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0400" windowHeight="8010"/>
  </bookViews>
  <sheets>
    <sheet name="84.1, 84.2" sheetId="1" r:id="rId1"/>
    <sheet name="84.3(wykres)" sheetId="2" r:id="rId2"/>
    <sheet name="Arkusz3" sheetId="3" r:id="rId3"/>
  </sheets>
  <definedNames>
    <definedName name="lpg" localSheetId="0">'84.1, 84.2'!$A$4:$B$369</definedName>
  </definedNames>
  <calcPr calcId="125725"/>
</workbook>
</file>

<file path=xl/calcChain.xml><?xml version="1.0" encoding="utf-8"?>
<calcChain xmlns="http://schemas.openxmlformats.org/spreadsheetml/2006/main">
  <c r="Q6" i="1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5"/>
  <c r="H5"/>
  <c r="F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5"/>
  <c r="T2" s="1"/>
  <c r="S2"/>
  <c r="P5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11"/>
  <c r="I12"/>
  <c r="I13"/>
  <c r="I14"/>
  <c r="I15"/>
  <c r="I16"/>
  <c r="I17"/>
  <c r="I18"/>
  <c r="I19"/>
  <c r="I6"/>
  <c r="I7"/>
  <c r="I8"/>
  <c r="I9"/>
  <c r="I10"/>
  <c r="I5"/>
  <c r="E5"/>
  <c r="K5" l="1"/>
  <c r="M5" s="1"/>
  <c r="G5"/>
  <c r="J5" s="1"/>
  <c r="L5" s="1"/>
  <c r="N5" l="1"/>
  <c r="C6" s="1"/>
  <c r="O5"/>
  <c r="D6" s="1"/>
  <c r="P6" l="1"/>
  <c r="E6"/>
  <c r="F6" l="1"/>
  <c r="H6"/>
  <c r="K6" s="1"/>
  <c r="M6" s="1"/>
  <c r="O6" s="1"/>
  <c r="D7" s="1"/>
  <c r="G6"/>
  <c r="J6" s="1"/>
  <c r="L6" s="1"/>
  <c r="N6" l="1"/>
  <c r="C7" s="1"/>
  <c r="P7" l="1"/>
  <c r="E7"/>
  <c r="F7" l="1"/>
  <c r="H7"/>
  <c r="K7" s="1"/>
  <c r="M7" s="1"/>
  <c r="O7" s="1"/>
  <c r="D8" s="1"/>
  <c r="G7"/>
  <c r="J7" s="1"/>
  <c r="L7" s="1"/>
  <c r="N7" l="1"/>
  <c r="C8" s="1"/>
  <c r="E8" l="1"/>
  <c r="P8"/>
  <c r="G8" l="1"/>
  <c r="J8" s="1"/>
  <c r="L8" s="1"/>
  <c r="F8"/>
  <c r="H8"/>
  <c r="K8" s="1"/>
  <c r="M8" s="1"/>
  <c r="O8" s="1"/>
  <c r="D9" s="1"/>
  <c r="N8" l="1"/>
  <c r="C9" s="1"/>
  <c r="E9" l="1"/>
  <c r="P9"/>
  <c r="G9" l="1"/>
  <c r="J9" s="1"/>
  <c r="L9" s="1"/>
  <c r="H9"/>
  <c r="K9" s="1"/>
  <c r="M9" s="1"/>
  <c r="O9" s="1"/>
  <c r="D10" s="1"/>
  <c r="F9"/>
  <c r="N9" l="1"/>
  <c r="C10" s="1"/>
  <c r="E10" l="1"/>
  <c r="P10"/>
  <c r="G10" l="1"/>
  <c r="J10" s="1"/>
  <c r="L10" s="1"/>
  <c r="N10" s="1"/>
  <c r="C11" s="1"/>
  <c r="F10"/>
  <c r="H10"/>
  <c r="K10" s="1"/>
  <c r="M10" s="1"/>
  <c r="O10" s="1"/>
  <c r="D11" s="1"/>
  <c r="E11" l="1"/>
  <c r="P11"/>
  <c r="G11" l="1"/>
  <c r="J11" s="1"/>
  <c r="L11" s="1"/>
  <c r="N11" s="1"/>
  <c r="C12" s="1"/>
  <c r="F11"/>
  <c r="H11"/>
  <c r="K11" s="1"/>
  <c r="M11" s="1"/>
  <c r="O11" s="1"/>
  <c r="D12" s="1"/>
  <c r="E12" l="1"/>
  <c r="P12"/>
  <c r="G12" l="1"/>
  <c r="J12" s="1"/>
  <c r="L12" s="1"/>
  <c r="N12" s="1"/>
  <c r="C13" s="1"/>
  <c r="F12"/>
  <c r="H12"/>
  <c r="K12" s="1"/>
  <c r="M12" s="1"/>
  <c r="O12" s="1"/>
  <c r="D13" s="1"/>
  <c r="E13" l="1"/>
  <c r="P13"/>
  <c r="G13" l="1"/>
  <c r="J13" s="1"/>
  <c r="L13" s="1"/>
  <c r="N13" s="1"/>
  <c r="C14" s="1"/>
  <c r="H13"/>
  <c r="K13" s="1"/>
  <c r="M13" s="1"/>
  <c r="O13" s="1"/>
  <c r="D14" s="1"/>
  <c r="F13"/>
  <c r="E14" l="1"/>
  <c r="P14"/>
  <c r="G14" l="1"/>
  <c r="J14" s="1"/>
  <c r="L14" s="1"/>
  <c r="N14" s="1"/>
  <c r="C15" s="1"/>
  <c r="F14"/>
  <c r="H14"/>
  <c r="K14" s="1"/>
  <c r="M14" s="1"/>
  <c r="O14" s="1"/>
  <c r="D15" s="1"/>
  <c r="E15" l="1"/>
  <c r="P15"/>
  <c r="G15" l="1"/>
  <c r="J15" s="1"/>
  <c r="L15" s="1"/>
  <c r="N15" s="1"/>
  <c r="C16" s="1"/>
  <c r="F15"/>
  <c r="H15"/>
  <c r="K15" s="1"/>
  <c r="M15" s="1"/>
  <c r="O15" s="1"/>
  <c r="D16" s="1"/>
  <c r="E16" l="1"/>
  <c r="P16"/>
  <c r="G16" l="1"/>
  <c r="J16" s="1"/>
  <c r="L16" s="1"/>
  <c r="N16" s="1"/>
  <c r="C17" s="1"/>
  <c r="F16"/>
  <c r="H16"/>
  <c r="K16" s="1"/>
  <c r="M16" s="1"/>
  <c r="O16" s="1"/>
  <c r="D17" s="1"/>
  <c r="E17" l="1"/>
  <c r="P17"/>
  <c r="G17" l="1"/>
  <c r="J17" s="1"/>
  <c r="L17" s="1"/>
  <c r="N17" s="1"/>
  <c r="C18" s="1"/>
  <c r="H17"/>
  <c r="K17" s="1"/>
  <c r="M17" s="1"/>
  <c r="O17" s="1"/>
  <c r="D18" s="1"/>
  <c r="F17"/>
  <c r="E18" l="1"/>
  <c r="P18"/>
  <c r="G18" l="1"/>
  <c r="J18" s="1"/>
  <c r="L18" s="1"/>
  <c r="N18" s="1"/>
  <c r="C19" s="1"/>
  <c r="F18"/>
  <c r="H18"/>
  <c r="K18" s="1"/>
  <c r="M18" s="1"/>
  <c r="O18" s="1"/>
  <c r="D19" s="1"/>
  <c r="E19" l="1"/>
  <c r="P19"/>
  <c r="G19" l="1"/>
  <c r="J19" s="1"/>
  <c r="L19" s="1"/>
  <c r="N19" s="1"/>
  <c r="C20" s="1"/>
  <c r="F19"/>
  <c r="H19"/>
  <c r="K19" s="1"/>
  <c r="M19" s="1"/>
  <c r="O19" s="1"/>
  <c r="D20" s="1"/>
  <c r="E20" l="1"/>
  <c r="P20"/>
  <c r="G20" l="1"/>
  <c r="J20" s="1"/>
  <c r="L20" s="1"/>
  <c r="N20" s="1"/>
  <c r="C21" s="1"/>
  <c r="F20"/>
  <c r="H20"/>
  <c r="K20" s="1"/>
  <c r="M20" s="1"/>
  <c r="O20" s="1"/>
  <c r="D21" s="1"/>
  <c r="E21" l="1"/>
  <c r="P21"/>
  <c r="G21" l="1"/>
  <c r="J21" s="1"/>
  <c r="L21" s="1"/>
  <c r="N21" s="1"/>
  <c r="C22" s="1"/>
  <c r="H21"/>
  <c r="K21" s="1"/>
  <c r="M21" s="1"/>
  <c r="O21" s="1"/>
  <c r="D22" s="1"/>
  <c r="F21"/>
  <c r="E22" l="1"/>
  <c r="P22"/>
  <c r="G22" l="1"/>
  <c r="J22" s="1"/>
  <c r="L22" s="1"/>
  <c r="N22" s="1"/>
  <c r="C23" s="1"/>
  <c r="F22"/>
  <c r="H22"/>
  <c r="K22" s="1"/>
  <c r="M22" s="1"/>
  <c r="O22" s="1"/>
  <c r="D23" s="1"/>
  <c r="E23" l="1"/>
  <c r="P23"/>
  <c r="G23" l="1"/>
  <c r="J23" s="1"/>
  <c r="L23" s="1"/>
  <c r="N23" s="1"/>
  <c r="C24" s="1"/>
  <c r="F23"/>
  <c r="H23"/>
  <c r="K23" s="1"/>
  <c r="M23" s="1"/>
  <c r="O23" s="1"/>
  <c r="D24" s="1"/>
  <c r="E24" l="1"/>
  <c r="P24"/>
  <c r="G24" l="1"/>
  <c r="J24" s="1"/>
  <c r="L24" s="1"/>
  <c r="N24" s="1"/>
  <c r="C25" s="1"/>
  <c r="F24"/>
  <c r="H24"/>
  <c r="K24" s="1"/>
  <c r="M24" s="1"/>
  <c r="O24" s="1"/>
  <c r="D25" s="1"/>
  <c r="E25" l="1"/>
  <c r="P25"/>
  <c r="G25" l="1"/>
  <c r="J25" s="1"/>
  <c r="L25" s="1"/>
  <c r="N25" s="1"/>
  <c r="C26" s="1"/>
  <c r="H25"/>
  <c r="K25" s="1"/>
  <c r="M25" s="1"/>
  <c r="O25" s="1"/>
  <c r="D26" s="1"/>
  <c r="F25"/>
  <c r="E26" l="1"/>
  <c r="P26"/>
  <c r="G26" l="1"/>
  <c r="J26" s="1"/>
  <c r="L26" s="1"/>
  <c r="N26" s="1"/>
  <c r="C27" s="1"/>
  <c r="F26"/>
  <c r="H26"/>
  <c r="K26" s="1"/>
  <c r="M26" s="1"/>
  <c r="O26" s="1"/>
  <c r="D27" s="1"/>
  <c r="E27" l="1"/>
  <c r="P27"/>
  <c r="G27" l="1"/>
  <c r="J27" s="1"/>
  <c r="L27" s="1"/>
  <c r="N27" s="1"/>
  <c r="C28" s="1"/>
  <c r="F27"/>
  <c r="H27"/>
  <c r="K27" s="1"/>
  <c r="M27" s="1"/>
  <c r="O27" s="1"/>
  <c r="D28" s="1"/>
  <c r="E28" l="1"/>
  <c r="P28"/>
  <c r="G28" l="1"/>
  <c r="J28" s="1"/>
  <c r="L28" s="1"/>
  <c r="N28" s="1"/>
  <c r="C29" s="1"/>
  <c r="F28"/>
  <c r="H28"/>
  <c r="K28" s="1"/>
  <c r="M28" s="1"/>
  <c r="O28" s="1"/>
  <c r="D29" s="1"/>
  <c r="E29" l="1"/>
  <c r="P29"/>
  <c r="G29" l="1"/>
  <c r="J29" s="1"/>
  <c r="L29" s="1"/>
  <c r="N29" s="1"/>
  <c r="C30" s="1"/>
  <c r="H29"/>
  <c r="K29" s="1"/>
  <c r="M29" s="1"/>
  <c r="O29" s="1"/>
  <c r="D30" s="1"/>
  <c r="F29"/>
  <c r="E30" l="1"/>
  <c r="P30"/>
  <c r="G30" l="1"/>
  <c r="J30" s="1"/>
  <c r="L30" s="1"/>
  <c r="N30" s="1"/>
  <c r="C31" s="1"/>
  <c r="F30"/>
  <c r="H30"/>
  <c r="K30" s="1"/>
  <c r="M30" s="1"/>
  <c r="O30" s="1"/>
  <c r="D31" s="1"/>
  <c r="E31" l="1"/>
  <c r="P31"/>
  <c r="G31" l="1"/>
  <c r="J31" s="1"/>
  <c r="L31" s="1"/>
  <c r="N31" s="1"/>
  <c r="C32" s="1"/>
  <c r="F31"/>
  <c r="H31"/>
  <c r="K31" s="1"/>
  <c r="M31" s="1"/>
  <c r="O31" s="1"/>
  <c r="D32" s="1"/>
  <c r="E32" l="1"/>
  <c r="P32"/>
  <c r="G32" l="1"/>
  <c r="J32" s="1"/>
  <c r="L32" s="1"/>
  <c r="N32" s="1"/>
  <c r="C33" s="1"/>
  <c r="F32"/>
  <c r="H32"/>
  <c r="K32" s="1"/>
  <c r="M32" s="1"/>
  <c r="O32" s="1"/>
  <c r="D33" s="1"/>
  <c r="E33" l="1"/>
  <c r="P33"/>
  <c r="G33" l="1"/>
  <c r="J33" s="1"/>
  <c r="L33" s="1"/>
  <c r="N33" s="1"/>
  <c r="C34" s="1"/>
  <c r="H33"/>
  <c r="K33" s="1"/>
  <c r="M33" s="1"/>
  <c r="O33" s="1"/>
  <c r="D34" s="1"/>
  <c r="F33"/>
  <c r="E34" l="1"/>
  <c r="P34"/>
  <c r="G34" l="1"/>
  <c r="J34" s="1"/>
  <c r="L34" s="1"/>
  <c r="N34" s="1"/>
  <c r="C35" s="1"/>
  <c r="F34"/>
  <c r="H34"/>
  <c r="K34" s="1"/>
  <c r="M34" s="1"/>
  <c r="O34" s="1"/>
  <c r="D35" s="1"/>
  <c r="E35" l="1"/>
  <c r="P35"/>
  <c r="G35" l="1"/>
  <c r="J35" s="1"/>
  <c r="L35" s="1"/>
  <c r="N35" s="1"/>
  <c r="C36" s="1"/>
  <c r="F35"/>
  <c r="H35"/>
  <c r="K35" s="1"/>
  <c r="M35" s="1"/>
  <c r="O35" s="1"/>
  <c r="D36" s="1"/>
  <c r="E36" l="1"/>
  <c r="P36"/>
  <c r="G36" l="1"/>
  <c r="J36" s="1"/>
  <c r="L36" s="1"/>
  <c r="N36" s="1"/>
  <c r="C37" s="1"/>
  <c r="F36"/>
  <c r="H36"/>
  <c r="K36" s="1"/>
  <c r="M36" s="1"/>
  <c r="O36" s="1"/>
  <c r="D37" s="1"/>
  <c r="E37" l="1"/>
  <c r="P37"/>
  <c r="G37" l="1"/>
  <c r="J37" s="1"/>
  <c r="L37" s="1"/>
  <c r="N37" s="1"/>
  <c r="C38" s="1"/>
  <c r="H37"/>
  <c r="K37" s="1"/>
  <c r="M37" s="1"/>
  <c r="O37" s="1"/>
  <c r="D38" s="1"/>
  <c r="F37"/>
  <c r="E38" l="1"/>
  <c r="P38"/>
  <c r="G38" l="1"/>
  <c r="J38" s="1"/>
  <c r="L38" s="1"/>
  <c r="N38" s="1"/>
  <c r="C39" s="1"/>
  <c r="F38"/>
  <c r="H38"/>
  <c r="K38" s="1"/>
  <c r="M38" s="1"/>
  <c r="O38" s="1"/>
  <c r="D39" s="1"/>
  <c r="E39" l="1"/>
  <c r="P39"/>
  <c r="G39" l="1"/>
  <c r="J39" s="1"/>
  <c r="L39" s="1"/>
  <c r="N39" s="1"/>
  <c r="C40" s="1"/>
  <c r="F39"/>
  <c r="H39"/>
  <c r="K39" s="1"/>
  <c r="M39" s="1"/>
  <c r="O39" s="1"/>
  <c r="D40" s="1"/>
  <c r="E40" l="1"/>
  <c r="P40"/>
  <c r="G40" l="1"/>
  <c r="J40" s="1"/>
  <c r="L40" s="1"/>
  <c r="N40" s="1"/>
  <c r="C41" s="1"/>
  <c r="F40"/>
  <c r="H40"/>
  <c r="K40" s="1"/>
  <c r="M40" s="1"/>
  <c r="O40" s="1"/>
  <c r="D41" s="1"/>
  <c r="E41" l="1"/>
  <c r="P41"/>
  <c r="G41" l="1"/>
  <c r="J41" s="1"/>
  <c r="L41" s="1"/>
  <c r="N41" s="1"/>
  <c r="C42" s="1"/>
  <c r="H41"/>
  <c r="K41" s="1"/>
  <c r="M41" s="1"/>
  <c r="O41" s="1"/>
  <c r="D42" s="1"/>
  <c r="F41"/>
  <c r="E42" l="1"/>
  <c r="P42"/>
  <c r="G42" l="1"/>
  <c r="J42" s="1"/>
  <c r="L42" s="1"/>
  <c r="N42" s="1"/>
  <c r="C43" s="1"/>
  <c r="F42"/>
  <c r="H42"/>
  <c r="K42" s="1"/>
  <c r="M42" s="1"/>
  <c r="O42" s="1"/>
  <c r="D43" s="1"/>
  <c r="E43" l="1"/>
  <c r="P43"/>
  <c r="G43" l="1"/>
  <c r="J43" s="1"/>
  <c r="L43" s="1"/>
  <c r="N43" s="1"/>
  <c r="C44" s="1"/>
  <c r="F43"/>
  <c r="H43"/>
  <c r="K43" s="1"/>
  <c r="M43" s="1"/>
  <c r="O43" s="1"/>
  <c r="D44" s="1"/>
  <c r="E44" l="1"/>
  <c r="P44"/>
  <c r="G44" l="1"/>
  <c r="J44" s="1"/>
  <c r="L44" s="1"/>
  <c r="N44" s="1"/>
  <c r="C45" s="1"/>
  <c r="F44"/>
  <c r="H44"/>
  <c r="K44" s="1"/>
  <c r="M44" s="1"/>
  <c r="O44" s="1"/>
  <c r="D45" s="1"/>
  <c r="E45" l="1"/>
  <c r="P45"/>
  <c r="G45" l="1"/>
  <c r="J45" s="1"/>
  <c r="L45" s="1"/>
  <c r="N45" s="1"/>
  <c r="C46" s="1"/>
  <c r="H45"/>
  <c r="K45" s="1"/>
  <c r="M45" s="1"/>
  <c r="O45" s="1"/>
  <c r="D46" s="1"/>
  <c r="F45"/>
  <c r="E46" l="1"/>
  <c r="P46"/>
  <c r="G46" l="1"/>
  <c r="J46" s="1"/>
  <c r="L46" s="1"/>
  <c r="N46" s="1"/>
  <c r="C47" s="1"/>
  <c r="F46"/>
  <c r="H46"/>
  <c r="K46" s="1"/>
  <c r="M46" s="1"/>
  <c r="O46" s="1"/>
  <c r="D47" s="1"/>
  <c r="E47" l="1"/>
  <c r="P47"/>
  <c r="G47" l="1"/>
  <c r="J47" s="1"/>
  <c r="L47" s="1"/>
  <c r="N47" s="1"/>
  <c r="C48" s="1"/>
  <c r="F47"/>
  <c r="H47"/>
  <c r="K47" s="1"/>
  <c r="M47" s="1"/>
  <c r="O47" s="1"/>
  <c r="D48" s="1"/>
  <c r="E48" l="1"/>
  <c r="P48"/>
  <c r="G48" l="1"/>
  <c r="J48" s="1"/>
  <c r="L48" s="1"/>
  <c r="N48" s="1"/>
  <c r="C49" s="1"/>
  <c r="F48"/>
  <c r="H48"/>
  <c r="K48" s="1"/>
  <c r="M48" s="1"/>
  <c r="O48" s="1"/>
  <c r="D49" s="1"/>
  <c r="E49" l="1"/>
  <c r="P49"/>
  <c r="G49" l="1"/>
  <c r="J49" s="1"/>
  <c r="L49" s="1"/>
  <c r="N49" s="1"/>
  <c r="C50" s="1"/>
  <c r="H49"/>
  <c r="K49" s="1"/>
  <c r="M49" s="1"/>
  <c r="O49" s="1"/>
  <c r="D50" s="1"/>
  <c r="F49"/>
  <c r="E50" l="1"/>
  <c r="P50"/>
  <c r="G50" l="1"/>
  <c r="J50" s="1"/>
  <c r="L50" s="1"/>
  <c r="N50" s="1"/>
  <c r="C51" s="1"/>
  <c r="F50"/>
  <c r="H50"/>
  <c r="K50" s="1"/>
  <c r="M50" s="1"/>
  <c r="O50" s="1"/>
  <c r="D51" s="1"/>
  <c r="E51" l="1"/>
  <c r="P51"/>
  <c r="G51" l="1"/>
  <c r="J51" s="1"/>
  <c r="L51" s="1"/>
  <c r="N51" s="1"/>
  <c r="C52" s="1"/>
  <c r="F51"/>
  <c r="H51"/>
  <c r="K51" s="1"/>
  <c r="M51" s="1"/>
  <c r="O51" s="1"/>
  <c r="D52" s="1"/>
  <c r="E52" l="1"/>
  <c r="P52"/>
  <c r="G52" l="1"/>
  <c r="J52" s="1"/>
  <c r="L52" s="1"/>
  <c r="N52" s="1"/>
  <c r="C53" s="1"/>
  <c r="H52"/>
  <c r="K52" s="1"/>
  <c r="M52" s="1"/>
  <c r="O52" s="1"/>
  <c r="D53" s="1"/>
  <c r="F52"/>
  <c r="E53" l="1"/>
  <c r="P53"/>
  <c r="G53" l="1"/>
  <c r="J53" s="1"/>
  <c r="L53" s="1"/>
  <c r="N53" s="1"/>
  <c r="C54" s="1"/>
  <c r="H53"/>
  <c r="K53" s="1"/>
  <c r="M53" s="1"/>
  <c r="O53" s="1"/>
  <c r="D54" s="1"/>
  <c r="F53"/>
  <c r="E54" l="1"/>
  <c r="P54"/>
  <c r="G54" l="1"/>
  <c r="J54" s="1"/>
  <c r="L54" s="1"/>
  <c r="N54" s="1"/>
  <c r="C55" s="1"/>
  <c r="F54"/>
  <c r="H54"/>
  <c r="K54" s="1"/>
  <c r="M54" s="1"/>
  <c r="O54" s="1"/>
  <c r="D55" s="1"/>
  <c r="E55" l="1"/>
  <c r="P55"/>
  <c r="G55" l="1"/>
  <c r="J55" s="1"/>
  <c r="L55" s="1"/>
  <c r="N55" s="1"/>
  <c r="C56" s="1"/>
  <c r="F55"/>
  <c r="H55"/>
  <c r="K55" s="1"/>
  <c r="M55" s="1"/>
  <c r="O55" s="1"/>
  <c r="D56" s="1"/>
  <c r="E56" l="1"/>
  <c r="P56"/>
  <c r="G56" l="1"/>
  <c r="J56" s="1"/>
  <c r="L56" s="1"/>
  <c r="N56" s="1"/>
  <c r="C57" s="1"/>
  <c r="H56"/>
  <c r="K56" s="1"/>
  <c r="M56" s="1"/>
  <c r="O56" s="1"/>
  <c r="D57" s="1"/>
  <c r="F56"/>
  <c r="E57" l="1"/>
  <c r="P57"/>
  <c r="G57" l="1"/>
  <c r="J57" s="1"/>
  <c r="L57" s="1"/>
  <c r="N57" s="1"/>
  <c r="C58" s="1"/>
  <c r="H57"/>
  <c r="K57" s="1"/>
  <c r="M57" s="1"/>
  <c r="O57" s="1"/>
  <c r="D58" s="1"/>
  <c r="F57"/>
  <c r="E58" l="1"/>
  <c r="P58"/>
  <c r="G58" l="1"/>
  <c r="J58" s="1"/>
  <c r="L58" s="1"/>
  <c r="N58" s="1"/>
  <c r="C59" s="1"/>
  <c r="F58"/>
  <c r="H58"/>
  <c r="K58" s="1"/>
  <c r="M58" s="1"/>
  <c r="O58" s="1"/>
  <c r="D59" s="1"/>
  <c r="E59" l="1"/>
  <c r="P59"/>
  <c r="G59" l="1"/>
  <c r="J59" s="1"/>
  <c r="L59" s="1"/>
  <c r="N59" s="1"/>
  <c r="C60" s="1"/>
  <c r="F59"/>
  <c r="H59"/>
  <c r="K59" s="1"/>
  <c r="M59" s="1"/>
  <c r="O59" s="1"/>
  <c r="D60" s="1"/>
  <c r="E60" l="1"/>
  <c r="P60"/>
  <c r="G60" l="1"/>
  <c r="J60" s="1"/>
  <c r="L60" s="1"/>
  <c r="N60" s="1"/>
  <c r="C61" s="1"/>
  <c r="H60"/>
  <c r="K60" s="1"/>
  <c r="M60" s="1"/>
  <c r="O60" s="1"/>
  <c r="D61" s="1"/>
  <c r="F60"/>
  <c r="E61" l="1"/>
  <c r="P61"/>
  <c r="G61" l="1"/>
  <c r="J61" s="1"/>
  <c r="L61" s="1"/>
  <c r="N61" s="1"/>
  <c r="C62" s="1"/>
  <c r="H61"/>
  <c r="K61" s="1"/>
  <c r="M61" s="1"/>
  <c r="O61" s="1"/>
  <c r="D62" s="1"/>
  <c r="F61"/>
  <c r="E62" l="1"/>
  <c r="P62"/>
  <c r="G62" l="1"/>
  <c r="J62" s="1"/>
  <c r="L62" s="1"/>
  <c r="N62" s="1"/>
  <c r="C63" s="1"/>
  <c r="F62"/>
  <c r="H62"/>
  <c r="K62" s="1"/>
  <c r="M62" s="1"/>
  <c r="O62" s="1"/>
  <c r="D63" s="1"/>
  <c r="E63" l="1"/>
  <c r="P63"/>
  <c r="G63" l="1"/>
  <c r="J63" s="1"/>
  <c r="L63" s="1"/>
  <c r="N63" s="1"/>
  <c r="C64" s="1"/>
  <c r="F63"/>
  <c r="H63"/>
  <c r="K63" s="1"/>
  <c r="M63" s="1"/>
  <c r="O63" s="1"/>
  <c r="D64" s="1"/>
  <c r="E64" l="1"/>
  <c r="P64"/>
  <c r="G64" l="1"/>
  <c r="J64" s="1"/>
  <c r="L64" s="1"/>
  <c r="N64" s="1"/>
  <c r="C65" s="1"/>
  <c r="H64"/>
  <c r="K64" s="1"/>
  <c r="M64" s="1"/>
  <c r="O64" s="1"/>
  <c r="D65" s="1"/>
  <c r="F64"/>
  <c r="E65" l="1"/>
  <c r="P65"/>
  <c r="G65" l="1"/>
  <c r="J65" s="1"/>
  <c r="L65" s="1"/>
  <c r="N65" s="1"/>
  <c r="C66" s="1"/>
  <c r="H65"/>
  <c r="K65" s="1"/>
  <c r="M65" s="1"/>
  <c r="O65" s="1"/>
  <c r="D66" s="1"/>
  <c r="F65"/>
  <c r="E66" l="1"/>
  <c r="P66"/>
  <c r="G66" l="1"/>
  <c r="J66" s="1"/>
  <c r="L66" s="1"/>
  <c r="N66" s="1"/>
  <c r="C67" s="1"/>
  <c r="F66"/>
  <c r="H66"/>
  <c r="K66" s="1"/>
  <c r="M66" s="1"/>
  <c r="O66" s="1"/>
  <c r="D67" s="1"/>
  <c r="E67" l="1"/>
  <c r="P67"/>
  <c r="G67" l="1"/>
  <c r="J67" s="1"/>
  <c r="L67" s="1"/>
  <c r="N67" s="1"/>
  <c r="C68" s="1"/>
  <c r="F67"/>
  <c r="H67"/>
  <c r="K67" s="1"/>
  <c r="M67" s="1"/>
  <c r="O67" s="1"/>
  <c r="D68" s="1"/>
  <c r="E68" l="1"/>
  <c r="P68"/>
  <c r="G68" l="1"/>
  <c r="J68" s="1"/>
  <c r="L68" s="1"/>
  <c r="N68" s="1"/>
  <c r="C69" s="1"/>
  <c r="H68"/>
  <c r="K68" s="1"/>
  <c r="M68" s="1"/>
  <c r="O68" s="1"/>
  <c r="D69" s="1"/>
  <c r="F68"/>
  <c r="E69" l="1"/>
  <c r="P69"/>
  <c r="G69" l="1"/>
  <c r="J69" s="1"/>
  <c r="L69" s="1"/>
  <c r="N69" s="1"/>
  <c r="C70" s="1"/>
  <c r="H69"/>
  <c r="K69" s="1"/>
  <c r="M69" s="1"/>
  <c r="O69" s="1"/>
  <c r="D70" s="1"/>
  <c r="F69"/>
  <c r="E70" l="1"/>
  <c r="P70"/>
  <c r="G70" l="1"/>
  <c r="J70" s="1"/>
  <c r="L70" s="1"/>
  <c r="N70" s="1"/>
  <c r="C71" s="1"/>
  <c r="F70"/>
  <c r="H70"/>
  <c r="K70" s="1"/>
  <c r="M70" s="1"/>
  <c r="O70" s="1"/>
  <c r="D71" s="1"/>
  <c r="E71" l="1"/>
  <c r="P71"/>
  <c r="G71" l="1"/>
  <c r="J71" s="1"/>
  <c r="L71" s="1"/>
  <c r="N71" s="1"/>
  <c r="C72" s="1"/>
  <c r="F71"/>
  <c r="H71"/>
  <c r="K71" s="1"/>
  <c r="M71" s="1"/>
  <c r="O71" s="1"/>
  <c r="D72" s="1"/>
  <c r="E72" l="1"/>
  <c r="P72"/>
  <c r="G72" l="1"/>
  <c r="J72" s="1"/>
  <c r="L72" s="1"/>
  <c r="N72" s="1"/>
  <c r="C73" s="1"/>
  <c r="H72"/>
  <c r="K72" s="1"/>
  <c r="M72" s="1"/>
  <c r="O72" s="1"/>
  <c r="D73" s="1"/>
  <c r="F72"/>
  <c r="E73" l="1"/>
  <c r="P73"/>
  <c r="G73" l="1"/>
  <c r="J73" s="1"/>
  <c r="L73" s="1"/>
  <c r="N73" s="1"/>
  <c r="C74" s="1"/>
  <c r="H73"/>
  <c r="K73" s="1"/>
  <c r="M73" s="1"/>
  <c r="O73" s="1"/>
  <c r="D74" s="1"/>
  <c r="F73"/>
  <c r="E74" l="1"/>
  <c r="P74"/>
  <c r="G74" l="1"/>
  <c r="J74" s="1"/>
  <c r="L74" s="1"/>
  <c r="N74" s="1"/>
  <c r="C75" s="1"/>
  <c r="F74"/>
  <c r="H74"/>
  <c r="K74" s="1"/>
  <c r="M74" s="1"/>
  <c r="O74" s="1"/>
  <c r="D75" s="1"/>
  <c r="E75" l="1"/>
  <c r="P75"/>
  <c r="G75" l="1"/>
  <c r="J75" s="1"/>
  <c r="L75" s="1"/>
  <c r="N75" s="1"/>
  <c r="C76" s="1"/>
  <c r="F75"/>
  <c r="H75"/>
  <c r="K75" s="1"/>
  <c r="M75" s="1"/>
  <c r="O75" s="1"/>
  <c r="D76" s="1"/>
  <c r="E76" l="1"/>
  <c r="P76"/>
  <c r="G76" l="1"/>
  <c r="J76" s="1"/>
  <c r="L76" s="1"/>
  <c r="N76" s="1"/>
  <c r="C77" s="1"/>
  <c r="H76"/>
  <c r="K76" s="1"/>
  <c r="M76" s="1"/>
  <c r="O76" s="1"/>
  <c r="D77" s="1"/>
  <c r="F76"/>
  <c r="E77" l="1"/>
  <c r="P77"/>
  <c r="G77" l="1"/>
  <c r="J77" s="1"/>
  <c r="L77" s="1"/>
  <c r="N77" s="1"/>
  <c r="C78" s="1"/>
  <c r="H77"/>
  <c r="K77" s="1"/>
  <c r="M77" s="1"/>
  <c r="O77" s="1"/>
  <c r="D78" s="1"/>
  <c r="F77"/>
  <c r="E78" l="1"/>
  <c r="P78"/>
  <c r="G78" l="1"/>
  <c r="J78" s="1"/>
  <c r="L78" s="1"/>
  <c r="N78" s="1"/>
  <c r="C79" s="1"/>
  <c r="F78"/>
  <c r="H78"/>
  <c r="K78" s="1"/>
  <c r="M78" s="1"/>
  <c r="O78" s="1"/>
  <c r="D79" s="1"/>
  <c r="E79" l="1"/>
  <c r="P79"/>
  <c r="G79" l="1"/>
  <c r="J79" s="1"/>
  <c r="L79" s="1"/>
  <c r="N79" s="1"/>
  <c r="C80" s="1"/>
  <c r="F79"/>
  <c r="H79"/>
  <c r="K79" s="1"/>
  <c r="M79" s="1"/>
  <c r="O79" s="1"/>
  <c r="D80" s="1"/>
  <c r="E80" l="1"/>
  <c r="P80"/>
  <c r="G80" l="1"/>
  <c r="J80" s="1"/>
  <c r="L80" s="1"/>
  <c r="N80" s="1"/>
  <c r="C81" s="1"/>
  <c r="H80"/>
  <c r="K80" s="1"/>
  <c r="M80" s="1"/>
  <c r="O80" s="1"/>
  <c r="D81" s="1"/>
  <c r="F80"/>
  <c r="E81" l="1"/>
  <c r="P81"/>
  <c r="G81" l="1"/>
  <c r="J81" s="1"/>
  <c r="L81" s="1"/>
  <c r="N81" s="1"/>
  <c r="C82" s="1"/>
  <c r="H81"/>
  <c r="K81" s="1"/>
  <c r="M81" s="1"/>
  <c r="O81" s="1"/>
  <c r="D82" s="1"/>
  <c r="F81"/>
  <c r="E82" l="1"/>
  <c r="P82"/>
  <c r="G82" l="1"/>
  <c r="J82" s="1"/>
  <c r="L82" s="1"/>
  <c r="N82" s="1"/>
  <c r="C83" s="1"/>
  <c r="F82"/>
  <c r="H82"/>
  <c r="K82" s="1"/>
  <c r="M82" s="1"/>
  <c r="O82" s="1"/>
  <c r="D83" s="1"/>
  <c r="E83" l="1"/>
  <c r="P83"/>
  <c r="G83" l="1"/>
  <c r="J83" s="1"/>
  <c r="L83" s="1"/>
  <c r="N83" s="1"/>
  <c r="C84" s="1"/>
  <c r="F83"/>
  <c r="H83"/>
  <c r="K83" s="1"/>
  <c r="M83" s="1"/>
  <c r="O83" s="1"/>
  <c r="D84" s="1"/>
  <c r="E84" l="1"/>
  <c r="P84"/>
  <c r="G84" l="1"/>
  <c r="J84" s="1"/>
  <c r="L84" s="1"/>
  <c r="N84" s="1"/>
  <c r="C85" s="1"/>
  <c r="H84"/>
  <c r="K84" s="1"/>
  <c r="M84" s="1"/>
  <c r="O84" s="1"/>
  <c r="D85" s="1"/>
  <c r="F84"/>
  <c r="E85" l="1"/>
  <c r="P85"/>
  <c r="G85" l="1"/>
  <c r="J85" s="1"/>
  <c r="L85" s="1"/>
  <c r="N85" s="1"/>
  <c r="C86" s="1"/>
  <c r="H85"/>
  <c r="K85" s="1"/>
  <c r="M85" s="1"/>
  <c r="O85" s="1"/>
  <c r="D86" s="1"/>
  <c r="F85"/>
  <c r="E86" l="1"/>
  <c r="P86"/>
  <c r="G86" l="1"/>
  <c r="J86" s="1"/>
  <c r="L86" s="1"/>
  <c r="N86" s="1"/>
  <c r="C87" s="1"/>
  <c r="F86"/>
  <c r="H86"/>
  <c r="K86" s="1"/>
  <c r="M86" s="1"/>
  <c r="O86" s="1"/>
  <c r="D87" s="1"/>
  <c r="E87" l="1"/>
  <c r="P87"/>
  <c r="G87" l="1"/>
  <c r="J87" s="1"/>
  <c r="L87" s="1"/>
  <c r="N87" s="1"/>
  <c r="C88" s="1"/>
  <c r="F87"/>
  <c r="H87"/>
  <c r="K87" s="1"/>
  <c r="M87" s="1"/>
  <c r="O87" s="1"/>
  <c r="D88" s="1"/>
  <c r="E88" l="1"/>
  <c r="P88"/>
  <c r="G88" l="1"/>
  <c r="J88" s="1"/>
  <c r="L88" s="1"/>
  <c r="N88" s="1"/>
  <c r="C89" s="1"/>
  <c r="H88"/>
  <c r="K88" s="1"/>
  <c r="M88" s="1"/>
  <c r="O88" s="1"/>
  <c r="D89" s="1"/>
  <c r="F88"/>
  <c r="E89" l="1"/>
  <c r="P89"/>
  <c r="G89" l="1"/>
  <c r="J89" s="1"/>
  <c r="L89" s="1"/>
  <c r="N89" s="1"/>
  <c r="C90" s="1"/>
  <c r="H89"/>
  <c r="K89" s="1"/>
  <c r="M89" s="1"/>
  <c r="O89" s="1"/>
  <c r="D90" s="1"/>
  <c r="F89"/>
  <c r="E90" l="1"/>
  <c r="P90"/>
  <c r="G90" l="1"/>
  <c r="J90" s="1"/>
  <c r="L90" s="1"/>
  <c r="N90" s="1"/>
  <c r="C91" s="1"/>
  <c r="F90"/>
  <c r="H90"/>
  <c r="K90" s="1"/>
  <c r="M90" s="1"/>
  <c r="O90" s="1"/>
  <c r="D91" s="1"/>
  <c r="E91" l="1"/>
  <c r="P91"/>
  <c r="G91" l="1"/>
  <c r="J91" s="1"/>
  <c r="L91" s="1"/>
  <c r="N91" s="1"/>
  <c r="C92" s="1"/>
  <c r="F91"/>
  <c r="H91"/>
  <c r="K91" s="1"/>
  <c r="M91" s="1"/>
  <c r="O91" s="1"/>
  <c r="D92" s="1"/>
  <c r="E92" l="1"/>
  <c r="P92"/>
  <c r="G92" l="1"/>
  <c r="J92" s="1"/>
  <c r="L92" s="1"/>
  <c r="N92" s="1"/>
  <c r="C93" s="1"/>
  <c r="H92"/>
  <c r="K92" s="1"/>
  <c r="M92" s="1"/>
  <c r="O92" s="1"/>
  <c r="D93" s="1"/>
  <c r="F92"/>
  <c r="E93" l="1"/>
  <c r="P93"/>
  <c r="G93" l="1"/>
  <c r="J93" s="1"/>
  <c r="L93" s="1"/>
  <c r="N93" s="1"/>
  <c r="C94" s="1"/>
  <c r="H93"/>
  <c r="K93" s="1"/>
  <c r="M93" s="1"/>
  <c r="O93" s="1"/>
  <c r="D94" s="1"/>
  <c r="F93"/>
  <c r="E94" l="1"/>
  <c r="P94"/>
  <c r="G94" l="1"/>
  <c r="J94" s="1"/>
  <c r="L94" s="1"/>
  <c r="N94" s="1"/>
  <c r="C95" s="1"/>
  <c r="F94"/>
  <c r="H94"/>
  <c r="K94" s="1"/>
  <c r="M94" s="1"/>
  <c r="O94" s="1"/>
  <c r="D95" s="1"/>
  <c r="E95" l="1"/>
  <c r="P95"/>
  <c r="G95" l="1"/>
  <c r="J95" s="1"/>
  <c r="L95" s="1"/>
  <c r="N95" s="1"/>
  <c r="C96" s="1"/>
  <c r="F95"/>
  <c r="H95"/>
  <c r="K95" s="1"/>
  <c r="M95" s="1"/>
  <c r="O95" s="1"/>
  <c r="D96" s="1"/>
  <c r="E96" l="1"/>
  <c r="P96"/>
  <c r="G96" l="1"/>
  <c r="J96" s="1"/>
  <c r="L96" s="1"/>
  <c r="N96" s="1"/>
  <c r="C97" s="1"/>
  <c r="H96"/>
  <c r="K96" s="1"/>
  <c r="M96" s="1"/>
  <c r="O96" s="1"/>
  <c r="D97" s="1"/>
  <c r="F96"/>
  <c r="E97" l="1"/>
  <c r="P97"/>
  <c r="G97" l="1"/>
  <c r="J97" s="1"/>
  <c r="L97" s="1"/>
  <c r="N97" s="1"/>
  <c r="C98" s="1"/>
  <c r="H97"/>
  <c r="K97" s="1"/>
  <c r="M97" s="1"/>
  <c r="O97" s="1"/>
  <c r="D98" s="1"/>
  <c r="F97"/>
  <c r="E98" l="1"/>
  <c r="P98"/>
  <c r="G98" l="1"/>
  <c r="J98" s="1"/>
  <c r="L98" s="1"/>
  <c r="N98" s="1"/>
  <c r="C99" s="1"/>
  <c r="F98"/>
  <c r="H98"/>
  <c r="K98" s="1"/>
  <c r="M98" s="1"/>
  <c r="O98" s="1"/>
  <c r="D99" s="1"/>
  <c r="E99" l="1"/>
  <c r="P99"/>
  <c r="G99" l="1"/>
  <c r="J99" s="1"/>
  <c r="L99" s="1"/>
  <c r="N99" s="1"/>
  <c r="C100" s="1"/>
  <c r="F99"/>
  <c r="H99"/>
  <c r="K99" s="1"/>
  <c r="M99" s="1"/>
  <c r="O99" s="1"/>
  <c r="D100" s="1"/>
  <c r="E100" l="1"/>
  <c r="P100"/>
  <c r="G100" l="1"/>
  <c r="J100" s="1"/>
  <c r="L100" s="1"/>
  <c r="N100" s="1"/>
  <c r="C101" s="1"/>
  <c r="H100"/>
  <c r="K100" s="1"/>
  <c r="M100" s="1"/>
  <c r="O100" s="1"/>
  <c r="D101" s="1"/>
  <c r="F100"/>
  <c r="E101" l="1"/>
  <c r="P101"/>
  <c r="G101" l="1"/>
  <c r="J101" s="1"/>
  <c r="L101" s="1"/>
  <c r="N101" s="1"/>
  <c r="C102" s="1"/>
  <c r="H101"/>
  <c r="K101" s="1"/>
  <c r="M101" s="1"/>
  <c r="O101" s="1"/>
  <c r="D102" s="1"/>
  <c r="F101"/>
  <c r="E102" l="1"/>
  <c r="P102"/>
  <c r="G102" l="1"/>
  <c r="J102" s="1"/>
  <c r="L102" s="1"/>
  <c r="N102" s="1"/>
  <c r="C103" s="1"/>
  <c r="F102"/>
  <c r="H102"/>
  <c r="K102" s="1"/>
  <c r="M102" s="1"/>
  <c r="O102" s="1"/>
  <c r="D103" s="1"/>
  <c r="E103" l="1"/>
  <c r="P103"/>
  <c r="G103" l="1"/>
  <c r="J103" s="1"/>
  <c r="L103" s="1"/>
  <c r="N103" s="1"/>
  <c r="C104" s="1"/>
  <c r="F103"/>
  <c r="H103"/>
  <c r="K103" s="1"/>
  <c r="M103" s="1"/>
  <c r="O103" s="1"/>
  <c r="D104" s="1"/>
  <c r="E104" l="1"/>
  <c r="P104"/>
  <c r="G104" l="1"/>
  <c r="J104" s="1"/>
  <c r="L104" s="1"/>
  <c r="N104" s="1"/>
  <c r="C105" s="1"/>
  <c r="H104"/>
  <c r="K104" s="1"/>
  <c r="M104" s="1"/>
  <c r="O104" s="1"/>
  <c r="D105" s="1"/>
  <c r="F104"/>
  <c r="E105" l="1"/>
  <c r="P105"/>
  <c r="G105" l="1"/>
  <c r="J105" s="1"/>
  <c r="L105" s="1"/>
  <c r="N105" s="1"/>
  <c r="C106" s="1"/>
  <c r="H105"/>
  <c r="K105" s="1"/>
  <c r="M105" s="1"/>
  <c r="O105" s="1"/>
  <c r="D106" s="1"/>
  <c r="F105"/>
  <c r="E106" l="1"/>
  <c r="P106"/>
  <c r="G106" l="1"/>
  <c r="J106" s="1"/>
  <c r="L106" s="1"/>
  <c r="N106" s="1"/>
  <c r="C107" s="1"/>
  <c r="F106"/>
  <c r="H106"/>
  <c r="K106" s="1"/>
  <c r="M106" s="1"/>
  <c r="O106" s="1"/>
  <c r="D107" s="1"/>
  <c r="E107" l="1"/>
  <c r="P107"/>
  <c r="G107" l="1"/>
  <c r="J107" s="1"/>
  <c r="L107" s="1"/>
  <c r="N107" s="1"/>
  <c r="C108" s="1"/>
  <c r="F107"/>
  <c r="H107"/>
  <c r="K107" s="1"/>
  <c r="M107" s="1"/>
  <c r="O107" s="1"/>
  <c r="D108" s="1"/>
  <c r="E108" l="1"/>
  <c r="P108"/>
  <c r="G108" l="1"/>
  <c r="J108" s="1"/>
  <c r="L108" s="1"/>
  <c r="N108" s="1"/>
  <c r="C109" s="1"/>
  <c r="H108"/>
  <c r="K108" s="1"/>
  <c r="M108" s="1"/>
  <c r="O108" s="1"/>
  <c r="D109" s="1"/>
  <c r="F108"/>
  <c r="E109" l="1"/>
  <c r="P109"/>
  <c r="G109" l="1"/>
  <c r="J109" s="1"/>
  <c r="L109" s="1"/>
  <c r="N109" s="1"/>
  <c r="C110" s="1"/>
  <c r="H109"/>
  <c r="K109" s="1"/>
  <c r="M109" s="1"/>
  <c r="O109" s="1"/>
  <c r="D110" s="1"/>
  <c r="F109"/>
  <c r="E110" l="1"/>
  <c r="P110"/>
  <c r="G110" l="1"/>
  <c r="J110" s="1"/>
  <c r="L110" s="1"/>
  <c r="N110" s="1"/>
  <c r="C111" s="1"/>
  <c r="F110"/>
  <c r="H110"/>
  <c r="K110" s="1"/>
  <c r="M110" s="1"/>
  <c r="O110" s="1"/>
  <c r="D111" s="1"/>
  <c r="E111" l="1"/>
  <c r="P111"/>
  <c r="G111" l="1"/>
  <c r="J111" s="1"/>
  <c r="L111" s="1"/>
  <c r="N111" s="1"/>
  <c r="C112" s="1"/>
  <c r="F111"/>
  <c r="H111"/>
  <c r="K111" s="1"/>
  <c r="M111" s="1"/>
  <c r="O111" s="1"/>
  <c r="D112" s="1"/>
  <c r="E112" l="1"/>
  <c r="P112"/>
  <c r="G112" l="1"/>
  <c r="J112" s="1"/>
  <c r="L112" s="1"/>
  <c r="N112" s="1"/>
  <c r="C113" s="1"/>
  <c r="H112"/>
  <c r="K112" s="1"/>
  <c r="M112" s="1"/>
  <c r="O112" s="1"/>
  <c r="D113" s="1"/>
  <c r="F112"/>
  <c r="E113" l="1"/>
  <c r="P113"/>
  <c r="G113" l="1"/>
  <c r="J113" s="1"/>
  <c r="L113" s="1"/>
  <c r="N113" s="1"/>
  <c r="C114" s="1"/>
  <c r="H113"/>
  <c r="K113" s="1"/>
  <c r="M113" s="1"/>
  <c r="O113" s="1"/>
  <c r="D114" s="1"/>
  <c r="F113"/>
  <c r="E114" l="1"/>
  <c r="P114"/>
  <c r="G114" l="1"/>
  <c r="J114" s="1"/>
  <c r="L114" s="1"/>
  <c r="N114" s="1"/>
  <c r="C115" s="1"/>
  <c r="F114"/>
  <c r="H114"/>
  <c r="K114" s="1"/>
  <c r="M114" s="1"/>
  <c r="O114" s="1"/>
  <c r="D115" s="1"/>
  <c r="E115" l="1"/>
  <c r="P115"/>
  <c r="G115" l="1"/>
  <c r="J115" s="1"/>
  <c r="L115" s="1"/>
  <c r="N115" s="1"/>
  <c r="C116" s="1"/>
  <c r="F115"/>
  <c r="H115"/>
  <c r="K115" s="1"/>
  <c r="M115" s="1"/>
  <c r="O115" s="1"/>
  <c r="D116" s="1"/>
  <c r="E116" l="1"/>
  <c r="P116"/>
  <c r="G116" l="1"/>
  <c r="J116" s="1"/>
  <c r="L116" s="1"/>
  <c r="N116" s="1"/>
  <c r="C117" s="1"/>
  <c r="H116"/>
  <c r="K116" s="1"/>
  <c r="M116" s="1"/>
  <c r="O116" s="1"/>
  <c r="D117" s="1"/>
  <c r="F116"/>
  <c r="E117" l="1"/>
  <c r="P117"/>
  <c r="G117" l="1"/>
  <c r="J117" s="1"/>
  <c r="L117" s="1"/>
  <c r="N117" s="1"/>
  <c r="C118" s="1"/>
  <c r="H117"/>
  <c r="K117" s="1"/>
  <c r="M117" s="1"/>
  <c r="O117" s="1"/>
  <c r="D118" s="1"/>
  <c r="F117"/>
  <c r="E118" l="1"/>
  <c r="P118"/>
  <c r="G118" l="1"/>
  <c r="J118" s="1"/>
  <c r="L118" s="1"/>
  <c r="N118" s="1"/>
  <c r="C119" s="1"/>
  <c r="F118"/>
  <c r="H118"/>
  <c r="K118" s="1"/>
  <c r="M118" s="1"/>
  <c r="O118" s="1"/>
  <c r="D119" s="1"/>
  <c r="E119" l="1"/>
  <c r="P119"/>
  <c r="G119" l="1"/>
  <c r="J119" s="1"/>
  <c r="L119" s="1"/>
  <c r="N119" s="1"/>
  <c r="C120" s="1"/>
  <c r="F119"/>
  <c r="H119"/>
  <c r="K119" s="1"/>
  <c r="M119" s="1"/>
  <c r="O119" s="1"/>
  <c r="D120" s="1"/>
  <c r="E120" l="1"/>
  <c r="P120"/>
  <c r="G120" l="1"/>
  <c r="J120" s="1"/>
  <c r="L120" s="1"/>
  <c r="N120" s="1"/>
  <c r="C121" s="1"/>
  <c r="H120"/>
  <c r="K120" s="1"/>
  <c r="M120" s="1"/>
  <c r="O120" s="1"/>
  <c r="D121" s="1"/>
  <c r="F120"/>
  <c r="E121" l="1"/>
  <c r="P121"/>
  <c r="G121" l="1"/>
  <c r="J121" s="1"/>
  <c r="L121" s="1"/>
  <c r="N121" s="1"/>
  <c r="C122" s="1"/>
  <c r="H121"/>
  <c r="K121" s="1"/>
  <c r="M121" s="1"/>
  <c r="O121" s="1"/>
  <c r="D122" s="1"/>
  <c r="F121"/>
  <c r="E122" l="1"/>
  <c r="P122"/>
  <c r="G122" l="1"/>
  <c r="J122" s="1"/>
  <c r="L122" s="1"/>
  <c r="N122" s="1"/>
  <c r="C123" s="1"/>
  <c r="F122"/>
  <c r="H122"/>
  <c r="K122" s="1"/>
  <c r="M122" s="1"/>
  <c r="O122" s="1"/>
  <c r="D123" s="1"/>
  <c r="E123" l="1"/>
  <c r="P123"/>
  <c r="G123" l="1"/>
  <c r="J123" s="1"/>
  <c r="L123" s="1"/>
  <c r="N123" s="1"/>
  <c r="C124" s="1"/>
  <c r="F123"/>
  <c r="H123"/>
  <c r="K123" s="1"/>
  <c r="M123" s="1"/>
  <c r="O123" s="1"/>
  <c r="D124" s="1"/>
  <c r="E124" l="1"/>
  <c r="P124"/>
  <c r="G124" l="1"/>
  <c r="J124" s="1"/>
  <c r="L124" s="1"/>
  <c r="N124" s="1"/>
  <c r="C125" s="1"/>
  <c r="H124"/>
  <c r="K124" s="1"/>
  <c r="M124" s="1"/>
  <c r="O124" s="1"/>
  <c r="D125" s="1"/>
  <c r="F124"/>
  <c r="E125" l="1"/>
  <c r="P125"/>
  <c r="G125" l="1"/>
  <c r="J125" s="1"/>
  <c r="L125" s="1"/>
  <c r="N125" s="1"/>
  <c r="C126" s="1"/>
  <c r="H125"/>
  <c r="K125" s="1"/>
  <c r="M125" s="1"/>
  <c r="O125" s="1"/>
  <c r="D126" s="1"/>
  <c r="F125"/>
  <c r="E126" l="1"/>
  <c r="P126"/>
  <c r="G126" l="1"/>
  <c r="J126" s="1"/>
  <c r="L126" s="1"/>
  <c r="N126" s="1"/>
  <c r="C127" s="1"/>
  <c r="F126"/>
  <c r="H126"/>
  <c r="K126" s="1"/>
  <c r="M126" s="1"/>
  <c r="O126" s="1"/>
  <c r="D127" s="1"/>
  <c r="E127" l="1"/>
  <c r="P127"/>
  <c r="G127" l="1"/>
  <c r="J127" s="1"/>
  <c r="L127" s="1"/>
  <c r="N127" s="1"/>
  <c r="C128" s="1"/>
  <c r="F127"/>
  <c r="H127"/>
  <c r="K127" s="1"/>
  <c r="M127" s="1"/>
  <c r="O127" s="1"/>
  <c r="D128" s="1"/>
  <c r="E128" l="1"/>
  <c r="P128"/>
  <c r="G128" l="1"/>
  <c r="J128" s="1"/>
  <c r="L128" s="1"/>
  <c r="N128" s="1"/>
  <c r="C129" s="1"/>
  <c r="H128"/>
  <c r="K128" s="1"/>
  <c r="M128" s="1"/>
  <c r="O128" s="1"/>
  <c r="D129" s="1"/>
  <c r="F128"/>
  <c r="E129" l="1"/>
  <c r="P129"/>
  <c r="G129" l="1"/>
  <c r="J129" s="1"/>
  <c r="L129" s="1"/>
  <c r="N129" s="1"/>
  <c r="C130" s="1"/>
  <c r="H129"/>
  <c r="K129" s="1"/>
  <c r="M129" s="1"/>
  <c r="O129" s="1"/>
  <c r="D130" s="1"/>
  <c r="F129"/>
  <c r="E130" l="1"/>
  <c r="P130"/>
  <c r="G130" l="1"/>
  <c r="J130" s="1"/>
  <c r="L130" s="1"/>
  <c r="N130" s="1"/>
  <c r="C131" s="1"/>
  <c r="F130"/>
  <c r="H130"/>
  <c r="K130" s="1"/>
  <c r="M130" s="1"/>
  <c r="O130" s="1"/>
  <c r="D131" s="1"/>
  <c r="E131" l="1"/>
  <c r="P131"/>
  <c r="G131" l="1"/>
  <c r="J131" s="1"/>
  <c r="L131" s="1"/>
  <c r="N131" s="1"/>
  <c r="C132" s="1"/>
  <c r="F131"/>
  <c r="H131"/>
  <c r="K131" s="1"/>
  <c r="M131" s="1"/>
  <c r="O131" s="1"/>
  <c r="D132" s="1"/>
  <c r="E132" l="1"/>
  <c r="P132"/>
  <c r="G132" l="1"/>
  <c r="J132" s="1"/>
  <c r="L132" s="1"/>
  <c r="N132" s="1"/>
  <c r="C133" s="1"/>
  <c r="H132"/>
  <c r="K132" s="1"/>
  <c r="M132" s="1"/>
  <c r="O132" s="1"/>
  <c r="D133" s="1"/>
  <c r="F132"/>
  <c r="E133" l="1"/>
  <c r="P133"/>
  <c r="G133" l="1"/>
  <c r="J133" s="1"/>
  <c r="L133" s="1"/>
  <c r="N133" s="1"/>
  <c r="C134" s="1"/>
  <c r="H133"/>
  <c r="K133" s="1"/>
  <c r="M133" s="1"/>
  <c r="O133" s="1"/>
  <c r="D134" s="1"/>
  <c r="F133"/>
  <c r="E134" l="1"/>
  <c r="P134"/>
  <c r="G134" l="1"/>
  <c r="J134" s="1"/>
  <c r="L134" s="1"/>
  <c r="N134" s="1"/>
  <c r="C135" s="1"/>
  <c r="F134"/>
  <c r="H134"/>
  <c r="K134" s="1"/>
  <c r="M134" s="1"/>
  <c r="O134" s="1"/>
  <c r="D135" s="1"/>
  <c r="E135" l="1"/>
  <c r="P135"/>
  <c r="G135" l="1"/>
  <c r="J135" s="1"/>
  <c r="L135" s="1"/>
  <c r="N135" s="1"/>
  <c r="C136" s="1"/>
  <c r="F135"/>
  <c r="H135"/>
  <c r="K135" s="1"/>
  <c r="M135" s="1"/>
  <c r="O135" s="1"/>
  <c r="D136" s="1"/>
  <c r="E136" l="1"/>
  <c r="P136"/>
  <c r="G136" l="1"/>
  <c r="J136" s="1"/>
  <c r="L136" s="1"/>
  <c r="N136" s="1"/>
  <c r="C137" s="1"/>
  <c r="H136"/>
  <c r="K136" s="1"/>
  <c r="M136" s="1"/>
  <c r="O136" s="1"/>
  <c r="D137" s="1"/>
  <c r="F136"/>
  <c r="E137" l="1"/>
  <c r="P137"/>
  <c r="G137" l="1"/>
  <c r="J137" s="1"/>
  <c r="L137" s="1"/>
  <c r="N137" s="1"/>
  <c r="C138" s="1"/>
  <c r="H137"/>
  <c r="K137" s="1"/>
  <c r="M137" s="1"/>
  <c r="O137" s="1"/>
  <c r="D138" s="1"/>
  <c r="F137"/>
  <c r="E138" l="1"/>
  <c r="P138"/>
  <c r="G138" l="1"/>
  <c r="J138" s="1"/>
  <c r="L138" s="1"/>
  <c r="N138" s="1"/>
  <c r="C139" s="1"/>
  <c r="F138"/>
  <c r="H138"/>
  <c r="K138" s="1"/>
  <c r="M138" s="1"/>
  <c r="O138" s="1"/>
  <c r="D139" s="1"/>
  <c r="E139" l="1"/>
  <c r="P139"/>
  <c r="G139" l="1"/>
  <c r="J139" s="1"/>
  <c r="L139" s="1"/>
  <c r="N139" s="1"/>
  <c r="C140" s="1"/>
  <c r="F139"/>
  <c r="H139"/>
  <c r="K139" s="1"/>
  <c r="M139" s="1"/>
  <c r="O139" s="1"/>
  <c r="D140" s="1"/>
  <c r="E140" l="1"/>
  <c r="P140"/>
  <c r="G140" l="1"/>
  <c r="J140" s="1"/>
  <c r="L140" s="1"/>
  <c r="N140" s="1"/>
  <c r="C141" s="1"/>
  <c r="H140"/>
  <c r="K140" s="1"/>
  <c r="M140" s="1"/>
  <c r="O140" s="1"/>
  <c r="D141" s="1"/>
  <c r="F140"/>
  <c r="E141" l="1"/>
  <c r="P141"/>
  <c r="G141" l="1"/>
  <c r="J141" s="1"/>
  <c r="L141" s="1"/>
  <c r="N141" s="1"/>
  <c r="C142" s="1"/>
  <c r="H141"/>
  <c r="K141" s="1"/>
  <c r="M141" s="1"/>
  <c r="O141" s="1"/>
  <c r="D142" s="1"/>
  <c r="F141"/>
  <c r="E142" l="1"/>
  <c r="P142"/>
  <c r="G142" l="1"/>
  <c r="J142" s="1"/>
  <c r="L142" s="1"/>
  <c r="N142" s="1"/>
  <c r="C143" s="1"/>
  <c r="F142"/>
  <c r="H142"/>
  <c r="K142" s="1"/>
  <c r="M142" s="1"/>
  <c r="O142" s="1"/>
  <c r="D143" s="1"/>
  <c r="E143" l="1"/>
  <c r="P143"/>
  <c r="G143" l="1"/>
  <c r="J143" s="1"/>
  <c r="L143" s="1"/>
  <c r="N143" s="1"/>
  <c r="C144" s="1"/>
  <c r="F143"/>
  <c r="H143"/>
  <c r="K143" s="1"/>
  <c r="M143" s="1"/>
  <c r="O143" s="1"/>
  <c r="D144" s="1"/>
  <c r="E144" l="1"/>
  <c r="P144"/>
  <c r="G144" l="1"/>
  <c r="J144" s="1"/>
  <c r="L144" s="1"/>
  <c r="N144" s="1"/>
  <c r="C145" s="1"/>
  <c r="H144"/>
  <c r="K144" s="1"/>
  <c r="M144" s="1"/>
  <c r="O144" s="1"/>
  <c r="D145" s="1"/>
  <c r="F144"/>
  <c r="E145" l="1"/>
  <c r="P145"/>
  <c r="G145" l="1"/>
  <c r="J145" s="1"/>
  <c r="L145" s="1"/>
  <c r="N145" s="1"/>
  <c r="C146" s="1"/>
  <c r="H145"/>
  <c r="K145" s="1"/>
  <c r="M145" s="1"/>
  <c r="O145" s="1"/>
  <c r="D146" s="1"/>
  <c r="F145"/>
  <c r="E146" l="1"/>
  <c r="P146"/>
  <c r="G146" l="1"/>
  <c r="J146" s="1"/>
  <c r="L146" s="1"/>
  <c r="N146" s="1"/>
  <c r="C147" s="1"/>
  <c r="F146"/>
  <c r="H146"/>
  <c r="K146" s="1"/>
  <c r="M146" s="1"/>
  <c r="O146" s="1"/>
  <c r="D147" s="1"/>
  <c r="E147" l="1"/>
  <c r="P147"/>
  <c r="G147" l="1"/>
  <c r="J147" s="1"/>
  <c r="L147" s="1"/>
  <c r="N147" s="1"/>
  <c r="C148" s="1"/>
  <c r="F147"/>
  <c r="H147"/>
  <c r="K147" s="1"/>
  <c r="M147" s="1"/>
  <c r="O147" s="1"/>
  <c r="D148" s="1"/>
  <c r="E148" l="1"/>
  <c r="P148"/>
  <c r="G148" l="1"/>
  <c r="J148" s="1"/>
  <c r="L148" s="1"/>
  <c r="N148" s="1"/>
  <c r="C149" s="1"/>
  <c r="H148"/>
  <c r="K148" s="1"/>
  <c r="M148" s="1"/>
  <c r="O148" s="1"/>
  <c r="D149" s="1"/>
  <c r="F148"/>
  <c r="E149" l="1"/>
  <c r="P149"/>
  <c r="G149" l="1"/>
  <c r="J149" s="1"/>
  <c r="L149" s="1"/>
  <c r="N149" s="1"/>
  <c r="C150" s="1"/>
  <c r="H149"/>
  <c r="K149" s="1"/>
  <c r="M149" s="1"/>
  <c r="O149" s="1"/>
  <c r="D150" s="1"/>
  <c r="F149"/>
  <c r="E150" l="1"/>
  <c r="P150"/>
  <c r="G150" l="1"/>
  <c r="J150" s="1"/>
  <c r="L150" s="1"/>
  <c r="N150" s="1"/>
  <c r="C151" s="1"/>
  <c r="F150"/>
  <c r="H150"/>
  <c r="K150" s="1"/>
  <c r="M150" s="1"/>
  <c r="O150" s="1"/>
  <c r="D151" s="1"/>
  <c r="E151" l="1"/>
  <c r="P151"/>
  <c r="G151" l="1"/>
  <c r="J151" s="1"/>
  <c r="L151" s="1"/>
  <c r="N151" s="1"/>
  <c r="C152" s="1"/>
  <c r="F151"/>
  <c r="H151"/>
  <c r="K151" s="1"/>
  <c r="M151" s="1"/>
  <c r="O151" s="1"/>
  <c r="D152" s="1"/>
  <c r="E152" l="1"/>
  <c r="P152"/>
  <c r="G152" l="1"/>
  <c r="J152" s="1"/>
  <c r="L152" s="1"/>
  <c r="N152" s="1"/>
  <c r="C153" s="1"/>
  <c r="H152"/>
  <c r="K152" s="1"/>
  <c r="M152" s="1"/>
  <c r="O152" s="1"/>
  <c r="D153" s="1"/>
  <c r="F152"/>
  <c r="E153" l="1"/>
  <c r="P153"/>
  <c r="G153" l="1"/>
  <c r="J153" s="1"/>
  <c r="L153" s="1"/>
  <c r="N153" s="1"/>
  <c r="C154" s="1"/>
  <c r="H153"/>
  <c r="K153" s="1"/>
  <c r="M153" s="1"/>
  <c r="O153" s="1"/>
  <c r="D154" s="1"/>
  <c r="F153"/>
  <c r="E154" l="1"/>
  <c r="P154"/>
  <c r="G154" l="1"/>
  <c r="J154" s="1"/>
  <c r="L154" s="1"/>
  <c r="N154" s="1"/>
  <c r="C155" s="1"/>
  <c r="F154"/>
  <c r="H154"/>
  <c r="K154" s="1"/>
  <c r="M154" s="1"/>
  <c r="O154" s="1"/>
  <c r="D155" s="1"/>
  <c r="E155" l="1"/>
  <c r="P155"/>
  <c r="G155" l="1"/>
  <c r="J155" s="1"/>
  <c r="L155" s="1"/>
  <c r="N155" s="1"/>
  <c r="C156" s="1"/>
  <c r="F155"/>
  <c r="H155"/>
  <c r="K155" s="1"/>
  <c r="M155" s="1"/>
  <c r="O155" s="1"/>
  <c r="D156" s="1"/>
  <c r="E156" l="1"/>
  <c r="P156"/>
  <c r="G156" l="1"/>
  <c r="J156" s="1"/>
  <c r="L156" s="1"/>
  <c r="N156" s="1"/>
  <c r="C157" s="1"/>
  <c r="H156"/>
  <c r="K156" s="1"/>
  <c r="M156" s="1"/>
  <c r="O156" s="1"/>
  <c r="D157" s="1"/>
  <c r="F156"/>
  <c r="E157" l="1"/>
  <c r="P157"/>
  <c r="G157" l="1"/>
  <c r="J157" s="1"/>
  <c r="L157" s="1"/>
  <c r="N157" s="1"/>
  <c r="C158" s="1"/>
  <c r="H157"/>
  <c r="K157" s="1"/>
  <c r="M157" s="1"/>
  <c r="O157" s="1"/>
  <c r="D158" s="1"/>
  <c r="F157"/>
  <c r="E158" l="1"/>
  <c r="P158"/>
  <c r="G158" l="1"/>
  <c r="J158" s="1"/>
  <c r="L158" s="1"/>
  <c r="N158" s="1"/>
  <c r="C159" s="1"/>
  <c r="F158"/>
  <c r="H158"/>
  <c r="K158" s="1"/>
  <c r="M158" s="1"/>
  <c r="O158" s="1"/>
  <c r="D159" s="1"/>
  <c r="E159" l="1"/>
  <c r="P159"/>
  <c r="G159" l="1"/>
  <c r="J159" s="1"/>
  <c r="L159" s="1"/>
  <c r="N159" s="1"/>
  <c r="C160" s="1"/>
  <c r="F159"/>
  <c r="H159"/>
  <c r="K159" s="1"/>
  <c r="M159" s="1"/>
  <c r="O159" s="1"/>
  <c r="D160" s="1"/>
  <c r="E160" l="1"/>
  <c r="P160"/>
  <c r="G160" l="1"/>
  <c r="J160" s="1"/>
  <c r="L160" s="1"/>
  <c r="N160" s="1"/>
  <c r="C161" s="1"/>
  <c r="H160"/>
  <c r="K160" s="1"/>
  <c r="M160" s="1"/>
  <c r="O160" s="1"/>
  <c r="D161" s="1"/>
  <c r="F160"/>
  <c r="E161" l="1"/>
  <c r="P161"/>
  <c r="G161" l="1"/>
  <c r="J161" s="1"/>
  <c r="L161" s="1"/>
  <c r="N161" s="1"/>
  <c r="C162" s="1"/>
  <c r="H161"/>
  <c r="K161" s="1"/>
  <c r="M161" s="1"/>
  <c r="O161" s="1"/>
  <c r="D162" s="1"/>
  <c r="F161"/>
  <c r="E162" l="1"/>
  <c r="P162"/>
  <c r="G162" l="1"/>
  <c r="J162" s="1"/>
  <c r="L162" s="1"/>
  <c r="N162" s="1"/>
  <c r="C163" s="1"/>
  <c r="F162"/>
  <c r="H162"/>
  <c r="K162" s="1"/>
  <c r="M162" s="1"/>
  <c r="O162" s="1"/>
  <c r="D163" s="1"/>
  <c r="E163" l="1"/>
  <c r="P163"/>
  <c r="G163" l="1"/>
  <c r="J163" s="1"/>
  <c r="L163" s="1"/>
  <c r="N163" s="1"/>
  <c r="C164" s="1"/>
  <c r="F163"/>
  <c r="H163"/>
  <c r="K163" s="1"/>
  <c r="M163" s="1"/>
  <c r="O163" s="1"/>
  <c r="D164" s="1"/>
  <c r="E164" l="1"/>
  <c r="P164"/>
  <c r="G164" l="1"/>
  <c r="J164" s="1"/>
  <c r="L164" s="1"/>
  <c r="N164" s="1"/>
  <c r="C165" s="1"/>
  <c r="H164"/>
  <c r="K164" s="1"/>
  <c r="M164" s="1"/>
  <c r="O164" s="1"/>
  <c r="D165" s="1"/>
  <c r="F164"/>
  <c r="E165" l="1"/>
  <c r="P165"/>
  <c r="G165" l="1"/>
  <c r="J165" s="1"/>
  <c r="L165" s="1"/>
  <c r="N165" s="1"/>
  <c r="C166" s="1"/>
  <c r="H165"/>
  <c r="K165" s="1"/>
  <c r="M165" s="1"/>
  <c r="O165" s="1"/>
  <c r="D166" s="1"/>
  <c r="F165"/>
  <c r="E166" l="1"/>
  <c r="P166"/>
  <c r="G166" l="1"/>
  <c r="J166" s="1"/>
  <c r="L166" s="1"/>
  <c r="N166" s="1"/>
  <c r="C167" s="1"/>
  <c r="F166"/>
  <c r="H166"/>
  <c r="K166" s="1"/>
  <c r="M166" s="1"/>
  <c r="O166" s="1"/>
  <c r="D167" s="1"/>
  <c r="E167" l="1"/>
  <c r="P167"/>
  <c r="G167" l="1"/>
  <c r="J167" s="1"/>
  <c r="L167" s="1"/>
  <c r="N167" s="1"/>
  <c r="C168" s="1"/>
  <c r="F167"/>
  <c r="H167"/>
  <c r="K167" s="1"/>
  <c r="M167" s="1"/>
  <c r="O167" s="1"/>
  <c r="D168" s="1"/>
  <c r="E168" l="1"/>
  <c r="P168"/>
  <c r="G168" l="1"/>
  <c r="J168" s="1"/>
  <c r="L168" s="1"/>
  <c r="N168" s="1"/>
  <c r="C169" s="1"/>
  <c r="H168"/>
  <c r="K168" s="1"/>
  <c r="M168" s="1"/>
  <c r="O168" s="1"/>
  <c r="D169" s="1"/>
  <c r="F168"/>
  <c r="E169" l="1"/>
  <c r="P169"/>
  <c r="G169" l="1"/>
  <c r="J169" s="1"/>
  <c r="L169" s="1"/>
  <c r="N169" s="1"/>
  <c r="C170" s="1"/>
  <c r="H169"/>
  <c r="K169" s="1"/>
  <c r="M169" s="1"/>
  <c r="O169" s="1"/>
  <c r="D170" s="1"/>
  <c r="F169"/>
  <c r="E170" l="1"/>
  <c r="P170"/>
  <c r="G170" l="1"/>
  <c r="J170" s="1"/>
  <c r="L170" s="1"/>
  <c r="N170" s="1"/>
  <c r="C171" s="1"/>
  <c r="F170"/>
  <c r="H170"/>
  <c r="K170" s="1"/>
  <c r="M170" s="1"/>
  <c r="O170" s="1"/>
  <c r="D171" s="1"/>
  <c r="E171" l="1"/>
  <c r="P171"/>
  <c r="G171" l="1"/>
  <c r="J171" s="1"/>
  <c r="L171" s="1"/>
  <c r="N171" s="1"/>
  <c r="C172" s="1"/>
  <c r="F171"/>
  <c r="H171"/>
  <c r="K171" s="1"/>
  <c r="M171" s="1"/>
  <c r="O171" s="1"/>
  <c r="D172" s="1"/>
  <c r="E172" l="1"/>
  <c r="P172"/>
  <c r="G172" l="1"/>
  <c r="J172" s="1"/>
  <c r="L172" s="1"/>
  <c r="N172" s="1"/>
  <c r="C173" s="1"/>
  <c r="H172"/>
  <c r="K172" s="1"/>
  <c r="M172" s="1"/>
  <c r="O172" s="1"/>
  <c r="D173" s="1"/>
  <c r="F172"/>
  <c r="E173" l="1"/>
  <c r="P173"/>
  <c r="G173" l="1"/>
  <c r="J173" s="1"/>
  <c r="L173" s="1"/>
  <c r="N173" s="1"/>
  <c r="C174" s="1"/>
  <c r="H173"/>
  <c r="K173" s="1"/>
  <c r="M173" s="1"/>
  <c r="O173" s="1"/>
  <c r="D174" s="1"/>
  <c r="F173"/>
  <c r="E174" l="1"/>
  <c r="P174"/>
  <c r="G174" l="1"/>
  <c r="J174" s="1"/>
  <c r="L174" s="1"/>
  <c r="N174" s="1"/>
  <c r="C175" s="1"/>
  <c r="F174"/>
  <c r="H174"/>
  <c r="K174" s="1"/>
  <c r="M174" s="1"/>
  <c r="O174" s="1"/>
  <c r="D175" s="1"/>
  <c r="E175" l="1"/>
  <c r="P175"/>
  <c r="G175" l="1"/>
  <c r="J175" s="1"/>
  <c r="L175" s="1"/>
  <c r="N175" s="1"/>
  <c r="C176" s="1"/>
  <c r="F175"/>
  <c r="H175"/>
  <c r="K175" s="1"/>
  <c r="M175" s="1"/>
  <c r="O175" s="1"/>
  <c r="D176" s="1"/>
  <c r="E176" l="1"/>
  <c r="P176"/>
  <c r="G176" l="1"/>
  <c r="J176" s="1"/>
  <c r="L176" s="1"/>
  <c r="N176" s="1"/>
  <c r="C177" s="1"/>
  <c r="H176"/>
  <c r="K176" s="1"/>
  <c r="M176" s="1"/>
  <c r="O176" s="1"/>
  <c r="D177" s="1"/>
  <c r="F176"/>
  <c r="E177" l="1"/>
  <c r="P177"/>
  <c r="G177" l="1"/>
  <c r="J177" s="1"/>
  <c r="L177" s="1"/>
  <c r="N177" s="1"/>
  <c r="C178" s="1"/>
  <c r="H177"/>
  <c r="K177" s="1"/>
  <c r="M177" s="1"/>
  <c r="O177" s="1"/>
  <c r="D178" s="1"/>
  <c r="F177"/>
  <c r="E178" l="1"/>
  <c r="P178"/>
  <c r="G178" l="1"/>
  <c r="J178" s="1"/>
  <c r="L178" s="1"/>
  <c r="N178" s="1"/>
  <c r="C179" s="1"/>
  <c r="F178"/>
  <c r="H178"/>
  <c r="K178" s="1"/>
  <c r="M178" s="1"/>
  <c r="O178" s="1"/>
  <c r="D179" s="1"/>
  <c r="E179" l="1"/>
  <c r="P179"/>
  <c r="G179" l="1"/>
  <c r="J179" s="1"/>
  <c r="L179" s="1"/>
  <c r="N179" s="1"/>
  <c r="C180" s="1"/>
  <c r="F179"/>
  <c r="H179"/>
  <c r="K179" s="1"/>
  <c r="M179" s="1"/>
  <c r="O179" s="1"/>
  <c r="D180" s="1"/>
  <c r="E180" l="1"/>
  <c r="P180"/>
  <c r="G180" l="1"/>
  <c r="J180" s="1"/>
  <c r="L180" s="1"/>
  <c r="N180" s="1"/>
  <c r="C181" s="1"/>
  <c r="H180"/>
  <c r="K180" s="1"/>
  <c r="M180" s="1"/>
  <c r="O180" s="1"/>
  <c r="D181" s="1"/>
  <c r="F180"/>
  <c r="E181" l="1"/>
  <c r="P181"/>
  <c r="G181" l="1"/>
  <c r="J181" s="1"/>
  <c r="L181" s="1"/>
  <c r="N181" s="1"/>
  <c r="C182" s="1"/>
  <c r="H181"/>
  <c r="K181" s="1"/>
  <c r="M181" s="1"/>
  <c r="O181" s="1"/>
  <c r="D182" s="1"/>
  <c r="F181"/>
  <c r="E182" l="1"/>
  <c r="P182"/>
  <c r="G182" l="1"/>
  <c r="J182" s="1"/>
  <c r="L182" s="1"/>
  <c r="N182" s="1"/>
  <c r="C183" s="1"/>
  <c r="F182"/>
  <c r="H182"/>
  <c r="K182" s="1"/>
  <c r="M182" s="1"/>
  <c r="O182" s="1"/>
  <c r="D183" s="1"/>
  <c r="E183" l="1"/>
  <c r="P183"/>
  <c r="G183" l="1"/>
  <c r="J183" s="1"/>
  <c r="L183" s="1"/>
  <c r="N183" s="1"/>
  <c r="C184" s="1"/>
  <c r="F183"/>
  <c r="H183"/>
  <c r="K183" s="1"/>
  <c r="M183" s="1"/>
  <c r="O183" s="1"/>
  <c r="D184" s="1"/>
  <c r="E184" l="1"/>
  <c r="P184"/>
  <c r="G184" l="1"/>
  <c r="J184" s="1"/>
  <c r="L184" s="1"/>
  <c r="N184" s="1"/>
  <c r="C185" s="1"/>
  <c r="H184"/>
  <c r="K184" s="1"/>
  <c r="M184" s="1"/>
  <c r="O184" s="1"/>
  <c r="D185" s="1"/>
  <c r="F184"/>
  <c r="E185" l="1"/>
  <c r="P185"/>
  <c r="G185" l="1"/>
  <c r="J185" s="1"/>
  <c r="L185" s="1"/>
  <c r="N185" s="1"/>
  <c r="C186" s="1"/>
  <c r="H185"/>
  <c r="K185" s="1"/>
  <c r="M185" s="1"/>
  <c r="O185" s="1"/>
  <c r="D186" s="1"/>
  <c r="F185"/>
  <c r="E186" l="1"/>
  <c r="P186"/>
  <c r="G186" l="1"/>
  <c r="J186" s="1"/>
  <c r="L186" s="1"/>
  <c r="N186" s="1"/>
  <c r="C187" s="1"/>
  <c r="F186"/>
  <c r="H186"/>
  <c r="K186" s="1"/>
  <c r="M186" s="1"/>
  <c r="O186" s="1"/>
  <c r="D187" s="1"/>
  <c r="E187" l="1"/>
  <c r="P187"/>
  <c r="G187" l="1"/>
  <c r="J187" s="1"/>
  <c r="L187" s="1"/>
  <c r="N187" s="1"/>
  <c r="C188" s="1"/>
  <c r="F187"/>
  <c r="H187"/>
  <c r="K187" s="1"/>
  <c r="M187" s="1"/>
  <c r="O187" s="1"/>
  <c r="D188" s="1"/>
  <c r="E188" l="1"/>
  <c r="P188"/>
  <c r="G188" l="1"/>
  <c r="J188" s="1"/>
  <c r="L188" s="1"/>
  <c r="N188" s="1"/>
  <c r="C189" s="1"/>
  <c r="H188"/>
  <c r="K188" s="1"/>
  <c r="M188" s="1"/>
  <c r="O188" s="1"/>
  <c r="D189" s="1"/>
  <c r="F188"/>
  <c r="E189" l="1"/>
  <c r="P189"/>
  <c r="G189" l="1"/>
  <c r="J189" s="1"/>
  <c r="L189" s="1"/>
  <c r="N189" s="1"/>
  <c r="C190" s="1"/>
  <c r="H189"/>
  <c r="K189" s="1"/>
  <c r="M189" s="1"/>
  <c r="O189" s="1"/>
  <c r="D190" s="1"/>
  <c r="F189"/>
  <c r="E190" l="1"/>
  <c r="P190"/>
  <c r="G190" l="1"/>
  <c r="J190" s="1"/>
  <c r="L190" s="1"/>
  <c r="N190" s="1"/>
  <c r="C191" s="1"/>
  <c r="F190"/>
  <c r="H190"/>
  <c r="K190" s="1"/>
  <c r="M190" s="1"/>
  <c r="O190" s="1"/>
  <c r="D191" s="1"/>
  <c r="E191" l="1"/>
  <c r="P191"/>
  <c r="G191" l="1"/>
  <c r="J191" s="1"/>
  <c r="L191" s="1"/>
  <c r="N191" s="1"/>
  <c r="C192" s="1"/>
  <c r="F191"/>
  <c r="H191"/>
  <c r="K191" s="1"/>
  <c r="M191" s="1"/>
  <c r="O191" s="1"/>
  <c r="D192" s="1"/>
  <c r="E192" l="1"/>
  <c r="P192"/>
  <c r="G192" l="1"/>
  <c r="J192" s="1"/>
  <c r="L192" s="1"/>
  <c r="N192" s="1"/>
  <c r="C193" s="1"/>
  <c r="H192"/>
  <c r="K192" s="1"/>
  <c r="M192" s="1"/>
  <c r="O192" s="1"/>
  <c r="D193" s="1"/>
  <c r="F192"/>
  <c r="E193" l="1"/>
  <c r="P193"/>
  <c r="G193" l="1"/>
  <c r="J193" s="1"/>
  <c r="L193" s="1"/>
  <c r="N193" s="1"/>
  <c r="C194" s="1"/>
  <c r="H193"/>
  <c r="K193" s="1"/>
  <c r="M193" s="1"/>
  <c r="O193" s="1"/>
  <c r="D194" s="1"/>
  <c r="F193"/>
  <c r="E194" l="1"/>
  <c r="P194"/>
  <c r="G194" l="1"/>
  <c r="J194" s="1"/>
  <c r="L194" s="1"/>
  <c r="N194" s="1"/>
  <c r="C195" s="1"/>
  <c r="F194"/>
  <c r="H194"/>
  <c r="K194" s="1"/>
  <c r="M194" s="1"/>
  <c r="O194" s="1"/>
  <c r="D195" s="1"/>
  <c r="E195" l="1"/>
  <c r="P195"/>
  <c r="G195" l="1"/>
  <c r="J195" s="1"/>
  <c r="L195" s="1"/>
  <c r="N195" s="1"/>
  <c r="C196" s="1"/>
  <c r="F195"/>
  <c r="H195"/>
  <c r="K195" s="1"/>
  <c r="M195" s="1"/>
  <c r="O195" s="1"/>
  <c r="D196" s="1"/>
  <c r="E196" l="1"/>
  <c r="P196"/>
  <c r="G196" l="1"/>
  <c r="J196" s="1"/>
  <c r="L196" s="1"/>
  <c r="N196" s="1"/>
  <c r="C197" s="1"/>
  <c r="H196"/>
  <c r="K196" s="1"/>
  <c r="M196" s="1"/>
  <c r="O196" s="1"/>
  <c r="D197" s="1"/>
  <c r="F196"/>
  <c r="E197" l="1"/>
  <c r="P197"/>
  <c r="G197" l="1"/>
  <c r="J197" s="1"/>
  <c r="L197" s="1"/>
  <c r="N197" s="1"/>
  <c r="C198" s="1"/>
  <c r="H197"/>
  <c r="K197" s="1"/>
  <c r="M197" s="1"/>
  <c r="O197" s="1"/>
  <c r="D198" s="1"/>
  <c r="F197"/>
  <c r="E198" l="1"/>
  <c r="P198"/>
  <c r="G198" l="1"/>
  <c r="J198" s="1"/>
  <c r="L198" s="1"/>
  <c r="N198" s="1"/>
  <c r="C199" s="1"/>
  <c r="F198"/>
  <c r="H198"/>
  <c r="K198" s="1"/>
  <c r="M198" s="1"/>
  <c r="O198" s="1"/>
  <c r="D199" s="1"/>
  <c r="E199" l="1"/>
  <c r="P199"/>
  <c r="G199" l="1"/>
  <c r="J199" s="1"/>
  <c r="L199" s="1"/>
  <c r="N199" s="1"/>
  <c r="C200" s="1"/>
  <c r="H199"/>
  <c r="K199" s="1"/>
  <c r="M199" s="1"/>
  <c r="O199" s="1"/>
  <c r="D200" s="1"/>
  <c r="F199"/>
  <c r="E200" l="1"/>
  <c r="P200"/>
  <c r="G200" l="1"/>
  <c r="J200" s="1"/>
  <c r="L200" s="1"/>
  <c r="N200" s="1"/>
  <c r="C201" s="1"/>
  <c r="H200"/>
  <c r="K200" s="1"/>
  <c r="M200" s="1"/>
  <c r="O200" s="1"/>
  <c r="D201" s="1"/>
  <c r="F200"/>
  <c r="E201" l="1"/>
  <c r="P201"/>
  <c r="G201" l="1"/>
  <c r="J201" s="1"/>
  <c r="L201" s="1"/>
  <c r="N201" s="1"/>
  <c r="C202" s="1"/>
  <c r="H201"/>
  <c r="K201" s="1"/>
  <c r="M201" s="1"/>
  <c r="O201" s="1"/>
  <c r="D202" s="1"/>
  <c r="F201"/>
  <c r="E202" l="1"/>
  <c r="P202"/>
  <c r="G202" l="1"/>
  <c r="J202" s="1"/>
  <c r="L202" s="1"/>
  <c r="N202" s="1"/>
  <c r="C203" s="1"/>
  <c r="F202"/>
  <c r="H202"/>
  <c r="K202" s="1"/>
  <c r="M202" s="1"/>
  <c r="O202" s="1"/>
  <c r="D203" s="1"/>
  <c r="E203" l="1"/>
  <c r="P203"/>
  <c r="G203" l="1"/>
  <c r="J203" s="1"/>
  <c r="L203" s="1"/>
  <c r="N203" s="1"/>
  <c r="C204" s="1"/>
  <c r="H203"/>
  <c r="K203" s="1"/>
  <c r="M203" s="1"/>
  <c r="O203" s="1"/>
  <c r="D204" s="1"/>
  <c r="F203"/>
  <c r="E204" l="1"/>
  <c r="P204"/>
  <c r="G204" l="1"/>
  <c r="J204" s="1"/>
  <c r="L204" s="1"/>
  <c r="N204" s="1"/>
  <c r="C205" s="1"/>
  <c r="H204"/>
  <c r="K204" s="1"/>
  <c r="M204" s="1"/>
  <c r="O204" s="1"/>
  <c r="D205" s="1"/>
  <c r="F204"/>
  <c r="E205" l="1"/>
  <c r="P205"/>
  <c r="G205" l="1"/>
  <c r="J205" s="1"/>
  <c r="L205" s="1"/>
  <c r="N205" s="1"/>
  <c r="C206" s="1"/>
  <c r="H205"/>
  <c r="K205" s="1"/>
  <c r="M205" s="1"/>
  <c r="O205" s="1"/>
  <c r="D206" s="1"/>
  <c r="F205"/>
  <c r="E206" l="1"/>
  <c r="P206"/>
  <c r="G206" l="1"/>
  <c r="J206" s="1"/>
  <c r="L206" s="1"/>
  <c r="N206" s="1"/>
  <c r="C207" s="1"/>
  <c r="F206"/>
  <c r="H206"/>
  <c r="K206" s="1"/>
  <c r="M206" s="1"/>
  <c r="O206" s="1"/>
  <c r="D207" s="1"/>
  <c r="E207" l="1"/>
  <c r="P207"/>
  <c r="G207" l="1"/>
  <c r="J207" s="1"/>
  <c r="L207" s="1"/>
  <c r="N207" s="1"/>
  <c r="C208" s="1"/>
  <c r="H207"/>
  <c r="K207" s="1"/>
  <c r="M207" s="1"/>
  <c r="O207" s="1"/>
  <c r="D208" s="1"/>
  <c r="F207"/>
  <c r="E208" l="1"/>
  <c r="P208"/>
  <c r="G208" l="1"/>
  <c r="J208" s="1"/>
  <c r="L208" s="1"/>
  <c r="N208" s="1"/>
  <c r="C209" s="1"/>
  <c r="H208"/>
  <c r="K208" s="1"/>
  <c r="M208" s="1"/>
  <c r="O208" s="1"/>
  <c r="D209" s="1"/>
  <c r="F208"/>
  <c r="E209" l="1"/>
  <c r="P209"/>
  <c r="G209" l="1"/>
  <c r="J209" s="1"/>
  <c r="L209" s="1"/>
  <c r="N209" s="1"/>
  <c r="C210" s="1"/>
  <c r="H209"/>
  <c r="K209" s="1"/>
  <c r="M209" s="1"/>
  <c r="O209" s="1"/>
  <c r="D210" s="1"/>
  <c r="F209"/>
  <c r="E210" l="1"/>
  <c r="P210"/>
  <c r="G210" l="1"/>
  <c r="J210" s="1"/>
  <c r="L210" s="1"/>
  <c r="N210" s="1"/>
  <c r="C211" s="1"/>
  <c r="F210"/>
  <c r="H210"/>
  <c r="K210" s="1"/>
  <c r="M210" s="1"/>
  <c r="O210" s="1"/>
  <c r="D211" s="1"/>
  <c r="E211" l="1"/>
  <c r="P211"/>
  <c r="G211" l="1"/>
  <c r="J211" s="1"/>
  <c r="L211" s="1"/>
  <c r="N211" s="1"/>
  <c r="C212" s="1"/>
  <c r="H211"/>
  <c r="K211" s="1"/>
  <c r="M211" s="1"/>
  <c r="O211" s="1"/>
  <c r="D212" s="1"/>
  <c r="F211"/>
  <c r="E212" l="1"/>
  <c r="P212"/>
  <c r="G212" l="1"/>
  <c r="J212" s="1"/>
  <c r="L212" s="1"/>
  <c r="N212" s="1"/>
  <c r="C213" s="1"/>
  <c r="H212"/>
  <c r="K212" s="1"/>
  <c r="M212" s="1"/>
  <c r="O212" s="1"/>
  <c r="D213" s="1"/>
  <c r="F212"/>
  <c r="E213" l="1"/>
  <c r="P213"/>
  <c r="G213" l="1"/>
  <c r="J213" s="1"/>
  <c r="L213" s="1"/>
  <c r="N213" s="1"/>
  <c r="C214" s="1"/>
  <c r="H213"/>
  <c r="K213" s="1"/>
  <c r="M213" s="1"/>
  <c r="O213" s="1"/>
  <c r="D214" s="1"/>
  <c r="F213"/>
  <c r="E214" l="1"/>
  <c r="P214"/>
  <c r="G214" l="1"/>
  <c r="J214" s="1"/>
  <c r="L214" s="1"/>
  <c r="N214" s="1"/>
  <c r="C215" s="1"/>
  <c r="F214"/>
  <c r="H214"/>
  <c r="K214" s="1"/>
  <c r="M214" s="1"/>
  <c r="O214" s="1"/>
  <c r="D215" s="1"/>
  <c r="E215" l="1"/>
  <c r="P215"/>
  <c r="G215" l="1"/>
  <c r="J215" s="1"/>
  <c r="L215" s="1"/>
  <c r="N215" s="1"/>
  <c r="C216" s="1"/>
  <c r="H215"/>
  <c r="K215" s="1"/>
  <c r="M215" s="1"/>
  <c r="O215" s="1"/>
  <c r="D216" s="1"/>
  <c r="F215"/>
  <c r="E216" l="1"/>
  <c r="P216"/>
  <c r="G216" l="1"/>
  <c r="J216" s="1"/>
  <c r="L216" s="1"/>
  <c r="N216" s="1"/>
  <c r="C217" s="1"/>
  <c r="H216"/>
  <c r="K216" s="1"/>
  <c r="M216" s="1"/>
  <c r="O216" s="1"/>
  <c r="D217" s="1"/>
  <c r="F216"/>
  <c r="E217" l="1"/>
  <c r="P217"/>
  <c r="G217" l="1"/>
  <c r="J217" s="1"/>
  <c r="L217" s="1"/>
  <c r="N217" s="1"/>
  <c r="C218" s="1"/>
  <c r="H217"/>
  <c r="K217" s="1"/>
  <c r="M217" s="1"/>
  <c r="O217" s="1"/>
  <c r="D218" s="1"/>
  <c r="F217"/>
  <c r="E218" l="1"/>
  <c r="P218"/>
  <c r="G218" l="1"/>
  <c r="J218" s="1"/>
  <c r="L218" s="1"/>
  <c r="N218" s="1"/>
  <c r="C219" s="1"/>
  <c r="F218"/>
  <c r="H218"/>
  <c r="K218" s="1"/>
  <c r="M218" s="1"/>
  <c r="O218" s="1"/>
  <c r="D219" s="1"/>
  <c r="E219" l="1"/>
  <c r="P219"/>
  <c r="G219" l="1"/>
  <c r="J219" s="1"/>
  <c r="L219" s="1"/>
  <c r="N219" s="1"/>
  <c r="C220" s="1"/>
  <c r="H219"/>
  <c r="K219" s="1"/>
  <c r="M219" s="1"/>
  <c r="O219" s="1"/>
  <c r="D220" s="1"/>
  <c r="F219"/>
  <c r="E220" l="1"/>
  <c r="P220"/>
  <c r="G220" l="1"/>
  <c r="J220" s="1"/>
  <c r="L220" s="1"/>
  <c r="N220" s="1"/>
  <c r="C221" s="1"/>
  <c r="H220"/>
  <c r="K220" s="1"/>
  <c r="M220" s="1"/>
  <c r="O220" s="1"/>
  <c r="D221" s="1"/>
  <c r="F220"/>
  <c r="E221" l="1"/>
  <c r="P221"/>
  <c r="G221" l="1"/>
  <c r="J221" s="1"/>
  <c r="L221" s="1"/>
  <c r="N221" s="1"/>
  <c r="C222" s="1"/>
  <c r="H221"/>
  <c r="K221" s="1"/>
  <c r="M221" s="1"/>
  <c r="O221" s="1"/>
  <c r="D222" s="1"/>
  <c r="F221"/>
  <c r="E222" l="1"/>
  <c r="P222"/>
  <c r="G222" l="1"/>
  <c r="J222" s="1"/>
  <c r="L222" s="1"/>
  <c r="N222" s="1"/>
  <c r="C223" s="1"/>
  <c r="F222"/>
  <c r="H222"/>
  <c r="K222" s="1"/>
  <c r="M222" s="1"/>
  <c r="O222" s="1"/>
  <c r="D223" s="1"/>
  <c r="E223" l="1"/>
  <c r="P223"/>
  <c r="G223" l="1"/>
  <c r="J223" s="1"/>
  <c r="L223" s="1"/>
  <c r="N223" s="1"/>
  <c r="C224" s="1"/>
  <c r="H223"/>
  <c r="K223" s="1"/>
  <c r="M223" s="1"/>
  <c r="O223" s="1"/>
  <c r="D224" s="1"/>
  <c r="F223"/>
  <c r="E224" l="1"/>
  <c r="P224"/>
  <c r="G224" l="1"/>
  <c r="J224" s="1"/>
  <c r="L224" s="1"/>
  <c r="N224" s="1"/>
  <c r="C225" s="1"/>
  <c r="H224"/>
  <c r="K224" s="1"/>
  <c r="M224" s="1"/>
  <c r="O224" s="1"/>
  <c r="D225" s="1"/>
  <c r="F224"/>
  <c r="E225" l="1"/>
  <c r="P225"/>
  <c r="G225" l="1"/>
  <c r="J225" s="1"/>
  <c r="L225" s="1"/>
  <c r="N225" s="1"/>
  <c r="C226" s="1"/>
  <c r="H225"/>
  <c r="K225" s="1"/>
  <c r="M225" s="1"/>
  <c r="O225" s="1"/>
  <c r="D226" s="1"/>
  <c r="F225"/>
  <c r="E226" l="1"/>
  <c r="P226"/>
  <c r="G226" l="1"/>
  <c r="J226" s="1"/>
  <c r="L226" s="1"/>
  <c r="N226" s="1"/>
  <c r="C227" s="1"/>
  <c r="F226"/>
  <c r="H226"/>
  <c r="K226" s="1"/>
  <c r="M226" s="1"/>
  <c r="O226" s="1"/>
  <c r="D227" s="1"/>
  <c r="E227" l="1"/>
  <c r="P227"/>
  <c r="G227" l="1"/>
  <c r="J227" s="1"/>
  <c r="L227" s="1"/>
  <c r="N227" s="1"/>
  <c r="C228" s="1"/>
  <c r="H227"/>
  <c r="K227" s="1"/>
  <c r="M227" s="1"/>
  <c r="O227" s="1"/>
  <c r="D228" s="1"/>
  <c r="F227"/>
  <c r="E228" l="1"/>
  <c r="P228"/>
  <c r="G228" l="1"/>
  <c r="J228" s="1"/>
  <c r="L228" s="1"/>
  <c r="N228" s="1"/>
  <c r="C229" s="1"/>
  <c r="H228"/>
  <c r="K228" s="1"/>
  <c r="M228" s="1"/>
  <c r="O228" s="1"/>
  <c r="D229" s="1"/>
  <c r="F228"/>
  <c r="E229" l="1"/>
  <c r="P229"/>
  <c r="G229" l="1"/>
  <c r="J229" s="1"/>
  <c r="L229" s="1"/>
  <c r="N229" s="1"/>
  <c r="C230" s="1"/>
  <c r="H229"/>
  <c r="K229" s="1"/>
  <c r="M229" s="1"/>
  <c r="O229" s="1"/>
  <c r="D230" s="1"/>
  <c r="F229"/>
  <c r="E230" l="1"/>
  <c r="P230"/>
  <c r="G230" l="1"/>
  <c r="J230" s="1"/>
  <c r="L230" s="1"/>
  <c r="N230" s="1"/>
  <c r="C231" s="1"/>
  <c r="F230"/>
  <c r="H230"/>
  <c r="K230" s="1"/>
  <c r="M230" s="1"/>
  <c r="O230" s="1"/>
  <c r="D231" s="1"/>
  <c r="E231" l="1"/>
  <c r="P231"/>
  <c r="G231" l="1"/>
  <c r="J231" s="1"/>
  <c r="L231" s="1"/>
  <c r="N231" s="1"/>
  <c r="C232" s="1"/>
  <c r="H231"/>
  <c r="K231" s="1"/>
  <c r="M231" s="1"/>
  <c r="O231" s="1"/>
  <c r="D232" s="1"/>
  <c r="F231"/>
  <c r="E232" l="1"/>
  <c r="P232"/>
  <c r="G232" l="1"/>
  <c r="J232" s="1"/>
  <c r="L232" s="1"/>
  <c r="N232" s="1"/>
  <c r="C233" s="1"/>
  <c r="H232"/>
  <c r="K232" s="1"/>
  <c r="M232" s="1"/>
  <c r="O232" s="1"/>
  <c r="D233" s="1"/>
  <c r="F232"/>
  <c r="E233" l="1"/>
  <c r="P233"/>
  <c r="G233" l="1"/>
  <c r="J233" s="1"/>
  <c r="L233" s="1"/>
  <c r="N233" s="1"/>
  <c r="C234" s="1"/>
  <c r="H233"/>
  <c r="K233" s="1"/>
  <c r="M233" s="1"/>
  <c r="O233" s="1"/>
  <c r="D234" s="1"/>
  <c r="F233"/>
  <c r="E234" l="1"/>
  <c r="P234"/>
  <c r="G234" l="1"/>
  <c r="J234" s="1"/>
  <c r="L234" s="1"/>
  <c r="N234" s="1"/>
  <c r="C235" s="1"/>
  <c r="F234"/>
  <c r="H234"/>
  <c r="K234" s="1"/>
  <c r="M234" s="1"/>
  <c r="O234" s="1"/>
  <c r="D235" s="1"/>
  <c r="E235" l="1"/>
  <c r="P235"/>
  <c r="G235" l="1"/>
  <c r="J235" s="1"/>
  <c r="L235" s="1"/>
  <c r="N235" s="1"/>
  <c r="C236" s="1"/>
  <c r="H235"/>
  <c r="K235" s="1"/>
  <c r="M235" s="1"/>
  <c r="O235" s="1"/>
  <c r="D236" s="1"/>
  <c r="F235"/>
  <c r="E236" l="1"/>
  <c r="P236"/>
  <c r="G236" l="1"/>
  <c r="J236" s="1"/>
  <c r="L236" s="1"/>
  <c r="N236" s="1"/>
  <c r="C237" s="1"/>
  <c r="H236"/>
  <c r="K236" s="1"/>
  <c r="M236" s="1"/>
  <c r="O236" s="1"/>
  <c r="D237" s="1"/>
  <c r="F236"/>
  <c r="E237" l="1"/>
  <c r="P237"/>
  <c r="G237" l="1"/>
  <c r="J237" s="1"/>
  <c r="L237" s="1"/>
  <c r="N237" s="1"/>
  <c r="C238" s="1"/>
  <c r="H237"/>
  <c r="K237" s="1"/>
  <c r="M237" s="1"/>
  <c r="O237" s="1"/>
  <c r="D238" s="1"/>
  <c r="F237"/>
  <c r="E238" l="1"/>
  <c r="P238"/>
  <c r="G238" l="1"/>
  <c r="J238" s="1"/>
  <c r="L238" s="1"/>
  <c r="N238" s="1"/>
  <c r="C239" s="1"/>
  <c r="F238"/>
  <c r="H238"/>
  <c r="K238" s="1"/>
  <c r="M238" s="1"/>
  <c r="O238" s="1"/>
  <c r="D239" s="1"/>
  <c r="E239" l="1"/>
  <c r="P239"/>
  <c r="G239" l="1"/>
  <c r="J239" s="1"/>
  <c r="L239" s="1"/>
  <c r="N239" s="1"/>
  <c r="C240" s="1"/>
  <c r="H239"/>
  <c r="K239" s="1"/>
  <c r="M239" s="1"/>
  <c r="O239" s="1"/>
  <c r="D240" s="1"/>
  <c r="F239"/>
  <c r="E240" l="1"/>
  <c r="P240"/>
  <c r="G240" l="1"/>
  <c r="J240" s="1"/>
  <c r="L240" s="1"/>
  <c r="N240" s="1"/>
  <c r="C241" s="1"/>
  <c r="H240"/>
  <c r="K240" s="1"/>
  <c r="M240" s="1"/>
  <c r="O240" s="1"/>
  <c r="D241" s="1"/>
  <c r="F240"/>
  <c r="E241" l="1"/>
  <c r="P241"/>
  <c r="G241" l="1"/>
  <c r="J241" s="1"/>
  <c r="L241" s="1"/>
  <c r="N241" s="1"/>
  <c r="C242" s="1"/>
  <c r="H241"/>
  <c r="K241" s="1"/>
  <c r="M241" s="1"/>
  <c r="O241" s="1"/>
  <c r="D242" s="1"/>
  <c r="F241"/>
  <c r="E242" l="1"/>
  <c r="P242"/>
  <c r="G242" l="1"/>
  <c r="J242" s="1"/>
  <c r="L242" s="1"/>
  <c r="N242" s="1"/>
  <c r="C243" s="1"/>
  <c r="F242"/>
  <c r="H242"/>
  <c r="K242" s="1"/>
  <c r="M242" s="1"/>
  <c r="O242" s="1"/>
  <c r="D243" s="1"/>
  <c r="E243" l="1"/>
  <c r="P243"/>
  <c r="G243" l="1"/>
  <c r="J243" s="1"/>
  <c r="L243" s="1"/>
  <c r="N243" s="1"/>
  <c r="C244" s="1"/>
  <c r="H243"/>
  <c r="K243" s="1"/>
  <c r="M243" s="1"/>
  <c r="O243" s="1"/>
  <c r="D244" s="1"/>
  <c r="F243"/>
  <c r="E244" l="1"/>
  <c r="P244"/>
  <c r="G244" l="1"/>
  <c r="J244" s="1"/>
  <c r="L244" s="1"/>
  <c r="N244" s="1"/>
  <c r="C245" s="1"/>
  <c r="H244"/>
  <c r="K244" s="1"/>
  <c r="M244" s="1"/>
  <c r="O244" s="1"/>
  <c r="D245" s="1"/>
  <c r="F244"/>
  <c r="E245" l="1"/>
  <c r="P245"/>
  <c r="G245" l="1"/>
  <c r="J245" s="1"/>
  <c r="L245" s="1"/>
  <c r="N245" s="1"/>
  <c r="C246" s="1"/>
  <c r="H245"/>
  <c r="K245" s="1"/>
  <c r="M245" s="1"/>
  <c r="O245" s="1"/>
  <c r="D246" s="1"/>
  <c r="F245"/>
  <c r="E246" l="1"/>
  <c r="P246"/>
  <c r="G246" l="1"/>
  <c r="J246" s="1"/>
  <c r="L246" s="1"/>
  <c r="N246" s="1"/>
  <c r="C247" s="1"/>
  <c r="F246"/>
  <c r="H246"/>
  <c r="K246" s="1"/>
  <c r="M246" s="1"/>
  <c r="O246" s="1"/>
  <c r="D247" s="1"/>
  <c r="E247" l="1"/>
  <c r="P247"/>
  <c r="G247" l="1"/>
  <c r="J247" s="1"/>
  <c r="L247" s="1"/>
  <c r="N247" s="1"/>
  <c r="C248" s="1"/>
  <c r="H247"/>
  <c r="K247" s="1"/>
  <c r="M247" s="1"/>
  <c r="O247" s="1"/>
  <c r="D248" s="1"/>
  <c r="F247"/>
  <c r="E248" l="1"/>
  <c r="P248"/>
  <c r="G248" l="1"/>
  <c r="J248" s="1"/>
  <c r="L248" s="1"/>
  <c r="N248" s="1"/>
  <c r="C249" s="1"/>
  <c r="H248"/>
  <c r="K248" s="1"/>
  <c r="M248" s="1"/>
  <c r="O248" s="1"/>
  <c r="D249" s="1"/>
  <c r="F248"/>
  <c r="E249" l="1"/>
  <c r="P249"/>
  <c r="G249" l="1"/>
  <c r="J249" s="1"/>
  <c r="L249" s="1"/>
  <c r="N249" s="1"/>
  <c r="C250" s="1"/>
  <c r="H249"/>
  <c r="K249" s="1"/>
  <c r="M249" s="1"/>
  <c r="O249" s="1"/>
  <c r="D250" s="1"/>
  <c r="F249"/>
  <c r="E250" l="1"/>
  <c r="P250"/>
  <c r="G250" l="1"/>
  <c r="J250" s="1"/>
  <c r="L250" s="1"/>
  <c r="N250" s="1"/>
  <c r="C251" s="1"/>
  <c r="F250"/>
  <c r="H250"/>
  <c r="K250" s="1"/>
  <c r="M250" s="1"/>
  <c r="O250" s="1"/>
  <c r="D251" s="1"/>
  <c r="E251" l="1"/>
  <c r="P251"/>
  <c r="G251" l="1"/>
  <c r="J251" s="1"/>
  <c r="L251" s="1"/>
  <c r="N251" s="1"/>
  <c r="C252" s="1"/>
  <c r="H251"/>
  <c r="K251" s="1"/>
  <c r="M251" s="1"/>
  <c r="O251" s="1"/>
  <c r="D252" s="1"/>
  <c r="F251"/>
  <c r="E252" l="1"/>
  <c r="P252"/>
  <c r="G252" l="1"/>
  <c r="J252" s="1"/>
  <c r="L252" s="1"/>
  <c r="N252" s="1"/>
  <c r="C253" s="1"/>
  <c r="H252"/>
  <c r="K252" s="1"/>
  <c r="M252" s="1"/>
  <c r="O252" s="1"/>
  <c r="D253" s="1"/>
  <c r="F252"/>
  <c r="E253" l="1"/>
  <c r="P253"/>
  <c r="G253" l="1"/>
  <c r="J253" s="1"/>
  <c r="L253" s="1"/>
  <c r="N253" s="1"/>
  <c r="C254" s="1"/>
  <c r="H253"/>
  <c r="K253" s="1"/>
  <c r="M253" s="1"/>
  <c r="O253" s="1"/>
  <c r="D254" s="1"/>
  <c r="F253"/>
  <c r="E254" l="1"/>
  <c r="P254"/>
  <c r="G254" l="1"/>
  <c r="J254" s="1"/>
  <c r="L254" s="1"/>
  <c r="N254" s="1"/>
  <c r="C255" s="1"/>
  <c r="F254"/>
  <c r="H254"/>
  <c r="K254" s="1"/>
  <c r="M254" s="1"/>
  <c r="O254" s="1"/>
  <c r="D255" s="1"/>
  <c r="E255" l="1"/>
  <c r="P255"/>
  <c r="G255" l="1"/>
  <c r="J255" s="1"/>
  <c r="L255" s="1"/>
  <c r="N255" s="1"/>
  <c r="C256" s="1"/>
  <c r="H255"/>
  <c r="K255" s="1"/>
  <c r="M255" s="1"/>
  <c r="O255" s="1"/>
  <c r="D256" s="1"/>
  <c r="F255"/>
  <c r="E256" l="1"/>
  <c r="P256"/>
  <c r="G256" l="1"/>
  <c r="J256" s="1"/>
  <c r="L256" s="1"/>
  <c r="N256" s="1"/>
  <c r="C257" s="1"/>
  <c r="H256"/>
  <c r="K256" s="1"/>
  <c r="M256" s="1"/>
  <c r="O256" s="1"/>
  <c r="D257" s="1"/>
  <c r="F256"/>
  <c r="E257" l="1"/>
  <c r="P257"/>
  <c r="G257" l="1"/>
  <c r="J257" s="1"/>
  <c r="L257" s="1"/>
  <c r="N257" s="1"/>
  <c r="C258" s="1"/>
  <c r="H257"/>
  <c r="K257" s="1"/>
  <c r="M257" s="1"/>
  <c r="O257" s="1"/>
  <c r="D258" s="1"/>
  <c r="F257"/>
  <c r="E258" l="1"/>
  <c r="P258"/>
  <c r="G258" l="1"/>
  <c r="J258" s="1"/>
  <c r="L258" s="1"/>
  <c r="N258" s="1"/>
  <c r="C259" s="1"/>
  <c r="F258"/>
  <c r="H258"/>
  <c r="K258" s="1"/>
  <c r="M258" s="1"/>
  <c r="O258" s="1"/>
  <c r="D259" s="1"/>
  <c r="E259" l="1"/>
  <c r="P259"/>
  <c r="G259" l="1"/>
  <c r="J259" s="1"/>
  <c r="L259" s="1"/>
  <c r="N259" s="1"/>
  <c r="C260" s="1"/>
  <c r="H259"/>
  <c r="K259" s="1"/>
  <c r="M259" s="1"/>
  <c r="O259" s="1"/>
  <c r="D260" s="1"/>
  <c r="F259"/>
  <c r="E260" l="1"/>
  <c r="P260"/>
  <c r="G260" l="1"/>
  <c r="J260" s="1"/>
  <c r="L260" s="1"/>
  <c r="N260" s="1"/>
  <c r="C261" s="1"/>
  <c r="H260"/>
  <c r="K260" s="1"/>
  <c r="M260" s="1"/>
  <c r="O260" s="1"/>
  <c r="D261" s="1"/>
  <c r="F260"/>
  <c r="E261" l="1"/>
  <c r="P261"/>
  <c r="G261" l="1"/>
  <c r="J261" s="1"/>
  <c r="L261" s="1"/>
  <c r="N261" s="1"/>
  <c r="C262" s="1"/>
  <c r="H261"/>
  <c r="K261" s="1"/>
  <c r="M261" s="1"/>
  <c r="O261" s="1"/>
  <c r="D262" s="1"/>
  <c r="F261"/>
  <c r="E262" l="1"/>
  <c r="P262"/>
  <c r="G262" l="1"/>
  <c r="J262" s="1"/>
  <c r="L262" s="1"/>
  <c r="N262" s="1"/>
  <c r="C263" s="1"/>
  <c r="F262"/>
  <c r="H262"/>
  <c r="K262" s="1"/>
  <c r="M262" s="1"/>
  <c r="O262" s="1"/>
  <c r="D263" s="1"/>
  <c r="E263" l="1"/>
  <c r="P263"/>
  <c r="G263" l="1"/>
  <c r="J263" s="1"/>
  <c r="L263" s="1"/>
  <c r="N263" s="1"/>
  <c r="C264" s="1"/>
  <c r="H263"/>
  <c r="K263" s="1"/>
  <c r="M263" s="1"/>
  <c r="O263" s="1"/>
  <c r="D264" s="1"/>
  <c r="F263"/>
  <c r="E264" l="1"/>
  <c r="P264"/>
  <c r="G264" l="1"/>
  <c r="J264" s="1"/>
  <c r="L264" s="1"/>
  <c r="N264" s="1"/>
  <c r="C265" s="1"/>
  <c r="H264"/>
  <c r="K264" s="1"/>
  <c r="M264" s="1"/>
  <c r="O264" s="1"/>
  <c r="D265" s="1"/>
  <c r="F264"/>
  <c r="E265" l="1"/>
  <c r="P265"/>
  <c r="G265" l="1"/>
  <c r="J265" s="1"/>
  <c r="L265" s="1"/>
  <c r="N265" s="1"/>
  <c r="C266" s="1"/>
  <c r="H265"/>
  <c r="K265" s="1"/>
  <c r="M265" s="1"/>
  <c r="O265" s="1"/>
  <c r="D266" s="1"/>
  <c r="F265"/>
  <c r="E266" l="1"/>
  <c r="P266"/>
  <c r="G266" l="1"/>
  <c r="J266" s="1"/>
  <c r="L266" s="1"/>
  <c r="N266" s="1"/>
  <c r="C267" s="1"/>
  <c r="F266"/>
  <c r="H266"/>
  <c r="K266" s="1"/>
  <c r="M266" s="1"/>
  <c r="O266" s="1"/>
  <c r="D267" s="1"/>
  <c r="E267" l="1"/>
  <c r="P267"/>
  <c r="G267" l="1"/>
  <c r="J267" s="1"/>
  <c r="L267" s="1"/>
  <c r="N267" s="1"/>
  <c r="C268" s="1"/>
  <c r="H267"/>
  <c r="K267" s="1"/>
  <c r="M267" s="1"/>
  <c r="O267" s="1"/>
  <c r="D268" s="1"/>
  <c r="F267"/>
  <c r="E268" l="1"/>
  <c r="P268"/>
  <c r="G268" l="1"/>
  <c r="J268" s="1"/>
  <c r="L268" s="1"/>
  <c r="N268" s="1"/>
  <c r="C269" s="1"/>
  <c r="H268"/>
  <c r="K268" s="1"/>
  <c r="M268" s="1"/>
  <c r="O268" s="1"/>
  <c r="D269" s="1"/>
  <c r="F268"/>
  <c r="E269" l="1"/>
  <c r="P269"/>
  <c r="G269" l="1"/>
  <c r="J269" s="1"/>
  <c r="L269" s="1"/>
  <c r="N269" s="1"/>
  <c r="C270" s="1"/>
  <c r="H269"/>
  <c r="K269" s="1"/>
  <c r="M269" s="1"/>
  <c r="O269" s="1"/>
  <c r="D270" s="1"/>
  <c r="F269"/>
  <c r="E270" l="1"/>
  <c r="P270"/>
  <c r="G270" l="1"/>
  <c r="J270" s="1"/>
  <c r="L270" s="1"/>
  <c r="N270" s="1"/>
  <c r="C271" s="1"/>
  <c r="F270"/>
  <c r="H270"/>
  <c r="K270" s="1"/>
  <c r="M270" s="1"/>
  <c r="O270" s="1"/>
  <c r="D271" s="1"/>
  <c r="E271" l="1"/>
  <c r="P271"/>
  <c r="G271" l="1"/>
  <c r="J271" s="1"/>
  <c r="L271" s="1"/>
  <c r="N271" s="1"/>
  <c r="C272" s="1"/>
  <c r="H271"/>
  <c r="K271" s="1"/>
  <c r="M271" s="1"/>
  <c r="O271" s="1"/>
  <c r="D272" s="1"/>
  <c r="F271"/>
  <c r="E272" l="1"/>
  <c r="P272"/>
  <c r="G272" l="1"/>
  <c r="J272" s="1"/>
  <c r="L272" s="1"/>
  <c r="N272" s="1"/>
  <c r="C273" s="1"/>
  <c r="H272"/>
  <c r="K272" s="1"/>
  <c r="M272" s="1"/>
  <c r="O272" s="1"/>
  <c r="D273" s="1"/>
  <c r="F272"/>
  <c r="E273" l="1"/>
  <c r="P273"/>
  <c r="G273" l="1"/>
  <c r="J273" s="1"/>
  <c r="L273" s="1"/>
  <c r="N273" s="1"/>
  <c r="C274" s="1"/>
  <c r="H273"/>
  <c r="K273" s="1"/>
  <c r="M273" s="1"/>
  <c r="O273" s="1"/>
  <c r="D274" s="1"/>
  <c r="F273"/>
  <c r="E274" l="1"/>
  <c r="P274"/>
  <c r="G274" l="1"/>
  <c r="J274" s="1"/>
  <c r="L274" s="1"/>
  <c r="N274" s="1"/>
  <c r="C275" s="1"/>
  <c r="F274"/>
  <c r="H274"/>
  <c r="K274" s="1"/>
  <c r="M274" s="1"/>
  <c r="O274" s="1"/>
  <c r="D275" s="1"/>
  <c r="E275" l="1"/>
  <c r="P275"/>
  <c r="G275" l="1"/>
  <c r="J275" s="1"/>
  <c r="L275" s="1"/>
  <c r="N275" s="1"/>
  <c r="C276" s="1"/>
  <c r="H275"/>
  <c r="K275" s="1"/>
  <c r="M275" s="1"/>
  <c r="O275" s="1"/>
  <c r="D276" s="1"/>
  <c r="F275"/>
  <c r="E276" l="1"/>
  <c r="P276"/>
  <c r="G276" l="1"/>
  <c r="J276" s="1"/>
  <c r="L276" s="1"/>
  <c r="N276" s="1"/>
  <c r="C277" s="1"/>
  <c r="H276"/>
  <c r="K276" s="1"/>
  <c r="M276" s="1"/>
  <c r="O276" s="1"/>
  <c r="D277" s="1"/>
  <c r="F276"/>
  <c r="E277" l="1"/>
  <c r="P277"/>
  <c r="G277" l="1"/>
  <c r="J277" s="1"/>
  <c r="L277" s="1"/>
  <c r="N277" s="1"/>
  <c r="C278" s="1"/>
  <c r="H277"/>
  <c r="K277" s="1"/>
  <c r="M277" s="1"/>
  <c r="O277" s="1"/>
  <c r="D278" s="1"/>
  <c r="F277"/>
  <c r="E278" l="1"/>
  <c r="P278"/>
  <c r="G278" l="1"/>
  <c r="J278" s="1"/>
  <c r="L278" s="1"/>
  <c r="N278" s="1"/>
  <c r="C279" s="1"/>
  <c r="F278"/>
  <c r="H278"/>
  <c r="K278" s="1"/>
  <c r="M278" s="1"/>
  <c r="O278" s="1"/>
  <c r="D279" s="1"/>
  <c r="E279" l="1"/>
  <c r="P279"/>
  <c r="G279" l="1"/>
  <c r="J279" s="1"/>
  <c r="L279" s="1"/>
  <c r="N279" s="1"/>
  <c r="C280" s="1"/>
  <c r="H279"/>
  <c r="K279" s="1"/>
  <c r="M279" s="1"/>
  <c r="O279" s="1"/>
  <c r="D280" s="1"/>
  <c r="F279"/>
  <c r="E280" l="1"/>
  <c r="P280"/>
  <c r="G280" l="1"/>
  <c r="J280" s="1"/>
  <c r="L280" s="1"/>
  <c r="N280" s="1"/>
  <c r="C281" s="1"/>
  <c r="H280"/>
  <c r="K280" s="1"/>
  <c r="M280" s="1"/>
  <c r="O280" s="1"/>
  <c r="D281" s="1"/>
  <c r="F280"/>
  <c r="E281" l="1"/>
  <c r="P281"/>
  <c r="G281" l="1"/>
  <c r="J281" s="1"/>
  <c r="L281" s="1"/>
  <c r="N281" s="1"/>
  <c r="C282" s="1"/>
  <c r="H281"/>
  <c r="K281" s="1"/>
  <c r="M281" s="1"/>
  <c r="O281" s="1"/>
  <c r="D282" s="1"/>
  <c r="F281"/>
  <c r="E282" l="1"/>
  <c r="P282"/>
  <c r="G282" l="1"/>
  <c r="J282" s="1"/>
  <c r="L282" s="1"/>
  <c r="N282" s="1"/>
  <c r="C283" s="1"/>
  <c r="F282"/>
  <c r="H282"/>
  <c r="K282" s="1"/>
  <c r="M282" s="1"/>
  <c r="O282" s="1"/>
  <c r="D283" s="1"/>
  <c r="E283" l="1"/>
  <c r="P283"/>
  <c r="G283" l="1"/>
  <c r="J283" s="1"/>
  <c r="L283" s="1"/>
  <c r="N283" s="1"/>
  <c r="C284" s="1"/>
  <c r="H283"/>
  <c r="K283" s="1"/>
  <c r="M283" s="1"/>
  <c r="O283" s="1"/>
  <c r="D284" s="1"/>
  <c r="F283"/>
  <c r="E284" l="1"/>
  <c r="P284"/>
  <c r="G284" l="1"/>
  <c r="J284" s="1"/>
  <c r="L284" s="1"/>
  <c r="N284" s="1"/>
  <c r="C285" s="1"/>
  <c r="H284"/>
  <c r="K284" s="1"/>
  <c r="M284" s="1"/>
  <c r="O284" s="1"/>
  <c r="D285" s="1"/>
  <c r="F284"/>
  <c r="E285" l="1"/>
  <c r="P285"/>
  <c r="G285" l="1"/>
  <c r="J285" s="1"/>
  <c r="L285" s="1"/>
  <c r="N285" s="1"/>
  <c r="C286" s="1"/>
  <c r="H285"/>
  <c r="K285" s="1"/>
  <c r="M285" s="1"/>
  <c r="O285" s="1"/>
  <c r="D286" s="1"/>
  <c r="F285"/>
  <c r="E286" l="1"/>
  <c r="P286"/>
  <c r="G286" l="1"/>
  <c r="J286" s="1"/>
  <c r="L286" s="1"/>
  <c r="N286" s="1"/>
  <c r="C287" s="1"/>
  <c r="F286"/>
  <c r="H286"/>
  <c r="K286" s="1"/>
  <c r="M286" s="1"/>
  <c r="O286" s="1"/>
  <c r="D287" s="1"/>
  <c r="E287" l="1"/>
  <c r="P287"/>
  <c r="G287" l="1"/>
  <c r="J287" s="1"/>
  <c r="L287" s="1"/>
  <c r="N287" s="1"/>
  <c r="C288" s="1"/>
  <c r="H287"/>
  <c r="K287" s="1"/>
  <c r="M287" s="1"/>
  <c r="O287" s="1"/>
  <c r="D288" s="1"/>
  <c r="F287"/>
  <c r="E288" l="1"/>
  <c r="P288"/>
  <c r="G288" l="1"/>
  <c r="J288" s="1"/>
  <c r="L288" s="1"/>
  <c r="N288" s="1"/>
  <c r="C289" s="1"/>
  <c r="H288"/>
  <c r="K288" s="1"/>
  <c r="M288" s="1"/>
  <c r="O288" s="1"/>
  <c r="D289" s="1"/>
  <c r="F288"/>
  <c r="E289" l="1"/>
  <c r="P289"/>
  <c r="G289" l="1"/>
  <c r="J289" s="1"/>
  <c r="L289" s="1"/>
  <c r="N289" s="1"/>
  <c r="C290" s="1"/>
  <c r="H289"/>
  <c r="K289" s="1"/>
  <c r="M289" s="1"/>
  <c r="O289" s="1"/>
  <c r="D290" s="1"/>
  <c r="F289"/>
  <c r="E290" l="1"/>
  <c r="P290"/>
  <c r="G290" l="1"/>
  <c r="J290" s="1"/>
  <c r="L290" s="1"/>
  <c r="N290" s="1"/>
  <c r="C291" s="1"/>
  <c r="F290"/>
  <c r="H290"/>
  <c r="K290" s="1"/>
  <c r="M290" s="1"/>
  <c r="O290" s="1"/>
  <c r="D291" s="1"/>
  <c r="E291" l="1"/>
  <c r="P291"/>
  <c r="G291" l="1"/>
  <c r="J291" s="1"/>
  <c r="L291" s="1"/>
  <c r="N291" s="1"/>
  <c r="C292" s="1"/>
  <c r="H291"/>
  <c r="K291" s="1"/>
  <c r="M291" s="1"/>
  <c r="O291" s="1"/>
  <c r="D292" s="1"/>
  <c r="F291"/>
  <c r="E292" l="1"/>
  <c r="P292"/>
  <c r="G292" l="1"/>
  <c r="J292" s="1"/>
  <c r="L292" s="1"/>
  <c r="N292" s="1"/>
  <c r="C293" s="1"/>
  <c r="H292"/>
  <c r="K292" s="1"/>
  <c r="M292" s="1"/>
  <c r="O292" s="1"/>
  <c r="D293" s="1"/>
  <c r="F292"/>
  <c r="E293" l="1"/>
  <c r="P293"/>
  <c r="G293" l="1"/>
  <c r="J293" s="1"/>
  <c r="L293" s="1"/>
  <c r="N293" s="1"/>
  <c r="C294" s="1"/>
  <c r="H293"/>
  <c r="K293" s="1"/>
  <c r="M293" s="1"/>
  <c r="O293" s="1"/>
  <c r="D294" s="1"/>
  <c r="F293"/>
  <c r="E294" l="1"/>
  <c r="P294"/>
  <c r="G294" l="1"/>
  <c r="J294" s="1"/>
  <c r="L294" s="1"/>
  <c r="N294" s="1"/>
  <c r="C295" s="1"/>
  <c r="F294"/>
  <c r="H294"/>
  <c r="K294" s="1"/>
  <c r="M294" s="1"/>
  <c r="O294" s="1"/>
  <c r="D295" s="1"/>
  <c r="E295" l="1"/>
  <c r="P295"/>
  <c r="G295" l="1"/>
  <c r="J295" s="1"/>
  <c r="L295" s="1"/>
  <c r="N295" s="1"/>
  <c r="C296" s="1"/>
  <c r="H295"/>
  <c r="K295" s="1"/>
  <c r="M295" s="1"/>
  <c r="O295" s="1"/>
  <c r="D296" s="1"/>
  <c r="F295"/>
  <c r="E296" l="1"/>
  <c r="P296"/>
  <c r="G296" l="1"/>
  <c r="J296" s="1"/>
  <c r="L296" s="1"/>
  <c r="N296" s="1"/>
  <c r="C297" s="1"/>
  <c r="H296"/>
  <c r="K296" s="1"/>
  <c r="M296" s="1"/>
  <c r="O296" s="1"/>
  <c r="D297" s="1"/>
  <c r="F296"/>
  <c r="E297" l="1"/>
  <c r="P297"/>
  <c r="G297" l="1"/>
  <c r="J297" s="1"/>
  <c r="L297" s="1"/>
  <c r="N297" s="1"/>
  <c r="C298" s="1"/>
  <c r="H297"/>
  <c r="K297" s="1"/>
  <c r="M297" s="1"/>
  <c r="O297" s="1"/>
  <c r="D298" s="1"/>
  <c r="F297"/>
  <c r="E298" l="1"/>
  <c r="P298"/>
  <c r="G298" l="1"/>
  <c r="J298" s="1"/>
  <c r="L298" s="1"/>
  <c r="N298" s="1"/>
  <c r="C299" s="1"/>
  <c r="F298"/>
  <c r="H298"/>
  <c r="K298" s="1"/>
  <c r="M298" s="1"/>
  <c r="O298" s="1"/>
  <c r="D299" s="1"/>
  <c r="E299" l="1"/>
  <c r="P299"/>
  <c r="G299" l="1"/>
  <c r="J299" s="1"/>
  <c r="L299" s="1"/>
  <c r="N299" s="1"/>
  <c r="C300" s="1"/>
  <c r="H299"/>
  <c r="K299" s="1"/>
  <c r="M299" s="1"/>
  <c r="O299" s="1"/>
  <c r="D300" s="1"/>
  <c r="F299"/>
  <c r="E300" l="1"/>
  <c r="P300"/>
  <c r="G300" l="1"/>
  <c r="J300" s="1"/>
  <c r="L300" s="1"/>
  <c r="N300" s="1"/>
  <c r="C301" s="1"/>
  <c r="H300"/>
  <c r="K300" s="1"/>
  <c r="M300" s="1"/>
  <c r="O300" s="1"/>
  <c r="D301" s="1"/>
  <c r="F300"/>
  <c r="E301" l="1"/>
  <c r="P301"/>
  <c r="G301" l="1"/>
  <c r="J301" s="1"/>
  <c r="L301" s="1"/>
  <c r="N301" s="1"/>
  <c r="C302" s="1"/>
  <c r="H301"/>
  <c r="K301" s="1"/>
  <c r="M301" s="1"/>
  <c r="O301" s="1"/>
  <c r="D302" s="1"/>
  <c r="F301"/>
  <c r="E302" l="1"/>
  <c r="P302"/>
  <c r="G302" l="1"/>
  <c r="J302" s="1"/>
  <c r="L302" s="1"/>
  <c r="N302" s="1"/>
  <c r="C303" s="1"/>
  <c r="H302"/>
  <c r="K302" s="1"/>
  <c r="M302" s="1"/>
  <c r="O302" s="1"/>
  <c r="D303" s="1"/>
  <c r="F302"/>
  <c r="E303" l="1"/>
  <c r="P303"/>
  <c r="G303" l="1"/>
  <c r="J303" s="1"/>
  <c r="L303" s="1"/>
  <c r="N303" s="1"/>
  <c r="C304" s="1"/>
  <c r="H303"/>
  <c r="K303" s="1"/>
  <c r="M303" s="1"/>
  <c r="O303" s="1"/>
  <c r="D304" s="1"/>
  <c r="F303"/>
  <c r="E304" l="1"/>
  <c r="P304"/>
  <c r="G304" l="1"/>
  <c r="J304" s="1"/>
  <c r="L304" s="1"/>
  <c r="N304" s="1"/>
  <c r="C305" s="1"/>
  <c r="H304"/>
  <c r="K304" s="1"/>
  <c r="M304" s="1"/>
  <c r="O304" s="1"/>
  <c r="D305" s="1"/>
  <c r="F304"/>
  <c r="E305" l="1"/>
  <c r="P305"/>
  <c r="G305" l="1"/>
  <c r="J305" s="1"/>
  <c r="L305" s="1"/>
  <c r="N305" s="1"/>
  <c r="C306" s="1"/>
  <c r="H305"/>
  <c r="K305" s="1"/>
  <c r="M305" s="1"/>
  <c r="O305" s="1"/>
  <c r="D306" s="1"/>
  <c r="F305"/>
  <c r="E306" l="1"/>
  <c r="P306"/>
  <c r="G306" l="1"/>
  <c r="J306" s="1"/>
  <c r="L306" s="1"/>
  <c r="N306" s="1"/>
  <c r="C307" s="1"/>
  <c r="H306"/>
  <c r="K306" s="1"/>
  <c r="M306" s="1"/>
  <c r="O306" s="1"/>
  <c r="D307" s="1"/>
  <c r="F306"/>
  <c r="E307" l="1"/>
  <c r="P307"/>
  <c r="G307" l="1"/>
  <c r="J307" s="1"/>
  <c r="L307" s="1"/>
  <c r="N307" s="1"/>
  <c r="C308" s="1"/>
  <c r="H307"/>
  <c r="K307" s="1"/>
  <c r="M307" s="1"/>
  <c r="O307" s="1"/>
  <c r="D308" s="1"/>
  <c r="F307"/>
  <c r="E308" l="1"/>
  <c r="P308"/>
  <c r="G308" l="1"/>
  <c r="J308" s="1"/>
  <c r="L308" s="1"/>
  <c r="N308" s="1"/>
  <c r="C309" s="1"/>
  <c r="H308"/>
  <c r="K308" s="1"/>
  <c r="M308" s="1"/>
  <c r="O308" s="1"/>
  <c r="D309" s="1"/>
  <c r="F308"/>
  <c r="E309" l="1"/>
  <c r="P309"/>
  <c r="G309" l="1"/>
  <c r="J309" s="1"/>
  <c r="L309" s="1"/>
  <c r="N309" s="1"/>
  <c r="C310" s="1"/>
  <c r="H309"/>
  <c r="K309" s="1"/>
  <c r="M309" s="1"/>
  <c r="O309" s="1"/>
  <c r="D310" s="1"/>
  <c r="F309"/>
  <c r="E310" l="1"/>
  <c r="P310"/>
  <c r="G310" l="1"/>
  <c r="J310" s="1"/>
  <c r="L310" s="1"/>
  <c r="N310" s="1"/>
  <c r="C311" s="1"/>
  <c r="H310"/>
  <c r="K310" s="1"/>
  <c r="M310" s="1"/>
  <c r="O310" s="1"/>
  <c r="D311" s="1"/>
  <c r="F310"/>
  <c r="E311" l="1"/>
  <c r="P311"/>
  <c r="G311" l="1"/>
  <c r="J311" s="1"/>
  <c r="L311" s="1"/>
  <c r="N311" s="1"/>
  <c r="C312" s="1"/>
  <c r="H311"/>
  <c r="K311" s="1"/>
  <c r="M311" s="1"/>
  <c r="O311" s="1"/>
  <c r="D312" s="1"/>
  <c r="F311"/>
  <c r="E312" l="1"/>
  <c r="P312"/>
  <c r="G312" l="1"/>
  <c r="J312" s="1"/>
  <c r="L312" s="1"/>
  <c r="N312" s="1"/>
  <c r="C313" s="1"/>
  <c r="H312"/>
  <c r="K312" s="1"/>
  <c r="M312" s="1"/>
  <c r="O312" s="1"/>
  <c r="D313" s="1"/>
  <c r="F312"/>
  <c r="E313" l="1"/>
  <c r="P313"/>
  <c r="G313" l="1"/>
  <c r="J313" s="1"/>
  <c r="L313" s="1"/>
  <c r="N313" s="1"/>
  <c r="C314" s="1"/>
  <c r="H313"/>
  <c r="K313" s="1"/>
  <c r="M313" s="1"/>
  <c r="O313" s="1"/>
  <c r="D314" s="1"/>
  <c r="F313"/>
  <c r="E314" l="1"/>
  <c r="P314"/>
  <c r="G314" l="1"/>
  <c r="J314" s="1"/>
  <c r="L314" s="1"/>
  <c r="N314" s="1"/>
  <c r="C315" s="1"/>
  <c r="H314"/>
  <c r="K314" s="1"/>
  <c r="M314" s="1"/>
  <c r="O314" s="1"/>
  <c r="D315" s="1"/>
  <c r="F314"/>
  <c r="E315" l="1"/>
  <c r="P315"/>
  <c r="G315" l="1"/>
  <c r="J315" s="1"/>
  <c r="L315" s="1"/>
  <c r="N315" s="1"/>
  <c r="C316" s="1"/>
  <c r="H315"/>
  <c r="K315" s="1"/>
  <c r="M315" s="1"/>
  <c r="O315" s="1"/>
  <c r="D316" s="1"/>
  <c r="F315"/>
  <c r="E316" l="1"/>
  <c r="P316"/>
  <c r="G316" l="1"/>
  <c r="J316" s="1"/>
  <c r="L316" s="1"/>
  <c r="N316" s="1"/>
  <c r="C317" s="1"/>
  <c r="H316"/>
  <c r="K316" s="1"/>
  <c r="M316" s="1"/>
  <c r="O316" s="1"/>
  <c r="D317" s="1"/>
  <c r="F316"/>
  <c r="E317" l="1"/>
  <c r="P317"/>
  <c r="G317" l="1"/>
  <c r="J317" s="1"/>
  <c r="L317" s="1"/>
  <c r="N317" s="1"/>
  <c r="C318" s="1"/>
  <c r="H317"/>
  <c r="K317" s="1"/>
  <c r="M317" s="1"/>
  <c r="O317" s="1"/>
  <c r="D318" s="1"/>
  <c r="F317"/>
  <c r="E318" l="1"/>
  <c r="P318"/>
  <c r="G318" l="1"/>
  <c r="J318" s="1"/>
  <c r="L318" s="1"/>
  <c r="N318" s="1"/>
  <c r="C319" s="1"/>
  <c r="H318"/>
  <c r="K318" s="1"/>
  <c r="M318" s="1"/>
  <c r="O318" s="1"/>
  <c r="D319" s="1"/>
  <c r="F318"/>
  <c r="E319" l="1"/>
  <c r="P319"/>
  <c r="G319" l="1"/>
  <c r="J319" s="1"/>
  <c r="L319" s="1"/>
  <c r="N319" s="1"/>
  <c r="C320" s="1"/>
  <c r="H319"/>
  <c r="K319" s="1"/>
  <c r="M319" s="1"/>
  <c r="O319" s="1"/>
  <c r="D320" s="1"/>
  <c r="F319"/>
  <c r="E320" l="1"/>
  <c r="P320"/>
  <c r="G320" l="1"/>
  <c r="J320" s="1"/>
  <c r="L320" s="1"/>
  <c r="N320" s="1"/>
  <c r="C321" s="1"/>
  <c r="H320"/>
  <c r="K320" s="1"/>
  <c r="M320" s="1"/>
  <c r="O320" s="1"/>
  <c r="D321" s="1"/>
  <c r="F320"/>
  <c r="E321" l="1"/>
  <c r="P321"/>
  <c r="G321" l="1"/>
  <c r="J321" s="1"/>
  <c r="L321" s="1"/>
  <c r="N321" s="1"/>
  <c r="C322" s="1"/>
  <c r="H321"/>
  <c r="K321" s="1"/>
  <c r="M321" s="1"/>
  <c r="O321" s="1"/>
  <c r="D322" s="1"/>
  <c r="F321"/>
  <c r="E322" l="1"/>
  <c r="P322"/>
  <c r="G322" l="1"/>
  <c r="J322" s="1"/>
  <c r="L322" s="1"/>
  <c r="N322" s="1"/>
  <c r="C323" s="1"/>
  <c r="H322"/>
  <c r="K322" s="1"/>
  <c r="M322" s="1"/>
  <c r="O322" s="1"/>
  <c r="D323" s="1"/>
  <c r="F322"/>
  <c r="E323" l="1"/>
  <c r="P323"/>
  <c r="G323" l="1"/>
  <c r="J323" s="1"/>
  <c r="L323" s="1"/>
  <c r="N323" s="1"/>
  <c r="C324" s="1"/>
  <c r="H323"/>
  <c r="K323" s="1"/>
  <c r="M323" s="1"/>
  <c r="O323" s="1"/>
  <c r="D324" s="1"/>
  <c r="F323"/>
  <c r="E324" l="1"/>
  <c r="P324"/>
  <c r="G324" l="1"/>
  <c r="J324" s="1"/>
  <c r="L324" s="1"/>
  <c r="N324" s="1"/>
  <c r="C325" s="1"/>
  <c r="H324"/>
  <c r="K324" s="1"/>
  <c r="M324" s="1"/>
  <c r="O324" s="1"/>
  <c r="D325" s="1"/>
  <c r="F324"/>
  <c r="E325" l="1"/>
  <c r="P325"/>
  <c r="G325" l="1"/>
  <c r="J325" s="1"/>
  <c r="L325" s="1"/>
  <c r="N325" s="1"/>
  <c r="C326" s="1"/>
  <c r="H325"/>
  <c r="K325" s="1"/>
  <c r="M325" s="1"/>
  <c r="O325" s="1"/>
  <c r="D326" s="1"/>
  <c r="F325"/>
  <c r="E326" l="1"/>
  <c r="P326"/>
  <c r="G326" l="1"/>
  <c r="J326" s="1"/>
  <c r="L326" s="1"/>
  <c r="N326" s="1"/>
  <c r="C327" s="1"/>
  <c r="H326"/>
  <c r="K326" s="1"/>
  <c r="M326" s="1"/>
  <c r="O326" s="1"/>
  <c r="D327" s="1"/>
  <c r="F326"/>
  <c r="E327" l="1"/>
  <c r="P327"/>
  <c r="G327" l="1"/>
  <c r="J327" s="1"/>
  <c r="L327" s="1"/>
  <c r="N327" s="1"/>
  <c r="C328" s="1"/>
  <c r="H327"/>
  <c r="K327" s="1"/>
  <c r="M327" s="1"/>
  <c r="O327" s="1"/>
  <c r="D328" s="1"/>
  <c r="F327"/>
  <c r="E328" l="1"/>
  <c r="P328"/>
  <c r="G328" l="1"/>
  <c r="J328" s="1"/>
  <c r="L328" s="1"/>
  <c r="N328" s="1"/>
  <c r="C329" s="1"/>
  <c r="H328"/>
  <c r="K328" s="1"/>
  <c r="M328" s="1"/>
  <c r="O328" s="1"/>
  <c r="D329" s="1"/>
  <c r="F328"/>
  <c r="E329" l="1"/>
  <c r="P329"/>
  <c r="G329" l="1"/>
  <c r="J329" s="1"/>
  <c r="L329" s="1"/>
  <c r="N329" s="1"/>
  <c r="C330" s="1"/>
  <c r="H329"/>
  <c r="K329" s="1"/>
  <c r="M329" s="1"/>
  <c r="O329" s="1"/>
  <c r="D330" s="1"/>
  <c r="F329"/>
  <c r="E330" l="1"/>
  <c r="P330"/>
  <c r="G330" l="1"/>
  <c r="J330" s="1"/>
  <c r="L330" s="1"/>
  <c r="N330" s="1"/>
  <c r="C331" s="1"/>
  <c r="H330"/>
  <c r="K330" s="1"/>
  <c r="M330" s="1"/>
  <c r="O330" s="1"/>
  <c r="D331" s="1"/>
  <c r="F330"/>
  <c r="E331" l="1"/>
  <c r="P331"/>
  <c r="G331" l="1"/>
  <c r="J331" s="1"/>
  <c r="L331" s="1"/>
  <c r="N331" s="1"/>
  <c r="C332" s="1"/>
  <c r="H331"/>
  <c r="K331" s="1"/>
  <c r="M331" s="1"/>
  <c r="O331" s="1"/>
  <c r="D332" s="1"/>
  <c r="F331"/>
  <c r="E332" l="1"/>
  <c r="P332"/>
  <c r="G332" l="1"/>
  <c r="J332" s="1"/>
  <c r="L332" s="1"/>
  <c r="N332" s="1"/>
  <c r="C333" s="1"/>
  <c r="H332"/>
  <c r="K332" s="1"/>
  <c r="M332" s="1"/>
  <c r="O332" s="1"/>
  <c r="D333" s="1"/>
  <c r="F332"/>
  <c r="E333" l="1"/>
  <c r="P333"/>
  <c r="G333" l="1"/>
  <c r="J333" s="1"/>
  <c r="L333" s="1"/>
  <c r="N333" s="1"/>
  <c r="C334" s="1"/>
  <c r="H333"/>
  <c r="K333" s="1"/>
  <c r="M333" s="1"/>
  <c r="O333" s="1"/>
  <c r="D334" s="1"/>
  <c r="F333"/>
  <c r="E334" l="1"/>
  <c r="P334"/>
  <c r="G334" l="1"/>
  <c r="J334" s="1"/>
  <c r="L334" s="1"/>
  <c r="N334" s="1"/>
  <c r="C335" s="1"/>
  <c r="H334"/>
  <c r="K334" s="1"/>
  <c r="M334" s="1"/>
  <c r="O334" s="1"/>
  <c r="D335" s="1"/>
  <c r="F334"/>
  <c r="E335" l="1"/>
  <c r="P335"/>
  <c r="G335" l="1"/>
  <c r="J335" s="1"/>
  <c r="L335" s="1"/>
  <c r="N335" s="1"/>
  <c r="C336" s="1"/>
  <c r="H335"/>
  <c r="K335" s="1"/>
  <c r="M335" s="1"/>
  <c r="O335" s="1"/>
  <c r="D336" s="1"/>
  <c r="F335"/>
  <c r="E336" l="1"/>
  <c r="P336"/>
  <c r="G336" l="1"/>
  <c r="J336" s="1"/>
  <c r="L336" s="1"/>
  <c r="N336" s="1"/>
  <c r="C337" s="1"/>
  <c r="H336"/>
  <c r="K336" s="1"/>
  <c r="M336" s="1"/>
  <c r="O336" s="1"/>
  <c r="D337" s="1"/>
  <c r="F336"/>
  <c r="E337" l="1"/>
  <c r="P337"/>
  <c r="G337" l="1"/>
  <c r="J337" s="1"/>
  <c r="L337" s="1"/>
  <c r="N337" s="1"/>
  <c r="C338" s="1"/>
  <c r="H337"/>
  <c r="K337" s="1"/>
  <c r="M337" s="1"/>
  <c r="O337" s="1"/>
  <c r="D338" s="1"/>
  <c r="F337"/>
  <c r="E338" l="1"/>
  <c r="P338"/>
  <c r="G338" l="1"/>
  <c r="J338" s="1"/>
  <c r="L338" s="1"/>
  <c r="N338" s="1"/>
  <c r="C339" s="1"/>
  <c r="H338"/>
  <c r="K338" s="1"/>
  <c r="M338" s="1"/>
  <c r="O338" s="1"/>
  <c r="D339" s="1"/>
  <c r="F338"/>
  <c r="E339" l="1"/>
  <c r="P339"/>
  <c r="G339" l="1"/>
  <c r="J339" s="1"/>
  <c r="L339" s="1"/>
  <c r="N339" s="1"/>
  <c r="C340" s="1"/>
  <c r="H339"/>
  <c r="K339" s="1"/>
  <c r="M339" s="1"/>
  <c r="O339" s="1"/>
  <c r="D340" s="1"/>
  <c r="F339"/>
  <c r="E340" l="1"/>
  <c r="P340"/>
  <c r="G340" l="1"/>
  <c r="J340" s="1"/>
  <c r="L340" s="1"/>
  <c r="N340" s="1"/>
  <c r="C341" s="1"/>
  <c r="H340"/>
  <c r="K340" s="1"/>
  <c r="M340" s="1"/>
  <c r="O340" s="1"/>
  <c r="D341" s="1"/>
  <c r="F340"/>
  <c r="E341" l="1"/>
  <c r="P341"/>
  <c r="G341" l="1"/>
  <c r="J341" s="1"/>
  <c r="L341" s="1"/>
  <c r="N341" s="1"/>
  <c r="C342" s="1"/>
  <c r="H341"/>
  <c r="K341" s="1"/>
  <c r="M341" s="1"/>
  <c r="O341" s="1"/>
  <c r="D342" s="1"/>
  <c r="F341"/>
  <c r="E342" l="1"/>
  <c r="P342"/>
  <c r="G342" l="1"/>
  <c r="J342" s="1"/>
  <c r="L342" s="1"/>
  <c r="N342" s="1"/>
  <c r="C343" s="1"/>
  <c r="H342"/>
  <c r="K342" s="1"/>
  <c r="M342" s="1"/>
  <c r="O342" s="1"/>
  <c r="D343" s="1"/>
  <c r="F342"/>
  <c r="E343" l="1"/>
  <c r="P343"/>
  <c r="G343" l="1"/>
  <c r="J343" s="1"/>
  <c r="L343" s="1"/>
  <c r="N343" s="1"/>
  <c r="C344" s="1"/>
  <c r="H343"/>
  <c r="K343" s="1"/>
  <c r="M343" s="1"/>
  <c r="O343" s="1"/>
  <c r="D344" s="1"/>
  <c r="F343"/>
  <c r="E344" l="1"/>
  <c r="P344"/>
  <c r="G344" l="1"/>
  <c r="J344" s="1"/>
  <c r="L344" s="1"/>
  <c r="N344" s="1"/>
  <c r="C345" s="1"/>
  <c r="H344"/>
  <c r="K344" s="1"/>
  <c r="M344" s="1"/>
  <c r="O344" s="1"/>
  <c r="D345" s="1"/>
  <c r="F344"/>
  <c r="E345" l="1"/>
  <c r="P345"/>
  <c r="G345" l="1"/>
  <c r="J345" s="1"/>
  <c r="L345" s="1"/>
  <c r="N345" s="1"/>
  <c r="C346" s="1"/>
  <c r="H345"/>
  <c r="K345" s="1"/>
  <c r="M345" s="1"/>
  <c r="O345" s="1"/>
  <c r="D346" s="1"/>
  <c r="F345"/>
  <c r="E346" l="1"/>
  <c r="P346"/>
  <c r="G346" l="1"/>
  <c r="J346" s="1"/>
  <c r="L346" s="1"/>
  <c r="N346" s="1"/>
  <c r="C347" s="1"/>
  <c r="H346"/>
  <c r="K346" s="1"/>
  <c r="M346" s="1"/>
  <c r="O346" s="1"/>
  <c r="D347" s="1"/>
  <c r="F346"/>
  <c r="E347" l="1"/>
  <c r="P347"/>
  <c r="G347" l="1"/>
  <c r="J347" s="1"/>
  <c r="L347" s="1"/>
  <c r="N347" s="1"/>
  <c r="C348" s="1"/>
  <c r="H347"/>
  <c r="K347" s="1"/>
  <c r="M347" s="1"/>
  <c r="O347" s="1"/>
  <c r="D348" s="1"/>
  <c r="F347"/>
  <c r="E348" l="1"/>
  <c r="P348"/>
  <c r="G348" l="1"/>
  <c r="J348" s="1"/>
  <c r="L348" s="1"/>
  <c r="N348" s="1"/>
  <c r="C349" s="1"/>
  <c r="H348"/>
  <c r="K348" s="1"/>
  <c r="M348" s="1"/>
  <c r="O348" s="1"/>
  <c r="D349" s="1"/>
  <c r="F348"/>
  <c r="E349" l="1"/>
  <c r="P349"/>
  <c r="G349" l="1"/>
  <c r="J349" s="1"/>
  <c r="L349" s="1"/>
  <c r="N349" s="1"/>
  <c r="C350" s="1"/>
  <c r="H349"/>
  <c r="K349" s="1"/>
  <c r="M349" s="1"/>
  <c r="O349" s="1"/>
  <c r="D350" s="1"/>
  <c r="F349"/>
  <c r="E350" l="1"/>
  <c r="P350"/>
  <c r="G350" l="1"/>
  <c r="J350" s="1"/>
  <c r="L350" s="1"/>
  <c r="N350" s="1"/>
  <c r="C351" s="1"/>
  <c r="H350"/>
  <c r="K350" s="1"/>
  <c r="M350" s="1"/>
  <c r="O350" s="1"/>
  <c r="D351" s="1"/>
  <c r="F350"/>
  <c r="E351" l="1"/>
  <c r="P351"/>
  <c r="G351" l="1"/>
  <c r="J351" s="1"/>
  <c r="L351" s="1"/>
  <c r="N351" s="1"/>
  <c r="C352" s="1"/>
  <c r="H351"/>
  <c r="K351" s="1"/>
  <c r="M351" s="1"/>
  <c r="O351" s="1"/>
  <c r="D352" s="1"/>
  <c r="F351"/>
  <c r="E352" l="1"/>
  <c r="P352"/>
  <c r="G352" l="1"/>
  <c r="J352" s="1"/>
  <c r="L352" s="1"/>
  <c r="N352" s="1"/>
  <c r="C353" s="1"/>
  <c r="H352"/>
  <c r="K352" s="1"/>
  <c r="M352" s="1"/>
  <c r="O352" s="1"/>
  <c r="D353" s="1"/>
  <c r="F352"/>
  <c r="E353" l="1"/>
  <c r="P353"/>
  <c r="G353" l="1"/>
  <c r="J353" s="1"/>
  <c r="L353" s="1"/>
  <c r="N353" s="1"/>
  <c r="C354" s="1"/>
  <c r="H353"/>
  <c r="K353" s="1"/>
  <c r="M353" s="1"/>
  <c r="O353" s="1"/>
  <c r="D354" s="1"/>
  <c r="F353"/>
  <c r="E354" l="1"/>
  <c r="P354"/>
  <c r="G354" l="1"/>
  <c r="J354" s="1"/>
  <c r="L354" s="1"/>
  <c r="N354" s="1"/>
  <c r="C355" s="1"/>
  <c r="H354"/>
  <c r="K354" s="1"/>
  <c r="M354" s="1"/>
  <c r="O354" s="1"/>
  <c r="D355" s="1"/>
  <c r="F354"/>
  <c r="E355" l="1"/>
  <c r="P355"/>
  <c r="G355" l="1"/>
  <c r="J355" s="1"/>
  <c r="L355" s="1"/>
  <c r="N355" s="1"/>
  <c r="C356" s="1"/>
  <c r="H355"/>
  <c r="K355" s="1"/>
  <c r="M355" s="1"/>
  <c r="O355" s="1"/>
  <c r="D356" s="1"/>
  <c r="F355"/>
  <c r="E356" l="1"/>
  <c r="P356"/>
  <c r="G356" l="1"/>
  <c r="J356" s="1"/>
  <c r="L356" s="1"/>
  <c r="N356" s="1"/>
  <c r="C357" s="1"/>
  <c r="H356"/>
  <c r="K356" s="1"/>
  <c r="M356" s="1"/>
  <c r="O356" s="1"/>
  <c r="D357" s="1"/>
  <c r="F356"/>
  <c r="E357" l="1"/>
  <c r="P357"/>
  <c r="G357" l="1"/>
  <c r="J357" s="1"/>
  <c r="L357" s="1"/>
  <c r="N357" s="1"/>
  <c r="C358" s="1"/>
  <c r="H357"/>
  <c r="K357" s="1"/>
  <c r="M357" s="1"/>
  <c r="O357" s="1"/>
  <c r="D358" s="1"/>
  <c r="F357"/>
  <c r="E358" l="1"/>
  <c r="P358"/>
  <c r="G358" l="1"/>
  <c r="J358" s="1"/>
  <c r="L358" s="1"/>
  <c r="N358" s="1"/>
  <c r="C359" s="1"/>
  <c r="H358"/>
  <c r="K358" s="1"/>
  <c r="M358" s="1"/>
  <c r="O358" s="1"/>
  <c r="D359" s="1"/>
  <c r="F358"/>
  <c r="E359" l="1"/>
  <c r="P359"/>
  <c r="G359" l="1"/>
  <c r="J359" s="1"/>
  <c r="L359" s="1"/>
  <c r="N359" s="1"/>
  <c r="C360" s="1"/>
  <c r="H359"/>
  <c r="K359" s="1"/>
  <c r="M359" s="1"/>
  <c r="O359" s="1"/>
  <c r="D360" s="1"/>
  <c r="F359"/>
  <c r="E360" l="1"/>
  <c r="P360"/>
  <c r="G360" l="1"/>
  <c r="J360" s="1"/>
  <c r="L360" s="1"/>
  <c r="N360" s="1"/>
  <c r="C361" s="1"/>
  <c r="H360"/>
  <c r="K360" s="1"/>
  <c r="M360" s="1"/>
  <c r="O360" s="1"/>
  <c r="D361" s="1"/>
  <c r="F360"/>
  <c r="E361" l="1"/>
  <c r="P361"/>
  <c r="G361" l="1"/>
  <c r="J361" s="1"/>
  <c r="L361" s="1"/>
  <c r="N361" s="1"/>
  <c r="C362" s="1"/>
  <c r="H361"/>
  <c r="K361" s="1"/>
  <c r="M361" s="1"/>
  <c r="O361" s="1"/>
  <c r="D362" s="1"/>
  <c r="F361"/>
  <c r="E362" l="1"/>
  <c r="P362"/>
  <c r="G362" l="1"/>
  <c r="J362" s="1"/>
  <c r="L362" s="1"/>
  <c r="N362" s="1"/>
  <c r="C363" s="1"/>
  <c r="H362"/>
  <c r="K362" s="1"/>
  <c r="M362" s="1"/>
  <c r="O362" s="1"/>
  <c r="D363" s="1"/>
  <c r="F362"/>
  <c r="E363" l="1"/>
  <c r="P363"/>
  <c r="G363" l="1"/>
  <c r="J363" s="1"/>
  <c r="L363" s="1"/>
  <c r="N363" s="1"/>
  <c r="C364" s="1"/>
  <c r="H363"/>
  <c r="K363" s="1"/>
  <c r="M363" s="1"/>
  <c r="O363" s="1"/>
  <c r="D364" s="1"/>
  <c r="F363"/>
  <c r="E364" l="1"/>
  <c r="P364"/>
  <c r="G364" l="1"/>
  <c r="J364" s="1"/>
  <c r="L364" s="1"/>
  <c r="N364" s="1"/>
  <c r="C365" s="1"/>
  <c r="H364"/>
  <c r="K364" s="1"/>
  <c r="M364" s="1"/>
  <c r="O364" s="1"/>
  <c r="D365" s="1"/>
  <c r="F364"/>
  <c r="E365" l="1"/>
  <c r="P365"/>
  <c r="G365" l="1"/>
  <c r="J365" s="1"/>
  <c r="L365" s="1"/>
  <c r="N365" s="1"/>
  <c r="C366" s="1"/>
  <c r="H365"/>
  <c r="K365" s="1"/>
  <c r="M365" s="1"/>
  <c r="O365" s="1"/>
  <c r="D366" s="1"/>
  <c r="F365"/>
  <c r="E366" l="1"/>
  <c r="P366"/>
  <c r="G366" l="1"/>
  <c r="J366" s="1"/>
  <c r="L366" s="1"/>
  <c r="N366" s="1"/>
  <c r="C367" s="1"/>
  <c r="H366"/>
  <c r="K366" s="1"/>
  <c r="M366" s="1"/>
  <c r="F366"/>
  <c r="E367" l="1"/>
  <c r="P367"/>
  <c r="O366"/>
  <c r="D367" s="1"/>
  <c r="G367" l="1"/>
  <c r="J367" s="1"/>
  <c r="L367" s="1"/>
  <c r="N367" s="1"/>
  <c r="C368" s="1"/>
  <c r="H367"/>
  <c r="K367" s="1"/>
  <c r="M367" s="1"/>
  <c r="F367"/>
  <c r="O367" l="1"/>
  <c r="D368" s="1"/>
  <c r="E368"/>
  <c r="P368"/>
  <c r="G368" l="1"/>
  <c r="J368" s="1"/>
  <c r="L368" s="1"/>
  <c r="N368" s="1"/>
  <c r="C369" s="1"/>
  <c r="H368"/>
  <c r="K368" s="1"/>
  <c r="M368" s="1"/>
  <c r="F368"/>
  <c r="O368" l="1"/>
  <c r="D369" s="1"/>
  <c r="E369"/>
  <c r="P369"/>
  <c r="G369" l="1"/>
  <c r="J369" s="1"/>
  <c r="L369" s="1"/>
  <c r="H369"/>
  <c r="K369" s="1"/>
  <c r="M369" s="1"/>
  <c r="F369"/>
  <c r="K2"/>
  <c r="O369" l="1"/>
  <c r="M2"/>
  <c r="N369"/>
  <c r="L2"/>
</calcChain>
</file>

<file path=xl/connections.xml><?xml version="1.0" encoding="utf-8"?>
<connections xmlns="http://schemas.openxmlformats.org/spreadsheetml/2006/main">
  <connection id="1" name="lpg" type="6" refreshedVersion="3" background="1" saveData="1">
    <textPr codePage="852" sourceFile="C:\Users\Admin\Desktop\INFA\ZbiorekCKE\84-LPG\lpg.txt" decimal="," thousands=" ">
      <textFields count="2">
        <textField type="YMD"/>
        <textField/>
      </textFields>
    </textPr>
  </connection>
</connections>
</file>

<file path=xl/sharedStrings.xml><?xml version="1.0" encoding="utf-8"?>
<sst xmlns="http://schemas.openxmlformats.org/spreadsheetml/2006/main" count="30" uniqueCount="28">
  <si>
    <t>data</t>
  </si>
  <si>
    <t>km</t>
  </si>
  <si>
    <t>LPG</t>
  </si>
  <si>
    <t>Pb95</t>
  </si>
  <si>
    <t>ZuzyciePb95</t>
  </si>
  <si>
    <t>CzyPb95</t>
  </si>
  <si>
    <t>CzyLpg</t>
  </si>
  <si>
    <t>ZuzycieLpg</t>
  </si>
  <si>
    <t>czyCzwartek</t>
  </si>
  <si>
    <t>IloscLPG</t>
  </si>
  <si>
    <t>IloscPb95</t>
  </si>
  <si>
    <t>TankLPG</t>
  </si>
  <si>
    <t>TankPb95</t>
  </si>
  <si>
    <t>LPGspalanie</t>
  </si>
  <si>
    <t>Pb95spalanie</t>
  </si>
  <si>
    <t>CzyTankLPG</t>
  </si>
  <si>
    <t>CzyTankPb95</t>
  </si>
  <si>
    <t>IleRazyLPG</t>
  </si>
  <si>
    <t>IloscTankLPG</t>
  </si>
  <si>
    <t>IloscTankPb95</t>
  </si>
  <si>
    <t>czyRanoJestMniejLPG</t>
  </si>
  <si>
    <t>CenaLPG</t>
  </si>
  <si>
    <t>CenaPb95</t>
  </si>
  <si>
    <t>KosztInstalacji</t>
  </si>
  <si>
    <t>KosztTylkoLPG</t>
  </si>
  <si>
    <t>KosztTylkoPb95</t>
  </si>
  <si>
    <t>KoszEksploatacjiLPG</t>
  </si>
  <si>
    <t>KoszEksloatacjiPb95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</si>
</sst>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14" fontId="0" fillId="3" borderId="0" xfId="0" applyNumberFormat="1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Wykres</a:t>
            </a:r>
            <a:r>
              <a:rPr lang="pl-PL" baseline="0"/>
              <a:t> porównania stanu zbiornika LPG przed i po podróży dla pierwszych 31 dni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IloscPaliwaPrzedPodroza</c:v>
          </c:tx>
          <c:cat>
            <c:numRef>
              <c:f>'84.1, 84.2'!$A$5:$A$35</c:f>
              <c:numCache>
                <c:formatCode>yyyy/mm/dd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'84.1, 84.2'!$C$5:$C$35</c:f>
              <c:numCache>
                <c:formatCode>General</c:formatCode>
                <c:ptCount val="31"/>
                <c:pt idx="0">
                  <c:v>30</c:v>
                </c:pt>
                <c:pt idx="1">
                  <c:v>15.69</c:v>
                </c:pt>
                <c:pt idx="2">
                  <c:v>8.3099999999999987</c:v>
                </c:pt>
                <c:pt idx="3">
                  <c:v>30</c:v>
                </c:pt>
                <c:pt idx="4">
                  <c:v>16.59</c:v>
                </c:pt>
                <c:pt idx="5">
                  <c:v>5.9700000000000006</c:v>
                </c:pt>
                <c:pt idx="6">
                  <c:v>30</c:v>
                </c:pt>
                <c:pt idx="7">
                  <c:v>23.97</c:v>
                </c:pt>
                <c:pt idx="8">
                  <c:v>10.29</c:v>
                </c:pt>
                <c:pt idx="9">
                  <c:v>6.51</c:v>
                </c:pt>
                <c:pt idx="10">
                  <c:v>30</c:v>
                </c:pt>
                <c:pt idx="11">
                  <c:v>28.56</c:v>
                </c:pt>
                <c:pt idx="12">
                  <c:v>17.399999999999999</c:v>
                </c:pt>
                <c:pt idx="13">
                  <c:v>11.549999999999999</c:v>
                </c:pt>
                <c:pt idx="14">
                  <c:v>6.9999999999999991</c:v>
                </c:pt>
                <c:pt idx="15">
                  <c:v>6.1399999999999988</c:v>
                </c:pt>
                <c:pt idx="16">
                  <c:v>30</c:v>
                </c:pt>
                <c:pt idx="17">
                  <c:v>20.189999999999998</c:v>
                </c:pt>
                <c:pt idx="18">
                  <c:v>16.589999999999996</c:v>
                </c:pt>
                <c:pt idx="19">
                  <c:v>10.289999999999996</c:v>
                </c:pt>
                <c:pt idx="20">
                  <c:v>8.7599999999999962</c:v>
                </c:pt>
                <c:pt idx="21">
                  <c:v>30</c:v>
                </c:pt>
                <c:pt idx="22">
                  <c:v>18.75</c:v>
                </c:pt>
                <c:pt idx="23">
                  <c:v>11.91</c:v>
                </c:pt>
                <c:pt idx="24">
                  <c:v>6.28</c:v>
                </c:pt>
                <c:pt idx="25">
                  <c:v>5.24</c:v>
                </c:pt>
                <c:pt idx="26">
                  <c:v>30</c:v>
                </c:pt>
                <c:pt idx="27">
                  <c:v>20.009999999999998</c:v>
                </c:pt>
                <c:pt idx="28">
                  <c:v>15.329999999999998</c:v>
                </c:pt>
                <c:pt idx="29">
                  <c:v>9.4799999999999986</c:v>
                </c:pt>
                <c:pt idx="30">
                  <c:v>30</c:v>
                </c:pt>
              </c:numCache>
            </c:numRef>
          </c:val>
        </c:ser>
        <c:ser>
          <c:idx val="1"/>
          <c:order val="1"/>
          <c:tx>
            <c:v>IloscPaliwaPoPodrozy</c:v>
          </c:tx>
          <c:cat>
            <c:numRef>
              <c:f>'84.1, 84.2'!$A$5:$A$35</c:f>
              <c:numCache>
                <c:formatCode>yyyy/mm/dd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'84.1, 84.2'!$J$5:$J$35</c:f>
              <c:numCache>
                <c:formatCode>General</c:formatCode>
                <c:ptCount val="31"/>
                <c:pt idx="0">
                  <c:v>15.69</c:v>
                </c:pt>
                <c:pt idx="1">
                  <c:v>8.3099999999999987</c:v>
                </c:pt>
                <c:pt idx="2">
                  <c:v>3.4499999999999984</c:v>
                </c:pt>
                <c:pt idx="3">
                  <c:v>16.59</c:v>
                </c:pt>
                <c:pt idx="4">
                  <c:v>5.9700000000000006</c:v>
                </c:pt>
                <c:pt idx="5">
                  <c:v>1.5100000000000007</c:v>
                </c:pt>
                <c:pt idx="6">
                  <c:v>23.97</c:v>
                </c:pt>
                <c:pt idx="7">
                  <c:v>10.29</c:v>
                </c:pt>
                <c:pt idx="8">
                  <c:v>6.51</c:v>
                </c:pt>
                <c:pt idx="9">
                  <c:v>2.9999999999999361E-2</c:v>
                </c:pt>
                <c:pt idx="10">
                  <c:v>28.56</c:v>
                </c:pt>
                <c:pt idx="11">
                  <c:v>17.399999999999999</c:v>
                </c:pt>
                <c:pt idx="12">
                  <c:v>11.549999999999999</c:v>
                </c:pt>
                <c:pt idx="13">
                  <c:v>6.9999999999999991</c:v>
                </c:pt>
                <c:pt idx="14">
                  <c:v>6.1399999999999988</c:v>
                </c:pt>
                <c:pt idx="15">
                  <c:v>4.7399999999999984</c:v>
                </c:pt>
                <c:pt idx="16">
                  <c:v>20.189999999999998</c:v>
                </c:pt>
                <c:pt idx="17">
                  <c:v>16.589999999999996</c:v>
                </c:pt>
                <c:pt idx="18">
                  <c:v>10.289999999999996</c:v>
                </c:pt>
                <c:pt idx="19">
                  <c:v>8.7599999999999962</c:v>
                </c:pt>
                <c:pt idx="20">
                  <c:v>3.7599999999999962</c:v>
                </c:pt>
                <c:pt idx="21">
                  <c:v>18.75</c:v>
                </c:pt>
                <c:pt idx="22">
                  <c:v>11.91</c:v>
                </c:pt>
                <c:pt idx="23">
                  <c:v>6.28</c:v>
                </c:pt>
                <c:pt idx="24">
                  <c:v>5.24</c:v>
                </c:pt>
                <c:pt idx="25">
                  <c:v>1.0499999999999998</c:v>
                </c:pt>
                <c:pt idx="26">
                  <c:v>20.009999999999998</c:v>
                </c:pt>
                <c:pt idx="27">
                  <c:v>15.329999999999998</c:v>
                </c:pt>
                <c:pt idx="28">
                  <c:v>9.4799999999999986</c:v>
                </c:pt>
                <c:pt idx="29">
                  <c:v>4.0799999999999983</c:v>
                </c:pt>
                <c:pt idx="30">
                  <c:v>19.829999999999998</c:v>
                </c:pt>
              </c:numCache>
            </c:numRef>
          </c:val>
        </c:ser>
        <c:axId val="57354880"/>
        <c:axId val="57368960"/>
      </c:barChart>
      <c:dateAx>
        <c:axId val="57354880"/>
        <c:scaling>
          <c:orientation val="minMax"/>
        </c:scaling>
        <c:axPos val="b"/>
        <c:numFmt formatCode="yyyy/mm/dd" sourceLinked="1"/>
        <c:tickLblPos val="nextTo"/>
        <c:crossAx val="57368960"/>
        <c:crosses val="autoZero"/>
        <c:auto val="1"/>
        <c:lblOffset val="100"/>
      </c:dateAx>
      <c:valAx>
        <c:axId val="57368960"/>
        <c:scaling>
          <c:orientation val="minMax"/>
        </c:scaling>
        <c:axPos val="l"/>
        <c:majorGridlines/>
        <c:numFmt formatCode="General" sourceLinked="1"/>
        <c:tickLblPos val="nextTo"/>
        <c:crossAx val="57354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412376</xdr:colOff>
      <xdr:row>27</xdr:row>
      <xdr:rowOff>33058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p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69"/>
  <sheetViews>
    <sheetView tabSelected="1" zoomScale="85" zoomScaleNormal="85" workbookViewId="0">
      <selection activeCell="C36" sqref="C36"/>
    </sheetView>
  </sheetViews>
  <sheetFormatPr defaultRowHeight="14.25"/>
  <cols>
    <col min="1" max="1" width="10.125" bestFit="1" customWidth="1"/>
    <col min="2" max="2" width="5.125" bestFit="1" customWidth="1"/>
    <col min="5" max="5" width="10.75" bestFit="1" customWidth="1"/>
    <col min="6" max="6" width="11" customWidth="1"/>
    <col min="7" max="7" width="10.125" bestFit="1" customWidth="1"/>
    <col min="8" max="8" width="11.375" bestFit="1" customWidth="1"/>
    <col min="9" max="9" width="11.5" bestFit="1" customWidth="1"/>
    <col min="10" max="10" width="8.375" bestFit="1" customWidth="1"/>
    <col min="11" max="11" width="10.5" bestFit="1" customWidth="1"/>
    <col min="12" max="12" width="12.375" bestFit="1" customWidth="1"/>
    <col min="13" max="13" width="13.125" bestFit="1" customWidth="1"/>
    <col min="14" max="14" width="8.5" bestFit="1" customWidth="1"/>
    <col min="16" max="16" width="19.5" bestFit="1" customWidth="1"/>
    <col min="17" max="18" width="13.625" bestFit="1" customWidth="1"/>
    <col min="19" max="19" width="18.75" bestFit="1" customWidth="1"/>
    <col min="20" max="20" width="18.375" bestFit="1" customWidth="1"/>
  </cols>
  <sheetData>
    <row r="1" spans="1:20">
      <c r="A1" t="s">
        <v>13</v>
      </c>
      <c r="B1" t="s">
        <v>14</v>
      </c>
      <c r="D1" t="s">
        <v>2</v>
      </c>
      <c r="E1" t="s">
        <v>3</v>
      </c>
      <c r="K1" t="s">
        <v>17</v>
      </c>
      <c r="L1" t="s">
        <v>18</v>
      </c>
      <c r="M1" t="s">
        <v>19</v>
      </c>
      <c r="O1" t="s">
        <v>21</v>
      </c>
      <c r="P1" t="s">
        <v>23</v>
      </c>
      <c r="Q1" t="s">
        <v>22</v>
      </c>
      <c r="S1" t="s">
        <v>26</v>
      </c>
      <c r="T1" t="s">
        <v>27</v>
      </c>
    </row>
    <row r="2" spans="1:20">
      <c r="A2">
        <v>9</v>
      </c>
      <c r="B2">
        <v>6</v>
      </c>
      <c r="D2">
        <v>30</v>
      </c>
      <c r="E2">
        <v>45</v>
      </c>
      <c r="K2">
        <f>COUNTIF(E5:E369, "TAK")</f>
        <v>200</v>
      </c>
      <c r="L2">
        <f>COUNTIF(L5:L369, "TAK")</f>
        <v>78</v>
      </c>
      <c r="M2">
        <f>COUNTIF(M5:M369, "TAK")</f>
        <v>43</v>
      </c>
      <c r="O2">
        <v>2.29</v>
      </c>
      <c r="P2">
        <v>1600</v>
      </c>
      <c r="Q2">
        <v>4.99</v>
      </c>
      <c r="S2">
        <f>SUM(Q5:Q369) + $P$2</f>
        <v>8316.9699999999993</v>
      </c>
      <c r="T2">
        <f>SUM(R5:R369)</f>
        <v>8965.2899999999991</v>
      </c>
    </row>
    <row r="4" spans="1:20">
      <c r="A4" t="s">
        <v>0</v>
      </c>
      <c r="B4" t="s">
        <v>1</v>
      </c>
      <c r="C4" t="s">
        <v>2</v>
      </c>
      <c r="D4" t="s">
        <v>3</v>
      </c>
      <c r="E4" t="s">
        <v>6</v>
      </c>
      <c r="F4" t="s">
        <v>5</v>
      </c>
      <c r="G4" t="s">
        <v>7</v>
      </c>
      <c r="H4" t="s">
        <v>4</v>
      </c>
      <c r="I4" t="s">
        <v>8</v>
      </c>
      <c r="J4" t="s">
        <v>9</v>
      </c>
      <c r="K4" t="s">
        <v>10</v>
      </c>
      <c r="L4" t="s">
        <v>15</v>
      </c>
      <c r="M4" t="s">
        <v>16</v>
      </c>
      <c r="N4" t="s">
        <v>11</v>
      </c>
      <c r="O4" t="s">
        <v>12</v>
      </c>
      <c r="P4" t="s">
        <v>20</v>
      </c>
      <c r="Q4" t="s">
        <v>24</v>
      </c>
      <c r="R4" t="s">
        <v>25</v>
      </c>
    </row>
    <row r="5" spans="1:20">
      <c r="A5" s="1">
        <v>41640</v>
      </c>
      <c r="B5">
        <v>159</v>
      </c>
      <c r="C5">
        <v>30</v>
      </c>
      <c r="D5">
        <v>45</v>
      </c>
      <c r="E5" t="str">
        <f>IF(C5&gt;15, "TAK", "NIE")</f>
        <v>TAK</v>
      </c>
      <c r="F5" t="str">
        <f>IF(E5="TAK", "NIE", "POLOWA")</f>
        <v>NIE</v>
      </c>
      <c r="G5">
        <f>ROUND(IF(E5="TAK", ($A$2*B5)/100,($A$2*B5)/200),2)</f>
        <v>14.31</v>
      </c>
      <c r="H5">
        <f>ROUND(IF(E5="NIE", $B$2*B5/200, 0),2)</f>
        <v>0</v>
      </c>
      <c r="I5" t="str">
        <f>IF(WEEKDAY(A5,2)=4, "TAK", "NIE")</f>
        <v>NIE</v>
      </c>
      <c r="J5">
        <f>C5-G5</f>
        <v>15.69</v>
      </c>
      <c r="K5">
        <f>D5-H5</f>
        <v>45</v>
      </c>
      <c r="L5" t="str">
        <f>IF(J5&lt;5,"TAK", "NIE")</f>
        <v>NIE</v>
      </c>
      <c r="M5" t="str">
        <f>IF(AND(I5="TAK", K5&lt;40), "TAK", "NIE")</f>
        <v>NIE</v>
      </c>
      <c r="N5">
        <f>IF(L5="TAK", $D$2, J5)</f>
        <v>15.69</v>
      </c>
      <c r="O5">
        <f>IF(M5="TAK", $E$2, K5)</f>
        <v>45</v>
      </c>
      <c r="P5" t="str">
        <f>IF(C5&lt;5.25, "TAK", "NIE")</f>
        <v>NIE</v>
      </c>
      <c r="Q5">
        <f>ROUND((N5-J5)*$O$2+(O5-K5)*$Q$2, 2)</f>
        <v>0</v>
      </c>
      <c r="R5">
        <f>ROUND(($B$2*B5/100)*$Q$2,2)</f>
        <v>47.6</v>
      </c>
    </row>
    <row r="6" spans="1:20">
      <c r="A6" s="1">
        <v>41641</v>
      </c>
      <c r="B6">
        <v>82</v>
      </c>
      <c r="C6">
        <f>N5</f>
        <v>15.69</v>
      </c>
      <c r="D6">
        <f>O5</f>
        <v>45</v>
      </c>
      <c r="E6" t="str">
        <f>IF(C6&gt;15, "TAK", "NIE")</f>
        <v>TAK</v>
      </c>
      <c r="F6" t="str">
        <f t="shared" ref="F6:F69" si="0">IF(E6="TAK", "NIE", "POLOWA")</f>
        <v>NIE</v>
      </c>
      <c r="G6">
        <f t="shared" ref="G6:G69" si="1">ROUND(IF(E6="TAK", ($A$2*B6)/100,($A$2*B6)/200),2)</f>
        <v>7.38</v>
      </c>
      <c r="H6">
        <f t="shared" ref="H6:H69" si="2">ROUND(IF(E6="NIE", $B$2*B6/200, 0),2)</f>
        <v>0</v>
      </c>
      <c r="I6" t="str">
        <f t="shared" ref="I6:I69" si="3">IF(WEEKDAY(A6,2)=4, "TAK", "NIE")</f>
        <v>TAK</v>
      </c>
      <c r="J6">
        <f>C6-G6</f>
        <v>8.3099999999999987</v>
      </c>
      <c r="K6">
        <f>D6-H6</f>
        <v>45</v>
      </c>
      <c r="L6" t="str">
        <f>IF(J6&lt;5,"TAK", "NIE")</f>
        <v>NIE</v>
      </c>
      <c r="M6" t="str">
        <f>IF(AND(I6="TAK", K6&lt;40), "TAK", "NIE")</f>
        <v>NIE</v>
      </c>
      <c r="N6">
        <f>IF(L6="TAK", $D$2, J6)</f>
        <v>8.3099999999999987</v>
      </c>
      <c r="O6">
        <f>IF(M6="TAK", $E$2, K6)</f>
        <v>45</v>
      </c>
      <c r="P6" t="str">
        <f t="shared" ref="P6:P69" si="4">IF(C6&lt;5.25, "TAK", "NIE")</f>
        <v>NIE</v>
      </c>
      <c r="Q6">
        <f t="shared" ref="Q6:Q69" si="5">ROUND((N6-J6)*$O$2+(O6-K6)*$Q$2, 2)</f>
        <v>0</v>
      </c>
      <c r="R6">
        <f t="shared" ref="R6:R69" si="6">ROUND(($B$2*B6/100)*$Q$2,2)</f>
        <v>24.55</v>
      </c>
    </row>
    <row r="7" spans="1:20">
      <c r="A7" s="1">
        <v>41642</v>
      </c>
      <c r="B7">
        <v>108</v>
      </c>
      <c r="C7">
        <f t="shared" ref="C7:C70" si="7">N6</f>
        <v>8.3099999999999987</v>
      </c>
      <c r="D7">
        <f t="shared" ref="D7:D70" si="8">O6</f>
        <v>45</v>
      </c>
      <c r="E7" t="str">
        <f t="shared" ref="E7:E70" si="9">IF(C7&gt;15, "TAK", "NIE")</f>
        <v>NIE</v>
      </c>
      <c r="F7" t="str">
        <f t="shared" si="0"/>
        <v>POLOWA</v>
      </c>
      <c r="G7">
        <f t="shared" si="1"/>
        <v>4.8600000000000003</v>
      </c>
      <c r="H7">
        <f t="shared" si="2"/>
        <v>3.24</v>
      </c>
      <c r="I7" t="str">
        <f t="shared" si="3"/>
        <v>NIE</v>
      </c>
      <c r="J7">
        <f t="shared" ref="J7:J70" si="10">C7-G7</f>
        <v>3.4499999999999984</v>
      </c>
      <c r="K7">
        <f t="shared" ref="K7:K70" si="11">D7-H7</f>
        <v>41.76</v>
      </c>
      <c r="L7" t="str">
        <f t="shared" ref="L7:L70" si="12">IF(J7&lt;5,"TAK", "NIE")</f>
        <v>TAK</v>
      </c>
      <c r="M7" t="str">
        <f t="shared" ref="M7:M70" si="13">IF(AND(I7="TAK", K7&lt;40), "TAK", "NIE")</f>
        <v>NIE</v>
      </c>
      <c r="N7">
        <f t="shared" ref="N7:N70" si="14">IF(L7="TAK", $D$2, J7)</f>
        <v>30</v>
      </c>
      <c r="O7">
        <f t="shared" ref="O7:O70" si="15">IF(M7="TAK", $E$2, K7)</f>
        <v>41.76</v>
      </c>
      <c r="P7" t="str">
        <f t="shared" si="4"/>
        <v>NIE</v>
      </c>
      <c r="Q7">
        <f t="shared" si="5"/>
        <v>60.8</v>
      </c>
      <c r="R7">
        <f t="shared" si="6"/>
        <v>32.340000000000003</v>
      </c>
    </row>
    <row r="8" spans="1:20">
      <c r="A8" s="2">
        <v>41643</v>
      </c>
      <c r="B8">
        <v>149</v>
      </c>
      <c r="C8" s="3">
        <f t="shared" si="7"/>
        <v>30</v>
      </c>
      <c r="D8">
        <f t="shared" si="8"/>
        <v>41.76</v>
      </c>
      <c r="E8" t="str">
        <f t="shared" si="9"/>
        <v>TAK</v>
      </c>
      <c r="F8" t="str">
        <f t="shared" si="0"/>
        <v>NIE</v>
      </c>
      <c r="G8">
        <f t="shared" si="1"/>
        <v>13.41</v>
      </c>
      <c r="H8">
        <f t="shared" si="2"/>
        <v>0</v>
      </c>
      <c r="I8" t="str">
        <f t="shared" si="3"/>
        <v>NIE</v>
      </c>
      <c r="J8">
        <f t="shared" si="10"/>
        <v>16.59</v>
      </c>
      <c r="K8">
        <f t="shared" si="11"/>
        <v>41.76</v>
      </c>
      <c r="L8" t="str">
        <f t="shared" si="12"/>
        <v>NIE</v>
      </c>
      <c r="M8" t="str">
        <f t="shared" si="13"/>
        <v>NIE</v>
      </c>
      <c r="N8">
        <f t="shared" si="14"/>
        <v>16.59</v>
      </c>
      <c r="O8">
        <f t="shared" si="15"/>
        <v>41.76</v>
      </c>
      <c r="P8" t="str">
        <f t="shared" si="4"/>
        <v>NIE</v>
      </c>
      <c r="Q8">
        <f t="shared" si="5"/>
        <v>0</v>
      </c>
      <c r="R8">
        <f t="shared" si="6"/>
        <v>44.61</v>
      </c>
    </row>
    <row r="9" spans="1:20">
      <c r="A9" s="1">
        <v>41644</v>
      </c>
      <c r="B9">
        <v>118</v>
      </c>
      <c r="C9">
        <f t="shared" si="7"/>
        <v>16.59</v>
      </c>
      <c r="D9">
        <f t="shared" si="8"/>
        <v>41.76</v>
      </c>
      <c r="E9" t="str">
        <f t="shared" si="9"/>
        <v>TAK</v>
      </c>
      <c r="F9" t="str">
        <f t="shared" si="0"/>
        <v>NIE</v>
      </c>
      <c r="G9">
        <f t="shared" si="1"/>
        <v>10.62</v>
      </c>
      <c r="H9">
        <f t="shared" si="2"/>
        <v>0</v>
      </c>
      <c r="I9" t="str">
        <f t="shared" si="3"/>
        <v>NIE</v>
      </c>
      <c r="J9">
        <f t="shared" si="10"/>
        <v>5.9700000000000006</v>
      </c>
      <c r="K9">
        <f t="shared" si="11"/>
        <v>41.76</v>
      </c>
      <c r="L9" t="str">
        <f t="shared" si="12"/>
        <v>NIE</v>
      </c>
      <c r="M9" t="str">
        <f t="shared" si="13"/>
        <v>NIE</v>
      </c>
      <c r="N9">
        <f t="shared" si="14"/>
        <v>5.9700000000000006</v>
      </c>
      <c r="O9">
        <f t="shared" si="15"/>
        <v>41.76</v>
      </c>
      <c r="P9" t="str">
        <f t="shared" si="4"/>
        <v>NIE</v>
      </c>
      <c r="Q9">
        <f t="shared" si="5"/>
        <v>0</v>
      </c>
      <c r="R9">
        <f t="shared" si="6"/>
        <v>35.33</v>
      </c>
    </row>
    <row r="10" spans="1:20">
      <c r="A10" s="1">
        <v>41645</v>
      </c>
      <c r="B10">
        <v>99</v>
      </c>
      <c r="C10">
        <f t="shared" si="7"/>
        <v>5.9700000000000006</v>
      </c>
      <c r="D10">
        <f t="shared" si="8"/>
        <v>41.76</v>
      </c>
      <c r="E10" t="str">
        <f t="shared" si="9"/>
        <v>NIE</v>
      </c>
      <c r="F10" t="str">
        <f t="shared" si="0"/>
        <v>POLOWA</v>
      </c>
      <c r="G10">
        <f t="shared" si="1"/>
        <v>4.46</v>
      </c>
      <c r="H10">
        <f t="shared" si="2"/>
        <v>2.97</v>
      </c>
      <c r="I10" t="str">
        <f t="shared" si="3"/>
        <v>NIE</v>
      </c>
      <c r="J10">
        <f t="shared" si="10"/>
        <v>1.5100000000000007</v>
      </c>
      <c r="K10">
        <f t="shared" si="11"/>
        <v>38.79</v>
      </c>
      <c r="L10" t="str">
        <f t="shared" si="12"/>
        <v>TAK</v>
      </c>
      <c r="M10" t="str">
        <f t="shared" si="13"/>
        <v>NIE</v>
      </c>
      <c r="N10">
        <f t="shared" si="14"/>
        <v>30</v>
      </c>
      <c r="O10">
        <f t="shared" si="15"/>
        <v>38.79</v>
      </c>
      <c r="P10" t="str">
        <f t="shared" si="4"/>
        <v>NIE</v>
      </c>
      <c r="Q10">
        <f t="shared" si="5"/>
        <v>65.239999999999995</v>
      </c>
      <c r="R10">
        <f t="shared" si="6"/>
        <v>29.64</v>
      </c>
    </row>
    <row r="11" spans="1:20">
      <c r="A11" s="1">
        <v>41646</v>
      </c>
      <c r="B11">
        <v>67</v>
      </c>
      <c r="C11">
        <f t="shared" si="7"/>
        <v>30</v>
      </c>
      <c r="D11">
        <f t="shared" si="8"/>
        <v>38.79</v>
      </c>
      <c r="E11" t="str">
        <f t="shared" si="9"/>
        <v>TAK</v>
      </c>
      <c r="F11" t="str">
        <f t="shared" si="0"/>
        <v>NIE</v>
      </c>
      <c r="G11">
        <f t="shared" si="1"/>
        <v>6.03</v>
      </c>
      <c r="H11">
        <f t="shared" si="2"/>
        <v>0</v>
      </c>
      <c r="I11" t="str">
        <f t="shared" si="3"/>
        <v>NIE</v>
      </c>
      <c r="J11">
        <f t="shared" si="10"/>
        <v>23.97</v>
      </c>
      <c r="K11">
        <f t="shared" si="11"/>
        <v>38.79</v>
      </c>
      <c r="L11" t="str">
        <f t="shared" si="12"/>
        <v>NIE</v>
      </c>
      <c r="M11" t="str">
        <f t="shared" si="13"/>
        <v>NIE</v>
      </c>
      <c r="N11">
        <f t="shared" si="14"/>
        <v>23.97</v>
      </c>
      <c r="O11">
        <f t="shared" si="15"/>
        <v>38.79</v>
      </c>
      <c r="P11" t="str">
        <f t="shared" si="4"/>
        <v>NIE</v>
      </c>
      <c r="Q11">
        <f t="shared" si="5"/>
        <v>0</v>
      </c>
      <c r="R11">
        <f t="shared" si="6"/>
        <v>20.059999999999999</v>
      </c>
    </row>
    <row r="12" spans="1:20">
      <c r="A12" s="1">
        <v>41647</v>
      </c>
      <c r="B12">
        <v>152</v>
      </c>
      <c r="C12">
        <f t="shared" si="7"/>
        <v>23.97</v>
      </c>
      <c r="D12">
        <f t="shared" si="8"/>
        <v>38.79</v>
      </c>
      <c r="E12" t="str">
        <f t="shared" si="9"/>
        <v>TAK</v>
      </c>
      <c r="F12" t="str">
        <f t="shared" si="0"/>
        <v>NIE</v>
      </c>
      <c r="G12">
        <f t="shared" si="1"/>
        <v>13.68</v>
      </c>
      <c r="H12">
        <f t="shared" si="2"/>
        <v>0</v>
      </c>
      <c r="I12" t="str">
        <f t="shared" si="3"/>
        <v>NIE</v>
      </c>
      <c r="J12">
        <f t="shared" si="10"/>
        <v>10.29</v>
      </c>
      <c r="K12">
        <f t="shared" si="11"/>
        <v>38.79</v>
      </c>
      <c r="L12" t="str">
        <f t="shared" si="12"/>
        <v>NIE</v>
      </c>
      <c r="M12" t="str">
        <f t="shared" si="13"/>
        <v>NIE</v>
      </c>
      <c r="N12">
        <f t="shared" si="14"/>
        <v>10.29</v>
      </c>
      <c r="O12">
        <f t="shared" si="15"/>
        <v>38.79</v>
      </c>
      <c r="P12" t="str">
        <f t="shared" si="4"/>
        <v>NIE</v>
      </c>
      <c r="Q12">
        <f t="shared" si="5"/>
        <v>0</v>
      </c>
      <c r="R12">
        <f t="shared" si="6"/>
        <v>45.51</v>
      </c>
    </row>
    <row r="13" spans="1:20">
      <c r="A13" s="1">
        <v>41648</v>
      </c>
      <c r="B13">
        <v>84</v>
      </c>
      <c r="C13">
        <f t="shared" si="7"/>
        <v>10.29</v>
      </c>
      <c r="D13">
        <f t="shared" si="8"/>
        <v>38.79</v>
      </c>
      <c r="E13" t="str">
        <f t="shared" si="9"/>
        <v>NIE</v>
      </c>
      <c r="F13" t="str">
        <f t="shared" si="0"/>
        <v>POLOWA</v>
      </c>
      <c r="G13">
        <f t="shared" si="1"/>
        <v>3.78</v>
      </c>
      <c r="H13">
        <f t="shared" si="2"/>
        <v>2.52</v>
      </c>
      <c r="I13" t="str">
        <f t="shared" si="3"/>
        <v>TAK</v>
      </c>
      <c r="J13">
        <f t="shared" si="10"/>
        <v>6.51</v>
      </c>
      <c r="K13">
        <f t="shared" si="11"/>
        <v>36.269999999999996</v>
      </c>
      <c r="L13" t="str">
        <f t="shared" si="12"/>
        <v>NIE</v>
      </c>
      <c r="M13" t="str">
        <f t="shared" si="13"/>
        <v>TAK</v>
      </c>
      <c r="N13">
        <f t="shared" si="14"/>
        <v>6.51</v>
      </c>
      <c r="O13">
        <f t="shared" si="15"/>
        <v>45</v>
      </c>
      <c r="P13" t="str">
        <f t="shared" si="4"/>
        <v>NIE</v>
      </c>
      <c r="Q13">
        <f t="shared" si="5"/>
        <v>43.56</v>
      </c>
      <c r="R13">
        <f t="shared" si="6"/>
        <v>25.15</v>
      </c>
    </row>
    <row r="14" spans="1:20">
      <c r="A14" s="1">
        <v>41649</v>
      </c>
      <c r="B14">
        <v>144</v>
      </c>
      <c r="C14">
        <f t="shared" si="7"/>
        <v>6.51</v>
      </c>
      <c r="D14">
        <f t="shared" si="8"/>
        <v>45</v>
      </c>
      <c r="E14" t="str">
        <f t="shared" si="9"/>
        <v>NIE</v>
      </c>
      <c r="F14" t="str">
        <f t="shared" si="0"/>
        <v>POLOWA</v>
      </c>
      <c r="G14">
        <f t="shared" si="1"/>
        <v>6.48</v>
      </c>
      <c r="H14">
        <f t="shared" si="2"/>
        <v>4.32</v>
      </c>
      <c r="I14" t="str">
        <f t="shared" si="3"/>
        <v>NIE</v>
      </c>
      <c r="J14">
        <f t="shared" si="10"/>
        <v>2.9999999999999361E-2</v>
      </c>
      <c r="K14">
        <f t="shared" si="11"/>
        <v>40.68</v>
      </c>
      <c r="L14" t="str">
        <f t="shared" si="12"/>
        <v>TAK</v>
      </c>
      <c r="M14" t="str">
        <f t="shared" si="13"/>
        <v>NIE</v>
      </c>
      <c r="N14">
        <f t="shared" si="14"/>
        <v>30</v>
      </c>
      <c r="O14">
        <f t="shared" si="15"/>
        <v>40.68</v>
      </c>
      <c r="P14" t="str">
        <f t="shared" si="4"/>
        <v>NIE</v>
      </c>
      <c r="Q14">
        <f t="shared" si="5"/>
        <v>68.63</v>
      </c>
      <c r="R14">
        <f t="shared" si="6"/>
        <v>43.11</v>
      </c>
    </row>
    <row r="15" spans="1:20">
      <c r="A15" s="1">
        <v>41650</v>
      </c>
      <c r="B15">
        <v>16</v>
      </c>
      <c r="C15">
        <f t="shared" si="7"/>
        <v>30</v>
      </c>
      <c r="D15">
        <f t="shared" si="8"/>
        <v>40.68</v>
      </c>
      <c r="E15" t="str">
        <f t="shared" si="9"/>
        <v>TAK</v>
      </c>
      <c r="F15" t="str">
        <f t="shared" si="0"/>
        <v>NIE</v>
      </c>
      <c r="G15">
        <f t="shared" si="1"/>
        <v>1.44</v>
      </c>
      <c r="H15">
        <f t="shared" si="2"/>
        <v>0</v>
      </c>
      <c r="I15" t="str">
        <f t="shared" si="3"/>
        <v>NIE</v>
      </c>
      <c r="J15">
        <f t="shared" si="10"/>
        <v>28.56</v>
      </c>
      <c r="K15">
        <f t="shared" si="11"/>
        <v>40.68</v>
      </c>
      <c r="L15" t="str">
        <f t="shared" si="12"/>
        <v>NIE</v>
      </c>
      <c r="M15" t="str">
        <f t="shared" si="13"/>
        <v>NIE</v>
      </c>
      <c r="N15">
        <f t="shared" si="14"/>
        <v>28.56</v>
      </c>
      <c r="O15">
        <f t="shared" si="15"/>
        <v>40.68</v>
      </c>
      <c r="P15" t="str">
        <f t="shared" si="4"/>
        <v>NIE</v>
      </c>
      <c r="Q15">
        <f t="shared" si="5"/>
        <v>0</v>
      </c>
      <c r="R15">
        <f t="shared" si="6"/>
        <v>4.79</v>
      </c>
    </row>
    <row r="16" spans="1:20">
      <c r="A16" s="1">
        <v>41651</v>
      </c>
      <c r="B16">
        <v>124</v>
      </c>
      <c r="C16">
        <f t="shared" si="7"/>
        <v>28.56</v>
      </c>
      <c r="D16">
        <f t="shared" si="8"/>
        <v>40.68</v>
      </c>
      <c r="E16" t="str">
        <f t="shared" si="9"/>
        <v>TAK</v>
      </c>
      <c r="F16" t="str">
        <f t="shared" si="0"/>
        <v>NIE</v>
      </c>
      <c r="G16">
        <f t="shared" si="1"/>
        <v>11.16</v>
      </c>
      <c r="H16">
        <f t="shared" si="2"/>
        <v>0</v>
      </c>
      <c r="I16" t="str">
        <f t="shared" si="3"/>
        <v>NIE</v>
      </c>
      <c r="J16">
        <f t="shared" si="10"/>
        <v>17.399999999999999</v>
      </c>
      <c r="K16">
        <f t="shared" si="11"/>
        <v>40.68</v>
      </c>
      <c r="L16" t="str">
        <f t="shared" si="12"/>
        <v>NIE</v>
      </c>
      <c r="M16" t="str">
        <f t="shared" si="13"/>
        <v>NIE</v>
      </c>
      <c r="N16">
        <f t="shared" si="14"/>
        <v>17.399999999999999</v>
      </c>
      <c r="O16">
        <f t="shared" si="15"/>
        <v>40.68</v>
      </c>
      <c r="P16" t="str">
        <f t="shared" si="4"/>
        <v>NIE</v>
      </c>
      <c r="Q16">
        <f t="shared" si="5"/>
        <v>0</v>
      </c>
      <c r="R16">
        <f t="shared" si="6"/>
        <v>37.130000000000003</v>
      </c>
    </row>
    <row r="17" spans="1:18">
      <c r="A17" s="1">
        <v>41652</v>
      </c>
      <c r="B17">
        <v>65</v>
      </c>
      <c r="C17">
        <f t="shared" si="7"/>
        <v>17.399999999999999</v>
      </c>
      <c r="D17">
        <f t="shared" si="8"/>
        <v>40.68</v>
      </c>
      <c r="E17" t="str">
        <f t="shared" si="9"/>
        <v>TAK</v>
      </c>
      <c r="F17" t="str">
        <f t="shared" si="0"/>
        <v>NIE</v>
      </c>
      <c r="G17">
        <f t="shared" si="1"/>
        <v>5.85</v>
      </c>
      <c r="H17">
        <f t="shared" si="2"/>
        <v>0</v>
      </c>
      <c r="I17" t="str">
        <f t="shared" si="3"/>
        <v>NIE</v>
      </c>
      <c r="J17">
        <f t="shared" si="10"/>
        <v>11.549999999999999</v>
      </c>
      <c r="K17">
        <f t="shared" si="11"/>
        <v>40.68</v>
      </c>
      <c r="L17" t="str">
        <f t="shared" si="12"/>
        <v>NIE</v>
      </c>
      <c r="M17" t="str">
        <f t="shared" si="13"/>
        <v>NIE</v>
      </c>
      <c r="N17">
        <f t="shared" si="14"/>
        <v>11.549999999999999</v>
      </c>
      <c r="O17">
        <f t="shared" si="15"/>
        <v>40.68</v>
      </c>
      <c r="P17" t="str">
        <f t="shared" si="4"/>
        <v>NIE</v>
      </c>
      <c r="Q17">
        <f t="shared" si="5"/>
        <v>0</v>
      </c>
      <c r="R17">
        <f t="shared" si="6"/>
        <v>19.46</v>
      </c>
    </row>
    <row r="18" spans="1:18">
      <c r="A18" s="1">
        <v>41653</v>
      </c>
      <c r="B18">
        <v>101</v>
      </c>
      <c r="C18">
        <f t="shared" si="7"/>
        <v>11.549999999999999</v>
      </c>
      <c r="D18">
        <f t="shared" si="8"/>
        <v>40.68</v>
      </c>
      <c r="E18" t="str">
        <f t="shared" si="9"/>
        <v>NIE</v>
      </c>
      <c r="F18" t="str">
        <f t="shared" si="0"/>
        <v>POLOWA</v>
      </c>
      <c r="G18">
        <f t="shared" si="1"/>
        <v>4.55</v>
      </c>
      <c r="H18">
        <f t="shared" si="2"/>
        <v>3.03</v>
      </c>
      <c r="I18" t="str">
        <f t="shared" si="3"/>
        <v>NIE</v>
      </c>
      <c r="J18">
        <f t="shared" si="10"/>
        <v>6.9999999999999991</v>
      </c>
      <c r="K18">
        <f t="shared" si="11"/>
        <v>37.65</v>
      </c>
      <c r="L18" t="str">
        <f t="shared" si="12"/>
        <v>NIE</v>
      </c>
      <c r="M18" t="str">
        <f t="shared" si="13"/>
        <v>NIE</v>
      </c>
      <c r="N18">
        <f t="shared" si="14"/>
        <v>6.9999999999999991</v>
      </c>
      <c r="O18">
        <f t="shared" si="15"/>
        <v>37.65</v>
      </c>
      <c r="P18" t="str">
        <f t="shared" si="4"/>
        <v>NIE</v>
      </c>
      <c r="Q18">
        <f t="shared" si="5"/>
        <v>0</v>
      </c>
      <c r="R18">
        <f t="shared" si="6"/>
        <v>30.24</v>
      </c>
    </row>
    <row r="19" spans="1:18">
      <c r="A19" s="1">
        <v>41654</v>
      </c>
      <c r="B19">
        <v>19</v>
      </c>
      <c r="C19">
        <f t="shared" si="7"/>
        <v>6.9999999999999991</v>
      </c>
      <c r="D19">
        <f t="shared" si="8"/>
        <v>37.65</v>
      </c>
      <c r="E19" t="str">
        <f t="shared" si="9"/>
        <v>NIE</v>
      </c>
      <c r="F19" t="str">
        <f t="shared" si="0"/>
        <v>POLOWA</v>
      </c>
      <c r="G19">
        <f t="shared" si="1"/>
        <v>0.86</v>
      </c>
      <c r="H19">
        <f t="shared" si="2"/>
        <v>0.56999999999999995</v>
      </c>
      <c r="I19" t="str">
        <f t="shared" si="3"/>
        <v>NIE</v>
      </c>
      <c r="J19">
        <f t="shared" si="10"/>
        <v>6.1399999999999988</v>
      </c>
      <c r="K19">
        <f t="shared" si="11"/>
        <v>37.08</v>
      </c>
      <c r="L19" t="str">
        <f t="shared" si="12"/>
        <v>NIE</v>
      </c>
      <c r="M19" t="str">
        <f t="shared" si="13"/>
        <v>NIE</v>
      </c>
      <c r="N19">
        <f t="shared" si="14"/>
        <v>6.1399999999999988</v>
      </c>
      <c r="O19">
        <f t="shared" si="15"/>
        <v>37.08</v>
      </c>
      <c r="P19" t="str">
        <f t="shared" si="4"/>
        <v>NIE</v>
      </c>
      <c r="Q19">
        <f t="shared" si="5"/>
        <v>0</v>
      </c>
      <c r="R19">
        <f t="shared" si="6"/>
        <v>5.69</v>
      </c>
    </row>
    <row r="20" spans="1:18">
      <c r="A20" s="1">
        <v>41655</v>
      </c>
      <c r="B20">
        <v>31</v>
      </c>
      <c r="C20">
        <f t="shared" si="7"/>
        <v>6.1399999999999988</v>
      </c>
      <c r="D20">
        <f t="shared" si="8"/>
        <v>37.08</v>
      </c>
      <c r="E20" t="str">
        <f t="shared" si="9"/>
        <v>NIE</v>
      </c>
      <c r="F20" t="str">
        <f t="shared" si="0"/>
        <v>POLOWA</v>
      </c>
      <c r="G20">
        <f t="shared" si="1"/>
        <v>1.4</v>
      </c>
      <c r="H20">
        <f t="shared" si="2"/>
        <v>0.93</v>
      </c>
      <c r="I20" t="str">
        <f t="shared" si="3"/>
        <v>TAK</v>
      </c>
      <c r="J20">
        <f t="shared" si="10"/>
        <v>4.7399999999999984</v>
      </c>
      <c r="K20">
        <f t="shared" si="11"/>
        <v>36.15</v>
      </c>
      <c r="L20" t="str">
        <f t="shared" si="12"/>
        <v>TAK</v>
      </c>
      <c r="M20" t="str">
        <f t="shared" si="13"/>
        <v>TAK</v>
      </c>
      <c r="N20">
        <f t="shared" si="14"/>
        <v>30</v>
      </c>
      <c r="O20">
        <f t="shared" si="15"/>
        <v>45</v>
      </c>
      <c r="P20" t="str">
        <f t="shared" si="4"/>
        <v>NIE</v>
      </c>
      <c r="Q20">
        <f t="shared" si="5"/>
        <v>102.01</v>
      </c>
      <c r="R20">
        <f t="shared" si="6"/>
        <v>9.2799999999999994</v>
      </c>
    </row>
    <row r="21" spans="1:18">
      <c r="A21" s="1">
        <v>41656</v>
      </c>
      <c r="B21">
        <v>109</v>
      </c>
      <c r="C21">
        <f t="shared" si="7"/>
        <v>30</v>
      </c>
      <c r="D21">
        <f t="shared" si="8"/>
        <v>45</v>
      </c>
      <c r="E21" t="str">
        <f t="shared" si="9"/>
        <v>TAK</v>
      </c>
      <c r="F21" t="str">
        <f t="shared" si="0"/>
        <v>NIE</v>
      </c>
      <c r="G21">
        <f t="shared" si="1"/>
        <v>9.81</v>
      </c>
      <c r="H21">
        <f t="shared" si="2"/>
        <v>0</v>
      </c>
      <c r="I21" t="str">
        <f t="shared" si="3"/>
        <v>NIE</v>
      </c>
      <c r="J21">
        <f t="shared" si="10"/>
        <v>20.189999999999998</v>
      </c>
      <c r="K21">
        <f t="shared" si="11"/>
        <v>45</v>
      </c>
      <c r="L21" t="str">
        <f t="shared" si="12"/>
        <v>NIE</v>
      </c>
      <c r="M21" t="str">
        <f t="shared" si="13"/>
        <v>NIE</v>
      </c>
      <c r="N21">
        <f t="shared" si="14"/>
        <v>20.189999999999998</v>
      </c>
      <c r="O21">
        <f t="shared" si="15"/>
        <v>45</v>
      </c>
      <c r="P21" t="str">
        <f t="shared" si="4"/>
        <v>NIE</v>
      </c>
      <c r="Q21">
        <f t="shared" si="5"/>
        <v>0</v>
      </c>
      <c r="R21">
        <f t="shared" si="6"/>
        <v>32.630000000000003</v>
      </c>
    </row>
    <row r="22" spans="1:18">
      <c r="A22" s="1">
        <v>41657</v>
      </c>
      <c r="B22">
        <v>40</v>
      </c>
      <c r="C22">
        <f t="shared" si="7"/>
        <v>20.189999999999998</v>
      </c>
      <c r="D22">
        <f t="shared" si="8"/>
        <v>45</v>
      </c>
      <c r="E22" t="str">
        <f t="shared" si="9"/>
        <v>TAK</v>
      </c>
      <c r="F22" t="str">
        <f t="shared" si="0"/>
        <v>NIE</v>
      </c>
      <c r="G22">
        <f t="shared" si="1"/>
        <v>3.6</v>
      </c>
      <c r="H22">
        <f t="shared" si="2"/>
        <v>0</v>
      </c>
      <c r="I22" t="str">
        <f t="shared" si="3"/>
        <v>NIE</v>
      </c>
      <c r="J22">
        <f t="shared" si="10"/>
        <v>16.589999999999996</v>
      </c>
      <c r="K22">
        <f t="shared" si="11"/>
        <v>45</v>
      </c>
      <c r="L22" t="str">
        <f t="shared" si="12"/>
        <v>NIE</v>
      </c>
      <c r="M22" t="str">
        <f t="shared" si="13"/>
        <v>NIE</v>
      </c>
      <c r="N22">
        <f t="shared" si="14"/>
        <v>16.589999999999996</v>
      </c>
      <c r="O22">
        <f t="shared" si="15"/>
        <v>45</v>
      </c>
      <c r="P22" t="str">
        <f t="shared" si="4"/>
        <v>NIE</v>
      </c>
      <c r="Q22">
        <f t="shared" si="5"/>
        <v>0</v>
      </c>
      <c r="R22">
        <f t="shared" si="6"/>
        <v>11.98</v>
      </c>
    </row>
    <row r="23" spans="1:18">
      <c r="A23" s="1">
        <v>41658</v>
      </c>
      <c r="B23">
        <v>70</v>
      </c>
      <c r="C23">
        <f t="shared" si="7"/>
        <v>16.589999999999996</v>
      </c>
      <c r="D23">
        <f t="shared" si="8"/>
        <v>45</v>
      </c>
      <c r="E23" t="str">
        <f t="shared" si="9"/>
        <v>TAK</v>
      </c>
      <c r="F23" t="str">
        <f t="shared" si="0"/>
        <v>NIE</v>
      </c>
      <c r="G23">
        <f t="shared" si="1"/>
        <v>6.3</v>
      </c>
      <c r="H23">
        <f t="shared" si="2"/>
        <v>0</v>
      </c>
      <c r="I23" t="str">
        <f t="shared" si="3"/>
        <v>NIE</v>
      </c>
      <c r="J23">
        <f t="shared" si="10"/>
        <v>10.289999999999996</v>
      </c>
      <c r="K23">
        <f t="shared" si="11"/>
        <v>45</v>
      </c>
      <c r="L23" t="str">
        <f t="shared" si="12"/>
        <v>NIE</v>
      </c>
      <c r="M23" t="str">
        <f t="shared" si="13"/>
        <v>NIE</v>
      </c>
      <c r="N23">
        <f t="shared" si="14"/>
        <v>10.289999999999996</v>
      </c>
      <c r="O23">
        <f t="shared" si="15"/>
        <v>45</v>
      </c>
      <c r="P23" t="str">
        <f t="shared" si="4"/>
        <v>NIE</v>
      </c>
      <c r="Q23">
        <f t="shared" si="5"/>
        <v>0</v>
      </c>
      <c r="R23">
        <f t="shared" si="6"/>
        <v>20.96</v>
      </c>
    </row>
    <row r="24" spans="1:18">
      <c r="A24" s="1">
        <v>41659</v>
      </c>
      <c r="B24">
        <v>34</v>
      </c>
      <c r="C24">
        <f t="shared" si="7"/>
        <v>10.289999999999996</v>
      </c>
      <c r="D24">
        <f t="shared" si="8"/>
        <v>45</v>
      </c>
      <c r="E24" t="str">
        <f t="shared" si="9"/>
        <v>NIE</v>
      </c>
      <c r="F24" t="str">
        <f t="shared" si="0"/>
        <v>POLOWA</v>
      </c>
      <c r="G24">
        <f t="shared" si="1"/>
        <v>1.53</v>
      </c>
      <c r="H24">
        <f t="shared" si="2"/>
        <v>1.02</v>
      </c>
      <c r="I24" t="str">
        <f t="shared" si="3"/>
        <v>NIE</v>
      </c>
      <c r="J24">
        <f t="shared" si="10"/>
        <v>8.7599999999999962</v>
      </c>
      <c r="K24">
        <f t="shared" si="11"/>
        <v>43.98</v>
      </c>
      <c r="L24" t="str">
        <f t="shared" si="12"/>
        <v>NIE</v>
      </c>
      <c r="M24" t="str">
        <f t="shared" si="13"/>
        <v>NIE</v>
      </c>
      <c r="N24">
        <f t="shared" si="14"/>
        <v>8.7599999999999962</v>
      </c>
      <c r="O24">
        <f t="shared" si="15"/>
        <v>43.98</v>
      </c>
      <c r="P24" t="str">
        <f t="shared" si="4"/>
        <v>NIE</v>
      </c>
      <c r="Q24">
        <f t="shared" si="5"/>
        <v>0</v>
      </c>
      <c r="R24">
        <f t="shared" si="6"/>
        <v>10.18</v>
      </c>
    </row>
    <row r="25" spans="1:18">
      <c r="A25" s="1">
        <v>41660</v>
      </c>
      <c r="B25">
        <v>111</v>
      </c>
      <c r="C25">
        <f t="shared" si="7"/>
        <v>8.7599999999999962</v>
      </c>
      <c r="D25">
        <f t="shared" si="8"/>
        <v>43.98</v>
      </c>
      <c r="E25" t="str">
        <f t="shared" si="9"/>
        <v>NIE</v>
      </c>
      <c r="F25" t="str">
        <f t="shared" si="0"/>
        <v>POLOWA</v>
      </c>
      <c r="G25">
        <f t="shared" si="1"/>
        <v>5</v>
      </c>
      <c r="H25">
        <f t="shared" si="2"/>
        <v>3.33</v>
      </c>
      <c r="I25" t="str">
        <f t="shared" si="3"/>
        <v>NIE</v>
      </c>
      <c r="J25">
        <f t="shared" si="10"/>
        <v>3.7599999999999962</v>
      </c>
      <c r="K25">
        <f t="shared" si="11"/>
        <v>40.65</v>
      </c>
      <c r="L25" t="str">
        <f t="shared" si="12"/>
        <v>TAK</v>
      </c>
      <c r="M25" t="str">
        <f t="shared" si="13"/>
        <v>NIE</v>
      </c>
      <c r="N25">
        <f t="shared" si="14"/>
        <v>30</v>
      </c>
      <c r="O25">
        <f t="shared" si="15"/>
        <v>40.65</v>
      </c>
      <c r="P25" t="str">
        <f t="shared" si="4"/>
        <v>NIE</v>
      </c>
      <c r="Q25">
        <f t="shared" si="5"/>
        <v>60.09</v>
      </c>
      <c r="R25">
        <f t="shared" si="6"/>
        <v>33.229999999999997</v>
      </c>
    </row>
    <row r="26" spans="1:18">
      <c r="A26" s="1">
        <v>41661</v>
      </c>
      <c r="B26">
        <v>125</v>
      </c>
      <c r="C26">
        <f t="shared" si="7"/>
        <v>30</v>
      </c>
      <c r="D26">
        <f t="shared" si="8"/>
        <v>40.65</v>
      </c>
      <c r="E26" t="str">
        <f t="shared" si="9"/>
        <v>TAK</v>
      </c>
      <c r="F26" t="str">
        <f t="shared" si="0"/>
        <v>NIE</v>
      </c>
      <c r="G26">
        <f t="shared" si="1"/>
        <v>11.25</v>
      </c>
      <c r="H26">
        <f t="shared" si="2"/>
        <v>0</v>
      </c>
      <c r="I26" t="str">
        <f t="shared" si="3"/>
        <v>NIE</v>
      </c>
      <c r="J26">
        <f t="shared" si="10"/>
        <v>18.75</v>
      </c>
      <c r="K26">
        <f t="shared" si="11"/>
        <v>40.65</v>
      </c>
      <c r="L26" t="str">
        <f t="shared" si="12"/>
        <v>NIE</v>
      </c>
      <c r="M26" t="str">
        <f t="shared" si="13"/>
        <v>NIE</v>
      </c>
      <c r="N26">
        <f t="shared" si="14"/>
        <v>18.75</v>
      </c>
      <c r="O26">
        <f t="shared" si="15"/>
        <v>40.65</v>
      </c>
      <c r="P26" t="str">
        <f t="shared" si="4"/>
        <v>NIE</v>
      </c>
      <c r="Q26">
        <f t="shared" si="5"/>
        <v>0</v>
      </c>
      <c r="R26">
        <f t="shared" si="6"/>
        <v>37.43</v>
      </c>
    </row>
    <row r="27" spans="1:18">
      <c r="A27" s="1">
        <v>41662</v>
      </c>
      <c r="B27">
        <v>76</v>
      </c>
      <c r="C27">
        <f t="shared" si="7"/>
        <v>18.75</v>
      </c>
      <c r="D27">
        <f t="shared" si="8"/>
        <v>40.65</v>
      </c>
      <c r="E27" t="str">
        <f t="shared" si="9"/>
        <v>TAK</v>
      </c>
      <c r="F27" t="str">
        <f t="shared" si="0"/>
        <v>NIE</v>
      </c>
      <c r="G27">
        <f t="shared" si="1"/>
        <v>6.84</v>
      </c>
      <c r="H27">
        <f t="shared" si="2"/>
        <v>0</v>
      </c>
      <c r="I27" t="str">
        <f t="shared" si="3"/>
        <v>TAK</v>
      </c>
      <c r="J27">
        <f t="shared" si="10"/>
        <v>11.91</v>
      </c>
      <c r="K27">
        <f t="shared" si="11"/>
        <v>40.65</v>
      </c>
      <c r="L27" t="str">
        <f t="shared" si="12"/>
        <v>NIE</v>
      </c>
      <c r="M27" t="str">
        <f t="shared" si="13"/>
        <v>NIE</v>
      </c>
      <c r="N27">
        <f t="shared" si="14"/>
        <v>11.91</v>
      </c>
      <c r="O27">
        <f t="shared" si="15"/>
        <v>40.65</v>
      </c>
      <c r="P27" t="str">
        <f t="shared" si="4"/>
        <v>NIE</v>
      </c>
      <c r="Q27">
        <f t="shared" si="5"/>
        <v>0</v>
      </c>
      <c r="R27">
        <f t="shared" si="6"/>
        <v>22.75</v>
      </c>
    </row>
    <row r="28" spans="1:18">
      <c r="A28" s="1">
        <v>41663</v>
      </c>
      <c r="B28">
        <v>125</v>
      </c>
      <c r="C28">
        <f t="shared" si="7"/>
        <v>11.91</v>
      </c>
      <c r="D28">
        <f t="shared" si="8"/>
        <v>40.65</v>
      </c>
      <c r="E28" t="str">
        <f t="shared" si="9"/>
        <v>NIE</v>
      </c>
      <c r="F28" t="str">
        <f t="shared" si="0"/>
        <v>POLOWA</v>
      </c>
      <c r="G28">
        <f t="shared" si="1"/>
        <v>5.63</v>
      </c>
      <c r="H28">
        <f t="shared" si="2"/>
        <v>3.75</v>
      </c>
      <c r="I28" t="str">
        <f t="shared" si="3"/>
        <v>NIE</v>
      </c>
      <c r="J28">
        <f t="shared" si="10"/>
        <v>6.28</v>
      </c>
      <c r="K28">
        <f t="shared" si="11"/>
        <v>36.9</v>
      </c>
      <c r="L28" t="str">
        <f t="shared" si="12"/>
        <v>NIE</v>
      </c>
      <c r="M28" t="str">
        <f t="shared" si="13"/>
        <v>NIE</v>
      </c>
      <c r="N28">
        <f t="shared" si="14"/>
        <v>6.28</v>
      </c>
      <c r="O28">
        <f t="shared" si="15"/>
        <v>36.9</v>
      </c>
      <c r="P28" t="str">
        <f t="shared" si="4"/>
        <v>NIE</v>
      </c>
      <c r="Q28">
        <f t="shared" si="5"/>
        <v>0</v>
      </c>
      <c r="R28">
        <f t="shared" si="6"/>
        <v>37.43</v>
      </c>
    </row>
    <row r="29" spans="1:18">
      <c r="A29" s="1">
        <v>41664</v>
      </c>
      <c r="B29">
        <v>23</v>
      </c>
      <c r="C29">
        <f t="shared" si="7"/>
        <v>6.28</v>
      </c>
      <c r="D29">
        <f t="shared" si="8"/>
        <v>36.9</v>
      </c>
      <c r="E29" t="str">
        <f t="shared" si="9"/>
        <v>NIE</v>
      </c>
      <c r="F29" t="str">
        <f t="shared" si="0"/>
        <v>POLOWA</v>
      </c>
      <c r="G29">
        <f t="shared" si="1"/>
        <v>1.04</v>
      </c>
      <c r="H29">
        <f t="shared" si="2"/>
        <v>0.69</v>
      </c>
      <c r="I29" t="str">
        <f t="shared" si="3"/>
        <v>NIE</v>
      </c>
      <c r="J29">
        <f t="shared" si="10"/>
        <v>5.24</v>
      </c>
      <c r="K29">
        <f t="shared" si="11"/>
        <v>36.21</v>
      </c>
      <c r="L29" t="str">
        <f t="shared" si="12"/>
        <v>NIE</v>
      </c>
      <c r="M29" t="str">
        <f t="shared" si="13"/>
        <v>NIE</v>
      </c>
      <c r="N29">
        <f t="shared" si="14"/>
        <v>5.24</v>
      </c>
      <c r="O29">
        <f t="shared" si="15"/>
        <v>36.21</v>
      </c>
      <c r="P29" t="str">
        <f t="shared" si="4"/>
        <v>NIE</v>
      </c>
      <c r="Q29">
        <f t="shared" si="5"/>
        <v>0</v>
      </c>
      <c r="R29">
        <f t="shared" si="6"/>
        <v>6.89</v>
      </c>
    </row>
    <row r="30" spans="1:18">
      <c r="A30" s="4">
        <v>41665</v>
      </c>
      <c r="B30" s="5">
        <v>93</v>
      </c>
      <c r="C30" s="5">
        <f t="shared" si="7"/>
        <v>5.24</v>
      </c>
      <c r="D30" s="5">
        <f t="shared" si="8"/>
        <v>36.21</v>
      </c>
      <c r="E30" s="5" t="str">
        <f t="shared" si="9"/>
        <v>NIE</v>
      </c>
      <c r="F30" s="5" t="str">
        <f t="shared" si="0"/>
        <v>POLOWA</v>
      </c>
      <c r="G30" s="5">
        <f t="shared" si="1"/>
        <v>4.1900000000000004</v>
      </c>
      <c r="H30" s="5">
        <f t="shared" si="2"/>
        <v>2.79</v>
      </c>
      <c r="I30" s="5" t="str">
        <f t="shared" si="3"/>
        <v>NIE</v>
      </c>
      <c r="J30" s="5">
        <f t="shared" si="10"/>
        <v>1.0499999999999998</v>
      </c>
      <c r="K30" s="5">
        <f t="shared" si="11"/>
        <v>33.42</v>
      </c>
      <c r="L30" s="5" t="str">
        <f t="shared" si="12"/>
        <v>TAK</v>
      </c>
      <c r="M30" s="5" t="str">
        <f t="shared" si="13"/>
        <v>NIE</v>
      </c>
      <c r="N30" s="5">
        <f t="shared" si="14"/>
        <v>30</v>
      </c>
      <c r="O30" s="5">
        <f t="shared" si="15"/>
        <v>33.42</v>
      </c>
      <c r="P30" s="5" t="str">
        <f t="shared" si="4"/>
        <v>TAK</v>
      </c>
      <c r="Q30">
        <f t="shared" si="5"/>
        <v>66.3</v>
      </c>
      <c r="R30">
        <f t="shared" si="6"/>
        <v>27.84</v>
      </c>
    </row>
    <row r="31" spans="1:18">
      <c r="A31" s="1">
        <v>41666</v>
      </c>
      <c r="B31">
        <v>111</v>
      </c>
      <c r="C31">
        <f t="shared" si="7"/>
        <v>30</v>
      </c>
      <c r="D31">
        <f t="shared" si="8"/>
        <v>33.42</v>
      </c>
      <c r="E31" t="str">
        <f t="shared" si="9"/>
        <v>TAK</v>
      </c>
      <c r="F31" t="str">
        <f t="shared" si="0"/>
        <v>NIE</v>
      </c>
      <c r="G31">
        <f t="shared" si="1"/>
        <v>9.99</v>
      </c>
      <c r="H31">
        <f t="shared" si="2"/>
        <v>0</v>
      </c>
      <c r="I31" t="str">
        <f t="shared" si="3"/>
        <v>NIE</v>
      </c>
      <c r="J31">
        <f t="shared" si="10"/>
        <v>20.009999999999998</v>
      </c>
      <c r="K31">
        <f t="shared" si="11"/>
        <v>33.42</v>
      </c>
      <c r="L31" t="str">
        <f t="shared" si="12"/>
        <v>NIE</v>
      </c>
      <c r="M31" t="str">
        <f t="shared" si="13"/>
        <v>NIE</v>
      </c>
      <c r="N31">
        <f t="shared" si="14"/>
        <v>20.009999999999998</v>
      </c>
      <c r="O31">
        <f t="shared" si="15"/>
        <v>33.42</v>
      </c>
      <c r="P31" t="str">
        <f t="shared" si="4"/>
        <v>NIE</v>
      </c>
      <c r="Q31">
        <f t="shared" si="5"/>
        <v>0</v>
      </c>
      <c r="R31">
        <f t="shared" si="6"/>
        <v>33.229999999999997</v>
      </c>
    </row>
    <row r="32" spans="1:18">
      <c r="A32" s="1">
        <v>41667</v>
      </c>
      <c r="B32">
        <v>52</v>
      </c>
      <c r="C32">
        <f t="shared" si="7"/>
        <v>20.009999999999998</v>
      </c>
      <c r="D32">
        <f t="shared" si="8"/>
        <v>33.42</v>
      </c>
      <c r="E32" t="str">
        <f t="shared" si="9"/>
        <v>TAK</v>
      </c>
      <c r="F32" t="str">
        <f t="shared" si="0"/>
        <v>NIE</v>
      </c>
      <c r="G32">
        <f t="shared" si="1"/>
        <v>4.68</v>
      </c>
      <c r="H32">
        <f t="shared" si="2"/>
        <v>0</v>
      </c>
      <c r="I32" t="str">
        <f t="shared" si="3"/>
        <v>NIE</v>
      </c>
      <c r="J32">
        <f t="shared" si="10"/>
        <v>15.329999999999998</v>
      </c>
      <c r="K32">
        <f t="shared" si="11"/>
        <v>33.42</v>
      </c>
      <c r="L32" t="str">
        <f t="shared" si="12"/>
        <v>NIE</v>
      </c>
      <c r="M32" t="str">
        <f t="shared" si="13"/>
        <v>NIE</v>
      </c>
      <c r="N32">
        <f t="shared" si="14"/>
        <v>15.329999999999998</v>
      </c>
      <c r="O32">
        <f t="shared" si="15"/>
        <v>33.42</v>
      </c>
      <c r="P32" t="str">
        <f t="shared" si="4"/>
        <v>NIE</v>
      </c>
      <c r="Q32">
        <f t="shared" si="5"/>
        <v>0</v>
      </c>
      <c r="R32">
        <f t="shared" si="6"/>
        <v>15.57</v>
      </c>
    </row>
    <row r="33" spans="1:18">
      <c r="A33" s="1">
        <v>41668</v>
      </c>
      <c r="B33">
        <v>65</v>
      </c>
      <c r="C33">
        <f t="shared" si="7"/>
        <v>15.329999999999998</v>
      </c>
      <c r="D33">
        <f t="shared" si="8"/>
        <v>33.42</v>
      </c>
      <c r="E33" t="str">
        <f t="shared" si="9"/>
        <v>TAK</v>
      </c>
      <c r="F33" t="str">
        <f t="shared" si="0"/>
        <v>NIE</v>
      </c>
      <c r="G33">
        <f t="shared" si="1"/>
        <v>5.85</v>
      </c>
      <c r="H33">
        <f t="shared" si="2"/>
        <v>0</v>
      </c>
      <c r="I33" t="str">
        <f t="shared" si="3"/>
        <v>NIE</v>
      </c>
      <c r="J33">
        <f t="shared" si="10"/>
        <v>9.4799999999999986</v>
      </c>
      <c r="K33">
        <f t="shared" si="11"/>
        <v>33.42</v>
      </c>
      <c r="L33" t="str">
        <f t="shared" si="12"/>
        <v>NIE</v>
      </c>
      <c r="M33" t="str">
        <f t="shared" si="13"/>
        <v>NIE</v>
      </c>
      <c r="N33">
        <f t="shared" si="14"/>
        <v>9.4799999999999986</v>
      </c>
      <c r="O33">
        <f t="shared" si="15"/>
        <v>33.42</v>
      </c>
      <c r="P33" t="str">
        <f t="shared" si="4"/>
        <v>NIE</v>
      </c>
      <c r="Q33">
        <f t="shared" si="5"/>
        <v>0</v>
      </c>
      <c r="R33">
        <f t="shared" si="6"/>
        <v>19.46</v>
      </c>
    </row>
    <row r="34" spans="1:18">
      <c r="A34" s="1">
        <v>41669</v>
      </c>
      <c r="B34">
        <v>120</v>
      </c>
      <c r="C34">
        <f t="shared" si="7"/>
        <v>9.4799999999999986</v>
      </c>
      <c r="D34">
        <f t="shared" si="8"/>
        <v>33.42</v>
      </c>
      <c r="E34" t="str">
        <f t="shared" si="9"/>
        <v>NIE</v>
      </c>
      <c r="F34" t="str">
        <f t="shared" si="0"/>
        <v>POLOWA</v>
      </c>
      <c r="G34">
        <f t="shared" si="1"/>
        <v>5.4</v>
      </c>
      <c r="H34">
        <f t="shared" si="2"/>
        <v>3.6</v>
      </c>
      <c r="I34" t="str">
        <f t="shared" si="3"/>
        <v>TAK</v>
      </c>
      <c r="J34">
        <f t="shared" si="10"/>
        <v>4.0799999999999983</v>
      </c>
      <c r="K34">
        <f t="shared" si="11"/>
        <v>29.82</v>
      </c>
      <c r="L34" t="str">
        <f t="shared" si="12"/>
        <v>TAK</v>
      </c>
      <c r="M34" t="str">
        <f t="shared" si="13"/>
        <v>TAK</v>
      </c>
      <c r="N34">
        <f t="shared" si="14"/>
        <v>30</v>
      </c>
      <c r="O34">
        <f t="shared" si="15"/>
        <v>45</v>
      </c>
      <c r="P34" t="str">
        <f t="shared" si="4"/>
        <v>NIE</v>
      </c>
      <c r="Q34">
        <f t="shared" si="5"/>
        <v>135.11000000000001</v>
      </c>
      <c r="R34">
        <f t="shared" si="6"/>
        <v>35.93</v>
      </c>
    </row>
    <row r="35" spans="1:18">
      <c r="A35" s="1">
        <v>41670</v>
      </c>
      <c r="B35">
        <v>113</v>
      </c>
      <c r="C35">
        <f t="shared" si="7"/>
        <v>30</v>
      </c>
      <c r="D35">
        <f t="shared" si="8"/>
        <v>45</v>
      </c>
      <c r="E35" t="str">
        <f t="shared" si="9"/>
        <v>TAK</v>
      </c>
      <c r="F35" t="str">
        <f t="shared" si="0"/>
        <v>NIE</v>
      </c>
      <c r="G35">
        <f t="shared" si="1"/>
        <v>10.17</v>
      </c>
      <c r="H35">
        <f t="shared" si="2"/>
        <v>0</v>
      </c>
      <c r="I35" t="str">
        <f t="shared" si="3"/>
        <v>NIE</v>
      </c>
      <c r="J35">
        <f t="shared" si="10"/>
        <v>19.829999999999998</v>
      </c>
      <c r="K35">
        <f t="shared" si="11"/>
        <v>45</v>
      </c>
      <c r="L35" t="str">
        <f t="shared" si="12"/>
        <v>NIE</v>
      </c>
      <c r="M35" t="str">
        <f t="shared" si="13"/>
        <v>NIE</v>
      </c>
      <c r="N35">
        <f t="shared" si="14"/>
        <v>19.829999999999998</v>
      </c>
      <c r="O35">
        <f t="shared" si="15"/>
        <v>45</v>
      </c>
      <c r="P35" t="str">
        <f t="shared" si="4"/>
        <v>NIE</v>
      </c>
      <c r="Q35">
        <f t="shared" si="5"/>
        <v>0</v>
      </c>
      <c r="R35">
        <f t="shared" si="6"/>
        <v>33.83</v>
      </c>
    </row>
    <row r="36" spans="1:18">
      <c r="A36" s="1">
        <v>41671</v>
      </c>
      <c r="B36">
        <v>110</v>
      </c>
      <c r="C36">
        <f t="shared" si="7"/>
        <v>19.829999999999998</v>
      </c>
      <c r="D36">
        <f t="shared" si="8"/>
        <v>45</v>
      </c>
      <c r="E36" t="str">
        <f t="shared" si="9"/>
        <v>TAK</v>
      </c>
      <c r="F36" t="str">
        <f t="shared" si="0"/>
        <v>NIE</v>
      </c>
      <c r="G36">
        <f t="shared" si="1"/>
        <v>9.9</v>
      </c>
      <c r="H36">
        <f t="shared" si="2"/>
        <v>0</v>
      </c>
      <c r="I36" t="str">
        <f t="shared" si="3"/>
        <v>NIE</v>
      </c>
      <c r="J36">
        <f t="shared" si="10"/>
        <v>9.9299999999999979</v>
      </c>
      <c r="K36">
        <f t="shared" si="11"/>
        <v>45</v>
      </c>
      <c r="L36" t="str">
        <f t="shared" si="12"/>
        <v>NIE</v>
      </c>
      <c r="M36" t="str">
        <f t="shared" si="13"/>
        <v>NIE</v>
      </c>
      <c r="N36">
        <f t="shared" si="14"/>
        <v>9.9299999999999979</v>
      </c>
      <c r="O36">
        <f t="shared" si="15"/>
        <v>45</v>
      </c>
      <c r="P36" t="str">
        <f t="shared" si="4"/>
        <v>NIE</v>
      </c>
      <c r="Q36">
        <f t="shared" si="5"/>
        <v>0</v>
      </c>
      <c r="R36">
        <f t="shared" si="6"/>
        <v>32.93</v>
      </c>
    </row>
    <row r="37" spans="1:18">
      <c r="A37" s="1">
        <v>41672</v>
      </c>
      <c r="B37">
        <v>135</v>
      </c>
      <c r="C37">
        <f t="shared" si="7"/>
        <v>9.9299999999999979</v>
      </c>
      <c r="D37">
        <f t="shared" si="8"/>
        <v>45</v>
      </c>
      <c r="E37" t="str">
        <f t="shared" si="9"/>
        <v>NIE</v>
      </c>
      <c r="F37" t="str">
        <f t="shared" si="0"/>
        <v>POLOWA</v>
      </c>
      <c r="G37">
        <f t="shared" si="1"/>
        <v>6.08</v>
      </c>
      <c r="H37">
        <f t="shared" si="2"/>
        <v>4.05</v>
      </c>
      <c r="I37" t="str">
        <f t="shared" si="3"/>
        <v>NIE</v>
      </c>
      <c r="J37">
        <f t="shared" si="10"/>
        <v>3.8499999999999979</v>
      </c>
      <c r="K37">
        <f t="shared" si="11"/>
        <v>40.950000000000003</v>
      </c>
      <c r="L37" t="str">
        <f t="shared" si="12"/>
        <v>TAK</v>
      </c>
      <c r="M37" t="str">
        <f t="shared" si="13"/>
        <v>NIE</v>
      </c>
      <c r="N37">
        <f t="shared" si="14"/>
        <v>30</v>
      </c>
      <c r="O37">
        <f t="shared" si="15"/>
        <v>40.950000000000003</v>
      </c>
      <c r="P37" t="str">
        <f t="shared" si="4"/>
        <v>NIE</v>
      </c>
      <c r="Q37">
        <f t="shared" si="5"/>
        <v>59.88</v>
      </c>
      <c r="R37">
        <f t="shared" si="6"/>
        <v>40.42</v>
      </c>
    </row>
    <row r="38" spans="1:18">
      <c r="A38" s="1">
        <v>41673</v>
      </c>
      <c r="B38">
        <v>37</v>
      </c>
      <c r="C38">
        <f t="shared" si="7"/>
        <v>30</v>
      </c>
      <c r="D38">
        <f t="shared" si="8"/>
        <v>40.950000000000003</v>
      </c>
      <c r="E38" t="str">
        <f t="shared" si="9"/>
        <v>TAK</v>
      </c>
      <c r="F38" t="str">
        <f t="shared" si="0"/>
        <v>NIE</v>
      </c>
      <c r="G38">
        <f t="shared" si="1"/>
        <v>3.33</v>
      </c>
      <c r="H38">
        <f t="shared" si="2"/>
        <v>0</v>
      </c>
      <c r="I38" t="str">
        <f t="shared" si="3"/>
        <v>NIE</v>
      </c>
      <c r="J38">
        <f t="shared" si="10"/>
        <v>26.67</v>
      </c>
      <c r="K38">
        <f t="shared" si="11"/>
        <v>40.950000000000003</v>
      </c>
      <c r="L38" t="str">
        <f t="shared" si="12"/>
        <v>NIE</v>
      </c>
      <c r="M38" t="str">
        <f t="shared" si="13"/>
        <v>NIE</v>
      </c>
      <c r="N38">
        <f t="shared" si="14"/>
        <v>26.67</v>
      </c>
      <c r="O38">
        <f t="shared" si="15"/>
        <v>40.950000000000003</v>
      </c>
      <c r="P38" t="str">
        <f t="shared" si="4"/>
        <v>NIE</v>
      </c>
      <c r="Q38">
        <f t="shared" si="5"/>
        <v>0</v>
      </c>
      <c r="R38">
        <f t="shared" si="6"/>
        <v>11.08</v>
      </c>
    </row>
    <row r="39" spans="1:18">
      <c r="A39" s="1">
        <v>41674</v>
      </c>
      <c r="B39">
        <v>113</v>
      </c>
      <c r="C39">
        <f t="shared" si="7"/>
        <v>26.67</v>
      </c>
      <c r="D39">
        <f t="shared" si="8"/>
        <v>40.950000000000003</v>
      </c>
      <c r="E39" t="str">
        <f t="shared" si="9"/>
        <v>TAK</v>
      </c>
      <c r="F39" t="str">
        <f t="shared" si="0"/>
        <v>NIE</v>
      </c>
      <c r="G39">
        <f t="shared" si="1"/>
        <v>10.17</v>
      </c>
      <c r="H39">
        <f t="shared" si="2"/>
        <v>0</v>
      </c>
      <c r="I39" t="str">
        <f t="shared" si="3"/>
        <v>NIE</v>
      </c>
      <c r="J39">
        <f t="shared" si="10"/>
        <v>16.5</v>
      </c>
      <c r="K39">
        <f t="shared" si="11"/>
        <v>40.950000000000003</v>
      </c>
      <c r="L39" t="str">
        <f t="shared" si="12"/>
        <v>NIE</v>
      </c>
      <c r="M39" t="str">
        <f t="shared" si="13"/>
        <v>NIE</v>
      </c>
      <c r="N39">
        <f t="shared" si="14"/>
        <v>16.5</v>
      </c>
      <c r="O39">
        <f t="shared" si="15"/>
        <v>40.950000000000003</v>
      </c>
      <c r="P39" t="str">
        <f t="shared" si="4"/>
        <v>NIE</v>
      </c>
      <c r="Q39">
        <f t="shared" si="5"/>
        <v>0</v>
      </c>
      <c r="R39">
        <f t="shared" si="6"/>
        <v>33.83</v>
      </c>
    </row>
    <row r="40" spans="1:18">
      <c r="A40" s="1">
        <v>41675</v>
      </c>
      <c r="B40">
        <v>79</v>
      </c>
      <c r="C40">
        <f t="shared" si="7"/>
        <v>16.5</v>
      </c>
      <c r="D40">
        <f t="shared" si="8"/>
        <v>40.950000000000003</v>
      </c>
      <c r="E40" t="str">
        <f t="shared" si="9"/>
        <v>TAK</v>
      </c>
      <c r="F40" t="str">
        <f t="shared" si="0"/>
        <v>NIE</v>
      </c>
      <c r="G40">
        <f t="shared" si="1"/>
        <v>7.11</v>
      </c>
      <c r="H40">
        <f t="shared" si="2"/>
        <v>0</v>
      </c>
      <c r="I40" t="str">
        <f t="shared" si="3"/>
        <v>NIE</v>
      </c>
      <c r="J40">
        <f t="shared" si="10"/>
        <v>9.39</v>
      </c>
      <c r="K40">
        <f t="shared" si="11"/>
        <v>40.950000000000003</v>
      </c>
      <c r="L40" t="str">
        <f t="shared" si="12"/>
        <v>NIE</v>
      </c>
      <c r="M40" t="str">
        <f t="shared" si="13"/>
        <v>NIE</v>
      </c>
      <c r="N40">
        <f t="shared" si="14"/>
        <v>9.39</v>
      </c>
      <c r="O40">
        <f t="shared" si="15"/>
        <v>40.950000000000003</v>
      </c>
      <c r="P40" t="str">
        <f t="shared" si="4"/>
        <v>NIE</v>
      </c>
      <c r="Q40">
        <f t="shared" si="5"/>
        <v>0</v>
      </c>
      <c r="R40">
        <f t="shared" si="6"/>
        <v>23.65</v>
      </c>
    </row>
    <row r="41" spans="1:18">
      <c r="A41" s="1">
        <v>41676</v>
      </c>
      <c r="B41">
        <v>94</v>
      </c>
      <c r="C41">
        <f t="shared" si="7"/>
        <v>9.39</v>
      </c>
      <c r="D41">
        <f t="shared" si="8"/>
        <v>40.950000000000003</v>
      </c>
      <c r="E41" t="str">
        <f t="shared" si="9"/>
        <v>NIE</v>
      </c>
      <c r="F41" t="str">
        <f t="shared" si="0"/>
        <v>POLOWA</v>
      </c>
      <c r="G41">
        <f t="shared" si="1"/>
        <v>4.2300000000000004</v>
      </c>
      <c r="H41">
        <f t="shared" si="2"/>
        <v>2.82</v>
      </c>
      <c r="I41" t="str">
        <f t="shared" si="3"/>
        <v>TAK</v>
      </c>
      <c r="J41">
        <f t="shared" si="10"/>
        <v>5.16</v>
      </c>
      <c r="K41">
        <f t="shared" si="11"/>
        <v>38.130000000000003</v>
      </c>
      <c r="L41" t="str">
        <f t="shared" si="12"/>
        <v>NIE</v>
      </c>
      <c r="M41" t="str">
        <f t="shared" si="13"/>
        <v>TAK</v>
      </c>
      <c r="N41">
        <f t="shared" si="14"/>
        <v>5.16</v>
      </c>
      <c r="O41">
        <f t="shared" si="15"/>
        <v>45</v>
      </c>
      <c r="P41" t="str">
        <f t="shared" si="4"/>
        <v>NIE</v>
      </c>
      <c r="Q41">
        <f t="shared" si="5"/>
        <v>34.28</v>
      </c>
      <c r="R41">
        <f t="shared" si="6"/>
        <v>28.14</v>
      </c>
    </row>
    <row r="42" spans="1:18">
      <c r="A42" s="1">
        <v>41677</v>
      </c>
      <c r="B42">
        <v>35</v>
      </c>
      <c r="C42">
        <f t="shared" si="7"/>
        <v>5.16</v>
      </c>
      <c r="D42">
        <f t="shared" si="8"/>
        <v>45</v>
      </c>
      <c r="E42" t="str">
        <f t="shared" si="9"/>
        <v>NIE</v>
      </c>
      <c r="F42" t="str">
        <f t="shared" si="0"/>
        <v>POLOWA</v>
      </c>
      <c r="G42">
        <f t="shared" si="1"/>
        <v>1.58</v>
      </c>
      <c r="H42">
        <f t="shared" si="2"/>
        <v>1.05</v>
      </c>
      <c r="I42" t="str">
        <f t="shared" si="3"/>
        <v>NIE</v>
      </c>
      <c r="J42">
        <f t="shared" si="10"/>
        <v>3.58</v>
      </c>
      <c r="K42">
        <f t="shared" si="11"/>
        <v>43.95</v>
      </c>
      <c r="L42" t="str">
        <f t="shared" si="12"/>
        <v>TAK</v>
      </c>
      <c r="M42" t="str">
        <f t="shared" si="13"/>
        <v>NIE</v>
      </c>
      <c r="N42">
        <f t="shared" si="14"/>
        <v>30</v>
      </c>
      <c r="O42">
        <f t="shared" si="15"/>
        <v>43.95</v>
      </c>
      <c r="P42" t="str">
        <f t="shared" si="4"/>
        <v>TAK</v>
      </c>
      <c r="Q42">
        <f t="shared" si="5"/>
        <v>60.5</v>
      </c>
      <c r="R42">
        <f t="shared" si="6"/>
        <v>10.48</v>
      </c>
    </row>
    <row r="43" spans="1:18">
      <c r="A43" s="1">
        <v>41678</v>
      </c>
      <c r="B43">
        <v>54</v>
      </c>
      <c r="C43">
        <f t="shared" si="7"/>
        <v>30</v>
      </c>
      <c r="D43">
        <f t="shared" si="8"/>
        <v>43.95</v>
      </c>
      <c r="E43" t="str">
        <f t="shared" si="9"/>
        <v>TAK</v>
      </c>
      <c r="F43" t="str">
        <f t="shared" si="0"/>
        <v>NIE</v>
      </c>
      <c r="G43">
        <f t="shared" si="1"/>
        <v>4.8600000000000003</v>
      </c>
      <c r="H43">
        <f t="shared" si="2"/>
        <v>0</v>
      </c>
      <c r="I43" t="str">
        <f t="shared" si="3"/>
        <v>NIE</v>
      </c>
      <c r="J43">
        <f t="shared" si="10"/>
        <v>25.14</v>
      </c>
      <c r="K43">
        <f t="shared" si="11"/>
        <v>43.95</v>
      </c>
      <c r="L43" t="str">
        <f t="shared" si="12"/>
        <v>NIE</v>
      </c>
      <c r="M43" t="str">
        <f t="shared" si="13"/>
        <v>NIE</v>
      </c>
      <c r="N43">
        <f t="shared" si="14"/>
        <v>25.14</v>
      </c>
      <c r="O43">
        <f t="shared" si="15"/>
        <v>43.95</v>
      </c>
      <c r="P43" t="str">
        <f t="shared" si="4"/>
        <v>NIE</v>
      </c>
      <c r="Q43">
        <f t="shared" si="5"/>
        <v>0</v>
      </c>
      <c r="R43">
        <f t="shared" si="6"/>
        <v>16.170000000000002</v>
      </c>
    </row>
    <row r="44" spans="1:18">
      <c r="A44" s="2">
        <v>41679</v>
      </c>
      <c r="B44" s="3">
        <v>57</v>
      </c>
      <c r="C44" s="3">
        <f t="shared" si="7"/>
        <v>25.14</v>
      </c>
      <c r="D44" s="3">
        <f t="shared" si="8"/>
        <v>43.95</v>
      </c>
      <c r="E44" s="3" t="str">
        <f t="shared" si="9"/>
        <v>TAK</v>
      </c>
      <c r="F44" s="3" t="str">
        <f t="shared" si="0"/>
        <v>NIE</v>
      </c>
      <c r="G44" s="3">
        <f t="shared" si="1"/>
        <v>5.13</v>
      </c>
      <c r="H44" s="3">
        <f t="shared" si="2"/>
        <v>0</v>
      </c>
      <c r="I44" s="3" t="str">
        <f t="shared" si="3"/>
        <v>NIE</v>
      </c>
      <c r="J44" s="3">
        <f t="shared" si="10"/>
        <v>20.010000000000002</v>
      </c>
      <c r="K44" s="3">
        <f t="shared" si="11"/>
        <v>43.95</v>
      </c>
      <c r="L44" s="3" t="str">
        <f t="shared" si="12"/>
        <v>NIE</v>
      </c>
      <c r="M44" s="3" t="str">
        <f t="shared" si="13"/>
        <v>NIE</v>
      </c>
      <c r="N44" s="3">
        <f t="shared" si="14"/>
        <v>20.010000000000002</v>
      </c>
      <c r="O44" s="3">
        <f t="shared" si="15"/>
        <v>43.95</v>
      </c>
      <c r="P44" s="3" t="str">
        <f t="shared" si="4"/>
        <v>NIE</v>
      </c>
      <c r="Q44">
        <f t="shared" si="5"/>
        <v>0</v>
      </c>
      <c r="R44">
        <f t="shared" si="6"/>
        <v>17.07</v>
      </c>
    </row>
    <row r="45" spans="1:18">
      <c r="A45" s="1">
        <v>41680</v>
      </c>
      <c r="B45">
        <v>147</v>
      </c>
      <c r="C45">
        <f t="shared" si="7"/>
        <v>20.010000000000002</v>
      </c>
      <c r="D45">
        <f t="shared" si="8"/>
        <v>43.95</v>
      </c>
      <c r="E45" t="str">
        <f t="shared" si="9"/>
        <v>TAK</v>
      </c>
      <c r="F45" t="str">
        <f t="shared" si="0"/>
        <v>NIE</v>
      </c>
      <c r="G45">
        <f t="shared" si="1"/>
        <v>13.23</v>
      </c>
      <c r="H45">
        <f t="shared" si="2"/>
        <v>0</v>
      </c>
      <c r="I45" t="str">
        <f t="shared" si="3"/>
        <v>NIE</v>
      </c>
      <c r="J45">
        <f t="shared" si="10"/>
        <v>6.7800000000000011</v>
      </c>
      <c r="K45">
        <f t="shared" si="11"/>
        <v>43.95</v>
      </c>
      <c r="L45" t="str">
        <f t="shared" si="12"/>
        <v>NIE</v>
      </c>
      <c r="M45" t="str">
        <f t="shared" si="13"/>
        <v>NIE</v>
      </c>
      <c r="N45">
        <f t="shared" si="14"/>
        <v>6.7800000000000011</v>
      </c>
      <c r="O45">
        <f t="shared" si="15"/>
        <v>43.95</v>
      </c>
      <c r="P45" t="str">
        <f t="shared" si="4"/>
        <v>NIE</v>
      </c>
      <c r="Q45">
        <f t="shared" si="5"/>
        <v>0</v>
      </c>
      <c r="R45">
        <f t="shared" si="6"/>
        <v>44.01</v>
      </c>
    </row>
    <row r="46" spans="1:18">
      <c r="A46" s="1">
        <v>41681</v>
      </c>
      <c r="B46">
        <v>144</v>
      </c>
      <c r="C46">
        <f t="shared" si="7"/>
        <v>6.7800000000000011</v>
      </c>
      <c r="D46">
        <f t="shared" si="8"/>
        <v>43.95</v>
      </c>
      <c r="E46" t="str">
        <f t="shared" si="9"/>
        <v>NIE</v>
      </c>
      <c r="F46" t="str">
        <f t="shared" si="0"/>
        <v>POLOWA</v>
      </c>
      <c r="G46">
        <f t="shared" si="1"/>
        <v>6.48</v>
      </c>
      <c r="H46">
        <f t="shared" si="2"/>
        <v>4.32</v>
      </c>
      <c r="I46" t="str">
        <f t="shared" si="3"/>
        <v>NIE</v>
      </c>
      <c r="J46">
        <f t="shared" si="10"/>
        <v>0.30000000000000071</v>
      </c>
      <c r="K46">
        <f t="shared" si="11"/>
        <v>39.630000000000003</v>
      </c>
      <c r="L46" t="str">
        <f t="shared" si="12"/>
        <v>TAK</v>
      </c>
      <c r="M46" t="str">
        <f t="shared" si="13"/>
        <v>NIE</v>
      </c>
      <c r="N46">
        <f t="shared" si="14"/>
        <v>30</v>
      </c>
      <c r="O46">
        <f t="shared" si="15"/>
        <v>39.630000000000003</v>
      </c>
      <c r="P46" t="str">
        <f t="shared" si="4"/>
        <v>NIE</v>
      </c>
      <c r="Q46">
        <f t="shared" si="5"/>
        <v>68.010000000000005</v>
      </c>
      <c r="R46">
        <f t="shared" si="6"/>
        <v>43.11</v>
      </c>
    </row>
    <row r="47" spans="1:18">
      <c r="A47" s="1">
        <v>41682</v>
      </c>
      <c r="B47">
        <v>50</v>
      </c>
      <c r="C47">
        <f t="shared" si="7"/>
        <v>30</v>
      </c>
      <c r="D47">
        <f t="shared" si="8"/>
        <v>39.630000000000003</v>
      </c>
      <c r="E47" t="str">
        <f t="shared" si="9"/>
        <v>TAK</v>
      </c>
      <c r="F47" t="str">
        <f t="shared" si="0"/>
        <v>NIE</v>
      </c>
      <c r="G47">
        <f t="shared" si="1"/>
        <v>4.5</v>
      </c>
      <c r="H47">
        <f t="shared" si="2"/>
        <v>0</v>
      </c>
      <c r="I47" t="str">
        <f t="shared" si="3"/>
        <v>NIE</v>
      </c>
      <c r="J47">
        <f t="shared" si="10"/>
        <v>25.5</v>
      </c>
      <c r="K47">
        <f t="shared" si="11"/>
        <v>39.630000000000003</v>
      </c>
      <c r="L47" t="str">
        <f t="shared" si="12"/>
        <v>NIE</v>
      </c>
      <c r="M47" t="str">
        <f t="shared" si="13"/>
        <v>NIE</v>
      </c>
      <c r="N47">
        <f t="shared" si="14"/>
        <v>25.5</v>
      </c>
      <c r="O47">
        <f t="shared" si="15"/>
        <v>39.630000000000003</v>
      </c>
      <c r="P47" t="str">
        <f t="shared" si="4"/>
        <v>NIE</v>
      </c>
      <c r="Q47">
        <f t="shared" si="5"/>
        <v>0</v>
      </c>
      <c r="R47">
        <f t="shared" si="6"/>
        <v>14.97</v>
      </c>
    </row>
    <row r="48" spans="1:18">
      <c r="A48" s="1">
        <v>41683</v>
      </c>
      <c r="B48">
        <v>129</v>
      </c>
      <c r="C48">
        <f t="shared" si="7"/>
        <v>25.5</v>
      </c>
      <c r="D48">
        <f t="shared" si="8"/>
        <v>39.630000000000003</v>
      </c>
      <c r="E48" t="str">
        <f t="shared" si="9"/>
        <v>TAK</v>
      </c>
      <c r="F48" t="str">
        <f t="shared" si="0"/>
        <v>NIE</v>
      </c>
      <c r="G48">
        <f t="shared" si="1"/>
        <v>11.61</v>
      </c>
      <c r="H48">
        <f t="shared" si="2"/>
        <v>0</v>
      </c>
      <c r="I48" t="str">
        <f t="shared" si="3"/>
        <v>TAK</v>
      </c>
      <c r="J48">
        <f t="shared" si="10"/>
        <v>13.89</v>
      </c>
      <c r="K48">
        <f t="shared" si="11"/>
        <v>39.630000000000003</v>
      </c>
      <c r="L48" t="str">
        <f t="shared" si="12"/>
        <v>NIE</v>
      </c>
      <c r="M48" t="str">
        <f t="shared" si="13"/>
        <v>TAK</v>
      </c>
      <c r="N48">
        <f t="shared" si="14"/>
        <v>13.89</v>
      </c>
      <c r="O48">
        <f t="shared" si="15"/>
        <v>45</v>
      </c>
      <c r="P48" t="str">
        <f t="shared" si="4"/>
        <v>NIE</v>
      </c>
      <c r="Q48">
        <f t="shared" si="5"/>
        <v>26.8</v>
      </c>
      <c r="R48">
        <f t="shared" si="6"/>
        <v>38.619999999999997</v>
      </c>
    </row>
    <row r="49" spans="1:18">
      <c r="A49" s="1">
        <v>41684</v>
      </c>
      <c r="B49">
        <v>71</v>
      </c>
      <c r="C49">
        <f t="shared" si="7"/>
        <v>13.89</v>
      </c>
      <c r="D49">
        <f t="shared" si="8"/>
        <v>45</v>
      </c>
      <c r="E49" t="str">
        <f t="shared" si="9"/>
        <v>NIE</v>
      </c>
      <c r="F49" t="str">
        <f t="shared" si="0"/>
        <v>POLOWA</v>
      </c>
      <c r="G49">
        <f t="shared" si="1"/>
        <v>3.2</v>
      </c>
      <c r="H49">
        <f t="shared" si="2"/>
        <v>2.13</v>
      </c>
      <c r="I49" t="str">
        <f t="shared" si="3"/>
        <v>NIE</v>
      </c>
      <c r="J49">
        <f t="shared" si="10"/>
        <v>10.690000000000001</v>
      </c>
      <c r="K49">
        <f t="shared" si="11"/>
        <v>42.87</v>
      </c>
      <c r="L49" t="str">
        <f t="shared" si="12"/>
        <v>NIE</v>
      </c>
      <c r="M49" t="str">
        <f t="shared" si="13"/>
        <v>NIE</v>
      </c>
      <c r="N49">
        <f t="shared" si="14"/>
        <v>10.690000000000001</v>
      </c>
      <c r="O49">
        <f t="shared" si="15"/>
        <v>42.87</v>
      </c>
      <c r="P49" t="str">
        <f t="shared" si="4"/>
        <v>NIE</v>
      </c>
      <c r="Q49">
        <f t="shared" si="5"/>
        <v>0</v>
      </c>
      <c r="R49">
        <f t="shared" si="6"/>
        <v>21.26</v>
      </c>
    </row>
    <row r="50" spans="1:18">
      <c r="A50" s="1">
        <v>41685</v>
      </c>
      <c r="B50">
        <v>125</v>
      </c>
      <c r="C50">
        <f t="shared" si="7"/>
        <v>10.690000000000001</v>
      </c>
      <c r="D50">
        <f t="shared" si="8"/>
        <v>42.87</v>
      </c>
      <c r="E50" t="str">
        <f t="shared" si="9"/>
        <v>NIE</v>
      </c>
      <c r="F50" t="str">
        <f t="shared" si="0"/>
        <v>POLOWA</v>
      </c>
      <c r="G50">
        <f t="shared" si="1"/>
        <v>5.63</v>
      </c>
      <c r="H50">
        <f t="shared" si="2"/>
        <v>3.75</v>
      </c>
      <c r="I50" t="str">
        <f t="shared" si="3"/>
        <v>NIE</v>
      </c>
      <c r="J50">
        <f t="shared" si="10"/>
        <v>5.0600000000000014</v>
      </c>
      <c r="K50">
        <f t="shared" si="11"/>
        <v>39.119999999999997</v>
      </c>
      <c r="L50" t="str">
        <f t="shared" si="12"/>
        <v>NIE</v>
      </c>
      <c r="M50" t="str">
        <f t="shared" si="13"/>
        <v>NIE</v>
      </c>
      <c r="N50">
        <f t="shared" si="14"/>
        <v>5.0600000000000014</v>
      </c>
      <c r="O50">
        <f t="shared" si="15"/>
        <v>39.119999999999997</v>
      </c>
      <c r="P50" t="str">
        <f t="shared" si="4"/>
        <v>NIE</v>
      </c>
      <c r="Q50">
        <f t="shared" si="5"/>
        <v>0</v>
      </c>
      <c r="R50">
        <f t="shared" si="6"/>
        <v>37.43</v>
      </c>
    </row>
    <row r="51" spans="1:18">
      <c r="A51" s="1">
        <v>41686</v>
      </c>
      <c r="B51">
        <v>97</v>
      </c>
      <c r="C51">
        <f t="shared" si="7"/>
        <v>5.0600000000000014</v>
      </c>
      <c r="D51">
        <f t="shared" si="8"/>
        <v>39.119999999999997</v>
      </c>
      <c r="E51" t="str">
        <f t="shared" si="9"/>
        <v>NIE</v>
      </c>
      <c r="F51" t="str">
        <f t="shared" si="0"/>
        <v>POLOWA</v>
      </c>
      <c r="G51">
        <f t="shared" si="1"/>
        <v>4.37</v>
      </c>
      <c r="H51">
        <f t="shared" si="2"/>
        <v>2.91</v>
      </c>
      <c r="I51" t="str">
        <f t="shared" si="3"/>
        <v>NIE</v>
      </c>
      <c r="J51">
        <f t="shared" si="10"/>
        <v>0.69000000000000128</v>
      </c>
      <c r="K51">
        <f t="shared" si="11"/>
        <v>36.209999999999994</v>
      </c>
      <c r="L51" t="str">
        <f t="shared" si="12"/>
        <v>TAK</v>
      </c>
      <c r="M51" t="str">
        <f t="shared" si="13"/>
        <v>NIE</v>
      </c>
      <c r="N51">
        <f t="shared" si="14"/>
        <v>30</v>
      </c>
      <c r="O51">
        <f t="shared" si="15"/>
        <v>36.209999999999994</v>
      </c>
      <c r="P51" t="str">
        <f t="shared" si="4"/>
        <v>TAK</v>
      </c>
      <c r="Q51">
        <f t="shared" si="5"/>
        <v>67.12</v>
      </c>
      <c r="R51">
        <f t="shared" si="6"/>
        <v>29.04</v>
      </c>
    </row>
    <row r="52" spans="1:18">
      <c r="A52" s="1">
        <v>41687</v>
      </c>
      <c r="B52">
        <v>104</v>
      </c>
      <c r="C52">
        <f t="shared" si="7"/>
        <v>30</v>
      </c>
      <c r="D52">
        <f t="shared" si="8"/>
        <v>36.209999999999994</v>
      </c>
      <c r="E52" t="str">
        <f t="shared" si="9"/>
        <v>TAK</v>
      </c>
      <c r="F52" t="str">
        <f t="shared" si="0"/>
        <v>NIE</v>
      </c>
      <c r="G52">
        <f t="shared" si="1"/>
        <v>9.36</v>
      </c>
      <c r="H52">
        <f t="shared" si="2"/>
        <v>0</v>
      </c>
      <c r="I52" t="str">
        <f t="shared" si="3"/>
        <v>NIE</v>
      </c>
      <c r="J52">
        <f t="shared" si="10"/>
        <v>20.64</v>
      </c>
      <c r="K52">
        <f t="shared" si="11"/>
        <v>36.209999999999994</v>
      </c>
      <c r="L52" t="str">
        <f t="shared" si="12"/>
        <v>NIE</v>
      </c>
      <c r="M52" t="str">
        <f t="shared" si="13"/>
        <v>NIE</v>
      </c>
      <c r="N52">
        <f t="shared" si="14"/>
        <v>20.64</v>
      </c>
      <c r="O52">
        <f t="shared" si="15"/>
        <v>36.209999999999994</v>
      </c>
      <c r="P52" t="str">
        <f t="shared" si="4"/>
        <v>NIE</v>
      </c>
      <c r="Q52">
        <f t="shared" si="5"/>
        <v>0</v>
      </c>
      <c r="R52">
        <f t="shared" si="6"/>
        <v>31.14</v>
      </c>
    </row>
    <row r="53" spans="1:18">
      <c r="A53" s="1">
        <v>41688</v>
      </c>
      <c r="B53">
        <v>108</v>
      </c>
      <c r="C53">
        <f t="shared" si="7"/>
        <v>20.64</v>
      </c>
      <c r="D53">
        <f t="shared" si="8"/>
        <v>36.209999999999994</v>
      </c>
      <c r="E53" t="str">
        <f t="shared" si="9"/>
        <v>TAK</v>
      </c>
      <c r="F53" t="str">
        <f t="shared" si="0"/>
        <v>NIE</v>
      </c>
      <c r="G53">
        <f t="shared" si="1"/>
        <v>9.7200000000000006</v>
      </c>
      <c r="H53">
        <f t="shared" si="2"/>
        <v>0</v>
      </c>
      <c r="I53" t="str">
        <f t="shared" si="3"/>
        <v>NIE</v>
      </c>
      <c r="J53">
        <f t="shared" si="10"/>
        <v>10.92</v>
      </c>
      <c r="K53">
        <f t="shared" si="11"/>
        <v>36.209999999999994</v>
      </c>
      <c r="L53" t="str">
        <f t="shared" si="12"/>
        <v>NIE</v>
      </c>
      <c r="M53" t="str">
        <f t="shared" si="13"/>
        <v>NIE</v>
      </c>
      <c r="N53">
        <f t="shared" si="14"/>
        <v>10.92</v>
      </c>
      <c r="O53">
        <f t="shared" si="15"/>
        <v>36.209999999999994</v>
      </c>
      <c r="P53" t="str">
        <f t="shared" si="4"/>
        <v>NIE</v>
      </c>
      <c r="Q53">
        <f t="shared" si="5"/>
        <v>0</v>
      </c>
      <c r="R53">
        <f t="shared" si="6"/>
        <v>32.340000000000003</v>
      </c>
    </row>
    <row r="54" spans="1:18">
      <c r="A54" s="1">
        <v>41689</v>
      </c>
      <c r="B54">
        <v>61</v>
      </c>
      <c r="C54">
        <f t="shared" si="7"/>
        <v>10.92</v>
      </c>
      <c r="D54">
        <f t="shared" si="8"/>
        <v>36.209999999999994</v>
      </c>
      <c r="E54" t="str">
        <f t="shared" si="9"/>
        <v>NIE</v>
      </c>
      <c r="F54" t="str">
        <f t="shared" si="0"/>
        <v>POLOWA</v>
      </c>
      <c r="G54">
        <f t="shared" si="1"/>
        <v>2.75</v>
      </c>
      <c r="H54">
        <f t="shared" si="2"/>
        <v>1.83</v>
      </c>
      <c r="I54" t="str">
        <f t="shared" si="3"/>
        <v>NIE</v>
      </c>
      <c r="J54">
        <f t="shared" si="10"/>
        <v>8.17</v>
      </c>
      <c r="K54">
        <f t="shared" si="11"/>
        <v>34.379999999999995</v>
      </c>
      <c r="L54" t="str">
        <f t="shared" si="12"/>
        <v>NIE</v>
      </c>
      <c r="M54" t="str">
        <f t="shared" si="13"/>
        <v>NIE</v>
      </c>
      <c r="N54">
        <f t="shared" si="14"/>
        <v>8.17</v>
      </c>
      <c r="O54">
        <f t="shared" si="15"/>
        <v>34.379999999999995</v>
      </c>
      <c r="P54" t="str">
        <f t="shared" si="4"/>
        <v>NIE</v>
      </c>
      <c r="Q54">
        <f t="shared" si="5"/>
        <v>0</v>
      </c>
      <c r="R54">
        <f t="shared" si="6"/>
        <v>18.260000000000002</v>
      </c>
    </row>
    <row r="55" spans="1:18">
      <c r="A55" s="1">
        <v>41690</v>
      </c>
      <c r="B55">
        <v>35</v>
      </c>
      <c r="C55">
        <f t="shared" si="7"/>
        <v>8.17</v>
      </c>
      <c r="D55">
        <f t="shared" si="8"/>
        <v>34.379999999999995</v>
      </c>
      <c r="E55" t="str">
        <f t="shared" si="9"/>
        <v>NIE</v>
      </c>
      <c r="F55" t="str">
        <f t="shared" si="0"/>
        <v>POLOWA</v>
      </c>
      <c r="G55">
        <f t="shared" si="1"/>
        <v>1.58</v>
      </c>
      <c r="H55">
        <f t="shared" si="2"/>
        <v>1.05</v>
      </c>
      <c r="I55" t="str">
        <f t="shared" si="3"/>
        <v>TAK</v>
      </c>
      <c r="J55">
        <f t="shared" si="10"/>
        <v>6.59</v>
      </c>
      <c r="K55">
        <f t="shared" si="11"/>
        <v>33.33</v>
      </c>
      <c r="L55" t="str">
        <f t="shared" si="12"/>
        <v>NIE</v>
      </c>
      <c r="M55" t="str">
        <f t="shared" si="13"/>
        <v>TAK</v>
      </c>
      <c r="N55">
        <f t="shared" si="14"/>
        <v>6.59</v>
      </c>
      <c r="O55">
        <f t="shared" si="15"/>
        <v>45</v>
      </c>
      <c r="P55" t="str">
        <f t="shared" si="4"/>
        <v>NIE</v>
      </c>
      <c r="Q55">
        <f t="shared" si="5"/>
        <v>58.23</v>
      </c>
      <c r="R55">
        <f t="shared" si="6"/>
        <v>10.48</v>
      </c>
    </row>
    <row r="56" spans="1:18">
      <c r="A56" s="1">
        <v>41691</v>
      </c>
      <c r="B56">
        <v>40</v>
      </c>
      <c r="C56">
        <f t="shared" si="7"/>
        <v>6.59</v>
      </c>
      <c r="D56">
        <f t="shared" si="8"/>
        <v>45</v>
      </c>
      <c r="E56" t="str">
        <f t="shared" si="9"/>
        <v>NIE</v>
      </c>
      <c r="F56" t="str">
        <f t="shared" si="0"/>
        <v>POLOWA</v>
      </c>
      <c r="G56">
        <f t="shared" si="1"/>
        <v>1.8</v>
      </c>
      <c r="H56">
        <f t="shared" si="2"/>
        <v>1.2</v>
      </c>
      <c r="I56" t="str">
        <f t="shared" si="3"/>
        <v>NIE</v>
      </c>
      <c r="J56">
        <f t="shared" si="10"/>
        <v>4.79</v>
      </c>
      <c r="K56">
        <f t="shared" si="11"/>
        <v>43.8</v>
      </c>
      <c r="L56" t="str">
        <f t="shared" si="12"/>
        <v>TAK</v>
      </c>
      <c r="M56" t="str">
        <f t="shared" si="13"/>
        <v>NIE</v>
      </c>
      <c r="N56">
        <f t="shared" si="14"/>
        <v>30</v>
      </c>
      <c r="O56">
        <f t="shared" si="15"/>
        <v>43.8</v>
      </c>
      <c r="P56" t="str">
        <f t="shared" si="4"/>
        <v>NIE</v>
      </c>
      <c r="Q56">
        <f t="shared" si="5"/>
        <v>57.73</v>
      </c>
      <c r="R56">
        <f t="shared" si="6"/>
        <v>11.98</v>
      </c>
    </row>
    <row r="57" spans="1:18">
      <c r="A57" s="1">
        <v>41692</v>
      </c>
      <c r="B57">
        <v>23</v>
      </c>
      <c r="C57">
        <f t="shared" si="7"/>
        <v>30</v>
      </c>
      <c r="D57">
        <f t="shared" si="8"/>
        <v>43.8</v>
      </c>
      <c r="E57" t="str">
        <f t="shared" si="9"/>
        <v>TAK</v>
      </c>
      <c r="F57" t="str">
        <f t="shared" si="0"/>
        <v>NIE</v>
      </c>
      <c r="G57">
        <f t="shared" si="1"/>
        <v>2.0699999999999998</v>
      </c>
      <c r="H57">
        <f t="shared" si="2"/>
        <v>0</v>
      </c>
      <c r="I57" t="str">
        <f t="shared" si="3"/>
        <v>NIE</v>
      </c>
      <c r="J57">
        <f t="shared" si="10"/>
        <v>27.93</v>
      </c>
      <c r="K57">
        <f t="shared" si="11"/>
        <v>43.8</v>
      </c>
      <c r="L57" t="str">
        <f t="shared" si="12"/>
        <v>NIE</v>
      </c>
      <c r="M57" t="str">
        <f t="shared" si="13"/>
        <v>NIE</v>
      </c>
      <c r="N57">
        <f t="shared" si="14"/>
        <v>27.93</v>
      </c>
      <c r="O57">
        <f t="shared" si="15"/>
        <v>43.8</v>
      </c>
      <c r="P57" t="str">
        <f t="shared" si="4"/>
        <v>NIE</v>
      </c>
      <c r="Q57">
        <f t="shared" si="5"/>
        <v>0</v>
      </c>
      <c r="R57">
        <f t="shared" si="6"/>
        <v>6.89</v>
      </c>
    </row>
    <row r="58" spans="1:18">
      <c r="A58" s="1">
        <v>41693</v>
      </c>
      <c r="B58">
        <v>116</v>
      </c>
      <c r="C58">
        <f t="shared" si="7"/>
        <v>27.93</v>
      </c>
      <c r="D58">
        <f t="shared" si="8"/>
        <v>43.8</v>
      </c>
      <c r="E58" t="str">
        <f t="shared" si="9"/>
        <v>TAK</v>
      </c>
      <c r="F58" t="str">
        <f t="shared" si="0"/>
        <v>NIE</v>
      </c>
      <c r="G58">
        <f t="shared" si="1"/>
        <v>10.44</v>
      </c>
      <c r="H58">
        <f t="shared" si="2"/>
        <v>0</v>
      </c>
      <c r="I58" t="str">
        <f t="shared" si="3"/>
        <v>NIE</v>
      </c>
      <c r="J58">
        <f t="shared" si="10"/>
        <v>17.490000000000002</v>
      </c>
      <c r="K58">
        <f t="shared" si="11"/>
        <v>43.8</v>
      </c>
      <c r="L58" t="str">
        <f t="shared" si="12"/>
        <v>NIE</v>
      </c>
      <c r="M58" t="str">
        <f t="shared" si="13"/>
        <v>NIE</v>
      </c>
      <c r="N58">
        <f t="shared" si="14"/>
        <v>17.490000000000002</v>
      </c>
      <c r="O58">
        <f t="shared" si="15"/>
        <v>43.8</v>
      </c>
      <c r="P58" t="str">
        <f t="shared" si="4"/>
        <v>NIE</v>
      </c>
      <c r="Q58">
        <f t="shared" si="5"/>
        <v>0</v>
      </c>
      <c r="R58">
        <f t="shared" si="6"/>
        <v>34.729999999999997</v>
      </c>
    </row>
    <row r="59" spans="1:18">
      <c r="A59" s="1">
        <v>41694</v>
      </c>
      <c r="B59">
        <v>77</v>
      </c>
      <c r="C59">
        <f t="shared" si="7"/>
        <v>17.490000000000002</v>
      </c>
      <c r="D59">
        <f t="shared" si="8"/>
        <v>43.8</v>
      </c>
      <c r="E59" t="str">
        <f t="shared" si="9"/>
        <v>TAK</v>
      </c>
      <c r="F59" t="str">
        <f t="shared" si="0"/>
        <v>NIE</v>
      </c>
      <c r="G59">
        <f t="shared" si="1"/>
        <v>6.93</v>
      </c>
      <c r="H59">
        <f t="shared" si="2"/>
        <v>0</v>
      </c>
      <c r="I59" t="str">
        <f t="shared" si="3"/>
        <v>NIE</v>
      </c>
      <c r="J59">
        <f t="shared" si="10"/>
        <v>10.560000000000002</v>
      </c>
      <c r="K59">
        <f t="shared" si="11"/>
        <v>43.8</v>
      </c>
      <c r="L59" t="str">
        <f t="shared" si="12"/>
        <v>NIE</v>
      </c>
      <c r="M59" t="str">
        <f t="shared" si="13"/>
        <v>NIE</v>
      </c>
      <c r="N59">
        <f t="shared" si="14"/>
        <v>10.560000000000002</v>
      </c>
      <c r="O59">
        <f t="shared" si="15"/>
        <v>43.8</v>
      </c>
      <c r="P59" t="str">
        <f t="shared" si="4"/>
        <v>NIE</v>
      </c>
      <c r="Q59">
        <f t="shared" si="5"/>
        <v>0</v>
      </c>
      <c r="R59">
        <f t="shared" si="6"/>
        <v>23.05</v>
      </c>
    </row>
    <row r="60" spans="1:18">
      <c r="A60" s="1">
        <v>41695</v>
      </c>
      <c r="B60">
        <v>126</v>
      </c>
      <c r="C60">
        <f t="shared" si="7"/>
        <v>10.560000000000002</v>
      </c>
      <c r="D60">
        <f t="shared" si="8"/>
        <v>43.8</v>
      </c>
      <c r="E60" t="str">
        <f t="shared" si="9"/>
        <v>NIE</v>
      </c>
      <c r="F60" t="str">
        <f t="shared" si="0"/>
        <v>POLOWA</v>
      </c>
      <c r="G60">
        <f t="shared" si="1"/>
        <v>5.67</v>
      </c>
      <c r="H60">
        <f t="shared" si="2"/>
        <v>3.78</v>
      </c>
      <c r="I60" t="str">
        <f t="shared" si="3"/>
        <v>NIE</v>
      </c>
      <c r="J60">
        <f t="shared" si="10"/>
        <v>4.8900000000000023</v>
      </c>
      <c r="K60">
        <f t="shared" si="11"/>
        <v>40.019999999999996</v>
      </c>
      <c r="L60" t="str">
        <f t="shared" si="12"/>
        <v>TAK</v>
      </c>
      <c r="M60" t="str">
        <f t="shared" si="13"/>
        <v>NIE</v>
      </c>
      <c r="N60">
        <f t="shared" si="14"/>
        <v>30</v>
      </c>
      <c r="O60">
        <f t="shared" si="15"/>
        <v>40.019999999999996</v>
      </c>
      <c r="P60" t="str">
        <f t="shared" si="4"/>
        <v>NIE</v>
      </c>
      <c r="Q60">
        <f t="shared" si="5"/>
        <v>57.5</v>
      </c>
      <c r="R60">
        <f t="shared" si="6"/>
        <v>37.72</v>
      </c>
    </row>
    <row r="61" spans="1:18">
      <c r="A61" s="1">
        <v>41696</v>
      </c>
      <c r="B61">
        <v>123</v>
      </c>
      <c r="C61">
        <f t="shared" si="7"/>
        <v>30</v>
      </c>
      <c r="D61">
        <f t="shared" si="8"/>
        <v>40.019999999999996</v>
      </c>
      <c r="E61" t="str">
        <f t="shared" si="9"/>
        <v>TAK</v>
      </c>
      <c r="F61" t="str">
        <f t="shared" si="0"/>
        <v>NIE</v>
      </c>
      <c r="G61">
        <f t="shared" si="1"/>
        <v>11.07</v>
      </c>
      <c r="H61">
        <f t="shared" si="2"/>
        <v>0</v>
      </c>
      <c r="I61" t="str">
        <f t="shared" si="3"/>
        <v>NIE</v>
      </c>
      <c r="J61">
        <f t="shared" si="10"/>
        <v>18.93</v>
      </c>
      <c r="K61">
        <f t="shared" si="11"/>
        <v>40.019999999999996</v>
      </c>
      <c r="L61" t="str">
        <f t="shared" si="12"/>
        <v>NIE</v>
      </c>
      <c r="M61" t="str">
        <f t="shared" si="13"/>
        <v>NIE</v>
      </c>
      <c r="N61">
        <f t="shared" si="14"/>
        <v>18.93</v>
      </c>
      <c r="O61">
        <f t="shared" si="15"/>
        <v>40.019999999999996</v>
      </c>
      <c r="P61" t="str">
        <f t="shared" si="4"/>
        <v>NIE</v>
      </c>
      <c r="Q61">
        <f t="shared" si="5"/>
        <v>0</v>
      </c>
      <c r="R61">
        <f t="shared" si="6"/>
        <v>36.83</v>
      </c>
    </row>
    <row r="62" spans="1:18">
      <c r="A62" s="1">
        <v>41697</v>
      </c>
      <c r="B62">
        <v>33</v>
      </c>
      <c r="C62">
        <f t="shared" si="7"/>
        <v>18.93</v>
      </c>
      <c r="D62">
        <f t="shared" si="8"/>
        <v>40.019999999999996</v>
      </c>
      <c r="E62" t="str">
        <f t="shared" si="9"/>
        <v>TAK</v>
      </c>
      <c r="F62" t="str">
        <f t="shared" si="0"/>
        <v>NIE</v>
      </c>
      <c r="G62">
        <f t="shared" si="1"/>
        <v>2.97</v>
      </c>
      <c r="H62">
        <f t="shared" si="2"/>
        <v>0</v>
      </c>
      <c r="I62" t="str">
        <f t="shared" si="3"/>
        <v>TAK</v>
      </c>
      <c r="J62">
        <f t="shared" si="10"/>
        <v>15.959999999999999</v>
      </c>
      <c r="K62">
        <f t="shared" si="11"/>
        <v>40.019999999999996</v>
      </c>
      <c r="L62" t="str">
        <f t="shared" si="12"/>
        <v>NIE</v>
      </c>
      <c r="M62" t="str">
        <f t="shared" si="13"/>
        <v>NIE</v>
      </c>
      <c r="N62">
        <f t="shared" si="14"/>
        <v>15.959999999999999</v>
      </c>
      <c r="O62">
        <f t="shared" si="15"/>
        <v>40.019999999999996</v>
      </c>
      <c r="P62" t="str">
        <f t="shared" si="4"/>
        <v>NIE</v>
      </c>
      <c r="Q62">
        <f t="shared" si="5"/>
        <v>0</v>
      </c>
      <c r="R62">
        <f t="shared" si="6"/>
        <v>9.8800000000000008</v>
      </c>
    </row>
    <row r="63" spans="1:18">
      <c r="A63" s="1">
        <v>41698</v>
      </c>
      <c r="B63">
        <v>34</v>
      </c>
      <c r="C63">
        <f t="shared" si="7"/>
        <v>15.959999999999999</v>
      </c>
      <c r="D63">
        <f t="shared" si="8"/>
        <v>40.019999999999996</v>
      </c>
      <c r="E63" t="str">
        <f t="shared" si="9"/>
        <v>TAK</v>
      </c>
      <c r="F63" t="str">
        <f t="shared" si="0"/>
        <v>NIE</v>
      </c>
      <c r="G63">
        <f t="shared" si="1"/>
        <v>3.06</v>
      </c>
      <c r="H63">
        <f t="shared" si="2"/>
        <v>0</v>
      </c>
      <c r="I63" t="str">
        <f t="shared" si="3"/>
        <v>NIE</v>
      </c>
      <c r="J63">
        <f t="shared" si="10"/>
        <v>12.899999999999999</v>
      </c>
      <c r="K63">
        <f t="shared" si="11"/>
        <v>40.019999999999996</v>
      </c>
      <c r="L63" t="str">
        <f t="shared" si="12"/>
        <v>NIE</v>
      </c>
      <c r="M63" t="str">
        <f t="shared" si="13"/>
        <v>NIE</v>
      </c>
      <c r="N63">
        <f t="shared" si="14"/>
        <v>12.899999999999999</v>
      </c>
      <c r="O63">
        <f t="shared" si="15"/>
        <v>40.019999999999996</v>
      </c>
      <c r="P63" t="str">
        <f t="shared" si="4"/>
        <v>NIE</v>
      </c>
      <c r="Q63">
        <f t="shared" si="5"/>
        <v>0</v>
      </c>
      <c r="R63">
        <f t="shared" si="6"/>
        <v>10.18</v>
      </c>
    </row>
    <row r="64" spans="1:18">
      <c r="A64" s="1">
        <v>41699</v>
      </c>
      <c r="B64">
        <v>137</v>
      </c>
      <c r="C64">
        <f t="shared" si="7"/>
        <v>12.899999999999999</v>
      </c>
      <c r="D64">
        <f t="shared" si="8"/>
        <v>40.019999999999996</v>
      </c>
      <c r="E64" t="str">
        <f t="shared" si="9"/>
        <v>NIE</v>
      </c>
      <c r="F64" t="str">
        <f t="shared" si="0"/>
        <v>POLOWA</v>
      </c>
      <c r="G64">
        <f t="shared" si="1"/>
        <v>6.17</v>
      </c>
      <c r="H64">
        <f t="shared" si="2"/>
        <v>4.1100000000000003</v>
      </c>
      <c r="I64" t="str">
        <f t="shared" si="3"/>
        <v>NIE</v>
      </c>
      <c r="J64">
        <f t="shared" si="10"/>
        <v>6.7299999999999986</v>
      </c>
      <c r="K64">
        <f t="shared" si="11"/>
        <v>35.909999999999997</v>
      </c>
      <c r="L64" t="str">
        <f t="shared" si="12"/>
        <v>NIE</v>
      </c>
      <c r="M64" t="str">
        <f t="shared" si="13"/>
        <v>NIE</v>
      </c>
      <c r="N64">
        <f t="shared" si="14"/>
        <v>6.7299999999999986</v>
      </c>
      <c r="O64">
        <f t="shared" si="15"/>
        <v>35.909999999999997</v>
      </c>
      <c r="P64" t="str">
        <f t="shared" si="4"/>
        <v>NIE</v>
      </c>
      <c r="Q64">
        <f t="shared" si="5"/>
        <v>0</v>
      </c>
      <c r="R64">
        <f t="shared" si="6"/>
        <v>41.02</v>
      </c>
    </row>
    <row r="65" spans="1:18">
      <c r="A65" s="1">
        <v>41700</v>
      </c>
      <c r="B65">
        <v>39</v>
      </c>
      <c r="C65">
        <f t="shared" si="7"/>
        <v>6.7299999999999986</v>
      </c>
      <c r="D65">
        <f t="shared" si="8"/>
        <v>35.909999999999997</v>
      </c>
      <c r="E65" t="str">
        <f t="shared" si="9"/>
        <v>NIE</v>
      </c>
      <c r="F65" t="str">
        <f t="shared" si="0"/>
        <v>POLOWA</v>
      </c>
      <c r="G65">
        <f t="shared" si="1"/>
        <v>1.76</v>
      </c>
      <c r="H65">
        <f t="shared" si="2"/>
        <v>1.17</v>
      </c>
      <c r="I65" t="str">
        <f t="shared" si="3"/>
        <v>NIE</v>
      </c>
      <c r="J65">
        <f t="shared" si="10"/>
        <v>4.9699999999999989</v>
      </c>
      <c r="K65">
        <f t="shared" si="11"/>
        <v>34.739999999999995</v>
      </c>
      <c r="L65" t="str">
        <f t="shared" si="12"/>
        <v>TAK</v>
      </c>
      <c r="M65" t="str">
        <f t="shared" si="13"/>
        <v>NIE</v>
      </c>
      <c r="N65">
        <f t="shared" si="14"/>
        <v>30</v>
      </c>
      <c r="O65">
        <f t="shared" si="15"/>
        <v>34.739999999999995</v>
      </c>
      <c r="P65" t="str">
        <f t="shared" si="4"/>
        <v>NIE</v>
      </c>
      <c r="Q65">
        <f t="shared" si="5"/>
        <v>57.32</v>
      </c>
      <c r="R65">
        <f t="shared" si="6"/>
        <v>11.68</v>
      </c>
    </row>
    <row r="66" spans="1:18">
      <c r="A66" s="1">
        <v>41701</v>
      </c>
      <c r="B66">
        <v>99</v>
      </c>
      <c r="C66">
        <f t="shared" si="7"/>
        <v>30</v>
      </c>
      <c r="D66">
        <f t="shared" si="8"/>
        <v>34.739999999999995</v>
      </c>
      <c r="E66" t="str">
        <f t="shared" si="9"/>
        <v>TAK</v>
      </c>
      <c r="F66" t="str">
        <f t="shared" si="0"/>
        <v>NIE</v>
      </c>
      <c r="G66">
        <f t="shared" si="1"/>
        <v>8.91</v>
      </c>
      <c r="H66">
        <f t="shared" si="2"/>
        <v>0</v>
      </c>
      <c r="I66" t="str">
        <f t="shared" si="3"/>
        <v>NIE</v>
      </c>
      <c r="J66">
        <f t="shared" si="10"/>
        <v>21.09</v>
      </c>
      <c r="K66">
        <f t="shared" si="11"/>
        <v>34.739999999999995</v>
      </c>
      <c r="L66" t="str">
        <f t="shared" si="12"/>
        <v>NIE</v>
      </c>
      <c r="M66" t="str">
        <f t="shared" si="13"/>
        <v>NIE</v>
      </c>
      <c r="N66">
        <f t="shared" si="14"/>
        <v>21.09</v>
      </c>
      <c r="O66">
        <f t="shared" si="15"/>
        <v>34.739999999999995</v>
      </c>
      <c r="P66" t="str">
        <f t="shared" si="4"/>
        <v>NIE</v>
      </c>
      <c r="Q66">
        <f t="shared" si="5"/>
        <v>0</v>
      </c>
      <c r="R66">
        <f t="shared" si="6"/>
        <v>29.64</v>
      </c>
    </row>
    <row r="67" spans="1:18">
      <c r="A67" s="1">
        <v>41702</v>
      </c>
      <c r="B67">
        <v>65</v>
      </c>
      <c r="C67">
        <f t="shared" si="7"/>
        <v>21.09</v>
      </c>
      <c r="D67">
        <f t="shared" si="8"/>
        <v>34.739999999999995</v>
      </c>
      <c r="E67" t="str">
        <f t="shared" si="9"/>
        <v>TAK</v>
      </c>
      <c r="F67" t="str">
        <f t="shared" si="0"/>
        <v>NIE</v>
      </c>
      <c r="G67">
        <f t="shared" si="1"/>
        <v>5.85</v>
      </c>
      <c r="H67">
        <f t="shared" si="2"/>
        <v>0</v>
      </c>
      <c r="I67" t="str">
        <f t="shared" si="3"/>
        <v>NIE</v>
      </c>
      <c r="J67">
        <f t="shared" si="10"/>
        <v>15.24</v>
      </c>
      <c r="K67">
        <f t="shared" si="11"/>
        <v>34.739999999999995</v>
      </c>
      <c r="L67" t="str">
        <f t="shared" si="12"/>
        <v>NIE</v>
      </c>
      <c r="M67" t="str">
        <f t="shared" si="13"/>
        <v>NIE</v>
      </c>
      <c r="N67">
        <f t="shared" si="14"/>
        <v>15.24</v>
      </c>
      <c r="O67">
        <f t="shared" si="15"/>
        <v>34.739999999999995</v>
      </c>
      <c r="P67" t="str">
        <f t="shared" si="4"/>
        <v>NIE</v>
      </c>
      <c r="Q67">
        <f t="shared" si="5"/>
        <v>0</v>
      </c>
      <c r="R67">
        <f t="shared" si="6"/>
        <v>19.46</v>
      </c>
    </row>
    <row r="68" spans="1:18">
      <c r="A68" s="1">
        <v>41703</v>
      </c>
      <c r="B68">
        <v>81</v>
      </c>
      <c r="C68">
        <f t="shared" si="7"/>
        <v>15.24</v>
      </c>
      <c r="D68">
        <f t="shared" si="8"/>
        <v>34.739999999999995</v>
      </c>
      <c r="E68" t="str">
        <f t="shared" si="9"/>
        <v>TAK</v>
      </c>
      <c r="F68" t="str">
        <f t="shared" si="0"/>
        <v>NIE</v>
      </c>
      <c r="G68">
        <f t="shared" si="1"/>
        <v>7.29</v>
      </c>
      <c r="H68">
        <f t="shared" si="2"/>
        <v>0</v>
      </c>
      <c r="I68" t="str">
        <f t="shared" si="3"/>
        <v>NIE</v>
      </c>
      <c r="J68">
        <f t="shared" si="10"/>
        <v>7.95</v>
      </c>
      <c r="K68">
        <f t="shared" si="11"/>
        <v>34.739999999999995</v>
      </c>
      <c r="L68" t="str">
        <f t="shared" si="12"/>
        <v>NIE</v>
      </c>
      <c r="M68" t="str">
        <f t="shared" si="13"/>
        <v>NIE</v>
      </c>
      <c r="N68">
        <f t="shared" si="14"/>
        <v>7.95</v>
      </c>
      <c r="O68">
        <f t="shared" si="15"/>
        <v>34.739999999999995</v>
      </c>
      <c r="P68" t="str">
        <f t="shared" si="4"/>
        <v>NIE</v>
      </c>
      <c r="Q68">
        <f t="shared" si="5"/>
        <v>0</v>
      </c>
      <c r="R68">
        <f t="shared" si="6"/>
        <v>24.25</v>
      </c>
    </row>
    <row r="69" spans="1:18">
      <c r="A69" s="1">
        <v>41704</v>
      </c>
      <c r="B69">
        <v>42</v>
      </c>
      <c r="C69">
        <f t="shared" si="7"/>
        <v>7.95</v>
      </c>
      <c r="D69">
        <f t="shared" si="8"/>
        <v>34.739999999999995</v>
      </c>
      <c r="E69" t="str">
        <f t="shared" si="9"/>
        <v>NIE</v>
      </c>
      <c r="F69" t="str">
        <f t="shared" si="0"/>
        <v>POLOWA</v>
      </c>
      <c r="G69">
        <f t="shared" si="1"/>
        <v>1.89</v>
      </c>
      <c r="H69">
        <f t="shared" si="2"/>
        <v>1.26</v>
      </c>
      <c r="I69" t="str">
        <f t="shared" si="3"/>
        <v>TAK</v>
      </c>
      <c r="J69">
        <f t="shared" si="10"/>
        <v>6.0600000000000005</v>
      </c>
      <c r="K69">
        <f t="shared" si="11"/>
        <v>33.479999999999997</v>
      </c>
      <c r="L69" t="str">
        <f t="shared" si="12"/>
        <v>NIE</v>
      </c>
      <c r="M69" t="str">
        <f t="shared" si="13"/>
        <v>TAK</v>
      </c>
      <c r="N69">
        <f t="shared" si="14"/>
        <v>6.0600000000000005</v>
      </c>
      <c r="O69">
        <f t="shared" si="15"/>
        <v>45</v>
      </c>
      <c r="P69" t="str">
        <f t="shared" si="4"/>
        <v>NIE</v>
      </c>
      <c r="Q69">
        <f t="shared" si="5"/>
        <v>57.48</v>
      </c>
      <c r="R69">
        <f t="shared" si="6"/>
        <v>12.57</v>
      </c>
    </row>
    <row r="70" spans="1:18">
      <c r="A70" s="1">
        <v>41705</v>
      </c>
      <c r="B70">
        <v>73</v>
      </c>
      <c r="C70">
        <f t="shared" si="7"/>
        <v>6.0600000000000005</v>
      </c>
      <c r="D70">
        <f t="shared" si="8"/>
        <v>45</v>
      </c>
      <c r="E70" t="str">
        <f t="shared" si="9"/>
        <v>NIE</v>
      </c>
      <c r="F70" t="str">
        <f t="shared" ref="F70:F133" si="16">IF(E70="TAK", "NIE", "POLOWA")</f>
        <v>POLOWA</v>
      </c>
      <c r="G70">
        <f t="shared" ref="G70:G133" si="17">ROUND(IF(E70="TAK", ($A$2*B70)/100,($A$2*B70)/200),2)</f>
        <v>3.29</v>
      </c>
      <c r="H70">
        <f t="shared" ref="H70:H133" si="18">ROUND(IF(E70="NIE", $B$2*B70/200, 0),2)</f>
        <v>2.19</v>
      </c>
      <c r="I70" t="str">
        <f t="shared" ref="I70:I133" si="19">IF(WEEKDAY(A70,2)=4, "TAK", "NIE")</f>
        <v>NIE</v>
      </c>
      <c r="J70">
        <f t="shared" si="10"/>
        <v>2.7700000000000005</v>
      </c>
      <c r="K70">
        <f t="shared" si="11"/>
        <v>42.81</v>
      </c>
      <c r="L70" t="str">
        <f t="shared" si="12"/>
        <v>TAK</v>
      </c>
      <c r="M70" t="str">
        <f t="shared" si="13"/>
        <v>NIE</v>
      </c>
      <c r="N70">
        <f t="shared" si="14"/>
        <v>30</v>
      </c>
      <c r="O70">
        <f t="shared" si="15"/>
        <v>42.81</v>
      </c>
      <c r="P70" t="str">
        <f t="shared" ref="P70:P133" si="20">IF(C70&lt;5.25, "TAK", "NIE")</f>
        <v>NIE</v>
      </c>
      <c r="Q70">
        <f t="shared" ref="Q70:Q133" si="21">ROUND((N70-J70)*$O$2+(O70-K70)*$Q$2, 2)</f>
        <v>62.36</v>
      </c>
      <c r="R70">
        <f t="shared" ref="R70:R133" si="22">ROUND(($B$2*B70/100)*$Q$2,2)</f>
        <v>21.86</v>
      </c>
    </row>
    <row r="71" spans="1:18">
      <c r="A71" s="1">
        <v>41706</v>
      </c>
      <c r="B71">
        <v>95</v>
      </c>
      <c r="C71">
        <f t="shared" ref="C71:C134" si="23">N70</f>
        <v>30</v>
      </c>
      <c r="D71">
        <f t="shared" ref="D71:D134" si="24">O70</f>
        <v>42.81</v>
      </c>
      <c r="E71" t="str">
        <f t="shared" ref="E71:E134" si="25">IF(C71&gt;15, "TAK", "NIE")</f>
        <v>TAK</v>
      </c>
      <c r="F71" t="str">
        <f t="shared" si="16"/>
        <v>NIE</v>
      </c>
      <c r="G71">
        <f t="shared" si="17"/>
        <v>8.5500000000000007</v>
      </c>
      <c r="H71">
        <f t="shared" si="18"/>
        <v>0</v>
      </c>
      <c r="I71" t="str">
        <f t="shared" si="19"/>
        <v>NIE</v>
      </c>
      <c r="J71">
        <f t="shared" ref="J71:J134" si="26">C71-G71</f>
        <v>21.45</v>
      </c>
      <c r="K71">
        <f t="shared" ref="K71:K134" si="27">D71-H71</f>
        <v>42.81</v>
      </c>
      <c r="L71" t="str">
        <f t="shared" ref="L71:L134" si="28">IF(J71&lt;5,"TAK", "NIE")</f>
        <v>NIE</v>
      </c>
      <c r="M71" t="str">
        <f t="shared" ref="M71:M134" si="29">IF(AND(I71="TAK", K71&lt;40), "TAK", "NIE")</f>
        <v>NIE</v>
      </c>
      <c r="N71">
        <f t="shared" ref="N71:N134" si="30">IF(L71="TAK", $D$2, J71)</f>
        <v>21.45</v>
      </c>
      <c r="O71">
        <f t="shared" ref="O71:O134" si="31">IF(M71="TAK", $E$2, K71)</f>
        <v>42.81</v>
      </c>
      <c r="P71" t="str">
        <f t="shared" si="20"/>
        <v>NIE</v>
      </c>
      <c r="Q71">
        <f t="shared" si="21"/>
        <v>0</v>
      </c>
      <c r="R71">
        <f t="shared" si="22"/>
        <v>28.44</v>
      </c>
    </row>
    <row r="72" spans="1:18">
      <c r="A72" s="1">
        <v>41707</v>
      </c>
      <c r="B72">
        <v>70</v>
      </c>
      <c r="C72">
        <f t="shared" si="23"/>
        <v>21.45</v>
      </c>
      <c r="D72">
        <f t="shared" si="24"/>
        <v>42.81</v>
      </c>
      <c r="E72" t="str">
        <f t="shared" si="25"/>
        <v>TAK</v>
      </c>
      <c r="F72" t="str">
        <f t="shared" si="16"/>
        <v>NIE</v>
      </c>
      <c r="G72">
        <f t="shared" si="17"/>
        <v>6.3</v>
      </c>
      <c r="H72">
        <f t="shared" si="18"/>
        <v>0</v>
      </c>
      <c r="I72" t="str">
        <f t="shared" si="19"/>
        <v>NIE</v>
      </c>
      <c r="J72">
        <f t="shared" si="26"/>
        <v>15.149999999999999</v>
      </c>
      <c r="K72">
        <f t="shared" si="27"/>
        <v>42.81</v>
      </c>
      <c r="L72" t="str">
        <f t="shared" si="28"/>
        <v>NIE</v>
      </c>
      <c r="M72" t="str">
        <f t="shared" si="29"/>
        <v>NIE</v>
      </c>
      <c r="N72">
        <f t="shared" si="30"/>
        <v>15.149999999999999</v>
      </c>
      <c r="O72">
        <f t="shared" si="31"/>
        <v>42.81</v>
      </c>
      <c r="P72" t="str">
        <f t="shared" si="20"/>
        <v>NIE</v>
      </c>
      <c r="Q72">
        <f t="shared" si="21"/>
        <v>0</v>
      </c>
      <c r="R72">
        <f t="shared" si="22"/>
        <v>20.96</v>
      </c>
    </row>
    <row r="73" spans="1:18">
      <c r="A73" s="1">
        <v>41708</v>
      </c>
      <c r="B73">
        <v>18</v>
      </c>
      <c r="C73">
        <f t="shared" si="23"/>
        <v>15.149999999999999</v>
      </c>
      <c r="D73">
        <f t="shared" si="24"/>
        <v>42.81</v>
      </c>
      <c r="E73" t="str">
        <f t="shared" si="25"/>
        <v>TAK</v>
      </c>
      <c r="F73" t="str">
        <f t="shared" si="16"/>
        <v>NIE</v>
      </c>
      <c r="G73">
        <f t="shared" si="17"/>
        <v>1.62</v>
      </c>
      <c r="H73">
        <f t="shared" si="18"/>
        <v>0</v>
      </c>
      <c r="I73" t="str">
        <f t="shared" si="19"/>
        <v>NIE</v>
      </c>
      <c r="J73">
        <f t="shared" si="26"/>
        <v>13.529999999999998</v>
      </c>
      <c r="K73">
        <f t="shared" si="27"/>
        <v>42.81</v>
      </c>
      <c r="L73" t="str">
        <f t="shared" si="28"/>
        <v>NIE</v>
      </c>
      <c r="M73" t="str">
        <f t="shared" si="29"/>
        <v>NIE</v>
      </c>
      <c r="N73">
        <f t="shared" si="30"/>
        <v>13.529999999999998</v>
      </c>
      <c r="O73">
        <f t="shared" si="31"/>
        <v>42.81</v>
      </c>
      <c r="P73" t="str">
        <f t="shared" si="20"/>
        <v>NIE</v>
      </c>
      <c r="Q73">
        <f t="shared" si="21"/>
        <v>0</v>
      </c>
      <c r="R73">
        <f t="shared" si="22"/>
        <v>5.39</v>
      </c>
    </row>
    <row r="74" spans="1:18">
      <c r="A74" s="1">
        <v>41709</v>
      </c>
      <c r="B74">
        <v>140</v>
      </c>
      <c r="C74">
        <f t="shared" si="23"/>
        <v>13.529999999999998</v>
      </c>
      <c r="D74">
        <f t="shared" si="24"/>
        <v>42.81</v>
      </c>
      <c r="E74" t="str">
        <f t="shared" si="25"/>
        <v>NIE</v>
      </c>
      <c r="F74" t="str">
        <f t="shared" si="16"/>
        <v>POLOWA</v>
      </c>
      <c r="G74">
        <f t="shared" si="17"/>
        <v>6.3</v>
      </c>
      <c r="H74">
        <f t="shared" si="18"/>
        <v>4.2</v>
      </c>
      <c r="I74" t="str">
        <f t="shared" si="19"/>
        <v>NIE</v>
      </c>
      <c r="J74">
        <f t="shared" si="26"/>
        <v>7.2299999999999978</v>
      </c>
      <c r="K74">
        <f t="shared" si="27"/>
        <v>38.61</v>
      </c>
      <c r="L74" t="str">
        <f t="shared" si="28"/>
        <v>NIE</v>
      </c>
      <c r="M74" t="str">
        <f t="shared" si="29"/>
        <v>NIE</v>
      </c>
      <c r="N74">
        <f t="shared" si="30"/>
        <v>7.2299999999999978</v>
      </c>
      <c r="O74">
        <f t="shared" si="31"/>
        <v>38.61</v>
      </c>
      <c r="P74" t="str">
        <f t="shared" si="20"/>
        <v>NIE</v>
      </c>
      <c r="Q74">
        <f t="shared" si="21"/>
        <v>0</v>
      </c>
      <c r="R74">
        <f t="shared" si="22"/>
        <v>41.92</v>
      </c>
    </row>
    <row r="75" spans="1:18">
      <c r="A75" s="1">
        <v>41710</v>
      </c>
      <c r="B75">
        <v>35</v>
      </c>
      <c r="C75">
        <f t="shared" si="23"/>
        <v>7.2299999999999978</v>
      </c>
      <c r="D75">
        <f t="shared" si="24"/>
        <v>38.61</v>
      </c>
      <c r="E75" t="str">
        <f t="shared" si="25"/>
        <v>NIE</v>
      </c>
      <c r="F75" t="str">
        <f t="shared" si="16"/>
        <v>POLOWA</v>
      </c>
      <c r="G75">
        <f t="shared" si="17"/>
        <v>1.58</v>
      </c>
      <c r="H75">
        <f t="shared" si="18"/>
        <v>1.05</v>
      </c>
      <c r="I75" t="str">
        <f t="shared" si="19"/>
        <v>NIE</v>
      </c>
      <c r="J75">
        <f t="shared" si="26"/>
        <v>5.6499999999999977</v>
      </c>
      <c r="K75">
        <f t="shared" si="27"/>
        <v>37.56</v>
      </c>
      <c r="L75" t="str">
        <f t="shared" si="28"/>
        <v>NIE</v>
      </c>
      <c r="M75" t="str">
        <f t="shared" si="29"/>
        <v>NIE</v>
      </c>
      <c r="N75">
        <f t="shared" si="30"/>
        <v>5.6499999999999977</v>
      </c>
      <c r="O75">
        <f t="shared" si="31"/>
        <v>37.56</v>
      </c>
      <c r="P75" t="str">
        <f t="shared" si="20"/>
        <v>NIE</v>
      </c>
      <c r="Q75">
        <f t="shared" si="21"/>
        <v>0</v>
      </c>
      <c r="R75">
        <f t="shared" si="22"/>
        <v>10.48</v>
      </c>
    </row>
    <row r="76" spans="1:18">
      <c r="A76" s="1">
        <v>41711</v>
      </c>
      <c r="B76">
        <v>65</v>
      </c>
      <c r="C76">
        <f t="shared" si="23"/>
        <v>5.6499999999999977</v>
      </c>
      <c r="D76">
        <f t="shared" si="24"/>
        <v>37.56</v>
      </c>
      <c r="E76" t="str">
        <f t="shared" si="25"/>
        <v>NIE</v>
      </c>
      <c r="F76" t="str">
        <f t="shared" si="16"/>
        <v>POLOWA</v>
      </c>
      <c r="G76">
        <f t="shared" si="17"/>
        <v>2.93</v>
      </c>
      <c r="H76">
        <f t="shared" si="18"/>
        <v>1.95</v>
      </c>
      <c r="I76" t="str">
        <f t="shared" si="19"/>
        <v>TAK</v>
      </c>
      <c r="J76">
        <f t="shared" si="26"/>
        <v>2.7199999999999975</v>
      </c>
      <c r="K76">
        <f t="shared" si="27"/>
        <v>35.61</v>
      </c>
      <c r="L76" t="str">
        <f t="shared" si="28"/>
        <v>TAK</v>
      </c>
      <c r="M76" t="str">
        <f t="shared" si="29"/>
        <v>TAK</v>
      </c>
      <c r="N76">
        <f t="shared" si="30"/>
        <v>30</v>
      </c>
      <c r="O76">
        <f t="shared" si="31"/>
        <v>45</v>
      </c>
      <c r="P76" t="str">
        <f t="shared" si="20"/>
        <v>NIE</v>
      </c>
      <c r="Q76">
        <f t="shared" si="21"/>
        <v>109.33</v>
      </c>
      <c r="R76">
        <f t="shared" si="22"/>
        <v>19.46</v>
      </c>
    </row>
    <row r="77" spans="1:18">
      <c r="A77" s="1">
        <v>41712</v>
      </c>
      <c r="B77">
        <v>225</v>
      </c>
      <c r="C77">
        <f t="shared" si="23"/>
        <v>30</v>
      </c>
      <c r="D77">
        <f t="shared" si="24"/>
        <v>45</v>
      </c>
      <c r="E77" t="str">
        <f t="shared" si="25"/>
        <v>TAK</v>
      </c>
      <c r="F77" t="str">
        <f t="shared" si="16"/>
        <v>NIE</v>
      </c>
      <c r="G77">
        <f t="shared" si="17"/>
        <v>20.25</v>
      </c>
      <c r="H77">
        <f t="shared" si="18"/>
        <v>0</v>
      </c>
      <c r="I77" t="str">
        <f t="shared" si="19"/>
        <v>NIE</v>
      </c>
      <c r="J77">
        <f t="shared" si="26"/>
        <v>9.75</v>
      </c>
      <c r="K77">
        <f t="shared" si="27"/>
        <v>45</v>
      </c>
      <c r="L77" t="str">
        <f t="shared" si="28"/>
        <v>NIE</v>
      </c>
      <c r="M77" t="str">
        <f t="shared" si="29"/>
        <v>NIE</v>
      </c>
      <c r="N77">
        <f t="shared" si="30"/>
        <v>9.75</v>
      </c>
      <c r="O77">
        <f t="shared" si="31"/>
        <v>45</v>
      </c>
      <c r="P77" t="str">
        <f t="shared" si="20"/>
        <v>NIE</v>
      </c>
      <c r="Q77">
        <f t="shared" si="21"/>
        <v>0</v>
      </c>
      <c r="R77">
        <f t="shared" si="22"/>
        <v>67.37</v>
      </c>
    </row>
    <row r="78" spans="1:18">
      <c r="A78" s="1">
        <v>41713</v>
      </c>
      <c r="B78">
        <v>138</v>
      </c>
      <c r="C78">
        <f t="shared" si="23"/>
        <v>9.75</v>
      </c>
      <c r="D78">
        <f t="shared" si="24"/>
        <v>45</v>
      </c>
      <c r="E78" t="str">
        <f t="shared" si="25"/>
        <v>NIE</v>
      </c>
      <c r="F78" t="str">
        <f t="shared" si="16"/>
        <v>POLOWA</v>
      </c>
      <c r="G78">
        <f t="shared" si="17"/>
        <v>6.21</v>
      </c>
      <c r="H78">
        <f t="shared" si="18"/>
        <v>4.1399999999999997</v>
      </c>
      <c r="I78" t="str">
        <f t="shared" si="19"/>
        <v>NIE</v>
      </c>
      <c r="J78">
        <f t="shared" si="26"/>
        <v>3.54</v>
      </c>
      <c r="K78">
        <f t="shared" si="27"/>
        <v>40.86</v>
      </c>
      <c r="L78" t="str">
        <f t="shared" si="28"/>
        <v>TAK</v>
      </c>
      <c r="M78" t="str">
        <f t="shared" si="29"/>
        <v>NIE</v>
      </c>
      <c r="N78">
        <f t="shared" si="30"/>
        <v>30</v>
      </c>
      <c r="O78">
        <f t="shared" si="31"/>
        <v>40.86</v>
      </c>
      <c r="P78" t="str">
        <f t="shared" si="20"/>
        <v>NIE</v>
      </c>
      <c r="Q78">
        <f t="shared" si="21"/>
        <v>60.59</v>
      </c>
      <c r="R78">
        <f t="shared" si="22"/>
        <v>41.32</v>
      </c>
    </row>
    <row r="79" spans="1:18">
      <c r="A79" s="1">
        <v>41714</v>
      </c>
      <c r="B79">
        <v>64</v>
      </c>
      <c r="C79">
        <f t="shared" si="23"/>
        <v>30</v>
      </c>
      <c r="D79">
        <f t="shared" si="24"/>
        <v>40.86</v>
      </c>
      <c r="E79" t="str">
        <f t="shared" si="25"/>
        <v>TAK</v>
      </c>
      <c r="F79" t="str">
        <f t="shared" si="16"/>
        <v>NIE</v>
      </c>
      <c r="G79">
        <f t="shared" si="17"/>
        <v>5.76</v>
      </c>
      <c r="H79">
        <f t="shared" si="18"/>
        <v>0</v>
      </c>
      <c r="I79" t="str">
        <f t="shared" si="19"/>
        <v>NIE</v>
      </c>
      <c r="J79">
        <f t="shared" si="26"/>
        <v>24.240000000000002</v>
      </c>
      <c r="K79">
        <f t="shared" si="27"/>
        <v>40.86</v>
      </c>
      <c r="L79" t="str">
        <f t="shared" si="28"/>
        <v>NIE</v>
      </c>
      <c r="M79" t="str">
        <f t="shared" si="29"/>
        <v>NIE</v>
      </c>
      <c r="N79">
        <f t="shared" si="30"/>
        <v>24.240000000000002</v>
      </c>
      <c r="O79">
        <f t="shared" si="31"/>
        <v>40.86</v>
      </c>
      <c r="P79" t="str">
        <f t="shared" si="20"/>
        <v>NIE</v>
      </c>
      <c r="Q79">
        <f t="shared" si="21"/>
        <v>0</v>
      </c>
      <c r="R79">
        <f t="shared" si="22"/>
        <v>19.16</v>
      </c>
    </row>
    <row r="80" spans="1:18">
      <c r="A80" s="1">
        <v>41715</v>
      </c>
      <c r="B80">
        <v>73</v>
      </c>
      <c r="C80">
        <f t="shared" si="23"/>
        <v>24.240000000000002</v>
      </c>
      <c r="D80">
        <f t="shared" si="24"/>
        <v>40.86</v>
      </c>
      <c r="E80" t="str">
        <f t="shared" si="25"/>
        <v>TAK</v>
      </c>
      <c r="F80" t="str">
        <f t="shared" si="16"/>
        <v>NIE</v>
      </c>
      <c r="G80">
        <f t="shared" si="17"/>
        <v>6.57</v>
      </c>
      <c r="H80">
        <f t="shared" si="18"/>
        <v>0</v>
      </c>
      <c r="I80" t="str">
        <f t="shared" si="19"/>
        <v>NIE</v>
      </c>
      <c r="J80">
        <f t="shared" si="26"/>
        <v>17.670000000000002</v>
      </c>
      <c r="K80">
        <f t="shared" si="27"/>
        <v>40.86</v>
      </c>
      <c r="L80" t="str">
        <f t="shared" si="28"/>
        <v>NIE</v>
      </c>
      <c r="M80" t="str">
        <f t="shared" si="29"/>
        <v>NIE</v>
      </c>
      <c r="N80">
        <f t="shared" si="30"/>
        <v>17.670000000000002</v>
      </c>
      <c r="O80">
        <f t="shared" si="31"/>
        <v>40.86</v>
      </c>
      <c r="P80" t="str">
        <f t="shared" si="20"/>
        <v>NIE</v>
      </c>
      <c r="Q80">
        <f t="shared" si="21"/>
        <v>0</v>
      </c>
      <c r="R80">
        <f t="shared" si="22"/>
        <v>21.86</v>
      </c>
    </row>
    <row r="81" spans="1:18">
      <c r="A81" s="1">
        <v>41716</v>
      </c>
      <c r="B81">
        <v>109</v>
      </c>
      <c r="C81">
        <f t="shared" si="23"/>
        <v>17.670000000000002</v>
      </c>
      <c r="D81">
        <f t="shared" si="24"/>
        <v>40.86</v>
      </c>
      <c r="E81" t="str">
        <f t="shared" si="25"/>
        <v>TAK</v>
      </c>
      <c r="F81" t="str">
        <f t="shared" si="16"/>
        <v>NIE</v>
      </c>
      <c r="G81">
        <f t="shared" si="17"/>
        <v>9.81</v>
      </c>
      <c r="H81">
        <f t="shared" si="18"/>
        <v>0</v>
      </c>
      <c r="I81" t="str">
        <f t="shared" si="19"/>
        <v>NIE</v>
      </c>
      <c r="J81">
        <f t="shared" si="26"/>
        <v>7.8600000000000012</v>
      </c>
      <c r="K81">
        <f t="shared" si="27"/>
        <v>40.86</v>
      </c>
      <c r="L81" t="str">
        <f t="shared" si="28"/>
        <v>NIE</v>
      </c>
      <c r="M81" t="str">
        <f t="shared" si="29"/>
        <v>NIE</v>
      </c>
      <c r="N81">
        <f t="shared" si="30"/>
        <v>7.8600000000000012</v>
      </c>
      <c r="O81">
        <f t="shared" si="31"/>
        <v>40.86</v>
      </c>
      <c r="P81" t="str">
        <f t="shared" si="20"/>
        <v>NIE</v>
      </c>
      <c r="Q81">
        <f t="shared" si="21"/>
        <v>0</v>
      </c>
      <c r="R81">
        <f t="shared" si="22"/>
        <v>32.630000000000003</v>
      </c>
    </row>
    <row r="82" spans="1:18">
      <c r="A82" s="1">
        <v>41717</v>
      </c>
      <c r="B82">
        <v>69</v>
      </c>
      <c r="C82">
        <f t="shared" si="23"/>
        <v>7.8600000000000012</v>
      </c>
      <c r="D82">
        <f t="shared" si="24"/>
        <v>40.86</v>
      </c>
      <c r="E82" t="str">
        <f t="shared" si="25"/>
        <v>NIE</v>
      </c>
      <c r="F82" t="str">
        <f t="shared" si="16"/>
        <v>POLOWA</v>
      </c>
      <c r="G82">
        <f t="shared" si="17"/>
        <v>3.11</v>
      </c>
      <c r="H82">
        <f t="shared" si="18"/>
        <v>2.0699999999999998</v>
      </c>
      <c r="I82" t="str">
        <f t="shared" si="19"/>
        <v>NIE</v>
      </c>
      <c r="J82">
        <f t="shared" si="26"/>
        <v>4.7500000000000018</v>
      </c>
      <c r="K82">
        <f t="shared" si="27"/>
        <v>38.79</v>
      </c>
      <c r="L82" t="str">
        <f t="shared" si="28"/>
        <v>TAK</v>
      </c>
      <c r="M82" t="str">
        <f t="shared" si="29"/>
        <v>NIE</v>
      </c>
      <c r="N82">
        <f t="shared" si="30"/>
        <v>30</v>
      </c>
      <c r="O82">
        <f t="shared" si="31"/>
        <v>38.79</v>
      </c>
      <c r="P82" t="str">
        <f t="shared" si="20"/>
        <v>NIE</v>
      </c>
      <c r="Q82">
        <f t="shared" si="21"/>
        <v>57.82</v>
      </c>
      <c r="R82">
        <f t="shared" si="22"/>
        <v>20.66</v>
      </c>
    </row>
    <row r="83" spans="1:18">
      <c r="A83" s="1">
        <v>41718</v>
      </c>
      <c r="B83">
        <v>21</v>
      </c>
      <c r="C83">
        <f t="shared" si="23"/>
        <v>30</v>
      </c>
      <c r="D83">
        <f t="shared" si="24"/>
        <v>38.79</v>
      </c>
      <c r="E83" t="str">
        <f t="shared" si="25"/>
        <v>TAK</v>
      </c>
      <c r="F83" t="str">
        <f t="shared" si="16"/>
        <v>NIE</v>
      </c>
      <c r="G83">
        <f t="shared" si="17"/>
        <v>1.89</v>
      </c>
      <c r="H83">
        <f t="shared" si="18"/>
        <v>0</v>
      </c>
      <c r="I83" t="str">
        <f t="shared" si="19"/>
        <v>TAK</v>
      </c>
      <c r="J83">
        <f t="shared" si="26"/>
        <v>28.11</v>
      </c>
      <c r="K83">
        <f t="shared" si="27"/>
        <v>38.79</v>
      </c>
      <c r="L83" t="str">
        <f t="shared" si="28"/>
        <v>NIE</v>
      </c>
      <c r="M83" t="str">
        <f t="shared" si="29"/>
        <v>TAK</v>
      </c>
      <c r="N83">
        <f t="shared" si="30"/>
        <v>28.11</v>
      </c>
      <c r="O83">
        <f t="shared" si="31"/>
        <v>45</v>
      </c>
      <c r="P83" t="str">
        <f t="shared" si="20"/>
        <v>NIE</v>
      </c>
      <c r="Q83">
        <f t="shared" si="21"/>
        <v>30.99</v>
      </c>
      <c r="R83">
        <f t="shared" si="22"/>
        <v>6.29</v>
      </c>
    </row>
    <row r="84" spans="1:18">
      <c r="A84" s="1">
        <v>41719</v>
      </c>
      <c r="B84">
        <v>116</v>
      </c>
      <c r="C84">
        <f t="shared" si="23"/>
        <v>28.11</v>
      </c>
      <c r="D84">
        <f t="shared" si="24"/>
        <v>45</v>
      </c>
      <c r="E84" t="str">
        <f t="shared" si="25"/>
        <v>TAK</v>
      </c>
      <c r="F84" t="str">
        <f t="shared" si="16"/>
        <v>NIE</v>
      </c>
      <c r="G84">
        <f t="shared" si="17"/>
        <v>10.44</v>
      </c>
      <c r="H84">
        <f t="shared" si="18"/>
        <v>0</v>
      </c>
      <c r="I84" t="str">
        <f t="shared" si="19"/>
        <v>NIE</v>
      </c>
      <c r="J84">
        <f t="shared" si="26"/>
        <v>17.670000000000002</v>
      </c>
      <c r="K84">
        <f t="shared" si="27"/>
        <v>45</v>
      </c>
      <c r="L84" t="str">
        <f t="shared" si="28"/>
        <v>NIE</v>
      </c>
      <c r="M84" t="str">
        <f t="shared" si="29"/>
        <v>NIE</v>
      </c>
      <c r="N84">
        <f t="shared" si="30"/>
        <v>17.670000000000002</v>
      </c>
      <c r="O84">
        <f t="shared" si="31"/>
        <v>45</v>
      </c>
      <c r="P84" t="str">
        <f t="shared" si="20"/>
        <v>NIE</v>
      </c>
      <c r="Q84">
        <f t="shared" si="21"/>
        <v>0</v>
      </c>
      <c r="R84">
        <f t="shared" si="22"/>
        <v>34.729999999999997</v>
      </c>
    </row>
    <row r="85" spans="1:18">
      <c r="A85" s="1">
        <v>41720</v>
      </c>
      <c r="B85">
        <v>47</v>
      </c>
      <c r="C85">
        <f t="shared" si="23"/>
        <v>17.670000000000002</v>
      </c>
      <c r="D85">
        <f t="shared" si="24"/>
        <v>45</v>
      </c>
      <c r="E85" t="str">
        <f t="shared" si="25"/>
        <v>TAK</v>
      </c>
      <c r="F85" t="str">
        <f t="shared" si="16"/>
        <v>NIE</v>
      </c>
      <c r="G85">
        <f t="shared" si="17"/>
        <v>4.2300000000000004</v>
      </c>
      <c r="H85">
        <f t="shared" si="18"/>
        <v>0</v>
      </c>
      <c r="I85" t="str">
        <f t="shared" si="19"/>
        <v>NIE</v>
      </c>
      <c r="J85">
        <f t="shared" si="26"/>
        <v>13.440000000000001</v>
      </c>
      <c r="K85">
        <f t="shared" si="27"/>
        <v>45</v>
      </c>
      <c r="L85" t="str">
        <f t="shared" si="28"/>
        <v>NIE</v>
      </c>
      <c r="M85" t="str">
        <f t="shared" si="29"/>
        <v>NIE</v>
      </c>
      <c r="N85">
        <f t="shared" si="30"/>
        <v>13.440000000000001</v>
      </c>
      <c r="O85">
        <f t="shared" si="31"/>
        <v>45</v>
      </c>
      <c r="P85" t="str">
        <f t="shared" si="20"/>
        <v>NIE</v>
      </c>
      <c r="Q85">
        <f t="shared" si="21"/>
        <v>0</v>
      </c>
      <c r="R85">
        <f t="shared" si="22"/>
        <v>14.07</v>
      </c>
    </row>
    <row r="86" spans="1:18">
      <c r="A86" s="1">
        <v>41721</v>
      </c>
      <c r="B86">
        <v>59</v>
      </c>
      <c r="C86">
        <f t="shared" si="23"/>
        <v>13.440000000000001</v>
      </c>
      <c r="D86">
        <f t="shared" si="24"/>
        <v>45</v>
      </c>
      <c r="E86" t="str">
        <f t="shared" si="25"/>
        <v>NIE</v>
      </c>
      <c r="F86" t="str">
        <f t="shared" si="16"/>
        <v>POLOWA</v>
      </c>
      <c r="G86">
        <f t="shared" si="17"/>
        <v>2.66</v>
      </c>
      <c r="H86">
        <f t="shared" si="18"/>
        <v>1.77</v>
      </c>
      <c r="I86" t="str">
        <f t="shared" si="19"/>
        <v>NIE</v>
      </c>
      <c r="J86">
        <f t="shared" si="26"/>
        <v>10.780000000000001</v>
      </c>
      <c r="K86">
        <f t="shared" si="27"/>
        <v>43.23</v>
      </c>
      <c r="L86" t="str">
        <f t="shared" si="28"/>
        <v>NIE</v>
      </c>
      <c r="M86" t="str">
        <f t="shared" si="29"/>
        <v>NIE</v>
      </c>
      <c r="N86">
        <f t="shared" si="30"/>
        <v>10.780000000000001</v>
      </c>
      <c r="O86">
        <f t="shared" si="31"/>
        <v>43.23</v>
      </c>
      <c r="P86" t="str">
        <f t="shared" si="20"/>
        <v>NIE</v>
      </c>
      <c r="Q86">
        <f t="shared" si="21"/>
        <v>0</v>
      </c>
      <c r="R86">
        <f t="shared" si="22"/>
        <v>17.66</v>
      </c>
    </row>
    <row r="87" spans="1:18">
      <c r="A87" s="1">
        <v>41722</v>
      </c>
      <c r="B87">
        <v>85</v>
      </c>
      <c r="C87">
        <f t="shared" si="23"/>
        <v>10.780000000000001</v>
      </c>
      <c r="D87">
        <f t="shared" si="24"/>
        <v>43.23</v>
      </c>
      <c r="E87" t="str">
        <f t="shared" si="25"/>
        <v>NIE</v>
      </c>
      <c r="F87" t="str">
        <f t="shared" si="16"/>
        <v>POLOWA</v>
      </c>
      <c r="G87">
        <f t="shared" si="17"/>
        <v>3.83</v>
      </c>
      <c r="H87">
        <f t="shared" si="18"/>
        <v>2.5499999999999998</v>
      </c>
      <c r="I87" t="str">
        <f t="shared" si="19"/>
        <v>NIE</v>
      </c>
      <c r="J87">
        <f t="shared" si="26"/>
        <v>6.9500000000000011</v>
      </c>
      <c r="K87">
        <f t="shared" si="27"/>
        <v>40.68</v>
      </c>
      <c r="L87" t="str">
        <f t="shared" si="28"/>
        <v>NIE</v>
      </c>
      <c r="M87" t="str">
        <f t="shared" si="29"/>
        <v>NIE</v>
      </c>
      <c r="N87">
        <f t="shared" si="30"/>
        <v>6.9500000000000011</v>
      </c>
      <c r="O87">
        <f t="shared" si="31"/>
        <v>40.68</v>
      </c>
      <c r="P87" t="str">
        <f t="shared" si="20"/>
        <v>NIE</v>
      </c>
      <c r="Q87">
        <f t="shared" si="21"/>
        <v>0</v>
      </c>
      <c r="R87">
        <f t="shared" si="22"/>
        <v>25.45</v>
      </c>
    </row>
    <row r="88" spans="1:18">
      <c r="A88" s="1">
        <v>41723</v>
      </c>
      <c r="B88">
        <v>46</v>
      </c>
      <c r="C88">
        <f t="shared" si="23"/>
        <v>6.9500000000000011</v>
      </c>
      <c r="D88">
        <f t="shared" si="24"/>
        <v>40.68</v>
      </c>
      <c r="E88" t="str">
        <f t="shared" si="25"/>
        <v>NIE</v>
      </c>
      <c r="F88" t="str">
        <f t="shared" si="16"/>
        <v>POLOWA</v>
      </c>
      <c r="G88">
        <f t="shared" si="17"/>
        <v>2.0699999999999998</v>
      </c>
      <c r="H88">
        <f t="shared" si="18"/>
        <v>1.38</v>
      </c>
      <c r="I88" t="str">
        <f t="shared" si="19"/>
        <v>NIE</v>
      </c>
      <c r="J88">
        <f t="shared" si="26"/>
        <v>4.8800000000000008</v>
      </c>
      <c r="K88">
        <f t="shared" si="27"/>
        <v>39.299999999999997</v>
      </c>
      <c r="L88" t="str">
        <f t="shared" si="28"/>
        <v>TAK</v>
      </c>
      <c r="M88" t="str">
        <f t="shared" si="29"/>
        <v>NIE</v>
      </c>
      <c r="N88">
        <f t="shared" si="30"/>
        <v>30</v>
      </c>
      <c r="O88">
        <f t="shared" si="31"/>
        <v>39.299999999999997</v>
      </c>
      <c r="P88" t="str">
        <f t="shared" si="20"/>
        <v>NIE</v>
      </c>
      <c r="Q88">
        <f t="shared" si="21"/>
        <v>57.52</v>
      </c>
      <c r="R88">
        <f t="shared" si="22"/>
        <v>13.77</v>
      </c>
    </row>
    <row r="89" spans="1:18">
      <c r="A89" s="1">
        <v>41724</v>
      </c>
      <c r="B89">
        <v>41</v>
      </c>
      <c r="C89">
        <f t="shared" si="23"/>
        <v>30</v>
      </c>
      <c r="D89">
        <f t="shared" si="24"/>
        <v>39.299999999999997</v>
      </c>
      <c r="E89" t="str">
        <f t="shared" si="25"/>
        <v>TAK</v>
      </c>
      <c r="F89" t="str">
        <f t="shared" si="16"/>
        <v>NIE</v>
      </c>
      <c r="G89">
        <f t="shared" si="17"/>
        <v>3.69</v>
      </c>
      <c r="H89">
        <f t="shared" si="18"/>
        <v>0</v>
      </c>
      <c r="I89" t="str">
        <f t="shared" si="19"/>
        <v>NIE</v>
      </c>
      <c r="J89">
        <f t="shared" si="26"/>
        <v>26.31</v>
      </c>
      <c r="K89">
        <f t="shared" si="27"/>
        <v>39.299999999999997</v>
      </c>
      <c r="L89" t="str">
        <f t="shared" si="28"/>
        <v>NIE</v>
      </c>
      <c r="M89" t="str">
        <f t="shared" si="29"/>
        <v>NIE</v>
      </c>
      <c r="N89">
        <f t="shared" si="30"/>
        <v>26.31</v>
      </c>
      <c r="O89">
        <f t="shared" si="31"/>
        <v>39.299999999999997</v>
      </c>
      <c r="P89" t="str">
        <f t="shared" si="20"/>
        <v>NIE</v>
      </c>
      <c r="Q89">
        <f t="shared" si="21"/>
        <v>0</v>
      </c>
      <c r="R89">
        <f t="shared" si="22"/>
        <v>12.28</v>
      </c>
    </row>
    <row r="90" spans="1:18">
      <c r="A90" s="1">
        <v>41725</v>
      </c>
      <c r="B90">
        <v>102</v>
      </c>
      <c r="C90">
        <f t="shared" si="23"/>
        <v>26.31</v>
      </c>
      <c r="D90">
        <f t="shared" si="24"/>
        <v>39.299999999999997</v>
      </c>
      <c r="E90" t="str">
        <f t="shared" si="25"/>
        <v>TAK</v>
      </c>
      <c r="F90" t="str">
        <f t="shared" si="16"/>
        <v>NIE</v>
      </c>
      <c r="G90">
        <f t="shared" si="17"/>
        <v>9.18</v>
      </c>
      <c r="H90">
        <f t="shared" si="18"/>
        <v>0</v>
      </c>
      <c r="I90" t="str">
        <f t="shared" si="19"/>
        <v>TAK</v>
      </c>
      <c r="J90">
        <f t="shared" si="26"/>
        <v>17.13</v>
      </c>
      <c r="K90">
        <f t="shared" si="27"/>
        <v>39.299999999999997</v>
      </c>
      <c r="L90" t="str">
        <f t="shared" si="28"/>
        <v>NIE</v>
      </c>
      <c r="M90" t="str">
        <f t="shared" si="29"/>
        <v>TAK</v>
      </c>
      <c r="N90">
        <f t="shared" si="30"/>
        <v>17.13</v>
      </c>
      <c r="O90">
        <f t="shared" si="31"/>
        <v>45</v>
      </c>
      <c r="P90" t="str">
        <f t="shared" si="20"/>
        <v>NIE</v>
      </c>
      <c r="Q90">
        <f t="shared" si="21"/>
        <v>28.44</v>
      </c>
      <c r="R90">
        <f t="shared" si="22"/>
        <v>30.54</v>
      </c>
    </row>
    <row r="91" spans="1:18">
      <c r="A91" s="1">
        <v>41726</v>
      </c>
      <c r="B91">
        <v>129</v>
      </c>
      <c r="C91">
        <f t="shared" si="23"/>
        <v>17.13</v>
      </c>
      <c r="D91">
        <f t="shared" si="24"/>
        <v>45</v>
      </c>
      <c r="E91" t="str">
        <f t="shared" si="25"/>
        <v>TAK</v>
      </c>
      <c r="F91" t="str">
        <f t="shared" si="16"/>
        <v>NIE</v>
      </c>
      <c r="G91">
        <f t="shared" si="17"/>
        <v>11.61</v>
      </c>
      <c r="H91">
        <f t="shared" si="18"/>
        <v>0</v>
      </c>
      <c r="I91" t="str">
        <f t="shared" si="19"/>
        <v>NIE</v>
      </c>
      <c r="J91">
        <f t="shared" si="26"/>
        <v>5.52</v>
      </c>
      <c r="K91">
        <f t="shared" si="27"/>
        <v>45</v>
      </c>
      <c r="L91" t="str">
        <f t="shared" si="28"/>
        <v>NIE</v>
      </c>
      <c r="M91" t="str">
        <f t="shared" si="29"/>
        <v>NIE</v>
      </c>
      <c r="N91">
        <f t="shared" si="30"/>
        <v>5.52</v>
      </c>
      <c r="O91">
        <f t="shared" si="31"/>
        <v>45</v>
      </c>
      <c r="P91" t="str">
        <f t="shared" si="20"/>
        <v>NIE</v>
      </c>
      <c r="Q91">
        <f t="shared" si="21"/>
        <v>0</v>
      </c>
      <c r="R91">
        <f t="shared" si="22"/>
        <v>38.619999999999997</v>
      </c>
    </row>
    <row r="92" spans="1:18">
      <c r="A92" s="1">
        <v>41727</v>
      </c>
      <c r="B92">
        <v>22</v>
      </c>
      <c r="C92">
        <f t="shared" si="23"/>
        <v>5.52</v>
      </c>
      <c r="D92">
        <f t="shared" si="24"/>
        <v>45</v>
      </c>
      <c r="E92" t="str">
        <f t="shared" si="25"/>
        <v>NIE</v>
      </c>
      <c r="F92" t="str">
        <f t="shared" si="16"/>
        <v>POLOWA</v>
      </c>
      <c r="G92">
        <f t="shared" si="17"/>
        <v>0.99</v>
      </c>
      <c r="H92">
        <f t="shared" si="18"/>
        <v>0.66</v>
      </c>
      <c r="I92" t="str">
        <f t="shared" si="19"/>
        <v>NIE</v>
      </c>
      <c r="J92">
        <f t="shared" si="26"/>
        <v>4.5299999999999994</v>
      </c>
      <c r="K92">
        <f t="shared" si="27"/>
        <v>44.34</v>
      </c>
      <c r="L92" t="str">
        <f t="shared" si="28"/>
        <v>TAK</v>
      </c>
      <c r="M92" t="str">
        <f t="shared" si="29"/>
        <v>NIE</v>
      </c>
      <c r="N92">
        <f t="shared" si="30"/>
        <v>30</v>
      </c>
      <c r="O92">
        <f t="shared" si="31"/>
        <v>44.34</v>
      </c>
      <c r="P92" t="str">
        <f t="shared" si="20"/>
        <v>NIE</v>
      </c>
      <c r="Q92">
        <f t="shared" si="21"/>
        <v>58.33</v>
      </c>
      <c r="R92">
        <f t="shared" si="22"/>
        <v>6.59</v>
      </c>
    </row>
    <row r="93" spans="1:18">
      <c r="A93" s="1">
        <v>41728</v>
      </c>
      <c r="B93">
        <v>25</v>
      </c>
      <c r="C93">
        <f t="shared" si="23"/>
        <v>30</v>
      </c>
      <c r="D93">
        <f t="shared" si="24"/>
        <v>44.34</v>
      </c>
      <c r="E93" t="str">
        <f t="shared" si="25"/>
        <v>TAK</v>
      </c>
      <c r="F93" t="str">
        <f t="shared" si="16"/>
        <v>NIE</v>
      </c>
      <c r="G93">
        <f t="shared" si="17"/>
        <v>2.25</v>
      </c>
      <c r="H93">
        <f t="shared" si="18"/>
        <v>0</v>
      </c>
      <c r="I93" t="str">
        <f t="shared" si="19"/>
        <v>NIE</v>
      </c>
      <c r="J93">
        <f t="shared" si="26"/>
        <v>27.75</v>
      </c>
      <c r="K93">
        <f t="shared" si="27"/>
        <v>44.34</v>
      </c>
      <c r="L93" t="str">
        <f t="shared" si="28"/>
        <v>NIE</v>
      </c>
      <c r="M93" t="str">
        <f t="shared" si="29"/>
        <v>NIE</v>
      </c>
      <c r="N93">
        <f t="shared" si="30"/>
        <v>27.75</v>
      </c>
      <c r="O93">
        <f t="shared" si="31"/>
        <v>44.34</v>
      </c>
      <c r="P93" t="str">
        <f t="shared" si="20"/>
        <v>NIE</v>
      </c>
      <c r="Q93">
        <f t="shared" si="21"/>
        <v>0</v>
      </c>
      <c r="R93">
        <f t="shared" si="22"/>
        <v>7.49</v>
      </c>
    </row>
    <row r="94" spans="1:18">
      <c r="A94" s="1">
        <v>41729</v>
      </c>
      <c r="B94">
        <v>26</v>
      </c>
      <c r="C94">
        <f t="shared" si="23"/>
        <v>27.75</v>
      </c>
      <c r="D94">
        <f t="shared" si="24"/>
        <v>44.34</v>
      </c>
      <c r="E94" t="str">
        <f t="shared" si="25"/>
        <v>TAK</v>
      </c>
      <c r="F94" t="str">
        <f t="shared" si="16"/>
        <v>NIE</v>
      </c>
      <c r="G94">
        <f t="shared" si="17"/>
        <v>2.34</v>
      </c>
      <c r="H94">
        <f t="shared" si="18"/>
        <v>0</v>
      </c>
      <c r="I94" t="str">
        <f t="shared" si="19"/>
        <v>NIE</v>
      </c>
      <c r="J94">
        <f t="shared" si="26"/>
        <v>25.41</v>
      </c>
      <c r="K94">
        <f t="shared" si="27"/>
        <v>44.34</v>
      </c>
      <c r="L94" t="str">
        <f t="shared" si="28"/>
        <v>NIE</v>
      </c>
      <c r="M94" t="str">
        <f t="shared" si="29"/>
        <v>NIE</v>
      </c>
      <c r="N94">
        <f t="shared" si="30"/>
        <v>25.41</v>
      </c>
      <c r="O94">
        <f t="shared" si="31"/>
        <v>44.34</v>
      </c>
      <c r="P94" t="str">
        <f t="shared" si="20"/>
        <v>NIE</v>
      </c>
      <c r="Q94">
        <f t="shared" si="21"/>
        <v>0</v>
      </c>
      <c r="R94">
        <f t="shared" si="22"/>
        <v>7.78</v>
      </c>
    </row>
    <row r="95" spans="1:18">
      <c r="A95" s="1">
        <v>41730</v>
      </c>
      <c r="B95">
        <v>84</v>
      </c>
      <c r="C95">
        <f t="shared" si="23"/>
        <v>25.41</v>
      </c>
      <c r="D95">
        <f t="shared" si="24"/>
        <v>44.34</v>
      </c>
      <c r="E95" t="str">
        <f t="shared" si="25"/>
        <v>TAK</v>
      </c>
      <c r="F95" t="str">
        <f t="shared" si="16"/>
        <v>NIE</v>
      </c>
      <c r="G95">
        <f t="shared" si="17"/>
        <v>7.56</v>
      </c>
      <c r="H95">
        <f t="shared" si="18"/>
        <v>0</v>
      </c>
      <c r="I95" t="str">
        <f t="shared" si="19"/>
        <v>NIE</v>
      </c>
      <c r="J95">
        <f t="shared" si="26"/>
        <v>17.850000000000001</v>
      </c>
      <c r="K95">
        <f t="shared" si="27"/>
        <v>44.34</v>
      </c>
      <c r="L95" t="str">
        <f t="shared" si="28"/>
        <v>NIE</v>
      </c>
      <c r="M95" t="str">
        <f t="shared" si="29"/>
        <v>NIE</v>
      </c>
      <c r="N95">
        <f t="shared" si="30"/>
        <v>17.850000000000001</v>
      </c>
      <c r="O95">
        <f t="shared" si="31"/>
        <v>44.34</v>
      </c>
      <c r="P95" t="str">
        <f t="shared" si="20"/>
        <v>NIE</v>
      </c>
      <c r="Q95">
        <f t="shared" si="21"/>
        <v>0</v>
      </c>
      <c r="R95">
        <f t="shared" si="22"/>
        <v>25.15</v>
      </c>
    </row>
    <row r="96" spans="1:18">
      <c r="A96" s="1">
        <v>41731</v>
      </c>
      <c r="B96">
        <v>129</v>
      </c>
      <c r="C96">
        <f t="shared" si="23"/>
        <v>17.850000000000001</v>
      </c>
      <c r="D96">
        <f t="shared" si="24"/>
        <v>44.34</v>
      </c>
      <c r="E96" t="str">
        <f t="shared" si="25"/>
        <v>TAK</v>
      </c>
      <c r="F96" t="str">
        <f t="shared" si="16"/>
        <v>NIE</v>
      </c>
      <c r="G96">
        <f t="shared" si="17"/>
        <v>11.61</v>
      </c>
      <c r="H96">
        <f t="shared" si="18"/>
        <v>0</v>
      </c>
      <c r="I96" t="str">
        <f t="shared" si="19"/>
        <v>NIE</v>
      </c>
      <c r="J96">
        <f t="shared" si="26"/>
        <v>6.240000000000002</v>
      </c>
      <c r="K96">
        <f t="shared" si="27"/>
        <v>44.34</v>
      </c>
      <c r="L96" t="str">
        <f t="shared" si="28"/>
        <v>NIE</v>
      </c>
      <c r="M96" t="str">
        <f t="shared" si="29"/>
        <v>NIE</v>
      </c>
      <c r="N96">
        <f t="shared" si="30"/>
        <v>6.240000000000002</v>
      </c>
      <c r="O96">
        <f t="shared" si="31"/>
        <v>44.34</v>
      </c>
      <c r="P96" t="str">
        <f t="shared" si="20"/>
        <v>NIE</v>
      </c>
      <c r="Q96">
        <f t="shared" si="21"/>
        <v>0</v>
      </c>
      <c r="R96">
        <f t="shared" si="22"/>
        <v>38.619999999999997</v>
      </c>
    </row>
    <row r="97" spans="1:18">
      <c r="A97" s="1">
        <v>41732</v>
      </c>
      <c r="B97">
        <v>18</v>
      </c>
      <c r="C97">
        <f t="shared" si="23"/>
        <v>6.240000000000002</v>
      </c>
      <c r="D97">
        <f t="shared" si="24"/>
        <v>44.34</v>
      </c>
      <c r="E97" t="str">
        <f t="shared" si="25"/>
        <v>NIE</v>
      </c>
      <c r="F97" t="str">
        <f t="shared" si="16"/>
        <v>POLOWA</v>
      </c>
      <c r="G97">
        <f t="shared" si="17"/>
        <v>0.81</v>
      </c>
      <c r="H97">
        <f t="shared" si="18"/>
        <v>0.54</v>
      </c>
      <c r="I97" t="str">
        <f t="shared" si="19"/>
        <v>TAK</v>
      </c>
      <c r="J97">
        <f t="shared" si="26"/>
        <v>5.4300000000000015</v>
      </c>
      <c r="K97">
        <f t="shared" si="27"/>
        <v>43.800000000000004</v>
      </c>
      <c r="L97" t="str">
        <f t="shared" si="28"/>
        <v>NIE</v>
      </c>
      <c r="M97" t="str">
        <f t="shared" si="29"/>
        <v>NIE</v>
      </c>
      <c r="N97">
        <f t="shared" si="30"/>
        <v>5.4300000000000015</v>
      </c>
      <c r="O97">
        <f t="shared" si="31"/>
        <v>43.800000000000004</v>
      </c>
      <c r="P97" t="str">
        <f t="shared" si="20"/>
        <v>NIE</v>
      </c>
      <c r="Q97">
        <f t="shared" si="21"/>
        <v>0</v>
      </c>
      <c r="R97">
        <f t="shared" si="22"/>
        <v>5.39</v>
      </c>
    </row>
    <row r="98" spans="1:18">
      <c r="A98" s="1">
        <v>41733</v>
      </c>
      <c r="B98">
        <v>60</v>
      </c>
      <c r="C98">
        <f t="shared" si="23"/>
        <v>5.4300000000000015</v>
      </c>
      <c r="D98">
        <f t="shared" si="24"/>
        <v>43.800000000000004</v>
      </c>
      <c r="E98" t="str">
        <f t="shared" si="25"/>
        <v>NIE</v>
      </c>
      <c r="F98" t="str">
        <f t="shared" si="16"/>
        <v>POLOWA</v>
      </c>
      <c r="G98">
        <f t="shared" si="17"/>
        <v>2.7</v>
      </c>
      <c r="H98">
        <f t="shared" si="18"/>
        <v>1.8</v>
      </c>
      <c r="I98" t="str">
        <f t="shared" si="19"/>
        <v>NIE</v>
      </c>
      <c r="J98">
        <f t="shared" si="26"/>
        <v>2.7300000000000013</v>
      </c>
      <c r="K98">
        <f t="shared" si="27"/>
        <v>42.000000000000007</v>
      </c>
      <c r="L98" t="str">
        <f t="shared" si="28"/>
        <v>TAK</v>
      </c>
      <c r="M98" t="str">
        <f t="shared" si="29"/>
        <v>NIE</v>
      </c>
      <c r="N98">
        <f t="shared" si="30"/>
        <v>30</v>
      </c>
      <c r="O98">
        <f t="shared" si="31"/>
        <v>42.000000000000007</v>
      </c>
      <c r="P98" t="str">
        <f t="shared" si="20"/>
        <v>NIE</v>
      </c>
      <c r="Q98">
        <f t="shared" si="21"/>
        <v>62.45</v>
      </c>
      <c r="R98">
        <f t="shared" si="22"/>
        <v>17.96</v>
      </c>
    </row>
    <row r="99" spans="1:18">
      <c r="A99" s="1">
        <v>41734</v>
      </c>
      <c r="B99">
        <v>25</v>
      </c>
      <c r="C99">
        <f t="shared" si="23"/>
        <v>30</v>
      </c>
      <c r="D99">
        <f t="shared" si="24"/>
        <v>42.000000000000007</v>
      </c>
      <c r="E99" t="str">
        <f t="shared" si="25"/>
        <v>TAK</v>
      </c>
      <c r="F99" t="str">
        <f t="shared" si="16"/>
        <v>NIE</v>
      </c>
      <c r="G99">
        <f t="shared" si="17"/>
        <v>2.25</v>
      </c>
      <c r="H99">
        <f t="shared" si="18"/>
        <v>0</v>
      </c>
      <c r="I99" t="str">
        <f t="shared" si="19"/>
        <v>NIE</v>
      </c>
      <c r="J99">
        <f t="shared" si="26"/>
        <v>27.75</v>
      </c>
      <c r="K99">
        <f t="shared" si="27"/>
        <v>42.000000000000007</v>
      </c>
      <c r="L99" t="str">
        <f t="shared" si="28"/>
        <v>NIE</v>
      </c>
      <c r="M99" t="str">
        <f t="shared" si="29"/>
        <v>NIE</v>
      </c>
      <c r="N99">
        <f t="shared" si="30"/>
        <v>27.75</v>
      </c>
      <c r="O99">
        <f t="shared" si="31"/>
        <v>42.000000000000007</v>
      </c>
      <c r="P99" t="str">
        <f t="shared" si="20"/>
        <v>NIE</v>
      </c>
      <c r="Q99">
        <f t="shared" si="21"/>
        <v>0</v>
      </c>
      <c r="R99">
        <f t="shared" si="22"/>
        <v>7.49</v>
      </c>
    </row>
    <row r="100" spans="1:18">
      <c r="A100" s="1">
        <v>41735</v>
      </c>
      <c r="B100">
        <v>126</v>
      </c>
      <c r="C100">
        <f t="shared" si="23"/>
        <v>27.75</v>
      </c>
      <c r="D100">
        <f t="shared" si="24"/>
        <v>42.000000000000007</v>
      </c>
      <c r="E100" t="str">
        <f t="shared" si="25"/>
        <v>TAK</v>
      </c>
      <c r="F100" t="str">
        <f t="shared" si="16"/>
        <v>NIE</v>
      </c>
      <c r="G100">
        <f t="shared" si="17"/>
        <v>11.34</v>
      </c>
      <c r="H100">
        <f t="shared" si="18"/>
        <v>0</v>
      </c>
      <c r="I100" t="str">
        <f t="shared" si="19"/>
        <v>NIE</v>
      </c>
      <c r="J100">
        <f t="shared" si="26"/>
        <v>16.41</v>
      </c>
      <c r="K100">
        <f t="shared" si="27"/>
        <v>42.000000000000007</v>
      </c>
      <c r="L100" t="str">
        <f t="shared" si="28"/>
        <v>NIE</v>
      </c>
      <c r="M100" t="str">
        <f t="shared" si="29"/>
        <v>NIE</v>
      </c>
      <c r="N100">
        <f t="shared" si="30"/>
        <v>16.41</v>
      </c>
      <c r="O100">
        <f t="shared" si="31"/>
        <v>42.000000000000007</v>
      </c>
      <c r="P100" t="str">
        <f t="shared" si="20"/>
        <v>NIE</v>
      </c>
      <c r="Q100">
        <f t="shared" si="21"/>
        <v>0</v>
      </c>
      <c r="R100">
        <f t="shared" si="22"/>
        <v>37.72</v>
      </c>
    </row>
    <row r="101" spans="1:18">
      <c r="A101" s="1">
        <v>41736</v>
      </c>
      <c r="B101">
        <v>35</v>
      </c>
      <c r="C101">
        <f t="shared" si="23"/>
        <v>16.41</v>
      </c>
      <c r="D101">
        <f t="shared" si="24"/>
        <v>42.000000000000007</v>
      </c>
      <c r="E101" t="str">
        <f t="shared" si="25"/>
        <v>TAK</v>
      </c>
      <c r="F101" t="str">
        <f t="shared" si="16"/>
        <v>NIE</v>
      </c>
      <c r="G101">
        <f t="shared" si="17"/>
        <v>3.15</v>
      </c>
      <c r="H101">
        <f t="shared" si="18"/>
        <v>0</v>
      </c>
      <c r="I101" t="str">
        <f t="shared" si="19"/>
        <v>NIE</v>
      </c>
      <c r="J101">
        <f t="shared" si="26"/>
        <v>13.26</v>
      </c>
      <c r="K101">
        <f t="shared" si="27"/>
        <v>42.000000000000007</v>
      </c>
      <c r="L101" t="str">
        <f t="shared" si="28"/>
        <v>NIE</v>
      </c>
      <c r="M101" t="str">
        <f t="shared" si="29"/>
        <v>NIE</v>
      </c>
      <c r="N101">
        <f t="shared" si="30"/>
        <v>13.26</v>
      </c>
      <c r="O101">
        <f t="shared" si="31"/>
        <v>42.000000000000007</v>
      </c>
      <c r="P101" t="str">
        <f t="shared" si="20"/>
        <v>NIE</v>
      </c>
      <c r="Q101">
        <f t="shared" si="21"/>
        <v>0</v>
      </c>
      <c r="R101">
        <f t="shared" si="22"/>
        <v>10.48</v>
      </c>
    </row>
    <row r="102" spans="1:18">
      <c r="A102" s="1">
        <v>41737</v>
      </c>
      <c r="B102">
        <v>143</v>
      </c>
      <c r="C102">
        <f t="shared" si="23"/>
        <v>13.26</v>
      </c>
      <c r="D102">
        <f t="shared" si="24"/>
        <v>42.000000000000007</v>
      </c>
      <c r="E102" t="str">
        <f t="shared" si="25"/>
        <v>NIE</v>
      </c>
      <c r="F102" t="str">
        <f t="shared" si="16"/>
        <v>POLOWA</v>
      </c>
      <c r="G102">
        <f t="shared" si="17"/>
        <v>6.44</v>
      </c>
      <c r="H102">
        <f t="shared" si="18"/>
        <v>4.29</v>
      </c>
      <c r="I102" t="str">
        <f t="shared" si="19"/>
        <v>NIE</v>
      </c>
      <c r="J102">
        <f t="shared" si="26"/>
        <v>6.8199999999999994</v>
      </c>
      <c r="K102">
        <f t="shared" si="27"/>
        <v>37.710000000000008</v>
      </c>
      <c r="L102" t="str">
        <f t="shared" si="28"/>
        <v>NIE</v>
      </c>
      <c r="M102" t="str">
        <f t="shared" si="29"/>
        <v>NIE</v>
      </c>
      <c r="N102">
        <f t="shared" si="30"/>
        <v>6.8199999999999994</v>
      </c>
      <c r="O102">
        <f t="shared" si="31"/>
        <v>37.710000000000008</v>
      </c>
      <c r="P102" t="str">
        <f t="shared" si="20"/>
        <v>NIE</v>
      </c>
      <c r="Q102">
        <f t="shared" si="21"/>
        <v>0</v>
      </c>
      <c r="R102">
        <f t="shared" si="22"/>
        <v>42.81</v>
      </c>
    </row>
    <row r="103" spans="1:18">
      <c r="A103" s="1">
        <v>41738</v>
      </c>
      <c r="B103">
        <v>89</v>
      </c>
      <c r="C103">
        <f t="shared" si="23"/>
        <v>6.8199999999999994</v>
      </c>
      <c r="D103">
        <f t="shared" si="24"/>
        <v>37.710000000000008</v>
      </c>
      <c r="E103" t="str">
        <f t="shared" si="25"/>
        <v>NIE</v>
      </c>
      <c r="F103" t="str">
        <f t="shared" si="16"/>
        <v>POLOWA</v>
      </c>
      <c r="G103">
        <f t="shared" si="17"/>
        <v>4.01</v>
      </c>
      <c r="H103">
        <f t="shared" si="18"/>
        <v>2.67</v>
      </c>
      <c r="I103" t="str">
        <f t="shared" si="19"/>
        <v>NIE</v>
      </c>
      <c r="J103">
        <f t="shared" si="26"/>
        <v>2.8099999999999996</v>
      </c>
      <c r="K103">
        <f t="shared" si="27"/>
        <v>35.040000000000006</v>
      </c>
      <c r="L103" t="str">
        <f t="shared" si="28"/>
        <v>TAK</v>
      </c>
      <c r="M103" t="str">
        <f t="shared" si="29"/>
        <v>NIE</v>
      </c>
      <c r="N103">
        <f t="shared" si="30"/>
        <v>30</v>
      </c>
      <c r="O103">
        <f t="shared" si="31"/>
        <v>35.040000000000006</v>
      </c>
      <c r="P103" t="str">
        <f t="shared" si="20"/>
        <v>NIE</v>
      </c>
      <c r="Q103">
        <f t="shared" si="21"/>
        <v>62.27</v>
      </c>
      <c r="R103">
        <f t="shared" si="22"/>
        <v>26.65</v>
      </c>
    </row>
    <row r="104" spans="1:18">
      <c r="A104" s="1">
        <v>41739</v>
      </c>
      <c r="B104">
        <v>60</v>
      </c>
      <c r="C104">
        <f t="shared" si="23"/>
        <v>30</v>
      </c>
      <c r="D104">
        <f t="shared" si="24"/>
        <v>35.040000000000006</v>
      </c>
      <c r="E104" t="str">
        <f t="shared" si="25"/>
        <v>TAK</v>
      </c>
      <c r="F104" t="str">
        <f t="shared" si="16"/>
        <v>NIE</v>
      </c>
      <c r="G104">
        <f t="shared" si="17"/>
        <v>5.4</v>
      </c>
      <c r="H104">
        <f t="shared" si="18"/>
        <v>0</v>
      </c>
      <c r="I104" t="str">
        <f t="shared" si="19"/>
        <v>TAK</v>
      </c>
      <c r="J104">
        <f t="shared" si="26"/>
        <v>24.6</v>
      </c>
      <c r="K104">
        <f t="shared" si="27"/>
        <v>35.040000000000006</v>
      </c>
      <c r="L104" t="str">
        <f t="shared" si="28"/>
        <v>NIE</v>
      </c>
      <c r="M104" t="str">
        <f t="shared" si="29"/>
        <v>TAK</v>
      </c>
      <c r="N104">
        <f t="shared" si="30"/>
        <v>24.6</v>
      </c>
      <c r="O104">
        <f t="shared" si="31"/>
        <v>45</v>
      </c>
      <c r="P104" t="str">
        <f t="shared" si="20"/>
        <v>NIE</v>
      </c>
      <c r="Q104">
        <f t="shared" si="21"/>
        <v>49.7</v>
      </c>
      <c r="R104">
        <f t="shared" si="22"/>
        <v>17.96</v>
      </c>
    </row>
    <row r="105" spans="1:18">
      <c r="A105" s="1">
        <v>41740</v>
      </c>
      <c r="B105">
        <v>52</v>
      </c>
      <c r="C105">
        <f t="shared" si="23"/>
        <v>24.6</v>
      </c>
      <c r="D105">
        <f t="shared" si="24"/>
        <v>45</v>
      </c>
      <c r="E105" t="str">
        <f t="shared" si="25"/>
        <v>TAK</v>
      </c>
      <c r="F105" t="str">
        <f t="shared" si="16"/>
        <v>NIE</v>
      </c>
      <c r="G105">
        <f t="shared" si="17"/>
        <v>4.68</v>
      </c>
      <c r="H105">
        <f t="shared" si="18"/>
        <v>0</v>
      </c>
      <c r="I105" t="str">
        <f t="shared" si="19"/>
        <v>NIE</v>
      </c>
      <c r="J105">
        <f t="shared" si="26"/>
        <v>19.920000000000002</v>
      </c>
      <c r="K105">
        <f t="shared" si="27"/>
        <v>45</v>
      </c>
      <c r="L105" t="str">
        <f t="shared" si="28"/>
        <v>NIE</v>
      </c>
      <c r="M105" t="str">
        <f t="shared" si="29"/>
        <v>NIE</v>
      </c>
      <c r="N105">
        <f t="shared" si="30"/>
        <v>19.920000000000002</v>
      </c>
      <c r="O105">
        <f t="shared" si="31"/>
        <v>45</v>
      </c>
      <c r="P105" t="str">
        <f t="shared" si="20"/>
        <v>NIE</v>
      </c>
      <c r="Q105">
        <f t="shared" si="21"/>
        <v>0</v>
      </c>
      <c r="R105">
        <f t="shared" si="22"/>
        <v>15.57</v>
      </c>
    </row>
    <row r="106" spans="1:18">
      <c r="A106" s="1">
        <v>41741</v>
      </c>
      <c r="B106">
        <v>24</v>
      </c>
      <c r="C106">
        <f t="shared" si="23"/>
        <v>19.920000000000002</v>
      </c>
      <c r="D106">
        <f t="shared" si="24"/>
        <v>45</v>
      </c>
      <c r="E106" t="str">
        <f t="shared" si="25"/>
        <v>TAK</v>
      </c>
      <c r="F106" t="str">
        <f t="shared" si="16"/>
        <v>NIE</v>
      </c>
      <c r="G106">
        <f t="shared" si="17"/>
        <v>2.16</v>
      </c>
      <c r="H106">
        <f t="shared" si="18"/>
        <v>0</v>
      </c>
      <c r="I106" t="str">
        <f t="shared" si="19"/>
        <v>NIE</v>
      </c>
      <c r="J106">
        <f t="shared" si="26"/>
        <v>17.760000000000002</v>
      </c>
      <c r="K106">
        <f t="shared" si="27"/>
        <v>45</v>
      </c>
      <c r="L106" t="str">
        <f t="shared" si="28"/>
        <v>NIE</v>
      </c>
      <c r="M106" t="str">
        <f t="shared" si="29"/>
        <v>NIE</v>
      </c>
      <c r="N106">
        <f t="shared" si="30"/>
        <v>17.760000000000002</v>
      </c>
      <c r="O106">
        <f t="shared" si="31"/>
        <v>45</v>
      </c>
      <c r="P106" t="str">
        <f t="shared" si="20"/>
        <v>NIE</v>
      </c>
      <c r="Q106">
        <f t="shared" si="21"/>
        <v>0</v>
      </c>
      <c r="R106">
        <f t="shared" si="22"/>
        <v>7.19</v>
      </c>
    </row>
    <row r="107" spans="1:18">
      <c r="A107" s="1">
        <v>41742</v>
      </c>
      <c r="B107">
        <v>80</v>
      </c>
      <c r="C107">
        <f t="shared" si="23"/>
        <v>17.760000000000002</v>
      </c>
      <c r="D107">
        <f t="shared" si="24"/>
        <v>45</v>
      </c>
      <c r="E107" t="str">
        <f t="shared" si="25"/>
        <v>TAK</v>
      </c>
      <c r="F107" t="str">
        <f t="shared" si="16"/>
        <v>NIE</v>
      </c>
      <c r="G107">
        <f t="shared" si="17"/>
        <v>7.2</v>
      </c>
      <c r="H107">
        <f t="shared" si="18"/>
        <v>0</v>
      </c>
      <c r="I107" t="str">
        <f t="shared" si="19"/>
        <v>NIE</v>
      </c>
      <c r="J107">
        <f t="shared" si="26"/>
        <v>10.560000000000002</v>
      </c>
      <c r="K107">
        <f t="shared" si="27"/>
        <v>45</v>
      </c>
      <c r="L107" t="str">
        <f t="shared" si="28"/>
        <v>NIE</v>
      </c>
      <c r="M107" t="str">
        <f t="shared" si="29"/>
        <v>NIE</v>
      </c>
      <c r="N107">
        <f t="shared" si="30"/>
        <v>10.560000000000002</v>
      </c>
      <c r="O107">
        <f t="shared" si="31"/>
        <v>45</v>
      </c>
      <c r="P107" t="str">
        <f t="shared" si="20"/>
        <v>NIE</v>
      </c>
      <c r="Q107">
        <f t="shared" si="21"/>
        <v>0</v>
      </c>
      <c r="R107">
        <f t="shared" si="22"/>
        <v>23.95</v>
      </c>
    </row>
    <row r="108" spans="1:18">
      <c r="A108" s="1">
        <v>41743</v>
      </c>
      <c r="B108">
        <v>79</v>
      </c>
      <c r="C108">
        <f t="shared" si="23"/>
        <v>10.560000000000002</v>
      </c>
      <c r="D108">
        <f t="shared" si="24"/>
        <v>45</v>
      </c>
      <c r="E108" t="str">
        <f t="shared" si="25"/>
        <v>NIE</v>
      </c>
      <c r="F108" t="str">
        <f t="shared" si="16"/>
        <v>POLOWA</v>
      </c>
      <c r="G108">
        <f t="shared" si="17"/>
        <v>3.56</v>
      </c>
      <c r="H108">
        <f t="shared" si="18"/>
        <v>2.37</v>
      </c>
      <c r="I108" t="str">
        <f t="shared" si="19"/>
        <v>NIE</v>
      </c>
      <c r="J108">
        <f t="shared" si="26"/>
        <v>7.0000000000000018</v>
      </c>
      <c r="K108">
        <f t="shared" si="27"/>
        <v>42.63</v>
      </c>
      <c r="L108" t="str">
        <f t="shared" si="28"/>
        <v>NIE</v>
      </c>
      <c r="M108" t="str">
        <f t="shared" si="29"/>
        <v>NIE</v>
      </c>
      <c r="N108">
        <f t="shared" si="30"/>
        <v>7.0000000000000018</v>
      </c>
      <c r="O108">
        <f t="shared" si="31"/>
        <v>42.63</v>
      </c>
      <c r="P108" t="str">
        <f t="shared" si="20"/>
        <v>NIE</v>
      </c>
      <c r="Q108">
        <f t="shared" si="21"/>
        <v>0</v>
      </c>
      <c r="R108">
        <f t="shared" si="22"/>
        <v>23.65</v>
      </c>
    </row>
    <row r="109" spans="1:18">
      <c r="A109" s="1">
        <v>41744</v>
      </c>
      <c r="B109">
        <v>115</v>
      </c>
      <c r="C109">
        <f t="shared" si="23"/>
        <v>7.0000000000000018</v>
      </c>
      <c r="D109">
        <f t="shared" si="24"/>
        <v>42.63</v>
      </c>
      <c r="E109" t="str">
        <f t="shared" si="25"/>
        <v>NIE</v>
      </c>
      <c r="F109" t="str">
        <f t="shared" si="16"/>
        <v>POLOWA</v>
      </c>
      <c r="G109">
        <f t="shared" si="17"/>
        <v>5.18</v>
      </c>
      <c r="H109">
        <f t="shared" si="18"/>
        <v>3.45</v>
      </c>
      <c r="I109" t="str">
        <f t="shared" si="19"/>
        <v>NIE</v>
      </c>
      <c r="J109">
        <f t="shared" si="26"/>
        <v>1.8200000000000021</v>
      </c>
      <c r="K109">
        <f t="shared" si="27"/>
        <v>39.18</v>
      </c>
      <c r="L109" t="str">
        <f t="shared" si="28"/>
        <v>TAK</v>
      </c>
      <c r="M109" t="str">
        <f t="shared" si="29"/>
        <v>NIE</v>
      </c>
      <c r="N109">
        <f t="shared" si="30"/>
        <v>30</v>
      </c>
      <c r="O109">
        <f t="shared" si="31"/>
        <v>39.18</v>
      </c>
      <c r="P109" t="str">
        <f t="shared" si="20"/>
        <v>NIE</v>
      </c>
      <c r="Q109">
        <f t="shared" si="21"/>
        <v>64.53</v>
      </c>
      <c r="R109">
        <f t="shared" si="22"/>
        <v>34.43</v>
      </c>
    </row>
    <row r="110" spans="1:18">
      <c r="A110" s="1">
        <v>41745</v>
      </c>
      <c r="B110">
        <v>55</v>
      </c>
      <c r="C110">
        <f t="shared" si="23"/>
        <v>30</v>
      </c>
      <c r="D110">
        <f t="shared" si="24"/>
        <v>39.18</v>
      </c>
      <c r="E110" t="str">
        <f t="shared" si="25"/>
        <v>TAK</v>
      </c>
      <c r="F110" t="str">
        <f t="shared" si="16"/>
        <v>NIE</v>
      </c>
      <c r="G110">
        <f t="shared" si="17"/>
        <v>4.95</v>
      </c>
      <c r="H110">
        <f t="shared" si="18"/>
        <v>0</v>
      </c>
      <c r="I110" t="str">
        <f t="shared" si="19"/>
        <v>NIE</v>
      </c>
      <c r="J110">
        <f t="shared" si="26"/>
        <v>25.05</v>
      </c>
      <c r="K110">
        <f t="shared" si="27"/>
        <v>39.18</v>
      </c>
      <c r="L110" t="str">
        <f t="shared" si="28"/>
        <v>NIE</v>
      </c>
      <c r="M110" t="str">
        <f t="shared" si="29"/>
        <v>NIE</v>
      </c>
      <c r="N110">
        <f t="shared" si="30"/>
        <v>25.05</v>
      </c>
      <c r="O110">
        <f t="shared" si="31"/>
        <v>39.18</v>
      </c>
      <c r="P110" t="str">
        <f t="shared" si="20"/>
        <v>NIE</v>
      </c>
      <c r="Q110">
        <f t="shared" si="21"/>
        <v>0</v>
      </c>
      <c r="R110">
        <f t="shared" si="22"/>
        <v>16.47</v>
      </c>
    </row>
    <row r="111" spans="1:18">
      <c r="A111" s="1">
        <v>41746</v>
      </c>
      <c r="B111">
        <v>124</v>
      </c>
      <c r="C111">
        <f t="shared" si="23"/>
        <v>25.05</v>
      </c>
      <c r="D111">
        <f t="shared" si="24"/>
        <v>39.18</v>
      </c>
      <c r="E111" t="str">
        <f t="shared" si="25"/>
        <v>TAK</v>
      </c>
      <c r="F111" t="str">
        <f t="shared" si="16"/>
        <v>NIE</v>
      </c>
      <c r="G111">
        <f t="shared" si="17"/>
        <v>11.16</v>
      </c>
      <c r="H111">
        <f t="shared" si="18"/>
        <v>0</v>
      </c>
      <c r="I111" t="str">
        <f t="shared" si="19"/>
        <v>TAK</v>
      </c>
      <c r="J111">
        <f t="shared" si="26"/>
        <v>13.89</v>
      </c>
      <c r="K111">
        <f t="shared" si="27"/>
        <v>39.18</v>
      </c>
      <c r="L111" t="str">
        <f t="shared" si="28"/>
        <v>NIE</v>
      </c>
      <c r="M111" t="str">
        <f t="shared" si="29"/>
        <v>TAK</v>
      </c>
      <c r="N111">
        <f t="shared" si="30"/>
        <v>13.89</v>
      </c>
      <c r="O111">
        <f t="shared" si="31"/>
        <v>45</v>
      </c>
      <c r="P111" t="str">
        <f t="shared" si="20"/>
        <v>NIE</v>
      </c>
      <c r="Q111">
        <f t="shared" si="21"/>
        <v>29.04</v>
      </c>
      <c r="R111">
        <f t="shared" si="22"/>
        <v>37.130000000000003</v>
      </c>
    </row>
    <row r="112" spans="1:18">
      <c r="A112" s="1">
        <v>41747</v>
      </c>
      <c r="B112">
        <v>104</v>
      </c>
      <c r="C112">
        <f t="shared" si="23"/>
        <v>13.89</v>
      </c>
      <c r="D112">
        <f t="shared" si="24"/>
        <v>45</v>
      </c>
      <c r="E112" t="str">
        <f t="shared" si="25"/>
        <v>NIE</v>
      </c>
      <c r="F112" t="str">
        <f t="shared" si="16"/>
        <v>POLOWA</v>
      </c>
      <c r="G112">
        <f t="shared" si="17"/>
        <v>4.68</v>
      </c>
      <c r="H112">
        <f t="shared" si="18"/>
        <v>3.12</v>
      </c>
      <c r="I112" t="str">
        <f t="shared" si="19"/>
        <v>NIE</v>
      </c>
      <c r="J112">
        <f t="shared" si="26"/>
        <v>9.2100000000000009</v>
      </c>
      <c r="K112">
        <f t="shared" si="27"/>
        <v>41.88</v>
      </c>
      <c r="L112" t="str">
        <f t="shared" si="28"/>
        <v>NIE</v>
      </c>
      <c r="M112" t="str">
        <f t="shared" si="29"/>
        <v>NIE</v>
      </c>
      <c r="N112">
        <f t="shared" si="30"/>
        <v>9.2100000000000009</v>
      </c>
      <c r="O112">
        <f t="shared" si="31"/>
        <v>41.88</v>
      </c>
      <c r="P112" t="str">
        <f t="shared" si="20"/>
        <v>NIE</v>
      </c>
      <c r="Q112">
        <f t="shared" si="21"/>
        <v>0</v>
      </c>
      <c r="R112">
        <f t="shared" si="22"/>
        <v>31.14</v>
      </c>
    </row>
    <row r="113" spans="1:18">
      <c r="A113" s="1">
        <v>41748</v>
      </c>
      <c r="B113">
        <v>20</v>
      </c>
      <c r="C113">
        <f t="shared" si="23"/>
        <v>9.2100000000000009</v>
      </c>
      <c r="D113">
        <f t="shared" si="24"/>
        <v>41.88</v>
      </c>
      <c r="E113" t="str">
        <f t="shared" si="25"/>
        <v>NIE</v>
      </c>
      <c r="F113" t="str">
        <f t="shared" si="16"/>
        <v>POLOWA</v>
      </c>
      <c r="G113">
        <f t="shared" si="17"/>
        <v>0.9</v>
      </c>
      <c r="H113">
        <f t="shared" si="18"/>
        <v>0.6</v>
      </c>
      <c r="I113" t="str">
        <f t="shared" si="19"/>
        <v>NIE</v>
      </c>
      <c r="J113">
        <f t="shared" si="26"/>
        <v>8.31</v>
      </c>
      <c r="K113">
        <f t="shared" si="27"/>
        <v>41.28</v>
      </c>
      <c r="L113" t="str">
        <f t="shared" si="28"/>
        <v>NIE</v>
      </c>
      <c r="M113" t="str">
        <f t="shared" si="29"/>
        <v>NIE</v>
      </c>
      <c r="N113">
        <f t="shared" si="30"/>
        <v>8.31</v>
      </c>
      <c r="O113">
        <f t="shared" si="31"/>
        <v>41.28</v>
      </c>
      <c r="P113" t="str">
        <f t="shared" si="20"/>
        <v>NIE</v>
      </c>
      <c r="Q113">
        <f t="shared" si="21"/>
        <v>0</v>
      </c>
      <c r="R113">
        <f t="shared" si="22"/>
        <v>5.99</v>
      </c>
    </row>
    <row r="114" spans="1:18">
      <c r="A114" s="1">
        <v>41749</v>
      </c>
      <c r="B114">
        <v>68</v>
      </c>
      <c r="C114">
        <f t="shared" si="23"/>
        <v>8.31</v>
      </c>
      <c r="D114">
        <f t="shared" si="24"/>
        <v>41.28</v>
      </c>
      <c r="E114" t="str">
        <f t="shared" si="25"/>
        <v>NIE</v>
      </c>
      <c r="F114" t="str">
        <f t="shared" si="16"/>
        <v>POLOWA</v>
      </c>
      <c r="G114">
        <f t="shared" si="17"/>
        <v>3.06</v>
      </c>
      <c r="H114">
        <f t="shared" si="18"/>
        <v>2.04</v>
      </c>
      <c r="I114" t="str">
        <f t="shared" si="19"/>
        <v>NIE</v>
      </c>
      <c r="J114">
        <f t="shared" si="26"/>
        <v>5.25</v>
      </c>
      <c r="K114">
        <f t="shared" si="27"/>
        <v>39.24</v>
      </c>
      <c r="L114" t="str">
        <f t="shared" si="28"/>
        <v>NIE</v>
      </c>
      <c r="M114" t="str">
        <f t="shared" si="29"/>
        <v>NIE</v>
      </c>
      <c r="N114">
        <f t="shared" si="30"/>
        <v>5.25</v>
      </c>
      <c r="O114">
        <f t="shared" si="31"/>
        <v>39.24</v>
      </c>
      <c r="P114" t="str">
        <f t="shared" si="20"/>
        <v>NIE</v>
      </c>
      <c r="Q114">
        <f t="shared" si="21"/>
        <v>0</v>
      </c>
      <c r="R114">
        <f t="shared" si="22"/>
        <v>20.36</v>
      </c>
    </row>
    <row r="115" spans="1:18">
      <c r="A115" s="1">
        <v>41750</v>
      </c>
      <c r="B115">
        <v>25</v>
      </c>
      <c r="C115">
        <f t="shared" si="23"/>
        <v>5.25</v>
      </c>
      <c r="D115">
        <f t="shared" si="24"/>
        <v>39.24</v>
      </c>
      <c r="E115" t="str">
        <f t="shared" si="25"/>
        <v>NIE</v>
      </c>
      <c r="F115" t="str">
        <f t="shared" si="16"/>
        <v>POLOWA</v>
      </c>
      <c r="G115">
        <f t="shared" si="17"/>
        <v>1.1299999999999999</v>
      </c>
      <c r="H115">
        <f t="shared" si="18"/>
        <v>0.75</v>
      </c>
      <c r="I115" t="str">
        <f t="shared" si="19"/>
        <v>NIE</v>
      </c>
      <c r="J115">
        <f t="shared" si="26"/>
        <v>4.12</v>
      </c>
      <c r="K115">
        <f t="shared" si="27"/>
        <v>38.49</v>
      </c>
      <c r="L115" t="str">
        <f t="shared" si="28"/>
        <v>TAK</v>
      </c>
      <c r="M115" t="str">
        <f t="shared" si="29"/>
        <v>NIE</v>
      </c>
      <c r="N115">
        <f t="shared" si="30"/>
        <v>30</v>
      </c>
      <c r="O115">
        <f t="shared" si="31"/>
        <v>38.49</v>
      </c>
      <c r="P115" t="str">
        <f t="shared" si="20"/>
        <v>NIE</v>
      </c>
      <c r="Q115">
        <f t="shared" si="21"/>
        <v>59.27</v>
      </c>
      <c r="R115">
        <f t="shared" si="22"/>
        <v>7.49</v>
      </c>
    </row>
    <row r="116" spans="1:18">
      <c r="A116" s="1">
        <v>41751</v>
      </c>
      <c r="B116">
        <v>93</v>
      </c>
      <c r="C116">
        <f t="shared" si="23"/>
        <v>30</v>
      </c>
      <c r="D116">
        <f t="shared" si="24"/>
        <v>38.49</v>
      </c>
      <c r="E116" t="str">
        <f t="shared" si="25"/>
        <v>TAK</v>
      </c>
      <c r="F116" t="str">
        <f t="shared" si="16"/>
        <v>NIE</v>
      </c>
      <c r="G116">
        <f t="shared" si="17"/>
        <v>8.3699999999999992</v>
      </c>
      <c r="H116">
        <f t="shared" si="18"/>
        <v>0</v>
      </c>
      <c r="I116" t="str">
        <f t="shared" si="19"/>
        <v>NIE</v>
      </c>
      <c r="J116">
        <f t="shared" si="26"/>
        <v>21.630000000000003</v>
      </c>
      <c r="K116">
        <f t="shared" si="27"/>
        <v>38.49</v>
      </c>
      <c r="L116" t="str">
        <f t="shared" si="28"/>
        <v>NIE</v>
      </c>
      <c r="M116" t="str">
        <f t="shared" si="29"/>
        <v>NIE</v>
      </c>
      <c r="N116">
        <f t="shared" si="30"/>
        <v>21.630000000000003</v>
      </c>
      <c r="O116">
        <f t="shared" si="31"/>
        <v>38.49</v>
      </c>
      <c r="P116" t="str">
        <f t="shared" si="20"/>
        <v>NIE</v>
      </c>
      <c r="Q116">
        <f t="shared" si="21"/>
        <v>0</v>
      </c>
      <c r="R116">
        <f t="shared" si="22"/>
        <v>27.84</v>
      </c>
    </row>
    <row r="117" spans="1:18">
      <c r="A117" s="1">
        <v>41752</v>
      </c>
      <c r="B117">
        <v>49</v>
      </c>
      <c r="C117">
        <f t="shared" si="23"/>
        <v>21.630000000000003</v>
      </c>
      <c r="D117">
        <f t="shared" si="24"/>
        <v>38.49</v>
      </c>
      <c r="E117" t="str">
        <f t="shared" si="25"/>
        <v>TAK</v>
      </c>
      <c r="F117" t="str">
        <f t="shared" si="16"/>
        <v>NIE</v>
      </c>
      <c r="G117">
        <f t="shared" si="17"/>
        <v>4.41</v>
      </c>
      <c r="H117">
        <f t="shared" si="18"/>
        <v>0</v>
      </c>
      <c r="I117" t="str">
        <f t="shared" si="19"/>
        <v>NIE</v>
      </c>
      <c r="J117">
        <f t="shared" si="26"/>
        <v>17.220000000000002</v>
      </c>
      <c r="K117">
        <f t="shared" si="27"/>
        <v>38.49</v>
      </c>
      <c r="L117" t="str">
        <f t="shared" si="28"/>
        <v>NIE</v>
      </c>
      <c r="M117" t="str">
        <f t="shared" si="29"/>
        <v>NIE</v>
      </c>
      <c r="N117">
        <f t="shared" si="30"/>
        <v>17.220000000000002</v>
      </c>
      <c r="O117">
        <f t="shared" si="31"/>
        <v>38.49</v>
      </c>
      <c r="P117" t="str">
        <f t="shared" si="20"/>
        <v>NIE</v>
      </c>
      <c r="Q117">
        <f t="shared" si="21"/>
        <v>0</v>
      </c>
      <c r="R117">
        <f t="shared" si="22"/>
        <v>14.67</v>
      </c>
    </row>
    <row r="118" spans="1:18">
      <c r="A118" s="1">
        <v>41753</v>
      </c>
      <c r="B118">
        <v>29</v>
      </c>
      <c r="C118">
        <f t="shared" si="23"/>
        <v>17.220000000000002</v>
      </c>
      <c r="D118">
        <f t="shared" si="24"/>
        <v>38.49</v>
      </c>
      <c r="E118" t="str">
        <f t="shared" si="25"/>
        <v>TAK</v>
      </c>
      <c r="F118" t="str">
        <f t="shared" si="16"/>
        <v>NIE</v>
      </c>
      <c r="G118">
        <f t="shared" si="17"/>
        <v>2.61</v>
      </c>
      <c r="H118">
        <f t="shared" si="18"/>
        <v>0</v>
      </c>
      <c r="I118" t="str">
        <f t="shared" si="19"/>
        <v>TAK</v>
      </c>
      <c r="J118">
        <f t="shared" si="26"/>
        <v>14.610000000000003</v>
      </c>
      <c r="K118">
        <f t="shared" si="27"/>
        <v>38.49</v>
      </c>
      <c r="L118" t="str">
        <f t="shared" si="28"/>
        <v>NIE</v>
      </c>
      <c r="M118" t="str">
        <f t="shared" si="29"/>
        <v>TAK</v>
      </c>
      <c r="N118">
        <f t="shared" si="30"/>
        <v>14.610000000000003</v>
      </c>
      <c r="O118">
        <f t="shared" si="31"/>
        <v>45</v>
      </c>
      <c r="P118" t="str">
        <f t="shared" si="20"/>
        <v>NIE</v>
      </c>
      <c r="Q118">
        <f t="shared" si="21"/>
        <v>32.479999999999997</v>
      </c>
      <c r="R118">
        <f t="shared" si="22"/>
        <v>8.68</v>
      </c>
    </row>
    <row r="119" spans="1:18">
      <c r="A119" s="1">
        <v>41754</v>
      </c>
      <c r="B119">
        <v>59</v>
      </c>
      <c r="C119">
        <f t="shared" si="23"/>
        <v>14.610000000000003</v>
      </c>
      <c r="D119">
        <f t="shared" si="24"/>
        <v>45</v>
      </c>
      <c r="E119" t="str">
        <f t="shared" si="25"/>
        <v>NIE</v>
      </c>
      <c r="F119" t="str">
        <f t="shared" si="16"/>
        <v>POLOWA</v>
      </c>
      <c r="G119">
        <f t="shared" si="17"/>
        <v>2.66</v>
      </c>
      <c r="H119">
        <f t="shared" si="18"/>
        <v>1.77</v>
      </c>
      <c r="I119" t="str">
        <f t="shared" si="19"/>
        <v>NIE</v>
      </c>
      <c r="J119">
        <f t="shared" si="26"/>
        <v>11.950000000000003</v>
      </c>
      <c r="K119">
        <f t="shared" si="27"/>
        <v>43.23</v>
      </c>
      <c r="L119" t="str">
        <f t="shared" si="28"/>
        <v>NIE</v>
      </c>
      <c r="M119" t="str">
        <f t="shared" si="29"/>
        <v>NIE</v>
      </c>
      <c r="N119">
        <f t="shared" si="30"/>
        <v>11.950000000000003</v>
      </c>
      <c r="O119">
        <f t="shared" si="31"/>
        <v>43.23</v>
      </c>
      <c r="P119" t="str">
        <f t="shared" si="20"/>
        <v>NIE</v>
      </c>
      <c r="Q119">
        <f t="shared" si="21"/>
        <v>0</v>
      </c>
      <c r="R119">
        <f t="shared" si="22"/>
        <v>17.66</v>
      </c>
    </row>
    <row r="120" spans="1:18">
      <c r="A120" s="1">
        <v>41755</v>
      </c>
      <c r="B120">
        <v>65</v>
      </c>
      <c r="C120">
        <f t="shared" si="23"/>
        <v>11.950000000000003</v>
      </c>
      <c r="D120">
        <f t="shared" si="24"/>
        <v>43.23</v>
      </c>
      <c r="E120" t="str">
        <f t="shared" si="25"/>
        <v>NIE</v>
      </c>
      <c r="F120" t="str">
        <f t="shared" si="16"/>
        <v>POLOWA</v>
      </c>
      <c r="G120">
        <f t="shared" si="17"/>
        <v>2.93</v>
      </c>
      <c r="H120">
        <f t="shared" si="18"/>
        <v>1.95</v>
      </c>
      <c r="I120" t="str">
        <f t="shared" si="19"/>
        <v>NIE</v>
      </c>
      <c r="J120">
        <f t="shared" si="26"/>
        <v>9.0200000000000031</v>
      </c>
      <c r="K120">
        <f t="shared" si="27"/>
        <v>41.279999999999994</v>
      </c>
      <c r="L120" t="str">
        <f t="shared" si="28"/>
        <v>NIE</v>
      </c>
      <c r="M120" t="str">
        <f t="shared" si="29"/>
        <v>NIE</v>
      </c>
      <c r="N120">
        <f t="shared" si="30"/>
        <v>9.0200000000000031</v>
      </c>
      <c r="O120">
        <f t="shared" si="31"/>
        <v>41.279999999999994</v>
      </c>
      <c r="P120" t="str">
        <f t="shared" si="20"/>
        <v>NIE</v>
      </c>
      <c r="Q120">
        <f t="shared" si="21"/>
        <v>0</v>
      </c>
      <c r="R120">
        <f t="shared" si="22"/>
        <v>19.46</v>
      </c>
    </row>
    <row r="121" spans="1:18">
      <c r="A121" s="1">
        <v>41756</v>
      </c>
      <c r="B121">
        <v>25</v>
      </c>
      <c r="C121">
        <f t="shared" si="23"/>
        <v>9.0200000000000031</v>
      </c>
      <c r="D121">
        <f t="shared" si="24"/>
        <v>41.279999999999994</v>
      </c>
      <c r="E121" t="str">
        <f t="shared" si="25"/>
        <v>NIE</v>
      </c>
      <c r="F121" t="str">
        <f t="shared" si="16"/>
        <v>POLOWA</v>
      </c>
      <c r="G121">
        <f t="shared" si="17"/>
        <v>1.1299999999999999</v>
      </c>
      <c r="H121">
        <f t="shared" si="18"/>
        <v>0.75</v>
      </c>
      <c r="I121" t="str">
        <f t="shared" si="19"/>
        <v>NIE</v>
      </c>
      <c r="J121">
        <f t="shared" si="26"/>
        <v>7.8900000000000032</v>
      </c>
      <c r="K121">
        <f t="shared" si="27"/>
        <v>40.529999999999994</v>
      </c>
      <c r="L121" t="str">
        <f t="shared" si="28"/>
        <v>NIE</v>
      </c>
      <c r="M121" t="str">
        <f t="shared" si="29"/>
        <v>NIE</v>
      </c>
      <c r="N121">
        <f t="shared" si="30"/>
        <v>7.8900000000000032</v>
      </c>
      <c r="O121">
        <f t="shared" si="31"/>
        <v>40.529999999999994</v>
      </c>
      <c r="P121" t="str">
        <f t="shared" si="20"/>
        <v>NIE</v>
      </c>
      <c r="Q121">
        <f t="shared" si="21"/>
        <v>0</v>
      </c>
      <c r="R121">
        <f t="shared" si="22"/>
        <v>7.49</v>
      </c>
    </row>
    <row r="122" spans="1:18">
      <c r="A122" s="1">
        <v>41757</v>
      </c>
      <c r="B122">
        <v>3</v>
      </c>
      <c r="C122">
        <f t="shared" si="23"/>
        <v>7.8900000000000032</v>
      </c>
      <c r="D122">
        <f t="shared" si="24"/>
        <v>40.529999999999994</v>
      </c>
      <c r="E122" t="str">
        <f t="shared" si="25"/>
        <v>NIE</v>
      </c>
      <c r="F122" t="str">
        <f t="shared" si="16"/>
        <v>POLOWA</v>
      </c>
      <c r="G122">
        <f t="shared" si="17"/>
        <v>0.14000000000000001</v>
      </c>
      <c r="H122">
        <f t="shared" si="18"/>
        <v>0.09</v>
      </c>
      <c r="I122" t="str">
        <f t="shared" si="19"/>
        <v>NIE</v>
      </c>
      <c r="J122">
        <f t="shared" si="26"/>
        <v>7.7500000000000036</v>
      </c>
      <c r="K122">
        <f t="shared" si="27"/>
        <v>40.439999999999991</v>
      </c>
      <c r="L122" t="str">
        <f t="shared" si="28"/>
        <v>NIE</v>
      </c>
      <c r="M122" t="str">
        <f t="shared" si="29"/>
        <v>NIE</v>
      </c>
      <c r="N122">
        <f t="shared" si="30"/>
        <v>7.7500000000000036</v>
      </c>
      <c r="O122">
        <f t="shared" si="31"/>
        <v>40.439999999999991</v>
      </c>
      <c r="P122" t="str">
        <f t="shared" si="20"/>
        <v>NIE</v>
      </c>
      <c r="Q122">
        <f t="shared" si="21"/>
        <v>0</v>
      </c>
      <c r="R122">
        <f t="shared" si="22"/>
        <v>0.9</v>
      </c>
    </row>
    <row r="123" spans="1:18">
      <c r="A123" s="1">
        <v>41758</v>
      </c>
      <c r="B123">
        <v>58</v>
      </c>
      <c r="C123">
        <f t="shared" si="23"/>
        <v>7.7500000000000036</v>
      </c>
      <c r="D123">
        <f t="shared" si="24"/>
        <v>40.439999999999991</v>
      </c>
      <c r="E123" t="str">
        <f t="shared" si="25"/>
        <v>NIE</v>
      </c>
      <c r="F123" t="str">
        <f t="shared" si="16"/>
        <v>POLOWA</v>
      </c>
      <c r="G123">
        <f t="shared" si="17"/>
        <v>2.61</v>
      </c>
      <c r="H123">
        <f t="shared" si="18"/>
        <v>1.74</v>
      </c>
      <c r="I123" t="str">
        <f t="shared" si="19"/>
        <v>NIE</v>
      </c>
      <c r="J123">
        <f t="shared" si="26"/>
        <v>5.1400000000000041</v>
      </c>
      <c r="K123">
        <f t="shared" si="27"/>
        <v>38.699999999999989</v>
      </c>
      <c r="L123" t="str">
        <f t="shared" si="28"/>
        <v>NIE</v>
      </c>
      <c r="M123" t="str">
        <f t="shared" si="29"/>
        <v>NIE</v>
      </c>
      <c r="N123">
        <f t="shared" si="30"/>
        <v>5.1400000000000041</v>
      </c>
      <c r="O123">
        <f t="shared" si="31"/>
        <v>38.699999999999989</v>
      </c>
      <c r="P123" t="str">
        <f t="shared" si="20"/>
        <v>NIE</v>
      </c>
      <c r="Q123">
        <f t="shared" si="21"/>
        <v>0</v>
      </c>
      <c r="R123">
        <f t="shared" si="22"/>
        <v>17.37</v>
      </c>
    </row>
    <row r="124" spans="1:18">
      <c r="A124" s="1">
        <v>41759</v>
      </c>
      <c r="B124">
        <v>35</v>
      </c>
      <c r="C124">
        <f t="shared" si="23"/>
        <v>5.1400000000000041</v>
      </c>
      <c r="D124">
        <f t="shared" si="24"/>
        <v>38.699999999999989</v>
      </c>
      <c r="E124" t="str">
        <f t="shared" si="25"/>
        <v>NIE</v>
      </c>
      <c r="F124" t="str">
        <f t="shared" si="16"/>
        <v>POLOWA</v>
      </c>
      <c r="G124">
        <f t="shared" si="17"/>
        <v>1.58</v>
      </c>
      <c r="H124">
        <f t="shared" si="18"/>
        <v>1.05</v>
      </c>
      <c r="I124" t="str">
        <f t="shared" si="19"/>
        <v>NIE</v>
      </c>
      <c r="J124">
        <f t="shared" si="26"/>
        <v>3.5600000000000041</v>
      </c>
      <c r="K124">
        <f t="shared" si="27"/>
        <v>37.649999999999991</v>
      </c>
      <c r="L124" t="str">
        <f t="shared" si="28"/>
        <v>TAK</v>
      </c>
      <c r="M124" t="str">
        <f t="shared" si="29"/>
        <v>NIE</v>
      </c>
      <c r="N124">
        <f t="shared" si="30"/>
        <v>30</v>
      </c>
      <c r="O124">
        <f t="shared" si="31"/>
        <v>37.649999999999991</v>
      </c>
      <c r="P124" t="str">
        <f t="shared" si="20"/>
        <v>TAK</v>
      </c>
      <c r="Q124">
        <f t="shared" si="21"/>
        <v>60.55</v>
      </c>
      <c r="R124">
        <f t="shared" si="22"/>
        <v>10.48</v>
      </c>
    </row>
    <row r="125" spans="1:18">
      <c r="A125" s="1">
        <v>41760</v>
      </c>
      <c r="B125">
        <v>146</v>
      </c>
      <c r="C125">
        <f t="shared" si="23"/>
        <v>30</v>
      </c>
      <c r="D125">
        <f t="shared" si="24"/>
        <v>37.649999999999991</v>
      </c>
      <c r="E125" t="str">
        <f t="shared" si="25"/>
        <v>TAK</v>
      </c>
      <c r="F125" t="str">
        <f t="shared" si="16"/>
        <v>NIE</v>
      </c>
      <c r="G125">
        <f t="shared" si="17"/>
        <v>13.14</v>
      </c>
      <c r="H125">
        <f t="shared" si="18"/>
        <v>0</v>
      </c>
      <c r="I125" t="str">
        <f t="shared" si="19"/>
        <v>TAK</v>
      </c>
      <c r="J125">
        <f t="shared" si="26"/>
        <v>16.86</v>
      </c>
      <c r="K125">
        <f t="shared" si="27"/>
        <v>37.649999999999991</v>
      </c>
      <c r="L125" t="str">
        <f t="shared" si="28"/>
        <v>NIE</v>
      </c>
      <c r="M125" t="str">
        <f t="shared" si="29"/>
        <v>TAK</v>
      </c>
      <c r="N125">
        <f t="shared" si="30"/>
        <v>16.86</v>
      </c>
      <c r="O125">
        <f t="shared" si="31"/>
        <v>45</v>
      </c>
      <c r="P125" t="str">
        <f t="shared" si="20"/>
        <v>NIE</v>
      </c>
      <c r="Q125">
        <f t="shared" si="21"/>
        <v>36.68</v>
      </c>
      <c r="R125">
        <f t="shared" si="22"/>
        <v>43.71</v>
      </c>
    </row>
    <row r="126" spans="1:18">
      <c r="A126" s="1">
        <v>41761</v>
      </c>
      <c r="B126">
        <v>45</v>
      </c>
      <c r="C126">
        <f t="shared" si="23"/>
        <v>16.86</v>
      </c>
      <c r="D126">
        <f t="shared" si="24"/>
        <v>45</v>
      </c>
      <c r="E126" t="str">
        <f t="shared" si="25"/>
        <v>TAK</v>
      </c>
      <c r="F126" t="str">
        <f t="shared" si="16"/>
        <v>NIE</v>
      </c>
      <c r="G126">
        <f t="shared" si="17"/>
        <v>4.05</v>
      </c>
      <c r="H126">
        <f t="shared" si="18"/>
        <v>0</v>
      </c>
      <c r="I126" t="str">
        <f t="shared" si="19"/>
        <v>NIE</v>
      </c>
      <c r="J126">
        <f t="shared" si="26"/>
        <v>12.809999999999999</v>
      </c>
      <c r="K126">
        <f t="shared" si="27"/>
        <v>45</v>
      </c>
      <c r="L126" t="str">
        <f t="shared" si="28"/>
        <v>NIE</v>
      </c>
      <c r="M126" t="str">
        <f t="shared" si="29"/>
        <v>NIE</v>
      </c>
      <c r="N126">
        <f t="shared" si="30"/>
        <v>12.809999999999999</v>
      </c>
      <c r="O126">
        <f t="shared" si="31"/>
        <v>45</v>
      </c>
      <c r="P126" t="str">
        <f t="shared" si="20"/>
        <v>NIE</v>
      </c>
      <c r="Q126">
        <f t="shared" si="21"/>
        <v>0</v>
      </c>
      <c r="R126">
        <f t="shared" si="22"/>
        <v>13.47</v>
      </c>
    </row>
    <row r="127" spans="1:18">
      <c r="A127" s="1">
        <v>41762</v>
      </c>
      <c r="B127">
        <v>127</v>
      </c>
      <c r="C127">
        <f t="shared" si="23"/>
        <v>12.809999999999999</v>
      </c>
      <c r="D127">
        <f t="shared" si="24"/>
        <v>45</v>
      </c>
      <c r="E127" t="str">
        <f t="shared" si="25"/>
        <v>NIE</v>
      </c>
      <c r="F127" t="str">
        <f t="shared" si="16"/>
        <v>POLOWA</v>
      </c>
      <c r="G127">
        <f t="shared" si="17"/>
        <v>5.72</v>
      </c>
      <c r="H127">
        <f t="shared" si="18"/>
        <v>3.81</v>
      </c>
      <c r="I127" t="str">
        <f t="shared" si="19"/>
        <v>NIE</v>
      </c>
      <c r="J127">
        <f t="shared" si="26"/>
        <v>7.089999999999999</v>
      </c>
      <c r="K127">
        <f t="shared" si="27"/>
        <v>41.19</v>
      </c>
      <c r="L127" t="str">
        <f t="shared" si="28"/>
        <v>NIE</v>
      </c>
      <c r="M127" t="str">
        <f t="shared" si="29"/>
        <v>NIE</v>
      </c>
      <c r="N127">
        <f t="shared" si="30"/>
        <v>7.089999999999999</v>
      </c>
      <c r="O127">
        <f t="shared" si="31"/>
        <v>41.19</v>
      </c>
      <c r="P127" t="str">
        <f t="shared" si="20"/>
        <v>NIE</v>
      </c>
      <c r="Q127">
        <f t="shared" si="21"/>
        <v>0</v>
      </c>
      <c r="R127">
        <f t="shared" si="22"/>
        <v>38.020000000000003</v>
      </c>
    </row>
    <row r="128" spans="1:18">
      <c r="A128" s="1">
        <v>41763</v>
      </c>
      <c r="B128">
        <v>48</v>
      </c>
      <c r="C128">
        <f t="shared" si="23"/>
        <v>7.089999999999999</v>
      </c>
      <c r="D128">
        <f t="shared" si="24"/>
        <v>41.19</v>
      </c>
      <c r="E128" t="str">
        <f t="shared" si="25"/>
        <v>NIE</v>
      </c>
      <c r="F128" t="str">
        <f t="shared" si="16"/>
        <v>POLOWA</v>
      </c>
      <c r="G128">
        <f t="shared" si="17"/>
        <v>2.16</v>
      </c>
      <c r="H128">
        <f t="shared" si="18"/>
        <v>1.44</v>
      </c>
      <c r="I128" t="str">
        <f t="shared" si="19"/>
        <v>NIE</v>
      </c>
      <c r="J128">
        <f t="shared" si="26"/>
        <v>4.9299999999999988</v>
      </c>
      <c r="K128">
        <f t="shared" si="27"/>
        <v>39.75</v>
      </c>
      <c r="L128" t="str">
        <f t="shared" si="28"/>
        <v>TAK</v>
      </c>
      <c r="M128" t="str">
        <f t="shared" si="29"/>
        <v>NIE</v>
      </c>
      <c r="N128">
        <f t="shared" si="30"/>
        <v>30</v>
      </c>
      <c r="O128">
        <f t="shared" si="31"/>
        <v>39.75</v>
      </c>
      <c r="P128" t="str">
        <f t="shared" si="20"/>
        <v>NIE</v>
      </c>
      <c r="Q128">
        <f t="shared" si="21"/>
        <v>57.41</v>
      </c>
      <c r="R128">
        <f t="shared" si="22"/>
        <v>14.37</v>
      </c>
    </row>
    <row r="129" spans="1:18">
      <c r="A129" s="1">
        <v>41764</v>
      </c>
      <c r="B129">
        <v>128</v>
      </c>
      <c r="C129">
        <f t="shared" si="23"/>
        <v>30</v>
      </c>
      <c r="D129">
        <f t="shared" si="24"/>
        <v>39.75</v>
      </c>
      <c r="E129" t="str">
        <f t="shared" si="25"/>
        <v>TAK</v>
      </c>
      <c r="F129" t="str">
        <f t="shared" si="16"/>
        <v>NIE</v>
      </c>
      <c r="G129">
        <f t="shared" si="17"/>
        <v>11.52</v>
      </c>
      <c r="H129">
        <f t="shared" si="18"/>
        <v>0</v>
      </c>
      <c r="I129" t="str">
        <f t="shared" si="19"/>
        <v>NIE</v>
      </c>
      <c r="J129">
        <f t="shared" si="26"/>
        <v>18.48</v>
      </c>
      <c r="K129">
        <f t="shared" si="27"/>
        <v>39.75</v>
      </c>
      <c r="L129" t="str">
        <f t="shared" si="28"/>
        <v>NIE</v>
      </c>
      <c r="M129" t="str">
        <f t="shared" si="29"/>
        <v>NIE</v>
      </c>
      <c r="N129">
        <f t="shared" si="30"/>
        <v>18.48</v>
      </c>
      <c r="O129">
        <f t="shared" si="31"/>
        <v>39.75</v>
      </c>
      <c r="P129" t="str">
        <f t="shared" si="20"/>
        <v>NIE</v>
      </c>
      <c r="Q129">
        <f t="shared" si="21"/>
        <v>0</v>
      </c>
      <c r="R129">
        <f t="shared" si="22"/>
        <v>38.32</v>
      </c>
    </row>
    <row r="130" spans="1:18">
      <c r="A130" s="1">
        <v>41765</v>
      </c>
      <c r="B130">
        <v>115</v>
      </c>
      <c r="C130">
        <f t="shared" si="23"/>
        <v>18.48</v>
      </c>
      <c r="D130">
        <f t="shared" si="24"/>
        <v>39.75</v>
      </c>
      <c r="E130" t="str">
        <f t="shared" si="25"/>
        <v>TAK</v>
      </c>
      <c r="F130" t="str">
        <f t="shared" si="16"/>
        <v>NIE</v>
      </c>
      <c r="G130">
        <f t="shared" si="17"/>
        <v>10.35</v>
      </c>
      <c r="H130">
        <f t="shared" si="18"/>
        <v>0</v>
      </c>
      <c r="I130" t="str">
        <f t="shared" si="19"/>
        <v>NIE</v>
      </c>
      <c r="J130">
        <f t="shared" si="26"/>
        <v>8.1300000000000008</v>
      </c>
      <c r="K130">
        <f t="shared" si="27"/>
        <v>39.75</v>
      </c>
      <c r="L130" t="str">
        <f t="shared" si="28"/>
        <v>NIE</v>
      </c>
      <c r="M130" t="str">
        <f t="shared" si="29"/>
        <v>NIE</v>
      </c>
      <c r="N130">
        <f t="shared" si="30"/>
        <v>8.1300000000000008</v>
      </c>
      <c r="O130">
        <f t="shared" si="31"/>
        <v>39.75</v>
      </c>
      <c r="P130" t="str">
        <f t="shared" si="20"/>
        <v>NIE</v>
      </c>
      <c r="Q130">
        <f t="shared" si="21"/>
        <v>0</v>
      </c>
      <c r="R130">
        <f t="shared" si="22"/>
        <v>34.43</v>
      </c>
    </row>
    <row r="131" spans="1:18">
      <c r="A131" s="1">
        <v>41766</v>
      </c>
      <c r="B131">
        <v>103</v>
      </c>
      <c r="C131">
        <f t="shared" si="23"/>
        <v>8.1300000000000008</v>
      </c>
      <c r="D131">
        <f t="shared" si="24"/>
        <v>39.75</v>
      </c>
      <c r="E131" t="str">
        <f t="shared" si="25"/>
        <v>NIE</v>
      </c>
      <c r="F131" t="str">
        <f t="shared" si="16"/>
        <v>POLOWA</v>
      </c>
      <c r="G131">
        <f t="shared" si="17"/>
        <v>4.6399999999999997</v>
      </c>
      <c r="H131">
        <f t="shared" si="18"/>
        <v>3.09</v>
      </c>
      <c r="I131" t="str">
        <f t="shared" si="19"/>
        <v>NIE</v>
      </c>
      <c r="J131">
        <f t="shared" si="26"/>
        <v>3.4900000000000011</v>
      </c>
      <c r="K131">
        <f t="shared" si="27"/>
        <v>36.659999999999997</v>
      </c>
      <c r="L131" t="str">
        <f t="shared" si="28"/>
        <v>TAK</v>
      </c>
      <c r="M131" t="str">
        <f t="shared" si="29"/>
        <v>NIE</v>
      </c>
      <c r="N131">
        <f t="shared" si="30"/>
        <v>30</v>
      </c>
      <c r="O131">
        <f t="shared" si="31"/>
        <v>36.659999999999997</v>
      </c>
      <c r="P131" t="str">
        <f t="shared" si="20"/>
        <v>NIE</v>
      </c>
      <c r="Q131">
        <f t="shared" si="21"/>
        <v>60.71</v>
      </c>
      <c r="R131">
        <f t="shared" si="22"/>
        <v>30.84</v>
      </c>
    </row>
    <row r="132" spans="1:18">
      <c r="A132" s="1">
        <v>41767</v>
      </c>
      <c r="B132">
        <v>21</v>
      </c>
      <c r="C132">
        <f t="shared" si="23"/>
        <v>30</v>
      </c>
      <c r="D132">
        <f t="shared" si="24"/>
        <v>36.659999999999997</v>
      </c>
      <c r="E132" t="str">
        <f t="shared" si="25"/>
        <v>TAK</v>
      </c>
      <c r="F132" t="str">
        <f t="shared" si="16"/>
        <v>NIE</v>
      </c>
      <c r="G132">
        <f t="shared" si="17"/>
        <v>1.89</v>
      </c>
      <c r="H132">
        <f t="shared" si="18"/>
        <v>0</v>
      </c>
      <c r="I132" t="str">
        <f t="shared" si="19"/>
        <v>TAK</v>
      </c>
      <c r="J132">
        <f t="shared" si="26"/>
        <v>28.11</v>
      </c>
      <c r="K132">
        <f t="shared" si="27"/>
        <v>36.659999999999997</v>
      </c>
      <c r="L132" t="str">
        <f t="shared" si="28"/>
        <v>NIE</v>
      </c>
      <c r="M132" t="str">
        <f t="shared" si="29"/>
        <v>TAK</v>
      </c>
      <c r="N132">
        <f t="shared" si="30"/>
        <v>28.11</v>
      </c>
      <c r="O132">
        <f t="shared" si="31"/>
        <v>45</v>
      </c>
      <c r="P132" t="str">
        <f t="shared" si="20"/>
        <v>NIE</v>
      </c>
      <c r="Q132">
        <f t="shared" si="21"/>
        <v>41.62</v>
      </c>
      <c r="R132">
        <f t="shared" si="22"/>
        <v>6.29</v>
      </c>
    </row>
    <row r="133" spans="1:18">
      <c r="A133" s="1">
        <v>41768</v>
      </c>
      <c r="B133">
        <v>150</v>
      </c>
      <c r="C133">
        <f t="shared" si="23"/>
        <v>28.11</v>
      </c>
      <c r="D133">
        <f t="shared" si="24"/>
        <v>45</v>
      </c>
      <c r="E133" t="str">
        <f t="shared" si="25"/>
        <v>TAK</v>
      </c>
      <c r="F133" t="str">
        <f t="shared" si="16"/>
        <v>NIE</v>
      </c>
      <c r="G133">
        <f t="shared" si="17"/>
        <v>13.5</v>
      </c>
      <c r="H133">
        <f t="shared" si="18"/>
        <v>0</v>
      </c>
      <c r="I133" t="str">
        <f t="shared" si="19"/>
        <v>NIE</v>
      </c>
      <c r="J133">
        <f t="shared" si="26"/>
        <v>14.61</v>
      </c>
      <c r="K133">
        <f t="shared" si="27"/>
        <v>45</v>
      </c>
      <c r="L133" t="str">
        <f t="shared" si="28"/>
        <v>NIE</v>
      </c>
      <c r="M133" t="str">
        <f t="shared" si="29"/>
        <v>NIE</v>
      </c>
      <c r="N133">
        <f t="shared" si="30"/>
        <v>14.61</v>
      </c>
      <c r="O133">
        <f t="shared" si="31"/>
        <v>45</v>
      </c>
      <c r="P133" t="str">
        <f t="shared" si="20"/>
        <v>NIE</v>
      </c>
      <c r="Q133">
        <f t="shared" si="21"/>
        <v>0</v>
      </c>
      <c r="R133">
        <f t="shared" si="22"/>
        <v>44.91</v>
      </c>
    </row>
    <row r="134" spans="1:18">
      <c r="A134" s="1">
        <v>41769</v>
      </c>
      <c r="B134">
        <v>49</v>
      </c>
      <c r="C134">
        <f t="shared" si="23"/>
        <v>14.61</v>
      </c>
      <c r="D134">
        <f t="shared" si="24"/>
        <v>45</v>
      </c>
      <c r="E134" t="str">
        <f t="shared" si="25"/>
        <v>NIE</v>
      </c>
      <c r="F134" t="str">
        <f t="shared" ref="F134:F197" si="32">IF(E134="TAK", "NIE", "POLOWA")</f>
        <v>POLOWA</v>
      </c>
      <c r="G134">
        <f t="shared" ref="G134:G197" si="33">ROUND(IF(E134="TAK", ($A$2*B134)/100,($A$2*B134)/200),2)</f>
        <v>2.21</v>
      </c>
      <c r="H134">
        <f t="shared" ref="H134:H197" si="34">ROUND(IF(E134="NIE", $B$2*B134/200, 0),2)</f>
        <v>1.47</v>
      </c>
      <c r="I134" t="str">
        <f t="shared" ref="I134:I197" si="35">IF(WEEKDAY(A134,2)=4, "TAK", "NIE")</f>
        <v>NIE</v>
      </c>
      <c r="J134">
        <f t="shared" si="26"/>
        <v>12.399999999999999</v>
      </c>
      <c r="K134">
        <f t="shared" si="27"/>
        <v>43.53</v>
      </c>
      <c r="L134" t="str">
        <f t="shared" si="28"/>
        <v>NIE</v>
      </c>
      <c r="M134" t="str">
        <f t="shared" si="29"/>
        <v>NIE</v>
      </c>
      <c r="N134">
        <f t="shared" si="30"/>
        <v>12.399999999999999</v>
      </c>
      <c r="O134">
        <f t="shared" si="31"/>
        <v>43.53</v>
      </c>
      <c r="P134" t="str">
        <f t="shared" ref="P134:P197" si="36">IF(C134&lt;5.25, "TAK", "NIE")</f>
        <v>NIE</v>
      </c>
      <c r="Q134">
        <f t="shared" ref="Q134:Q197" si="37">ROUND((N134-J134)*$O$2+(O134-K134)*$Q$2, 2)</f>
        <v>0</v>
      </c>
      <c r="R134">
        <f t="shared" ref="R134:R197" si="38">ROUND(($B$2*B134/100)*$Q$2,2)</f>
        <v>14.67</v>
      </c>
    </row>
    <row r="135" spans="1:18">
      <c r="A135" s="1">
        <v>41770</v>
      </c>
      <c r="B135">
        <v>20</v>
      </c>
      <c r="C135">
        <f t="shared" ref="C135:C198" si="39">N134</f>
        <v>12.399999999999999</v>
      </c>
      <c r="D135">
        <f t="shared" ref="D135:D198" si="40">O134</f>
        <v>43.53</v>
      </c>
      <c r="E135" t="str">
        <f t="shared" ref="E135:E198" si="41">IF(C135&gt;15, "TAK", "NIE")</f>
        <v>NIE</v>
      </c>
      <c r="F135" t="str">
        <f t="shared" si="32"/>
        <v>POLOWA</v>
      </c>
      <c r="G135">
        <f t="shared" si="33"/>
        <v>0.9</v>
      </c>
      <c r="H135">
        <f t="shared" si="34"/>
        <v>0.6</v>
      </c>
      <c r="I135" t="str">
        <f t="shared" si="35"/>
        <v>NIE</v>
      </c>
      <c r="J135">
        <f t="shared" ref="J135:J198" si="42">C135-G135</f>
        <v>11.499999999999998</v>
      </c>
      <c r="K135">
        <f t="shared" ref="K135:K198" si="43">D135-H135</f>
        <v>42.93</v>
      </c>
      <c r="L135" t="str">
        <f t="shared" ref="L135:L198" si="44">IF(J135&lt;5,"TAK", "NIE")</f>
        <v>NIE</v>
      </c>
      <c r="M135" t="str">
        <f t="shared" ref="M135:M198" si="45">IF(AND(I135="TAK", K135&lt;40), "TAK", "NIE")</f>
        <v>NIE</v>
      </c>
      <c r="N135">
        <f t="shared" ref="N135:N198" si="46">IF(L135="TAK", $D$2, J135)</f>
        <v>11.499999999999998</v>
      </c>
      <c r="O135">
        <f t="shared" ref="O135:O198" si="47">IF(M135="TAK", $E$2, K135)</f>
        <v>42.93</v>
      </c>
      <c r="P135" t="str">
        <f t="shared" si="36"/>
        <v>NIE</v>
      </c>
      <c r="Q135">
        <f t="shared" si="37"/>
        <v>0</v>
      </c>
      <c r="R135">
        <f t="shared" si="38"/>
        <v>5.99</v>
      </c>
    </row>
    <row r="136" spans="1:18">
      <c r="A136" s="1">
        <v>41771</v>
      </c>
      <c r="B136">
        <v>120</v>
      </c>
      <c r="C136">
        <f t="shared" si="39"/>
        <v>11.499999999999998</v>
      </c>
      <c r="D136">
        <f t="shared" si="40"/>
        <v>42.93</v>
      </c>
      <c r="E136" t="str">
        <f t="shared" si="41"/>
        <v>NIE</v>
      </c>
      <c r="F136" t="str">
        <f t="shared" si="32"/>
        <v>POLOWA</v>
      </c>
      <c r="G136">
        <f t="shared" si="33"/>
        <v>5.4</v>
      </c>
      <c r="H136">
        <f t="shared" si="34"/>
        <v>3.6</v>
      </c>
      <c r="I136" t="str">
        <f t="shared" si="35"/>
        <v>NIE</v>
      </c>
      <c r="J136">
        <f t="shared" si="42"/>
        <v>6.0999999999999979</v>
      </c>
      <c r="K136">
        <f t="shared" si="43"/>
        <v>39.33</v>
      </c>
      <c r="L136" t="str">
        <f t="shared" si="44"/>
        <v>NIE</v>
      </c>
      <c r="M136" t="str">
        <f t="shared" si="45"/>
        <v>NIE</v>
      </c>
      <c r="N136">
        <f t="shared" si="46"/>
        <v>6.0999999999999979</v>
      </c>
      <c r="O136">
        <f t="shared" si="47"/>
        <v>39.33</v>
      </c>
      <c r="P136" t="str">
        <f t="shared" si="36"/>
        <v>NIE</v>
      </c>
      <c r="Q136">
        <f t="shared" si="37"/>
        <v>0</v>
      </c>
      <c r="R136">
        <f t="shared" si="38"/>
        <v>35.93</v>
      </c>
    </row>
    <row r="137" spans="1:18">
      <c r="A137" s="1">
        <v>41772</v>
      </c>
      <c r="B137">
        <v>39</v>
      </c>
      <c r="C137">
        <f t="shared" si="39"/>
        <v>6.0999999999999979</v>
      </c>
      <c r="D137">
        <f t="shared" si="40"/>
        <v>39.33</v>
      </c>
      <c r="E137" t="str">
        <f t="shared" si="41"/>
        <v>NIE</v>
      </c>
      <c r="F137" t="str">
        <f t="shared" si="32"/>
        <v>POLOWA</v>
      </c>
      <c r="G137">
        <f t="shared" si="33"/>
        <v>1.76</v>
      </c>
      <c r="H137">
        <f t="shared" si="34"/>
        <v>1.17</v>
      </c>
      <c r="I137" t="str">
        <f t="shared" si="35"/>
        <v>NIE</v>
      </c>
      <c r="J137">
        <f t="shared" si="42"/>
        <v>4.3399999999999981</v>
      </c>
      <c r="K137">
        <f t="shared" si="43"/>
        <v>38.159999999999997</v>
      </c>
      <c r="L137" t="str">
        <f t="shared" si="44"/>
        <v>TAK</v>
      </c>
      <c r="M137" t="str">
        <f t="shared" si="45"/>
        <v>NIE</v>
      </c>
      <c r="N137">
        <f t="shared" si="46"/>
        <v>30</v>
      </c>
      <c r="O137">
        <f t="shared" si="47"/>
        <v>38.159999999999997</v>
      </c>
      <c r="P137" t="str">
        <f t="shared" si="36"/>
        <v>NIE</v>
      </c>
      <c r="Q137">
        <f t="shared" si="37"/>
        <v>58.76</v>
      </c>
      <c r="R137">
        <f t="shared" si="38"/>
        <v>11.68</v>
      </c>
    </row>
    <row r="138" spans="1:18">
      <c r="A138" s="1">
        <v>41773</v>
      </c>
      <c r="B138">
        <v>15</v>
      </c>
      <c r="C138">
        <f t="shared" si="39"/>
        <v>30</v>
      </c>
      <c r="D138">
        <f t="shared" si="40"/>
        <v>38.159999999999997</v>
      </c>
      <c r="E138" t="str">
        <f t="shared" si="41"/>
        <v>TAK</v>
      </c>
      <c r="F138" t="str">
        <f t="shared" si="32"/>
        <v>NIE</v>
      </c>
      <c r="G138">
        <f t="shared" si="33"/>
        <v>1.35</v>
      </c>
      <c r="H138">
        <f t="shared" si="34"/>
        <v>0</v>
      </c>
      <c r="I138" t="str">
        <f t="shared" si="35"/>
        <v>NIE</v>
      </c>
      <c r="J138">
        <f t="shared" si="42"/>
        <v>28.65</v>
      </c>
      <c r="K138">
        <f t="shared" si="43"/>
        <v>38.159999999999997</v>
      </c>
      <c r="L138" t="str">
        <f t="shared" si="44"/>
        <v>NIE</v>
      </c>
      <c r="M138" t="str">
        <f t="shared" si="45"/>
        <v>NIE</v>
      </c>
      <c r="N138">
        <f t="shared" si="46"/>
        <v>28.65</v>
      </c>
      <c r="O138">
        <f t="shared" si="47"/>
        <v>38.159999999999997</v>
      </c>
      <c r="P138" t="str">
        <f t="shared" si="36"/>
        <v>NIE</v>
      </c>
      <c r="Q138">
        <f t="shared" si="37"/>
        <v>0</v>
      </c>
      <c r="R138">
        <f t="shared" si="38"/>
        <v>4.49</v>
      </c>
    </row>
    <row r="139" spans="1:18">
      <c r="A139" s="1">
        <v>41774</v>
      </c>
      <c r="B139">
        <v>118</v>
      </c>
      <c r="C139">
        <f t="shared" si="39"/>
        <v>28.65</v>
      </c>
      <c r="D139">
        <f t="shared" si="40"/>
        <v>38.159999999999997</v>
      </c>
      <c r="E139" t="str">
        <f t="shared" si="41"/>
        <v>TAK</v>
      </c>
      <c r="F139" t="str">
        <f t="shared" si="32"/>
        <v>NIE</v>
      </c>
      <c r="G139">
        <f t="shared" si="33"/>
        <v>10.62</v>
      </c>
      <c r="H139">
        <f t="shared" si="34"/>
        <v>0</v>
      </c>
      <c r="I139" t="str">
        <f t="shared" si="35"/>
        <v>TAK</v>
      </c>
      <c r="J139">
        <f t="shared" si="42"/>
        <v>18.03</v>
      </c>
      <c r="K139">
        <f t="shared" si="43"/>
        <v>38.159999999999997</v>
      </c>
      <c r="L139" t="str">
        <f t="shared" si="44"/>
        <v>NIE</v>
      </c>
      <c r="M139" t="str">
        <f t="shared" si="45"/>
        <v>TAK</v>
      </c>
      <c r="N139">
        <f t="shared" si="46"/>
        <v>18.03</v>
      </c>
      <c r="O139">
        <f t="shared" si="47"/>
        <v>45</v>
      </c>
      <c r="P139" t="str">
        <f t="shared" si="36"/>
        <v>NIE</v>
      </c>
      <c r="Q139">
        <f t="shared" si="37"/>
        <v>34.130000000000003</v>
      </c>
      <c r="R139">
        <f t="shared" si="38"/>
        <v>35.33</v>
      </c>
    </row>
    <row r="140" spans="1:18">
      <c r="A140" s="1">
        <v>41775</v>
      </c>
      <c r="B140">
        <v>37</v>
      </c>
      <c r="C140">
        <f t="shared" si="39"/>
        <v>18.03</v>
      </c>
      <c r="D140">
        <f t="shared" si="40"/>
        <v>45</v>
      </c>
      <c r="E140" t="str">
        <f t="shared" si="41"/>
        <v>TAK</v>
      </c>
      <c r="F140" t="str">
        <f t="shared" si="32"/>
        <v>NIE</v>
      </c>
      <c r="G140">
        <f t="shared" si="33"/>
        <v>3.33</v>
      </c>
      <c r="H140">
        <f t="shared" si="34"/>
        <v>0</v>
      </c>
      <c r="I140" t="str">
        <f t="shared" si="35"/>
        <v>NIE</v>
      </c>
      <c r="J140">
        <f t="shared" si="42"/>
        <v>14.700000000000001</v>
      </c>
      <c r="K140">
        <f t="shared" si="43"/>
        <v>45</v>
      </c>
      <c r="L140" t="str">
        <f t="shared" si="44"/>
        <v>NIE</v>
      </c>
      <c r="M140" t="str">
        <f t="shared" si="45"/>
        <v>NIE</v>
      </c>
      <c r="N140">
        <f t="shared" si="46"/>
        <v>14.700000000000001</v>
      </c>
      <c r="O140">
        <f t="shared" si="47"/>
        <v>45</v>
      </c>
      <c r="P140" t="str">
        <f t="shared" si="36"/>
        <v>NIE</v>
      </c>
      <c r="Q140">
        <f t="shared" si="37"/>
        <v>0</v>
      </c>
      <c r="R140">
        <f t="shared" si="38"/>
        <v>11.08</v>
      </c>
    </row>
    <row r="141" spans="1:18">
      <c r="A141" s="1">
        <v>41776</v>
      </c>
      <c r="B141">
        <v>107</v>
      </c>
      <c r="C141">
        <f t="shared" si="39"/>
        <v>14.700000000000001</v>
      </c>
      <c r="D141">
        <f t="shared" si="40"/>
        <v>45</v>
      </c>
      <c r="E141" t="str">
        <f t="shared" si="41"/>
        <v>NIE</v>
      </c>
      <c r="F141" t="str">
        <f t="shared" si="32"/>
        <v>POLOWA</v>
      </c>
      <c r="G141">
        <f t="shared" si="33"/>
        <v>4.82</v>
      </c>
      <c r="H141">
        <f t="shared" si="34"/>
        <v>3.21</v>
      </c>
      <c r="I141" t="str">
        <f t="shared" si="35"/>
        <v>NIE</v>
      </c>
      <c r="J141">
        <f t="shared" si="42"/>
        <v>9.8800000000000008</v>
      </c>
      <c r="K141">
        <f t="shared" si="43"/>
        <v>41.79</v>
      </c>
      <c r="L141" t="str">
        <f t="shared" si="44"/>
        <v>NIE</v>
      </c>
      <c r="M141" t="str">
        <f t="shared" si="45"/>
        <v>NIE</v>
      </c>
      <c r="N141">
        <f t="shared" si="46"/>
        <v>9.8800000000000008</v>
      </c>
      <c r="O141">
        <f t="shared" si="47"/>
        <v>41.79</v>
      </c>
      <c r="P141" t="str">
        <f t="shared" si="36"/>
        <v>NIE</v>
      </c>
      <c r="Q141">
        <f t="shared" si="37"/>
        <v>0</v>
      </c>
      <c r="R141">
        <f t="shared" si="38"/>
        <v>32.04</v>
      </c>
    </row>
    <row r="142" spans="1:18">
      <c r="A142" s="1">
        <v>41777</v>
      </c>
      <c r="B142">
        <v>51</v>
      </c>
      <c r="C142">
        <f t="shared" si="39"/>
        <v>9.8800000000000008</v>
      </c>
      <c r="D142">
        <f t="shared" si="40"/>
        <v>41.79</v>
      </c>
      <c r="E142" t="str">
        <f t="shared" si="41"/>
        <v>NIE</v>
      </c>
      <c r="F142" t="str">
        <f t="shared" si="32"/>
        <v>POLOWA</v>
      </c>
      <c r="G142">
        <f t="shared" si="33"/>
        <v>2.2999999999999998</v>
      </c>
      <c r="H142">
        <f t="shared" si="34"/>
        <v>1.53</v>
      </c>
      <c r="I142" t="str">
        <f t="shared" si="35"/>
        <v>NIE</v>
      </c>
      <c r="J142">
        <f t="shared" si="42"/>
        <v>7.580000000000001</v>
      </c>
      <c r="K142">
        <f t="shared" si="43"/>
        <v>40.26</v>
      </c>
      <c r="L142" t="str">
        <f t="shared" si="44"/>
        <v>NIE</v>
      </c>
      <c r="M142" t="str">
        <f t="shared" si="45"/>
        <v>NIE</v>
      </c>
      <c r="N142">
        <f t="shared" si="46"/>
        <v>7.580000000000001</v>
      </c>
      <c r="O142">
        <f t="shared" si="47"/>
        <v>40.26</v>
      </c>
      <c r="P142" t="str">
        <f t="shared" si="36"/>
        <v>NIE</v>
      </c>
      <c r="Q142">
        <f t="shared" si="37"/>
        <v>0</v>
      </c>
      <c r="R142">
        <f t="shared" si="38"/>
        <v>15.27</v>
      </c>
    </row>
    <row r="143" spans="1:18">
      <c r="A143" s="1">
        <v>41778</v>
      </c>
      <c r="B143">
        <v>76</v>
      </c>
      <c r="C143">
        <f t="shared" si="39"/>
        <v>7.580000000000001</v>
      </c>
      <c r="D143">
        <f t="shared" si="40"/>
        <v>40.26</v>
      </c>
      <c r="E143" t="str">
        <f t="shared" si="41"/>
        <v>NIE</v>
      </c>
      <c r="F143" t="str">
        <f t="shared" si="32"/>
        <v>POLOWA</v>
      </c>
      <c r="G143">
        <f t="shared" si="33"/>
        <v>3.42</v>
      </c>
      <c r="H143">
        <f t="shared" si="34"/>
        <v>2.2799999999999998</v>
      </c>
      <c r="I143" t="str">
        <f t="shared" si="35"/>
        <v>NIE</v>
      </c>
      <c r="J143">
        <f t="shared" si="42"/>
        <v>4.160000000000001</v>
      </c>
      <c r="K143">
        <f t="shared" si="43"/>
        <v>37.979999999999997</v>
      </c>
      <c r="L143" t="str">
        <f t="shared" si="44"/>
        <v>TAK</v>
      </c>
      <c r="M143" t="str">
        <f t="shared" si="45"/>
        <v>NIE</v>
      </c>
      <c r="N143">
        <f t="shared" si="46"/>
        <v>30</v>
      </c>
      <c r="O143">
        <f t="shared" si="47"/>
        <v>37.979999999999997</v>
      </c>
      <c r="P143" t="str">
        <f t="shared" si="36"/>
        <v>NIE</v>
      </c>
      <c r="Q143">
        <f t="shared" si="37"/>
        <v>59.17</v>
      </c>
      <c r="R143">
        <f t="shared" si="38"/>
        <v>22.75</v>
      </c>
    </row>
    <row r="144" spans="1:18">
      <c r="A144" s="1">
        <v>41779</v>
      </c>
      <c r="B144">
        <v>41</v>
      </c>
      <c r="C144">
        <f t="shared" si="39"/>
        <v>30</v>
      </c>
      <c r="D144">
        <f t="shared" si="40"/>
        <v>37.979999999999997</v>
      </c>
      <c r="E144" t="str">
        <f t="shared" si="41"/>
        <v>TAK</v>
      </c>
      <c r="F144" t="str">
        <f t="shared" si="32"/>
        <v>NIE</v>
      </c>
      <c r="G144">
        <f t="shared" si="33"/>
        <v>3.69</v>
      </c>
      <c r="H144">
        <f t="shared" si="34"/>
        <v>0</v>
      </c>
      <c r="I144" t="str">
        <f t="shared" si="35"/>
        <v>NIE</v>
      </c>
      <c r="J144">
        <f t="shared" si="42"/>
        <v>26.31</v>
      </c>
      <c r="K144">
        <f t="shared" si="43"/>
        <v>37.979999999999997</v>
      </c>
      <c r="L144" t="str">
        <f t="shared" si="44"/>
        <v>NIE</v>
      </c>
      <c r="M144" t="str">
        <f t="shared" si="45"/>
        <v>NIE</v>
      </c>
      <c r="N144">
        <f t="shared" si="46"/>
        <v>26.31</v>
      </c>
      <c r="O144">
        <f t="shared" si="47"/>
        <v>37.979999999999997</v>
      </c>
      <c r="P144" t="str">
        <f t="shared" si="36"/>
        <v>NIE</v>
      </c>
      <c r="Q144">
        <f t="shared" si="37"/>
        <v>0</v>
      </c>
      <c r="R144">
        <f t="shared" si="38"/>
        <v>12.28</v>
      </c>
    </row>
    <row r="145" spans="1:18">
      <c r="A145" s="1">
        <v>41780</v>
      </c>
      <c r="B145">
        <v>149</v>
      </c>
      <c r="C145">
        <f t="shared" si="39"/>
        <v>26.31</v>
      </c>
      <c r="D145">
        <f t="shared" si="40"/>
        <v>37.979999999999997</v>
      </c>
      <c r="E145" t="str">
        <f t="shared" si="41"/>
        <v>TAK</v>
      </c>
      <c r="F145" t="str">
        <f t="shared" si="32"/>
        <v>NIE</v>
      </c>
      <c r="G145">
        <f t="shared" si="33"/>
        <v>13.41</v>
      </c>
      <c r="H145">
        <f t="shared" si="34"/>
        <v>0</v>
      </c>
      <c r="I145" t="str">
        <f t="shared" si="35"/>
        <v>NIE</v>
      </c>
      <c r="J145">
        <f t="shared" si="42"/>
        <v>12.899999999999999</v>
      </c>
      <c r="K145">
        <f t="shared" si="43"/>
        <v>37.979999999999997</v>
      </c>
      <c r="L145" t="str">
        <f t="shared" si="44"/>
        <v>NIE</v>
      </c>
      <c r="M145" t="str">
        <f t="shared" si="45"/>
        <v>NIE</v>
      </c>
      <c r="N145">
        <f t="shared" si="46"/>
        <v>12.899999999999999</v>
      </c>
      <c r="O145">
        <f t="shared" si="47"/>
        <v>37.979999999999997</v>
      </c>
      <c r="P145" t="str">
        <f t="shared" si="36"/>
        <v>NIE</v>
      </c>
      <c r="Q145">
        <f t="shared" si="37"/>
        <v>0</v>
      </c>
      <c r="R145">
        <f t="shared" si="38"/>
        <v>44.61</v>
      </c>
    </row>
    <row r="146" spans="1:18">
      <c r="A146" s="1">
        <v>41781</v>
      </c>
      <c r="B146">
        <v>72</v>
      </c>
      <c r="C146">
        <f t="shared" si="39"/>
        <v>12.899999999999999</v>
      </c>
      <c r="D146">
        <f t="shared" si="40"/>
        <v>37.979999999999997</v>
      </c>
      <c r="E146" t="str">
        <f t="shared" si="41"/>
        <v>NIE</v>
      </c>
      <c r="F146" t="str">
        <f t="shared" si="32"/>
        <v>POLOWA</v>
      </c>
      <c r="G146">
        <f t="shared" si="33"/>
        <v>3.24</v>
      </c>
      <c r="H146">
        <f t="shared" si="34"/>
        <v>2.16</v>
      </c>
      <c r="I146" t="str">
        <f t="shared" si="35"/>
        <v>TAK</v>
      </c>
      <c r="J146">
        <f t="shared" si="42"/>
        <v>9.6599999999999984</v>
      </c>
      <c r="K146">
        <f t="shared" si="43"/>
        <v>35.819999999999993</v>
      </c>
      <c r="L146" t="str">
        <f t="shared" si="44"/>
        <v>NIE</v>
      </c>
      <c r="M146" t="str">
        <f t="shared" si="45"/>
        <v>TAK</v>
      </c>
      <c r="N146">
        <f t="shared" si="46"/>
        <v>9.6599999999999984</v>
      </c>
      <c r="O146">
        <f t="shared" si="47"/>
        <v>45</v>
      </c>
      <c r="P146" t="str">
        <f t="shared" si="36"/>
        <v>NIE</v>
      </c>
      <c r="Q146">
        <f t="shared" si="37"/>
        <v>45.81</v>
      </c>
      <c r="R146">
        <f t="shared" si="38"/>
        <v>21.56</v>
      </c>
    </row>
    <row r="147" spans="1:18">
      <c r="A147" s="1">
        <v>41782</v>
      </c>
      <c r="B147">
        <v>83</v>
      </c>
      <c r="C147">
        <f t="shared" si="39"/>
        <v>9.6599999999999984</v>
      </c>
      <c r="D147">
        <f t="shared" si="40"/>
        <v>45</v>
      </c>
      <c r="E147" t="str">
        <f t="shared" si="41"/>
        <v>NIE</v>
      </c>
      <c r="F147" t="str">
        <f t="shared" si="32"/>
        <v>POLOWA</v>
      </c>
      <c r="G147">
        <f t="shared" si="33"/>
        <v>3.74</v>
      </c>
      <c r="H147">
        <f t="shared" si="34"/>
        <v>2.4900000000000002</v>
      </c>
      <c r="I147" t="str">
        <f t="shared" si="35"/>
        <v>NIE</v>
      </c>
      <c r="J147">
        <f t="shared" si="42"/>
        <v>5.9199999999999982</v>
      </c>
      <c r="K147">
        <f t="shared" si="43"/>
        <v>42.51</v>
      </c>
      <c r="L147" t="str">
        <f t="shared" si="44"/>
        <v>NIE</v>
      </c>
      <c r="M147" t="str">
        <f t="shared" si="45"/>
        <v>NIE</v>
      </c>
      <c r="N147">
        <f t="shared" si="46"/>
        <v>5.9199999999999982</v>
      </c>
      <c r="O147">
        <f t="shared" si="47"/>
        <v>42.51</v>
      </c>
      <c r="P147" t="str">
        <f t="shared" si="36"/>
        <v>NIE</v>
      </c>
      <c r="Q147">
        <f t="shared" si="37"/>
        <v>0</v>
      </c>
      <c r="R147">
        <f t="shared" si="38"/>
        <v>24.85</v>
      </c>
    </row>
    <row r="148" spans="1:18">
      <c r="A148" s="1">
        <v>41783</v>
      </c>
      <c r="B148">
        <v>101</v>
      </c>
      <c r="C148">
        <f t="shared" si="39"/>
        <v>5.9199999999999982</v>
      </c>
      <c r="D148">
        <f t="shared" si="40"/>
        <v>42.51</v>
      </c>
      <c r="E148" t="str">
        <f t="shared" si="41"/>
        <v>NIE</v>
      </c>
      <c r="F148" t="str">
        <f t="shared" si="32"/>
        <v>POLOWA</v>
      </c>
      <c r="G148">
        <f t="shared" si="33"/>
        <v>4.55</v>
      </c>
      <c r="H148">
        <f t="shared" si="34"/>
        <v>3.03</v>
      </c>
      <c r="I148" t="str">
        <f t="shared" si="35"/>
        <v>NIE</v>
      </c>
      <c r="J148">
        <f t="shared" si="42"/>
        <v>1.3699999999999983</v>
      </c>
      <c r="K148">
        <f t="shared" si="43"/>
        <v>39.479999999999997</v>
      </c>
      <c r="L148" t="str">
        <f t="shared" si="44"/>
        <v>TAK</v>
      </c>
      <c r="M148" t="str">
        <f t="shared" si="45"/>
        <v>NIE</v>
      </c>
      <c r="N148">
        <f t="shared" si="46"/>
        <v>30</v>
      </c>
      <c r="O148">
        <f t="shared" si="47"/>
        <v>39.479999999999997</v>
      </c>
      <c r="P148" t="str">
        <f t="shared" si="36"/>
        <v>NIE</v>
      </c>
      <c r="Q148">
        <f t="shared" si="37"/>
        <v>65.56</v>
      </c>
      <c r="R148">
        <f t="shared" si="38"/>
        <v>30.24</v>
      </c>
    </row>
    <row r="149" spans="1:18">
      <c r="A149" s="1">
        <v>41784</v>
      </c>
      <c r="B149">
        <v>43</v>
      </c>
      <c r="C149">
        <f t="shared" si="39"/>
        <v>30</v>
      </c>
      <c r="D149">
        <f t="shared" si="40"/>
        <v>39.479999999999997</v>
      </c>
      <c r="E149" t="str">
        <f t="shared" si="41"/>
        <v>TAK</v>
      </c>
      <c r="F149" t="str">
        <f t="shared" si="32"/>
        <v>NIE</v>
      </c>
      <c r="G149">
        <f t="shared" si="33"/>
        <v>3.87</v>
      </c>
      <c r="H149">
        <f t="shared" si="34"/>
        <v>0</v>
      </c>
      <c r="I149" t="str">
        <f t="shared" si="35"/>
        <v>NIE</v>
      </c>
      <c r="J149">
        <f t="shared" si="42"/>
        <v>26.13</v>
      </c>
      <c r="K149">
        <f t="shared" si="43"/>
        <v>39.479999999999997</v>
      </c>
      <c r="L149" t="str">
        <f t="shared" si="44"/>
        <v>NIE</v>
      </c>
      <c r="M149" t="str">
        <f t="shared" si="45"/>
        <v>NIE</v>
      </c>
      <c r="N149">
        <f t="shared" si="46"/>
        <v>26.13</v>
      </c>
      <c r="O149">
        <f t="shared" si="47"/>
        <v>39.479999999999997</v>
      </c>
      <c r="P149" t="str">
        <f t="shared" si="36"/>
        <v>NIE</v>
      </c>
      <c r="Q149">
        <f t="shared" si="37"/>
        <v>0</v>
      </c>
      <c r="R149">
        <f t="shared" si="38"/>
        <v>12.87</v>
      </c>
    </row>
    <row r="150" spans="1:18">
      <c r="A150" s="1">
        <v>41785</v>
      </c>
      <c r="B150">
        <v>59</v>
      </c>
      <c r="C150">
        <f t="shared" si="39"/>
        <v>26.13</v>
      </c>
      <c r="D150">
        <f t="shared" si="40"/>
        <v>39.479999999999997</v>
      </c>
      <c r="E150" t="str">
        <f t="shared" si="41"/>
        <v>TAK</v>
      </c>
      <c r="F150" t="str">
        <f t="shared" si="32"/>
        <v>NIE</v>
      </c>
      <c r="G150">
        <f t="shared" si="33"/>
        <v>5.31</v>
      </c>
      <c r="H150">
        <f t="shared" si="34"/>
        <v>0</v>
      </c>
      <c r="I150" t="str">
        <f t="shared" si="35"/>
        <v>NIE</v>
      </c>
      <c r="J150">
        <f t="shared" si="42"/>
        <v>20.82</v>
      </c>
      <c r="K150">
        <f t="shared" si="43"/>
        <v>39.479999999999997</v>
      </c>
      <c r="L150" t="str">
        <f t="shared" si="44"/>
        <v>NIE</v>
      </c>
      <c r="M150" t="str">
        <f t="shared" si="45"/>
        <v>NIE</v>
      </c>
      <c r="N150">
        <f t="shared" si="46"/>
        <v>20.82</v>
      </c>
      <c r="O150">
        <f t="shared" si="47"/>
        <v>39.479999999999997</v>
      </c>
      <c r="P150" t="str">
        <f t="shared" si="36"/>
        <v>NIE</v>
      </c>
      <c r="Q150">
        <f t="shared" si="37"/>
        <v>0</v>
      </c>
      <c r="R150">
        <f t="shared" si="38"/>
        <v>17.66</v>
      </c>
    </row>
    <row r="151" spans="1:18">
      <c r="A151" s="1">
        <v>41786</v>
      </c>
      <c r="B151">
        <v>81</v>
      </c>
      <c r="C151">
        <f t="shared" si="39"/>
        <v>20.82</v>
      </c>
      <c r="D151">
        <f t="shared" si="40"/>
        <v>39.479999999999997</v>
      </c>
      <c r="E151" t="str">
        <f t="shared" si="41"/>
        <v>TAK</v>
      </c>
      <c r="F151" t="str">
        <f t="shared" si="32"/>
        <v>NIE</v>
      </c>
      <c r="G151">
        <f t="shared" si="33"/>
        <v>7.29</v>
      </c>
      <c r="H151">
        <f t="shared" si="34"/>
        <v>0</v>
      </c>
      <c r="I151" t="str">
        <f t="shared" si="35"/>
        <v>NIE</v>
      </c>
      <c r="J151">
        <f t="shared" si="42"/>
        <v>13.530000000000001</v>
      </c>
      <c r="K151">
        <f t="shared" si="43"/>
        <v>39.479999999999997</v>
      </c>
      <c r="L151" t="str">
        <f t="shared" si="44"/>
        <v>NIE</v>
      </c>
      <c r="M151" t="str">
        <f t="shared" si="45"/>
        <v>NIE</v>
      </c>
      <c r="N151">
        <f t="shared" si="46"/>
        <v>13.530000000000001</v>
      </c>
      <c r="O151">
        <f t="shared" si="47"/>
        <v>39.479999999999997</v>
      </c>
      <c r="P151" t="str">
        <f t="shared" si="36"/>
        <v>NIE</v>
      </c>
      <c r="Q151">
        <f t="shared" si="37"/>
        <v>0</v>
      </c>
      <c r="R151">
        <f t="shared" si="38"/>
        <v>24.25</v>
      </c>
    </row>
    <row r="152" spans="1:18">
      <c r="A152" s="1">
        <v>41787</v>
      </c>
      <c r="B152">
        <v>89</v>
      </c>
      <c r="C152">
        <f t="shared" si="39"/>
        <v>13.530000000000001</v>
      </c>
      <c r="D152">
        <f t="shared" si="40"/>
        <v>39.479999999999997</v>
      </c>
      <c r="E152" t="str">
        <f t="shared" si="41"/>
        <v>NIE</v>
      </c>
      <c r="F152" t="str">
        <f t="shared" si="32"/>
        <v>POLOWA</v>
      </c>
      <c r="G152">
        <f t="shared" si="33"/>
        <v>4.01</v>
      </c>
      <c r="H152">
        <f t="shared" si="34"/>
        <v>2.67</v>
      </c>
      <c r="I152" t="str">
        <f t="shared" si="35"/>
        <v>NIE</v>
      </c>
      <c r="J152">
        <f t="shared" si="42"/>
        <v>9.5200000000000014</v>
      </c>
      <c r="K152">
        <f t="shared" si="43"/>
        <v>36.809999999999995</v>
      </c>
      <c r="L152" t="str">
        <f t="shared" si="44"/>
        <v>NIE</v>
      </c>
      <c r="M152" t="str">
        <f t="shared" si="45"/>
        <v>NIE</v>
      </c>
      <c r="N152">
        <f t="shared" si="46"/>
        <v>9.5200000000000014</v>
      </c>
      <c r="O152">
        <f t="shared" si="47"/>
        <v>36.809999999999995</v>
      </c>
      <c r="P152" t="str">
        <f t="shared" si="36"/>
        <v>NIE</v>
      </c>
      <c r="Q152">
        <f t="shared" si="37"/>
        <v>0</v>
      </c>
      <c r="R152">
        <f t="shared" si="38"/>
        <v>26.65</v>
      </c>
    </row>
    <row r="153" spans="1:18">
      <c r="A153" s="1">
        <v>41788</v>
      </c>
      <c r="B153">
        <v>43</v>
      </c>
      <c r="C153">
        <f t="shared" si="39"/>
        <v>9.5200000000000014</v>
      </c>
      <c r="D153">
        <f t="shared" si="40"/>
        <v>36.809999999999995</v>
      </c>
      <c r="E153" t="str">
        <f t="shared" si="41"/>
        <v>NIE</v>
      </c>
      <c r="F153" t="str">
        <f t="shared" si="32"/>
        <v>POLOWA</v>
      </c>
      <c r="G153">
        <f t="shared" si="33"/>
        <v>1.94</v>
      </c>
      <c r="H153">
        <f t="shared" si="34"/>
        <v>1.29</v>
      </c>
      <c r="I153" t="str">
        <f t="shared" si="35"/>
        <v>TAK</v>
      </c>
      <c r="J153">
        <f t="shared" si="42"/>
        <v>7.5800000000000018</v>
      </c>
      <c r="K153">
        <f t="shared" si="43"/>
        <v>35.519999999999996</v>
      </c>
      <c r="L153" t="str">
        <f t="shared" si="44"/>
        <v>NIE</v>
      </c>
      <c r="M153" t="str">
        <f t="shared" si="45"/>
        <v>TAK</v>
      </c>
      <c r="N153">
        <f t="shared" si="46"/>
        <v>7.5800000000000018</v>
      </c>
      <c r="O153">
        <f t="shared" si="47"/>
        <v>45</v>
      </c>
      <c r="P153" t="str">
        <f t="shared" si="36"/>
        <v>NIE</v>
      </c>
      <c r="Q153">
        <f t="shared" si="37"/>
        <v>47.31</v>
      </c>
      <c r="R153">
        <f t="shared" si="38"/>
        <v>12.87</v>
      </c>
    </row>
    <row r="154" spans="1:18">
      <c r="A154" s="1">
        <v>41789</v>
      </c>
      <c r="B154">
        <v>67</v>
      </c>
      <c r="C154">
        <f t="shared" si="39"/>
        <v>7.5800000000000018</v>
      </c>
      <c r="D154">
        <f t="shared" si="40"/>
        <v>45</v>
      </c>
      <c r="E154" t="str">
        <f t="shared" si="41"/>
        <v>NIE</v>
      </c>
      <c r="F154" t="str">
        <f t="shared" si="32"/>
        <v>POLOWA</v>
      </c>
      <c r="G154">
        <f t="shared" si="33"/>
        <v>3.02</v>
      </c>
      <c r="H154">
        <f t="shared" si="34"/>
        <v>2.0099999999999998</v>
      </c>
      <c r="I154" t="str">
        <f t="shared" si="35"/>
        <v>NIE</v>
      </c>
      <c r="J154">
        <f t="shared" si="42"/>
        <v>4.5600000000000023</v>
      </c>
      <c r="K154">
        <f t="shared" si="43"/>
        <v>42.99</v>
      </c>
      <c r="L154" t="str">
        <f t="shared" si="44"/>
        <v>TAK</v>
      </c>
      <c r="M154" t="str">
        <f t="shared" si="45"/>
        <v>NIE</v>
      </c>
      <c r="N154">
        <f t="shared" si="46"/>
        <v>30</v>
      </c>
      <c r="O154">
        <f t="shared" si="47"/>
        <v>42.99</v>
      </c>
      <c r="P154" t="str">
        <f t="shared" si="36"/>
        <v>NIE</v>
      </c>
      <c r="Q154">
        <f t="shared" si="37"/>
        <v>58.26</v>
      </c>
      <c r="R154">
        <f t="shared" si="38"/>
        <v>20.059999999999999</v>
      </c>
    </row>
    <row r="155" spans="1:18">
      <c r="A155" s="1">
        <v>41790</v>
      </c>
      <c r="B155">
        <v>122</v>
      </c>
      <c r="C155">
        <f t="shared" si="39"/>
        <v>30</v>
      </c>
      <c r="D155">
        <f t="shared" si="40"/>
        <v>42.99</v>
      </c>
      <c r="E155" t="str">
        <f t="shared" si="41"/>
        <v>TAK</v>
      </c>
      <c r="F155" t="str">
        <f t="shared" si="32"/>
        <v>NIE</v>
      </c>
      <c r="G155">
        <f t="shared" si="33"/>
        <v>10.98</v>
      </c>
      <c r="H155">
        <f t="shared" si="34"/>
        <v>0</v>
      </c>
      <c r="I155" t="str">
        <f t="shared" si="35"/>
        <v>NIE</v>
      </c>
      <c r="J155">
        <f t="shared" si="42"/>
        <v>19.02</v>
      </c>
      <c r="K155">
        <f t="shared" si="43"/>
        <v>42.99</v>
      </c>
      <c r="L155" t="str">
        <f t="shared" si="44"/>
        <v>NIE</v>
      </c>
      <c r="M155" t="str">
        <f t="shared" si="45"/>
        <v>NIE</v>
      </c>
      <c r="N155">
        <f t="shared" si="46"/>
        <v>19.02</v>
      </c>
      <c r="O155">
        <f t="shared" si="47"/>
        <v>42.99</v>
      </c>
      <c r="P155" t="str">
        <f t="shared" si="36"/>
        <v>NIE</v>
      </c>
      <c r="Q155">
        <f t="shared" si="37"/>
        <v>0</v>
      </c>
      <c r="R155">
        <f t="shared" si="38"/>
        <v>36.53</v>
      </c>
    </row>
    <row r="156" spans="1:18">
      <c r="A156" s="1">
        <v>41791</v>
      </c>
      <c r="B156">
        <v>100</v>
      </c>
      <c r="C156">
        <f t="shared" si="39"/>
        <v>19.02</v>
      </c>
      <c r="D156">
        <f t="shared" si="40"/>
        <v>42.99</v>
      </c>
      <c r="E156" t="str">
        <f t="shared" si="41"/>
        <v>TAK</v>
      </c>
      <c r="F156" t="str">
        <f t="shared" si="32"/>
        <v>NIE</v>
      </c>
      <c r="G156">
        <f t="shared" si="33"/>
        <v>9</v>
      </c>
      <c r="H156">
        <f t="shared" si="34"/>
        <v>0</v>
      </c>
      <c r="I156" t="str">
        <f t="shared" si="35"/>
        <v>NIE</v>
      </c>
      <c r="J156">
        <f t="shared" si="42"/>
        <v>10.02</v>
      </c>
      <c r="K156">
        <f t="shared" si="43"/>
        <v>42.99</v>
      </c>
      <c r="L156" t="str">
        <f t="shared" si="44"/>
        <v>NIE</v>
      </c>
      <c r="M156" t="str">
        <f t="shared" si="45"/>
        <v>NIE</v>
      </c>
      <c r="N156">
        <f t="shared" si="46"/>
        <v>10.02</v>
      </c>
      <c r="O156">
        <f t="shared" si="47"/>
        <v>42.99</v>
      </c>
      <c r="P156" t="str">
        <f t="shared" si="36"/>
        <v>NIE</v>
      </c>
      <c r="Q156">
        <f t="shared" si="37"/>
        <v>0</v>
      </c>
      <c r="R156">
        <f t="shared" si="38"/>
        <v>29.94</v>
      </c>
    </row>
    <row r="157" spans="1:18">
      <c r="A157" s="1">
        <v>41792</v>
      </c>
      <c r="B157">
        <v>145</v>
      </c>
      <c r="C157">
        <f t="shared" si="39"/>
        <v>10.02</v>
      </c>
      <c r="D157">
        <f t="shared" si="40"/>
        <v>42.99</v>
      </c>
      <c r="E157" t="str">
        <f t="shared" si="41"/>
        <v>NIE</v>
      </c>
      <c r="F157" t="str">
        <f t="shared" si="32"/>
        <v>POLOWA</v>
      </c>
      <c r="G157">
        <f t="shared" si="33"/>
        <v>6.53</v>
      </c>
      <c r="H157">
        <f t="shared" si="34"/>
        <v>4.3499999999999996</v>
      </c>
      <c r="I157" t="str">
        <f t="shared" si="35"/>
        <v>NIE</v>
      </c>
      <c r="J157">
        <f t="shared" si="42"/>
        <v>3.4899999999999993</v>
      </c>
      <c r="K157">
        <f t="shared" si="43"/>
        <v>38.64</v>
      </c>
      <c r="L157" t="str">
        <f t="shared" si="44"/>
        <v>TAK</v>
      </c>
      <c r="M157" t="str">
        <f t="shared" si="45"/>
        <v>NIE</v>
      </c>
      <c r="N157">
        <f t="shared" si="46"/>
        <v>30</v>
      </c>
      <c r="O157">
        <f t="shared" si="47"/>
        <v>38.64</v>
      </c>
      <c r="P157" t="str">
        <f t="shared" si="36"/>
        <v>NIE</v>
      </c>
      <c r="Q157">
        <f t="shared" si="37"/>
        <v>60.71</v>
      </c>
      <c r="R157">
        <f t="shared" si="38"/>
        <v>43.41</v>
      </c>
    </row>
    <row r="158" spans="1:18">
      <c r="A158" s="1">
        <v>41793</v>
      </c>
      <c r="B158">
        <v>36</v>
      </c>
      <c r="C158">
        <f t="shared" si="39"/>
        <v>30</v>
      </c>
      <c r="D158">
        <f t="shared" si="40"/>
        <v>38.64</v>
      </c>
      <c r="E158" t="str">
        <f t="shared" si="41"/>
        <v>TAK</v>
      </c>
      <c r="F158" t="str">
        <f t="shared" si="32"/>
        <v>NIE</v>
      </c>
      <c r="G158">
        <f t="shared" si="33"/>
        <v>3.24</v>
      </c>
      <c r="H158">
        <f t="shared" si="34"/>
        <v>0</v>
      </c>
      <c r="I158" t="str">
        <f t="shared" si="35"/>
        <v>NIE</v>
      </c>
      <c r="J158">
        <f t="shared" si="42"/>
        <v>26.759999999999998</v>
      </c>
      <c r="K158">
        <f t="shared" si="43"/>
        <v>38.64</v>
      </c>
      <c r="L158" t="str">
        <f t="shared" si="44"/>
        <v>NIE</v>
      </c>
      <c r="M158" t="str">
        <f t="shared" si="45"/>
        <v>NIE</v>
      </c>
      <c r="N158">
        <f t="shared" si="46"/>
        <v>26.759999999999998</v>
      </c>
      <c r="O158">
        <f t="shared" si="47"/>
        <v>38.64</v>
      </c>
      <c r="P158" t="str">
        <f t="shared" si="36"/>
        <v>NIE</v>
      </c>
      <c r="Q158">
        <f t="shared" si="37"/>
        <v>0</v>
      </c>
      <c r="R158">
        <f t="shared" si="38"/>
        <v>10.78</v>
      </c>
    </row>
    <row r="159" spans="1:18">
      <c r="A159" s="1">
        <v>41794</v>
      </c>
      <c r="B159">
        <v>75</v>
      </c>
      <c r="C159">
        <f t="shared" si="39"/>
        <v>26.759999999999998</v>
      </c>
      <c r="D159">
        <f t="shared" si="40"/>
        <v>38.64</v>
      </c>
      <c r="E159" t="str">
        <f t="shared" si="41"/>
        <v>TAK</v>
      </c>
      <c r="F159" t="str">
        <f t="shared" si="32"/>
        <v>NIE</v>
      </c>
      <c r="G159">
        <f t="shared" si="33"/>
        <v>6.75</v>
      </c>
      <c r="H159">
        <f t="shared" si="34"/>
        <v>0</v>
      </c>
      <c r="I159" t="str">
        <f t="shared" si="35"/>
        <v>NIE</v>
      </c>
      <c r="J159">
        <f t="shared" si="42"/>
        <v>20.009999999999998</v>
      </c>
      <c r="K159">
        <f t="shared" si="43"/>
        <v>38.64</v>
      </c>
      <c r="L159" t="str">
        <f t="shared" si="44"/>
        <v>NIE</v>
      </c>
      <c r="M159" t="str">
        <f t="shared" si="45"/>
        <v>NIE</v>
      </c>
      <c r="N159">
        <f t="shared" si="46"/>
        <v>20.009999999999998</v>
      </c>
      <c r="O159">
        <f t="shared" si="47"/>
        <v>38.64</v>
      </c>
      <c r="P159" t="str">
        <f t="shared" si="36"/>
        <v>NIE</v>
      </c>
      <c r="Q159">
        <f t="shared" si="37"/>
        <v>0</v>
      </c>
      <c r="R159">
        <f t="shared" si="38"/>
        <v>22.46</v>
      </c>
    </row>
    <row r="160" spans="1:18">
      <c r="A160" s="1">
        <v>41795</v>
      </c>
      <c r="B160">
        <v>132</v>
      </c>
      <c r="C160">
        <f t="shared" si="39"/>
        <v>20.009999999999998</v>
      </c>
      <c r="D160">
        <f t="shared" si="40"/>
        <v>38.64</v>
      </c>
      <c r="E160" t="str">
        <f t="shared" si="41"/>
        <v>TAK</v>
      </c>
      <c r="F160" t="str">
        <f t="shared" si="32"/>
        <v>NIE</v>
      </c>
      <c r="G160">
        <f t="shared" si="33"/>
        <v>11.88</v>
      </c>
      <c r="H160">
        <f t="shared" si="34"/>
        <v>0</v>
      </c>
      <c r="I160" t="str">
        <f t="shared" si="35"/>
        <v>TAK</v>
      </c>
      <c r="J160">
        <f t="shared" si="42"/>
        <v>8.1299999999999972</v>
      </c>
      <c r="K160">
        <f t="shared" si="43"/>
        <v>38.64</v>
      </c>
      <c r="L160" t="str">
        <f t="shared" si="44"/>
        <v>NIE</v>
      </c>
      <c r="M160" t="str">
        <f t="shared" si="45"/>
        <v>TAK</v>
      </c>
      <c r="N160">
        <f t="shared" si="46"/>
        <v>8.1299999999999972</v>
      </c>
      <c r="O160">
        <f t="shared" si="47"/>
        <v>45</v>
      </c>
      <c r="P160" t="str">
        <f t="shared" si="36"/>
        <v>NIE</v>
      </c>
      <c r="Q160">
        <f t="shared" si="37"/>
        <v>31.74</v>
      </c>
      <c r="R160">
        <f t="shared" si="38"/>
        <v>39.520000000000003</v>
      </c>
    </row>
    <row r="161" spans="1:18">
      <c r="A161" s="1">
        <v>41796</v>
      </c>
      <c r="B161">
        <v>51</v>
      </c>
      <c r="C161">
        <f t="shared" si="39"/>
        <v>8.1299999999999972</v>
      </c>
      <c r="D161">
        <f t="shared" si="40"/>
        <v>45</v>
      </c>
      <c r="E161" t="str">
        <f t="shared" si="41"/>
        <v>NIE</v>
      </c>
      <c r="F161" t="str">
        <f t="shared" si="32"/>
        <v>POLOWA</v>
      </c>
      <c r="G161">
        <f t="shared" si="33"/>
        <v>2.2999999999999998</v>
      </c>
      <c r="H161">
        <f t="shared" si="34"/>
        <v>1.53</v>
      </c>
      <c r="I161" t="str">
        <f t="shared" si="35"/>
        <v>NIE</v>
      </c>
      <c r="J161">
        <f t="shared" si="42"/>
        <v>5.8299999999999974</v>
      </c>
      <c r="K161">
        <f t="shared" si="43"/>
        <v>43.47</v>
      </c>
      <c r="L161" t="str">
        <f t="shared" si="44"/>
        <v>NIE</v>
      </c>
      <c r="M161" t="str">
        <f t="shared" si="45"/>
        <v>NIE</v>
      </c>
      <c r="N161">
        <f t="shared" si="46"/>
        <v>5.8299999999999974</v>
      </c>
      <c r="O161">
        <f t="shared" si="47"/>
        <v>43.47</v>
      </c>
      <c r="P161" t="str">
        <f t="shared" si="36"/>
        <v>NIE</v>
      </c>
      <c r="Q161">
        <f t="shared" si="37"/>
        <v>0</v>
      </c>
      <c r="R161">
        <f t="shared" si="38"/>
        <v>15.27</v>
      </c>
    </row>
    <row r="162" spans="1:18">
      <c r="A162" s="1">
        <v>41797</v>
      </c>
      <c r="B162">
        <v>32</v>
      </c>
      <c r="C162">
        <f t="shared" si="39"/>
        <v>5.8299999999999974</v>
      </c>
      <c r="D162">
        <f t="shared" si="40"/>
        <v>43.47</v>
      </c>
      <c r="E162" t="str">
        <f t="shared" si="41"/>
        <v>NIE</v>
      </c>
      <c r="F162" t="str">
        <f t="shared" si="32"/>
        <v>POLOWA</v>
      </c>
      <c r="G162">
        <f t="shared" si="33"/>
        <v>1.44</v>
      </c>
      <c r="H162">
        <f t="shared" si="34"/>
        <v>0.96</v>
      </c>
      <c r="I162" t="str">
        <f t="shared" si="35"/>
        <v>NIE</v>
      </c>
      <c r="J162">
        <f t="shared" si="42"/>
        <v>4.389999999999997</v>
      </c>
      <c r="K162">
        <f t="shared" si="43"/>
        <v>42.51</v>
      </c>
      <c r="L162" t="str">
        <f t="shared" si="44"/>
        <v>TAK</v>
      </c>
      <c r="M162" t="str">
        <f t="shared" si="45"/>
        <v>NIE</v>
      </c>
      <c r="N162">
        <f t="shared" si="46"/>
        <v>30</v>
      </c>
      <c r="O162">
        <f t="shared" si="47"/>
        <v>42.51</v>
      </c>
      <c r="P162" t="str">
        <f t="shared" si="36"/>
        <v>NIE</v>
      </c>
      <c r="Q162">
        <f t="shared" si="37"/>
        <v>58.65</v>
      </c>
      <c r="R162">
        <f t="shared" si="38"/>
        <v>9.58</v>
      </c>
    </row>
    <row r="163" spans="1:18">
      <c r="A163" s="1">
        <v>41798</v>
      </c>
      <c r="B163">
        <v>130</v>
      </c>
      <c r="C163">
        <f t="shared" si="39"/>
        <v>30</v>
      </c>
      <c r="D163">
        <f t="shared" si="40"/>
        <v>42.51</v>
      </c>
      <c r="E163" t="str">
        <f t="shared" si="41"/>
        <v>TAK</v>
      </c>
      <c r="F163" t="str">
        <f t="shared" si="32"/>
        <v>NIE</v>
      </c>
      <c r="G163">
        <f t="shared" si="33"/>
        <v>11.7</v>
      </c>
      <c r="H163">
        <f t="shared" si="34"/>
        <v>0</v>
      </c>
      <c r="I163" t="str">
        <f t="shared" si="35"/>
        <v>NIE</v>
      </c>
      <c r="J163">
        <f t="shared" si="42"/>
        <v>18.3</v>
      </c>
      <c r="K163">
        <f t="shared" si="43"/>
        <v>42.51</v>
      </c>
      <c r="L163" t="str">
        <f t="shared" si="44"/>
        <v>NIE</v>
      </c>
      <c r="M163" t="str">
        <f t="shared" si="45"/>
        <v>NIE</v>
      </c>
      <c r="N163">
        <f t="shared" si="46"/>
        <v>18.3</v>
      </c>
      <c r="O163">
        <f t="shared" si="47"/>
        <v>42.51</v>
      </c>
      <c r="P163" t="str">
        <f t="shared" si="36"/>
        <v>NIE</v>
      </c>
      <c r="Q163">
        <f t="shared" si="37"/>
        <v>0</v>
      </c>
      <c r="R163">
        <f t="shared" si="38"/>
        <v>38.92</v>
      </c>
    </row>
    <row r="164" spans="1:18">
      <c r="A164" s="1">
        <v>41799</v>
      </c>
      <c r="B164">
        <v>25</v>
      </c>
      <c r="C164">
        <f t="shared" si="39"/>
        <v>18.3</v>
      </c>
      <c r="D164">
        <f t="shared" si="40"/>
        <v>42.51</v>
      </c>
      <c r="E164" t="str">
        <f t="shared" si="41"/>
        <v>TAK</v>
      </c>
      <c r="F164" t="str">
        <f t="shared" si="32"/>
        <v>NIE</v>
      </c>
      <c r="G164">
        <f t="shared" si="33"/>
        <v>2.25</v>
      </c>
      <c r="H164">
        <f t="shared" si="34"/>
        <v>0</v>
      </c>
      <c r="I164" t="str">
        <f t="shared" si="35"/>
        <v>NIE</v>
      </c>
      <c r="J164">
        <f t="shared" si="42"/>
        <v>16.05</v>
      </c>
      <c r="K164">
        <f t="shared" si="43"/>
        <v>42.51</v>
      </c>
      <c r="L164" t="str">
        <f t="shared" si="44"/>
        <v>NIE</v>
      </c>
      <c r="M164" t="str">
        <f t="shared" si="45"/>
        <v>NIE</v>
      </c>
      <c r="N164">
        <f t="shared" si="46"/>
        <v>16.05</v>
      </c>
      <c r="O164">
        <f t="shared" si="47"/>
        <v>42.51</v>
      </c>
      <c r="P164" t="str">
        <f t="shared" si="36"/>
        <v>NIE</v>
      </c>
      <c r="Q164">
        <f t="shared" si="37"/>
        <v>0</v>
      </c>
      <c r="R164">
        <f t="shared" si="38"/>
        <v>7.49</v>
      </c>
    </row>
    <row r="165" spans="1:18">
      <c r="A165" s="1">
        <v>41800</v>
      </c>
      <c r="B165">
        <v>60</v>
      </c>
      <c r="C165">
        <f t="shared" si="39"/>
        <v>16.05</v>
      </c>
      <c r="D165">
        <f t="shared" si="40"/>
        <v>42.51</v>
      </c>
      <c r="E165" t="str">
        <f t="shared" si="41"/>
        <v>TAK</v>
      </c>
      <c r="F165" t="str">
        <f t="shared" si="32"/>
        <v>NIE</v>
      </c>
      <c r="G165">
        <f t="shared" si="33"/>
        <v>5.4</v>
      </c>
      <c r="H165">
        <f t="shared" si="34"/>
        <v>0</v>
      </c>
      <c r="I165" t="str">
        <f t="shared" si="35"/>
        <v>NIE</v>
      </c>
      <c r="J165">
        <f t="shared" si="42"/>
        <v>10.65</v>
      </c>
      <c r="K165">
        <f t="shared" si="43"/>
        <v>42.51</v>
      </c>
      <c r="L165" t="str">
        <f t="shared" si="44"/>
        <v>NIE</v>
      </c>
      <c r="M165" t="str">
        <f t="shared" si="45"/>
        <v>NIE</v>
      </c>
      <c r="N165">
        <f t="shared" si="46"/>
        <v>10.65</v>
      </c>
      <c r="O165">
        <f t="shared" si="47"/>
        <v>42.51</v>
      </c>
      <c r="P165" t="str">
        <f t="shared" si="36"/>
        <v>NIE</v>
      </c>
      <c r="Q165">
        <f t="shared" si="37"/>
        <v>0</v>
      </c>
      <c r="R165">
        <f t="shared" si="38"/>
        <v>17.96</v>
      </c>
    </row>
    <row r="166" spans="1:18">
      <c r="A166" s="1">
        <v>41801</v>
      </c>
      <c r="B166">
        <v>104</v>
      </c>
      <c r="C166">
        <f t="shared" si="39"/>
        <v>10.65</v>
      </c>
      <c r="D166">
        <f t="shared" si="40"/>
        <v>42.51</v>
      </c>
      <c r="E166" t="str">
        <f t="shared" si="41"/>
        <v>NIE</v>
      </c>
      <c r="F166" t="str">
        <f t="shared" si="32"/>
        <v>POLOWA</v>
      </c>
      <c r="G166">
        <f t="shared" si="33"/>
        <v>4.68</v>
      </c>
      <c r="H166">
        <f t="shared" si="34"/>
        <v>3.12</v>
      </c>
      <c r="I166" t="str">
        <f t="shared" si="35"/>
        <v>NIE</v>
      </c>
      <c r="J166">
        <f t="shared" si="42"/>
        <v>5.9700000000000006</v>
      </c>
      <c r="K166">
        <f t="shared" si="43"/>
        <v>39.39</v>
      </c>
      <c r="L166" t="str">
        <f t="shared" si="44"/>
        <v>NIE</v>
      </c>
      <c r="M166" t="str">
        <f t="shared" si="45"/>
        <v>NIE</v>
      </c>
      <c r="N166">
        <f t="shared" si="46"/>
        <v>5.9700000000000006</v>
      </c>
      <c r="O166">
        <f t="shared" si="47"/>
        <v>39.39</v>
      </c>
      <c r="P166" t="str">
        <f t="shared" si="36"/>
        <v>NIE</v>
      </c>
      <c r="Q166">
        <f t="shared" si="37"/>
        <v>0</v>
      </c>
      <c r="R166">
        <f t="shared" si="38"/>
        <v>31.14</v>
      </c>
    </row>
    <row r="167" spans="1:18">
      <c r="A167" s="1">
        <v>41802</v>
      </c>
      <c r="B167">
        <v>118</v>
      </c>
      <c r="C167">
        <f t="shared" si="39"/>
        <v>5.9700000000000006</v>
      </c>
      <c r="D167">
        <f t="shared" si="40"/>
        <v>39.39</v>
      </c>
      <c r="E167" t="str">
        <f t="shared" si="41"/>
        <v>NIE</v>
      </c>
      <c r="F167" t="str">
        <f t="shared" si="32"/>
        <v>POLOWA</v>
      </c>
      <c r="G167">
        <f t="shared" si="33"/>
        <v>5.31</v>
      </c>
      <c r="H167">
        <f t="shared" si="34"/>
        <v>3.54</v>
      </c>
      <c r="I167" t="str">
        <f t="shared" si="35"/>
        <v>TAK</v>
      </c>
      <c r="J167">
        <f t="shared" si="42"/>
        <v>0.66000000000000103</v>
      </c>
      <c r="K167">
        <f t="shared" si="43"/>
        <v>35.85</v>
      </c>
      <c r="L167" t="str">
        <f t="shared" si="44"/>
        <v>TAK</v>
      </c>
      <c r="M167" t="str">
        <f t="shared" si="45"/>
        <v>TAK</v>
      </c>
      <c r="N167">
        <f t="shared" si="46"/>
        <v>30</v>
      </c>
      <c r="O167">
        <f t="shared" si="47"/>
        <v>45</v>
      </c>
      <c r="P167" t="str">
        <f t="shared" si="36"/>
        <v>NIE</v>
      </c>
      <c r="Q167">
        <f t="shared" si="37"/>
        <v>112.85</v>
      </c>
      <c r="R167">
        <f t="shared" si="38"/>
        <v>35.33</v>
      </c>
    </row>
    <row r="168" spans="1:18">
      <c r="A168" s="1">
        <v>41803</v>
      </c>
      <c r="B168">
        <v>35</v>
      </c>
      <c r="C168">
        <f t="shared" si="39"/>
        <v>30</v>
      </c>
      <c r="D168">
        <f t="shared" si="40"/>
        <v>45</v>
      </c>
      <c r="E168" t="str">
        <f t="shared" si="41"/>
        <v>TAK</v>
      </c>
      <c r="F168" t="str">
        <f t="shared" si="32"/>
        <v>NIE</v>
      </c>
      <c r="G168">
        <f t="shared" si="33"/>
        <v>3.15</v>
      </c>
      <c r="H168">
        <f t="shared" si="34"/>
        <v>0</v>
      </c>
      <c r="I168" t="str">
        <f t="shared" si="35"/>
        <v>NIE</v>
      </c>
      <c r="J168">
        <f t="shared" si="42"/>
        <v>26.85</v>
      </c>
      <c r="K168">
        <f t="shared" si="43"/>
        <v>45</v>
      </c>
      <c r="L168" t="str">
        <f t="shared" si="44"/>
        <v>NIE</v>
      </c>
      <c r="M168" t="str">
        <f t="shared" si="45"/>
        <v>NIE</v>
      </c>
      <c r="N168">
        <f t="shared" si="46"/>
        <v>26.85</v>
      </c>
      <c r="O168">
        <f t="shared" si="47"/>
        <v>45</v>
      </c>
      <c r="P168" t="str">
        <f t="shared" si="36"/>
        <v>NIE</v>
      </c>
      <c r="Q168">
        <f t="shared" si="37"/>
        <v>0</v>
      </c>
      <c r="R168">
        <f t="shared" si="38"/>
        <v>10.48</v>
      </c>
    </row>
    <row r="169" spans="1:18">
      <c r="A169" s="1">
        <v>41804</v>
      </c>
      <c r="B169">
        <v>96</v>
      </c>
      <c r="C169">
        <f t="shared" si="39"/>
        <v>26.85</v>
      </c>
      <c r="D169">
        <f t="shared" si="40"/>
        <v>45</v>
      </c>
      <c r="E169" t="str">
        <f t="shared" si="41"/>
        <v>TAK</v>
      </c>
      <c r="F169" t="str">
        <f t="shared" si="32"/>
        <v>NIE</v>
      </c>
      <c r="G169">
        <f t="shared" si="33"/>
        <v>8.64</v>
      </c>
      <c r="H169">
        <f t="shared" si="34"/>
        <v>0</v>
      </c>
      <c r="I169" t="str">
        <f t="shared" si="35"/>
        <v>NIE</v>
      </c>
      <c r="J169">
        <f t="shared" si="42"/>
        <v>18.21</v>
      </c>
      <c r="K169">
        <f t="shared" si="43"/>
        <v>45</v>
      </c>
      <c r="L169" t="str">
        <f t="shared" si="44"/>
        <v>NIE</v>
      </c>
      <c r="M169" t="str">
        <f t="shared" si="45"/>
        <v>NIE</v>
      </c>
      <c r="N169">
        <f t="shared" si="46"/>
        <v>18.21</v>
      </c>
      <c r="O169">
        <f t="shared" si="47"/>
        <v>45</v>
      </c>
      <c r="P169" t="str">
        <f t="shared" si="36"/>
        <v>NIE</v>
      </c>
      <c r="Q169">
        <f t="shared" si="37"/>
        <v>0</v>
      </c>
      <c r="R169">
        <f t="shared" si="38"/>
        <v>28.74</v>
      </c>
    </row>
    <row r="170" spans="1:18">
      <c r="A170" s="1">
        <v>41805</v>
      </c>
      <c r="B170">
        <v>23</v>
      </c>
      <c r="C170">
        <f t="shared" si="39"/>
        <v>18.21</v>
      </c>
      <c r="D170">
        <f t="shared" si="40"/>
        <v>45</v>
      </c>
      <c r="E170" t="str">
        <f t="shared" si="41"/>
        <v>TAK</v>
      </c>
      <c r="F170" t="str">
        <f t="shared" si="32"/>
        <v>NIE</v>
      </c>
      <c r="G170">
        <f t="shared" si="33"/>
        <v>2.0699999999999998</v>
      </c>
      <c r="H170">
        <f t="shared" si="34"/>
        <v>0</v>
      </c>
      <c r="I170" t="str">
        <f t="shared" si="35"/>
        <v>NIE</v>
      </c>
      <c r="J170">
        <f t="shared" si="42"/>
        <v>16.14</v>
      </c>
      <c r="K170">
        <f t="shared" si="43"/>
        <v>45</v>
      </c>
      <c r="L170" t="str">
        <f t="shared" si="44"/>
        <v>NIE</v>
      </c>
      <c r="M170" t="str">
        <f t="shared" si="45"/>
        <v>NIE</v>
      </c>
      <c r="N170">
        <f t="shared" si="46"/>
        <v>16.14</v>
      </c>
      <c r="O170">
        <f t="shared" si="47"/>
        <v>45</v>
      </c>
      <c r="P170" t="str">
        <f t="shared" si="36"/>
        <v>NIE</v>
      </c>
      <c r="Q170">
        <f t="shared" si="37"/>
        <v>0</v>
      </c>
      <c r="R170">
        <f t="shared" si="38"/>
        <v>6.89</v>
      </c>
    </row>
    <row r="171" spans="1:18">
      <c r="A171" s="1">
        <v>41806</v>
      </c>
      <c r="B171">
        <v>109</v>
      </c>
      <c r="C171">
        <f t="shared" si="39"/>
        <v>16.14</v>
      </c>
      <c r="D171">
        <f t="shared" si="40"/>
        <v>45</v>
      </c>
      <c r="E171" t="str">
        <f t="shared" si="41"/>
        <v>TAK</v>
      </c>
      <c r="F171" t="str">
        <f t="shared" si="32"/>
        <v>NIE</v>
      </c>
      <c r="G171">
        <f t="shared" si="33"/>
        <v>9.81</v>
      </c>
      <c r="H171">
        <f t="shared" si="34"/>
        <v>0</v>
      </c>
      <c r="I171" t="str">
        <f t="shared" si="35"/>
        <v>NIE</v>
      </c>
      <c r="J171">
        <f t="shared" si="42"/>
        <v>6.33</v>
      </c>
      <c r="K171">
        <f t="shared" si="43"/>
        <v>45</v>
      </c>
      <c r="L171" t="str">
        <f t="shared" si="44"/>
        <v>NIE</v>
      </c>
      <c r="M171" t="str">
        <f t="shared" si="45"/>
        <v>NIE</v>
      </c>
      <c r="N171">
        <f t="shared" si="46"/>
        <v>6.33</v>
      </c>
      <c r="O171">
        <f t="shared" si="47"/>
        <v>45</v>
      </c>
      <c r="P171" t="str">
        <f t="shared" si="36"/>
        <v>NIE</v>
      </c>
      <c r="Q171">
        <f t="shared" si="37"/>
        <v>0</v>
      </c>
      <c r="R171">
        <f t="shared" si="38"/>
        <v>32.630000000000003</v>
      </c>
    </row>
    <row r="172" spans="1:18">
      <c r="A172" s="1">
        <v>41807</v>
      </c>
      <c r="B172">
        <v>39</v>
      </c>
      <c r="C172">
        <f t="shared" si="39"/>
        <v>6.33</v>
      </c>
      <c r="D172">
        <f t="shared" si="40"/>
        <v>45</v>
      </c>
      <c r="E172" t="str">
        <f t="shared" si="41"/>
        <v>NIE</v>
      </c>
      <c r="F172" t="str">
        <f t="shared" si="32"/>
        <v>POLOWA</v>
      </c>
      <c r="G172">
        <f t="shared" si="33"/>
        <v>1.76</v>
      </c>
      <c r="H172">
        <f t="shared" si="34"/>
        <v>1.17</v>
      </c>
      <c r="I172" t="str">
        <f t="shared" si="35"/>
        <v>NIE</v>
      </c>
      <c r="J172">
        <f t="shared" si="42"/>
        <v>4.57</v>
      </c>
      <c r="K172">
        <f t="shared" si="43"/>
        <v>43.83</v>
      </c>
      <c r="L172" t="str">
        <f t="shared" si="44"/>
        <v>TAK</v>
      </c>
      <c r="M172" t="str">
        <f t="shared" si="45"/>
        <v>NIE</v>
      </c>
      <c r="N172">
        <f t="shared" si="46"/>
        <v>30</v>
      </c>
      <c r="O172">
        <f t="shared" si="47"/>
        <v>43.83</v>
      </c>
      <c r="P172" t="str">
        <f t="shared" si="36"/>
        <v>NIE</v>
      </c>
      <c r="Q172">
        <f t="shared" si="37"/>
        <v>58.23</v>
      </c>
      <c r="R172">
        <f t="shared" si="38"/>
        <v>11.68</v>
      </c>
    </row>
    <row r="173" spans="1:18">
      <c r="A173" s="1">
        <v>41808</v>
      </c>
      <c r="B173">
        <v>136</v>
      </c>
      <c r="C173">
        <f t="shared" si="39"/>
        <v>30</v>
      </c>
      <c r="D173">
        <f t="shared" si="40"/>
        <v>43.83</v>
      </c>
      <c r="E173" t="str">
        <f t="shared" si="41"/>
        <v>TAK</v>
      </c>
      <c r="F173" t="str">
        <f t="shared" si="32"/>
        <v>NIE</v>
      </c>
      <c r="G173">
        <f t="shared" si="33"/>
        <v>12.24</v>
      </c>
      <c r="H173">
        <f t="shared" si="34"/>
        <v>0</v>
      </c>
      <c r="I173" t="str">
        <f t="shared" si="35"/>
        <v>NIE</v>
      </c>
      <c r="J173">
        <f t="shared" si="42"/>
        <v>17.759999999999998</v>
      </c>
      <c r="K173">
        <f t="shared" si="43"/>
        <v>43.83</v>
      </c>
      <c r="L173" t="str">
        <f t="shared" si="44"/>
        <v>NIE</v>
      </c>
      <c r="M173" t="str">
        <f t="shared" si="45"/>
        <v>NIE</v>
      </c>
      <c r="N173">
        <f t="shared" si="46"/>
        <v>17.759999999999998</v>
      </c>
      <c r="O173">
        <f t="shared" si="47"/>
        <v>43.83</v>
      </c>
      <c r="P173" t="str">
        <f t="shared" si="36"/>
        <v>NIE</v>
      </c>
      <c r="Q173">
        <f t="shared" si="37"/>
        <v>0</v>
      </c>
      <c r="R173">
        <f t="shared" si="38"/>
        <v>40.72</v>
      </c>
    </row>
    <row r="174" spans="1:18">
      <c r="A174" s="1">
        <v>41809</v>
      </c>
      <c r="B174">
        <v>132</v>
      </c>
      <c r="C174">
        <f t="shared" si="39"/>
        <v>17.759999999999998</v>
      </c>
      <c r="D174">
        <f t="shared" si="40"/>
        <v>43.83</v>
      </c>
      <c r="E174" t="str">
        <f t="shared" si="41"/>
        <v>TAK</v>
      </c>
      <c r="F174" t="str">
        <f t="shared" si="32"/>
        <v>NIE</v>
      </c>
      <c r="G174">
        <f t="shared" si="33"/>
        <v>11.88</v>
      </c>
      <c r="H174">
        <f t="shared" si="34"/>
        <v>0</v>
      </c>
      <c r="I174" t="str">
        <f t="shared" si="35"/>
        <v>TAK</v>
      </c>
      <c r="J174">
        <f t="shared" si="42"/>
        <v>5.8799999999999972</v>
      </c>
      <c r="K174">
        <f t="shared" si="43"/>
        <v>43.83</v>
      </c>
      <c r="L174" t="str">
        <f t="shared" si="44"/>
        <v>NIE</v>
      </c>
      <c r="M174" t="str">
        <f t="shared" si="45"/>
        <v>NIE</v>
      </c>
      <c r="N174">
        <f t="shared" si="46"/>
        <v>5.8799999999999972</v>
      </c>
      <c r="O174">
        <f t="shared" si="47"/>
        <v>43.83</v>
      </c>
      <c r="P174" t="str">
        <f t="shared" si="36"/>
        <v>NIE</v>
      </c>
      <c r="Q174">
        <f t="shared" si="37"/>
        <v>0</v>
      </c>
      <c r="R174">
        <f t="shared" si="38"/>
        <v>39.520000000000003</v>
      </c>
    </row>
    <row r="175" spans="1:18">
      <c r="A175" s="1">
        <v>41810</v>
      </c>
      <c r="B175">
        <v>92</v>
      </c>
      <c r="C175">
        <f t="shared" si="39"/>
        <v>5.8799999999999972</v>
      </c>
      <c r="D175">
        <f t="shared" si="40"/>
        <v>43.83</v>
      </c>
      <c r="E175" t="str">
        <f t="shared" si="41"/>
        <v>NIE</v>
      </c>
      <c r="F175" t="str">
        <f t="shared" si="32"/>
        <v>POLOWA</v>
      </c>
      <c r="G175">
        <f t="shared" si="33"/>
        <v>4.1399999999999997</v>
      </c>
      <c r="H175">
        <f t="shared" si="34"/>
        <v>2.76</v>
      </c>
      <c r="I175" t="str">
        <f t="shared" si="35"/>
        <v>NIE</v>
      </c>
      <c r="J175">
        <f t="shared" si="42"/>
        <v>1.7399999999999975</v>
      </c>
      <c r="K175">
        <f t="shared" si="43"/>
        <v>41.07</v>
      </c>
      <c r="L175" t="str">
        <f t="shared" si="44"/>
        <v>TAK</v>
      </c>
      <c r="M175" t="str">
        <f t="shared" si="45"/>
        <v>NIE</v>
      </c>
      <c r="N175">
        <f t="shared" si="46"/>
        <v>30</v>
      </c>
      <c r="O175">
        <f t="shared" si="47"/>
        <v>41.07</v>
      </c>
      <c r="P175" t="str">
        <f t="shared" si="36"/>
        <v>NIE</v>
      </c>
      <c r="Q175">
        <f t="shared" si="37"/>
        <v>64.72</v>
      </c>
      <c r="R175">
        <f t="shared" si="38"/>
        <v>27.54</v>
      </c>
    </row>
    <row r="176" spans="1:18">
      <c r="A176" s="1">
        <v>41811</v>
      </c>
      <c r="B176">
        <v>49</v>
      </c>
      <c r="C176">
        <f t="shared" si="39"/>
        <v>30</v>
      </c>
      <c r="D176">
        <f t="shared" si="40"/>
        <v>41.07</v>
      </c>
      <c r="E176" t="str">
        <f t="shared" si="41"/>
        <v>TAK</v>
      </c>
      <c r="F176" t="str">
        <f t="shared" si="32"/>
        <v>NIE</v>
      </c>
      <c r="G176">
        <f t="shared" si="33"/>
        <v>4.41</v>
      </c>
      <c r="H176">
        <f t="shared" si="34"/>
        <v>0</v>
      </c>
      <c r="I176" t="str">
        <f t="shared" si="35"/>
        <v>NIE</v>
      </c>
      <c r="J176">
        <f t="shared" si="42"/>
        <v>25.59</v>
      </c>
      <c r="K176">
        <f t="shared" si="43"/>
        <v>41.07</v>
      </c>
      <c r="L176" t="str">
        <f t="shared" si="44"/>
        <v>NIE</v>
      </c>
      <c r="M176" t="str">
        <f t="shared" si="45"/>
        <v>NIE</v>
      </c>
      <c r="N176">
        <f t="shared" si="46"/>
        <v>25.59</v>
      </c>
      <c r="O176">
        <f t="shared" si="47"/>
        <v>41.07</v>
      </c>
      <c r="P176" t="str">
        <f t="shared" si="36"/>
        <v>NIE</v>
      </c>
      <c r="Q176">
        <f t="shared" si="37"/>
        <v>0</v>
      </c>
      <c r="R176">
        <f t="shared" si="38"/>
        <v>14.67</v>
      </c>
    </row>
    <row r="177" spans="1:18">
      <c r="A177" s="1">
        <v>41812</v>
      </c>
      <c r="B177">
        <v>146</v>
      </c>
      <c r="C177">
        <f t="shared" si="39"/>
        <v>25.59</v>
      </c>
      <c r="D177">
        <f t="shared" si="40"/>
        <v>41.07</v>
      </c>
      <c r="E177" t="str">
        <f t="shared" si="41"/>
        <v>TAK</v>
      </c>
      <c r="F177" t="str">
        <f t="shared" si="32"/>
        <v>NIE</v>
      </c>
      <c r="G177">
        <f t="shared" si="33"/>
        <v>13.14</v>
      </c>
      <c r="H177">
        <f t="shared" si="34"/>
        <v>0</v>
      </c>
      <c r="I177" t="str">
        <f t="shared" si="35"/>
        <v>NIE</v>
      </c>
      <c r="J177">
        <f t="shared" si="42"/>
        <v>12.45</v>
      </c>
      <c r="K177">
        <f t="shared" si="43"/>
        <v>41.07</v>
      </c>
      <c r="L177" t="str">
        <f t="shared" si="44"/>
        <v>NIE</v>
      </c>
      <c r="M177" t="str">
        <f t="shared" si="45"/>
        <v>NIE</v>
      </c>
      <c r="N177">
        <f t="shared" si="46"/>
        <v>12.45</v>
      </c>
      <c r="O177">
        <f t="shared" si="47"/>
        <v>41.07</v>
      </c>
      <c r="P177" t="str">
        <f t="shared" si="36"/>
        <v>NIE</v>
      </c>
      <c r="Q177">
        <f t="shared" si="37"/>
        <v>0</v>
      </c>
      <c r="R177">
        <f t="shared" si="38"/>
        <v>43.71</v>
      </c>
    </row>
    <row r="178" spans="1:18">
      <c r="A178" s="1">
        <v>41813</v>
      </c>
      <c r="B178">
        <v>90</v>
      </c>
      <c r="C178">
        <f t="shared" si="39"/>
        <v>12.45</v>
      </c>
      <c r="D178">
        <f t="shared" si="40"/>
        <v>41.07</v>
      </c>
      <c r="E178" t="str">
        <f t="shared" si="41"/>
        <v>NIE</v>
      </c>
      <c r="F178" t="str">
        <f t="shared" si="32"/>
        <v>POLOWA</v>
      </c>
      <c r="G178">
        <f t="shared" si="33"/>
        <v>4.05</v>
      </c>
      <c r="H178">
        <f t="shared" si="34"/>
        <v>2.7</v>
      </c>
      <c r="I178" t="str">
        <f t="shared" si="35"/>
        <v>NIE</v>
      </c>
      <c r="J178">
        <f t="shared" si="42"/>
        <v>8.3999999999999986</v>
      </c>
      <c r="K178">
        <f t="shared" si="43"/>
        <v>38.369999999999997</v>
      </c>
      <c r="L178" t="str">
        <f t="shared" si="44"/>
        <v>NIE</v>
      </c>
      <c r="M178" t="str">
        <f t="shared" si="45"/>
        <v>NIE</v>
      </c>
      <c r="N178">
        <f t="shared" si="46"/>
        <v>8.3999999999999986</v>
      </c>
      <c r="O178">
        <f t="shared" si="47"/>
        <v>38.369999999999997</v>
      </c>
      <c r="P178" t="str">
        <f t="shared" si="36"/>
        <v>NIE</v>
      </c>
      <c r="Q178">
        <f t="shared" si="37"/>
        <v>0</v>
      </c>
      <c r="R178">
        <f t="shared" si="38"/>
        <v>26.95</v>
      </c>
    </row>
    <row r="179" spans="1:18">
      <c r="A179" s="1">
        <v>41814</v>
      </c>
      <c r="B179">
        <v>74</v>
      </c>
      <c r="C179">
        <f t="shared" si="39"/>
        <v>8.3999999999999986</v>
      </c>
      <c r="D179">
        <f t="shared" si="40"/>
        <v>38.369999999999997</v>
      </c>
      <c r="E179" t="str">
        <f t="shared" si="41"/>
        <v>NIE</v>
      </c>
      <c r="F179" t="str">
        <f t="shared" si="32"/>
        <v>POLOWA</v>
      </c>
      <c r="G179">
        <f t="shared" si="33"/>
        <v>3.33</v>
      </c>
      <c r="H179">
        <f t="shared" si="34"/>
        <v>2.2200000000000002</v>
      </c>
      <c r="I179" t="str">
        <f t="shared" si="35"/>
        <v>NIE</v>
      </c>
      <c r="J179">
        <f t="shared" si="42"/>
        <v>5.0699999999999985</v>
      </c>
      <c r="K179">
        <f t="shared" si="43"/>
        <v>36.15</v>
      </c>
      <c r="L179" t="str">
        <f t="shared" si="44"/>
        <v>NIE</v>
      </c>
      <c r="M179" t="str">
        <f t="shared" si="45"/>
        <v>NIE</v>
      </c>
      <c r="N179">
        <f t="shared" si="46"/>
        <v>5.0699999999999985</v>
      </c>
      <c r="O179">
        <f t="shared" si="47"/>
        <v>36.15</v>
      </c>
      <c r="P179" t="str">
        <f t="shared" si="36"/>
        <v>NIE</v>
      </c>
      <c r="Q179">
        <f t="shared" si="37"/>
        <v>0</v>
      </c>
      <c r="R179">
        <f t="shared" si="38"/>
        <v>22.16</v>
      </c>
    </row>
    <row r="180" spans="1:18">
      <c r="A180" s="1">
        <v>41815</v>
      </c>
      <c r="B180">
        <v>97</v>
      </c>
      <c r="C180">
        <f t="shared" si="39"/>
        <v>5.0699999999999985</v>
      </c>
      <c r="D180">
        <f t="shared" si="40"/>
        <v>36.15</v>
      </c>
      <c r="E180" t="str">
        <f t="shared" si="41"/>
        <v>NIE</v>
      </c>
      <c r="F180" t="str">
        <f t="shared" si="32"/>
        <v>POLOWA</v>
      </c>
      <c r="G180">
        <f t="shared" si="33"/>
        <v>4.37</v>
      </c>
      <c r="H180">
        <f t="shared" si="34"/>
        <v>2.91</v>
      </c>
      <c r="I180" t="str">
        <f t="shared" si="35"/>
        <v>NIE</v>
      </c>
      <c r="J180">
        <f t="shared" si="42"/>
        <v>0.6999999999999984</v>
      </c>
      <c r="K180">
        <f t="shared" si="43"/>
        <v>33.239999999999995</v>
      </c>
      <c r="L180" t="str">
        <f t="shared" si="44"/>
        <v>TAK</v>
      </c>
      <c r="M180" t="str">
        <f t="shared" si="45"/>
        <v>NIE</v>
      </c>
      <c r="N180">
        <f t="shared" si="46"/>
        <v>30</v>
      </c>
      <c r="O180">
        <f t="shared" si="47"/>
        <v>33.239999999999995</v>
      </c>
      <c r="P180" t="str">
        <f t="shared" si="36"/>
        <v>TAK</v>
      </c>
      <c r="Q180">
        <f t="shared" si="37"/>
        <v>67.099999999999994</v>
      </c>
      <c r="R180">
        <f t="shared" si="38"/>
        <v>29.04</v>
      </c>
    </row>
    <row r="181" spans="1:18">
      <c r="A181" s="1">
        <v>41816</v>
      </c>
      <c r="B181">
        <v>148</v>
      </c>
      <c r="C181">
        <f t="shared" si="39"/>
        <v>30</v>
      </c>
      <c r="D181">
        <f t="shared" si="40"/>
        <v>33.239999999999995</v>
      </c>
      <c r="E181" t="str">
        <f t="shared" si="41"/>
        <v>TAK</v>
      </c>
      <c r="F181" t="str">
        <f t="shared" si="32"/>
        <v>NIE</v>
      </c>
      <c r="G181">
        <f t="shared" si="33"/>
        <v>13.32</v>
      </c>
      <c r="H181">
        <f t="shared" si="34"/>
        <v>0</v>
      </c>
      <c r="I181" t="str">
        <f t="shared" si="35"/>
        <v>TAK</v>
      </c>
      <c r="J181">
        <f t="shared" si="42"/>
        <v>16.68</v>
      </c>
      <c r="K181">
        <f t="shared" si="43"/>
        <v>33.239999999999995</v>
      </c>
      <c r="L181" t="str">
        <f t="shared" si="44"/>
        <v>NIE</v>
      </c>
      <c r="M181" t="str">
        <f t="shared" si="45"/>
        <v>TAK</v>
      </c>
      <c r="N181">
        <f t="shared" si="46"/>
        <v>16.68</v>
      </c>
      <c r="O181">
        <f t="shared" si="47"/>
        <v>45</v>
      </c>
      <c r="P181" t="str">
        <f t="shared" si="36"/>
        <v>NIE</v>
      </c>
      <c r="Q181">
        <f t="shared" si="37"/>
        <v>58.68</v>
      </c>
      <c r="R181">
        <f t="shared" si="38"/>
        <v>44.31</v>
      </c>
    </row>
    <row r="182" spans="1:18">
      <c r="A182" s="1">
        <v>41817</v>
      </c>
      <c r="B182">
        <v>65</v>
      </c>
      <c r="C182">
        <f t="shared" si="39"/>
        <v>16.68</v>
      </c>
      <c r="D182">
        <f t="shared" si="40"/>
        <v>45</v>
      </c>
      <c r="E182" t="str">
        <f t="shared" si="41"/>
        <v>TAK</v>
      </c>
      <c r="F182" t="str">
        <f t="shared" si="32"/>
        <v>NIE</v>
      </c>
      <c r="G182">
        <f t="shared" si="33"/>
        <v>5.85</v>
      </c>
      <c r="H182">
        <f t="shared" si="34"/>
        <v>0</v>
      </c>
      <c r="I182" t="str">
        <f t="shared" si="35"/>
        <v>NIE</v>
      </c>
      <c r="J182">
        <f t="shared" si="42"/>
        <v>10.83</v>
      </c>
      <c r="K182">
        <f t="shared" si="43"/>
        <v>45</v>
      </c>
      <c r="L182" t="str">
        <f t="shared" si="44"/>
        <v>NIE</v>
      </c>
      <c r="M182" t="str">
        <f t="shared" si="45"/>
        <v>NIE</v>
      </c>
      <c r="N182">
        <f t="shared" si="46"/>
        <v>10.83</v>
      </c>
      <c r="O182">
        <f t="shared" si="47"/>
        <v>45</v>
      </c>
      <c r="P182" t="str">
        <f t="shared" si="36"/>
        <v>NIE</v>
      </c>
      <c r="Q182">
        <f t="shared" si="37"/>
        <v>0</v>
      </c>
      <c r="R182">
        <f t="shared" si="38"/>
        <v>19.46</v>
      </c>
    </row>
    <row r="183" spans="1:18">
      <c r="A183" s="1">
        <v>41818</v>
      </c>
      <c r="B183">
        <v>62</v>
      </c>
      <c r="C183">
        <f t="shared" si="39"/>
        <v>10.83</v>
      </c>
      <c r="D183">
        <f t="shared" si="40"/>
        <v>45</v>
      </c>
      <c r="E183" t="str">
        <f t="shared" si="41"/>
        <v>NIE</v>
      </c>
      <c r="F183" t="str">
        <f t="shared" si="32"/>
        <v>POLOWA</v>
      </c>
      <c r="G183">
        <f t="shared" si="33"/>
        <v>2.79</v>
      </c>
      <c r="H183">
        <f t="shared" si="34"/>
        <v>1.86</v>
      </c>
      <c r="I183" t="str">
        <f t="shared" si="35"/>
        <v>NIE</v>
      </c>
      <c r="J183">
        <f t="shared" si="42"/>
        <v>8.0399999999999991</v>
      </c>
      <c r="K183">
        <f t="shared" si="43"/>
        <v>43.14</v>
      </c>
      <c r="L183" t="str">
        <f t="shared" si="44"/>
        <v>NIE</v>
      </c>
      <c r="M183" t="str">
        <f t="shared" si="45"/>
        <v>NIE</v>
      </c>
      <c r="N183">
        <f t="shared" si="46"/>
        <v>8.0399999999999991</v>
      </c>
      <c r="O183">
        <f t="shared" si="47"/>
        <v>43.14</v>
      </c>
      <c r="P183" t="str">
        <f t="shared" si="36"/>
        <v>NIE</v>
      </c>
      <c r="Q183">
        <f t="shared" si="37"/>
        <v>0</v>
      </c>
      <c r="R183">
        <f t="shared" si="38"/>
        <v>18.559999999999999</v>
      </c>
    </row>
    <row r="184" spans="1:18">
      <c r="A184" s="1">
        <v>41819</v>
      </c>
      <c r="B184">
        <v>130</v>
      </c>
      <c r="C184">
        <f t="shared" si="39"/>
        <v>8.0399999999999991</v>
      </c>
      <c r="D184">
        <f t="shared" si="40"/>
        <v>43.14</v>
      </c>
      <c r="E184" t="str">
        <f t="shared" si="41"/>
        <v>NIE</v>
      </c>
      <c r="F184" t="str">
        <f t="shared" si="32"/>
        <v>POLOWA</v>
      </c>
      <c r="G184">
        <f t="shared" si="33"/>
        <v>5.85</v>
      </c>
      <c r="H184">
        <f t="shared" si="34"/>
        <v>3.9</v>
      </c>
      <c r="I184" t="str">
        <f t="shared" si="35"/>
        <v>NIE</v>
      </c>
      <c r="J184">
        <f t="shared" si="42"/>
        <v>2.1899999999999995</v>
      </c>
      <c r="K184">
        <f t="shared" si="43"/>
        <v>39.24</v>
      </c>
      <c r="L184" t="str">
        <f t="shared" si="44"/>
        <v>TAK</v>
      </c>
      <c r="M184" t="str">
        <f t="shared" si="45"/>
        <v>NIE</v>
      </c>
      <c r="N184">
        <f t="shared" si="46"/>
        <v>30</v>
      </c>
      <c r="O184">
        <f t="shared" si="47"/>
        <v>39.24</v>
      </c>
      <c r="P184" t="str">
        <f t="shared" si="36"/>
        <v>NIE</v>
      </c>
      <c r="Q184">
        <f t="shared" si="37"/>
        <v>63.68</v>
      </c>
      <c r="R184">
        <f t="shared" si="38"/>
        <v>38.92</v>
      </c>
    </row>
    <row r="185" spans="1:18">
      <c r="A185" s="1">
        <v>41820</v>
      </c>
      <c r="B185">
        <v>39</v>
      </c>
      <c r="C185">
        <f t="shared" si="39"/>
        <v>30</v>
      </c>
      <c r="D185">
        <f t="shared" si="40"/>
        <v>39.24</v>
      </c>
      <c r="E185" t="str">
        <f t="shared" si="41"/>
        <v>TAK</v>
      </c>
      <c r="F185" t="str">
        <f t="shared" si="32"/>
        <v>NIE</v>
      </c>
      <c r="G185">
        <f t="shared" si="33"/>
        <v>3.51</v>
      </c>
      <c r="H185">
        <f t="shared" si="34"/>
        <v>0</v>
      </c>
      <c r="I185" t="str">
        <f t="shared" si="35"/>
        <v>NIE</v>
      </c>
      <c r="J185">
        <f t="shared" si="42"/>
        <v>26.490000000000002</v>
      </c>
      <c r="K185">
        <f t="shared" si="43"/>
        <v>39.24</v>
      </c>
      <c r="L185" t="str">
        <f t="shared" si="44"/>
        <v>NIE</v>
      </c>
      <c r="M185" t="str">
        <f t="shared" si="45"/>
        <v>NIE</v>
      </c>
      <c r="N185">
        <f t="shared" si="46"/>
        <v>26.490000000000002</v>
      </c>
      <c r="O185">
        <f t="shared" si="47"/>
        <v>39.24</v>
      </c>
      <c r="P185" t="str">
        <f t="shared" si="36"/>
        <v>NIE</v>
      </c>
      <c r="Q185">
        <f t="shared" si="37"/>
        <v>0</v>
      </c>
      <c r="R185">
        <f t="shared" si="38"/>
        <v>11.68</v>
      </c>
    </row>
    <row r="186" spans="1:18">
      <c r="A186" s="1">
        <v>41821</v>
      </c>
      <c r="B186">
        <v>95</v>
      </c>
      <c r="C186">
        <f t="shared" si="39"/>
        <v>26.490000000000002</v>
      </c>
      <c r="D186">
        <f t="shared" si="40"/>
        <v>39.24</v>
      </c>
      <c r="E186" t="str">
        <f t="shared" si="41"/>
        <v>TAK</v>
      </c>
      <c r="F186" t="str">
        <f t="shared" si="32"/>
        <v>NIE</v>
      </c>
      <c r="G186">
        <f t="shared" si="33"/>
        <v>8.5500000000000007</v>
      </c>
      <c r="H186">
        <f t="shared" si="34"/>
        <v>0</v>
      </c>
      <c r="I186" t="str">
        <f t="shared" si="35"/>
        <v>NIE</v>
      </c>
      <c r="J186">
        <f t="shared" si="42"/>
        <v>17.940000000000001</v>
      </c>
      <c r="K186">
        <f t="shared" si="43"/>
        <v>39.24</v>
      </c>
      <c r="L186" t="str">
        <f t="shared" si="44"/>
        <v>NIE</v>
      </c>
      <c r="M186" t="str">
        <f t="shared" si="45"/>
        <v>NIE</v>
      </c>
      <c r="N186">
        <f t="shared" si="46"/>
        <v>17.940000000000001</v>
      </c>
      <c r="O186">
        <f t="shared" si="47"/>
        <v>39.24</v>
      </c>
      <c r="P186" t="str">
        <f t="shared" si="36"/>
        <v>NIE</v>
      </c>
      <c r="Q186">
        <f t="shared" si="37"/>
        <v>0</v>
      </c>
      <c r="R186">
        <f t="shared" si="38"/>
        <v>28.44</v>
      </c>
    </row>
    <row r="187" spans="1:18">
      <c r="A187" s="1">
        <v>41822</v>
      </c>
      <c r="B187">
        <v>100</v>
      </c>
      <c r="C187">
        <f t="shared" si="39"/>
        <v>17.940000000000001</v>
      </c>
      <c r="D187">
        <f t="shared" si="40"/>
        <v>39.24</v>
      </c>
      <c r="E187" t="str">
        <f t="shared" si="41"/>
        <v>TAK</v>
      </c>
      <c r="F187" t="str">
        <f t="shared" si="32"/>
        <v>NIE</v>
      </c>
      <c r="G187">
        <f t="shared" si="33"/>
        <v>9</v>
      </c>
      <c r="H187">
        <f t="shared" si="34"/>
        <v>0</v>
      </c>
      <c r="I187" t="str">
        <f t="shared" si="35"/>
        <v>NIE</v>
      </c>
      <c r="J187">
        <f t="shared" si="42"/>
        <v>8.9400000000000013</v>
      </c>
      <c r="K187">
        <f t="shared" si="43"/>
        <v>39.24</v>
      </c>
      <c r="L187" t="str">
        <f t="shared" si="44"/>
        <v>NIE</v>
      </c>
      <c r="M187" t="str">
        <f t="shared" si="45"/>
        <v>NIE</v>
      </c>
      <c r="N187">
        <f t="shared" si="46"/>
        <v>8.9400000000000013</v>
      </c>
      <c r="O187">
        <f t="shared" si="47"/>
        <v>39.24</v>
      </c>
      <c r="P187" t="str">
        <f t="shared" si="36"/>
        <v>NIE</v>
      </c>
      <c r="Q187">
        <f t="shared" si="37"/>
        <v>0</v>
      </c>
      <c r="R187">
        <f t="shared" si="38"/>
        <v>29.94</v>
      </c>
    </row>
    <row r="188" spans="1:18">
      <c r="A188" s="1">
        <v>41823</v>
      </c>
      <c r="B188">
        <v>75</v>
      </c>
      <c r="C188">
        <f t="shared" si="39"/>
        <v>8.9400000000000013</v>
      </c>
      <c r="D188">
        <f t="shared" si="40"/>
        <v>39.24</v>
      </c>
      <c r="E188" t="str">
        <f t="shared" si="41"/>
        <v>NIE</v>
      </c>
      <c r="F188" t="str">
        <f t="shared" si="32"/>
        <v>POLOWA</v>
      </c>
      <c r="G188">
        <f t="shared" si="33"/>
        <v>3.38</v>
      </c>
      <c r="H188">
        <f t="shared" si="34"/>
        <v>2.25</v>
      </c>
      <c r="I188" t="str">
        <f t="shared" si="35"/>
        <v>TAK</v>
      </c>
      <c r="J188">
        <f t="shared" si="42"/>
        <v>5.5600000000000014</v>
      </c>
      <c r="K188">
        <f t="shared" si="43"/>
        <v>36.99</v>
      </c>
      <c r="L188" t="str">
        <f t="shared" si="44"/>
        <v>NIE</v>
      </c>
      <c r="M188" t="str">
        <f t="shared" si="45"/>
        <v>TAK</v>
      </c>
      <c r="N188">
        <f t="shared" si="46"/>
        <v>5.5600000000000014</v>
      </c>
      <c r="O188">
        <f t="shared" si="47"/>
        <v>45</v>
      </c>
      <c r="P188" t="str">
        <f t="shared" si="36"/>
        <v>NIE</v>
      </c>
      <c r="Q188">
        <f t="shared" si="37"/>
        <v>39.97</v>
      </c>
      <c r="R188">
        <f t="shared" si="38"/>
        <v>22.46</v>
      </c>
    </row>
    <row r="189" spans="1:18">
      <c r="A189" s="1">
        <v>41824</v>
      </c>
      <c r="B189">
        <v>27</v>
      </c>
      <c r="C189">
        <f t="shared" si="39"/>
        <v>5.5600000000000014</v>
      </c>
      <c r="D189">
        <f t="shared" si="40"/>
        <v>45</v>
      </c>
      <c r="E189" t="str">
        <f t="shared" si="41"/>
        <v>NIE</v>
      </c>
      <c r="F189" t="str">
        <f t="shared" si="32"/>
        <v>POLOWA</v>
      </c>
      <c r="G189">
        <f t="shared" si="33"/>
        <v>1.22</v>
      </c>
      <c r="H189">
        <f t="shared" si="34"/>
        <v>0.81</v>
      </c>
      <c r="I189" t="str">
        <f t="shared" si="35"/>
        <v>NIE</v>
      </c>
      <c r="J189">
        <f t="shared" si="42"/>
        <v>4.3400000000000016</v>
      </c>
      <c r="K189">
        <f t="shared" si="43"/>
        <v>44.19</v>
      </c>
      <c r="L189" t="str">
        <f t="shared" si="44"/>
        <v>TAK</v>
      </c>
      <c r="M189" t="str">
        <f t="shared" si="45"/>
        <v>NIE</v>
      </c>
      <c r="N189">
        <f t="shared" si="46"/>
        <v>30</v>
      </c>
      <c r="O189">
        <f t="shared" si="47"/>
        <v>44.19</v>
      </c>
      <c r="P189" t="str">
        <f t="shared" si="36"/>
        <v>NIE</v>
      </c>
      <c r="Q189">
        <f t="shared" si="37"/>
        <v>58.76</v>
      </c>
      <c r="R189">
        <f t="shared" si="38"/>
        <v>8.08</v>
      </c>
    </row>
    <row r="190" spans="1:18">
      <c r="A190" s="1">
        <v>41825</v>
      </c>
      <c r="B190">
        <v>56</v>
      </c>
      <c r="C190">
        <f t="shared" si="39"/>
        <v>30</v>
      </c>
      <c r="D190">
        <f t="shared" si="40"/>
        <v>44.19</v>
      </c>
      <c r="E190" t="str">
        <f t="shared" si="41"/>
        <v>TAK</v>
      </c>
      <c r="F190" t="str">
        <f t="shared" si="32"/>
        <v>NIE</v>
      </c>
      <c r="G190">
        <f t="shared" si="33"/>
        <v>5.04</v>
      </c>
      <c r="H190">
        <f t="shared" si="34"/>
        <v>0</v>
      </c>
      <c r="I190" t="str">
        <f t="shared" si="35"/>
        <v>NIE</v>
      </c>
      <c r="J190">
        <f t="shared" si="42"/>
        <v>24.96</v>
      </c>
      <c r="K190">
        <f t="shared" si="43"/>
        <v>44.19</v>
      </c>
      <c r="L190" t="str">
        <f t="shared" si="44"/>
        <v>NIE</v>
      </c>
      <c r="M190" t="str">
        <f t="shared" si="45"/>
        <v>NIE</v>
      </c>
      <c r="N190">
        <f t="shared" si="46"/>
        <v>24.96</v>
      </c>
      <c r="O190">
        <f t="shared" si="47"/>
        <v>44.19</v>
      </c>
      <c r="P190" t="str">
        <f t="shared" si="36"/>
        <v>NIE</v>
      </c>
      <c r="Q190">
        <f t="shared" si="37"/>
        <v>0</v>
      </c>
      <c r="R190">
        <f t="shared" si="38"/>
        <v>16.77</v>
      </c>
    </row>
    <row r="191" spans="1:18">
      <c r="A191" s="1">
        <v>41826</v>
      </c>
      <c r="B191">
        <v>141</v>
      </c>
      <c r="C191">
        <f t="shared" si="39"/>
        <v>24.96</v>
      </c>
      <c r="D191">
        <f t="shared" si="40"/>
        <v>44.19</v>
      </c>
      <c r="E191" t="str">
        <f t="shared" si="41"/>
        <v>TAK</v>
      </c>
      <c r="F191" t="str">
        <f t="shared" si="32"/>
        <v>NIE</v>
      </c>
      <c r="G191">
        <f t="shared" si="33"/>
        <v>12.69</v>
      </c>
      <c r="H191">
        <f t="shared" si="34"/>
        <v>0</v>
      </c>
      <c r="I191" t="str">
        <f t="shared" si="35"/>
        <v>NIE</v>
      </c>
      <c r="J191">
        <f t="shared" si="42"/>
        <v>12.270000000000001</v>
      </c>
      <c r="K191">
        <f t="shared" si="43"/>
        <v>44.19</v>
      </c>
      <c r="L191" t="str">
        <f t="shared" si="44"/>
        <v>NIE</v>
      </c>
      <c r="M191" t="str">
        <f t="shared" si="45"/>
        <v>NIE</v>
      </c>
      <c r="N191">
        <f t="shared" si="46"/>
        <v>12.270000000000001</v>
      </c>
      <c r="O191">
        <f t="shared" si="47"/>
        <v>44.19</v>
      </c>
      <c r="P191" t="str">
        <f t="shared" si="36"/>
        <v>NIE</v>
      </c>
      <c r="Q191">
        <f t="shared" si="37"/>
        <v>0</v>
      </c>
      <c r="R191">
        <f t="shared" si="38"/>
        <v>42.22</v>
      </c>
    </row>
    <row r="192" spans="1:18">
      <c r="A192" s="1">
        <v>41827</v>
      </c>
      <c r="B192">
        <v>120</v>
      </c>
      <c r="C192">
        <f t="shared" si="39"/>
        <v>12.270000000000001</v>
      </c>
      <c r="D192">
        <f t="shared" si="40"/>
        <v>44.19</v>
      </c>
      <c r="E192" t="str">
        <f t="shared" si="41"/>
        <v>NIE</v>
      </c>
      <c r="F192" t="str">
        <f t="shared" si="32"/>
        <v>POLOWA</v>
      </c>
      <c r="G192">
        <f t="shared" si="33"/>
        <v>5.4</v>
      </c>
      <c r="H192">
        <f t="shared" si="34"/>
        <v>3.6</v>
      </c>
      <c r="I192" t="str">
        <f t="shared" si="35"/>
        <v>NIE</v>
      </c>
      <c r="J192">
        <f t="shared" si="42"/>
        <v>6.870000000000001</v>
      </c>
      <c r="K192">
        <f t="shared" si="43"/>
        <v>40.589999999999996</v>
      </c>
      <c r="L192" t="str">
        <f t="shared" si="44"/>
        <v>NIE</v>
      </c>
      <c r="M192" t="str">
        <f t="shared" si="45"/>
        <v>NIE</v>
      </c>
      <c r="N192">
        <f t="shared" si="46"/>
        <v>6.870000000000001</v>
      </c>
      <c r="O192">
        <f t="shared" si="47"/>
        <v>40.589999999999996</v>
      </c>
      <c r="P192" t="str">
        <f t="shared" si="36"/>
        <v>NIE</v>
      </c>
      <c r="Q192">
        <f t="shared" si="37"/>
        <v>0</v>
      </c>
      <c r="R192">
        <f t="shared" si="38"/>
        <v>35.93</v>
      </c>
    </row>
    <row r="193" spans="1:18">
      <c r="A193" s="1">
        <v>41828</v>
      </c>
      <c r="B193">
        <v>95</v>
      </c>
      <c r="C193">
        <f t="shared" si="39"/>
        <v>6.870000000000001</v>
      </c>
      <c r="D193">
        <f t="shared" si="40"/>
        <v>40.589999999999996</v>
      </c>
      <c r="E193" t="str">
        <f t="shared" si="41"/>
        <v>NIE</v>
      </c>
      <c r="F193" t="str">
        <f t="shared" si="32"/>
        <v>POLOWA</v>
      </c>
      <c r="G193">
        <f t="shared" si="33"/>
        <v>4.28</v>
      </c>
      <c r="H193">
        <f t="shared" si="34"/>
        <v>2.85</v>
      </c>
      <c r="I193" t="str">
        <f t="shared" si="35"/>
        <v>NIE</v>
      </c>
      <c r="J193">
        <f t="shared" si="42"/>
        <v>2.5900000000000007</v>
      </c>
      <c r="K193">
        <f t="shared" si="43"/>
        <v>37.739999999999995</v>
      </c>
      <c r="L193" t="str">
        <f t="shared" si="44"/>
        <v>TAK</v>
      </c>
      <c r="M193" t="str">
        <f t="shared" si="45"/>
        <v>NIE</v>
      </c>
      <c r="N193">
        <f t="shared" si="46"/>
        <v>30</v>
      </c>
      <c r="O193">
        <f t="shared" si="47"/>
        <v>37.739999999999995</v>
      </c>
      <c r="P193" t="str">
        <f t="shared" si="36"/>
        <v>NIE</v>
      </c>
      <c r="Q193">
        <f t="shared" si="37"/>
        <v>62.77</v>
      </c>
      <c r="R193">
        <f t="shared" si="38"/>
        <v>28.44</v>
      </c>
    </row>
    <row r="194" spans="1:18">
      <c r="A194" s="1">
        <v>41829</v>
      </c>
      <c r="B194">
        <v>81</v>
      </c>
      <c r="C194">
        <f t="shared" si="39"/>
        <v>30</v>
      </c>
      <c r="D194">
        <f t="shared" si="40"/>
        <v>37.739999999999995</v>
      </c>
      <c r="E194" t="str">
        <f t="shared" si="41"/>
        <v>TAK</v>
      </c>
      <c r="F194" t="str">
        <f t="shared" si="32"/>
        <v>NIE</v>
      </c>
      <c r="G194">
        <f t="shared" si="33"/>
        <v>7.29</v>
      </c>
      <c r="H194">
        <f t="shared" si="34"/>
        <v>0</v>
      </c>
      <c r="I194" t="str">
        <f t="shared" si="35"/>
        <v>NIE</v>
      </c>
      <c r="J194">
        <f t="shared" si="42"/>
        <v>22.71</v>
      </c>
      <c r="K194">
        <f t="shared" si="43"/>
        <v>37.739999999999995</v>
      </c>
      <c r="L194" t="str">
        <f t="shared" si="44"/>
        <v>NIE</v>
      </c>
      <c r="M194" t="str">
        <f t="shared" si="45"/>
        <v>NIE</v>
      </c>
      <c r="N194">
        <f t="shared" si="46"/>
        <v>22.71</v>
      </c>
      <c r="O194">
        <f t="shared" si="47"/>
        <v>37.739999999999995</v>
      </c>
      <c r="P194" t="str">
        <f t="shared" si="36"/>
        <v>NIE</v>
      </c>
      <c r="Q194">
        <f t="shared" si="37"/>
        <v>0</v>
      </c>
      <c r="R194">
        <f t="shared" si="38"/>
        <v>24.25</v>
      </c>
    </row>
    <row r="195" spans="1:18">
      <c r="A195" s="1">
        <v>41830</v>
      </c>
      <c r="B195">
        <v>30</v>
      </c>
      <c r="C195">
        <f t="shared" si="39"/>
        <v>22.71</v>
      </c>
      <c r="D195">
        <f t="shared" si="40"/>
        <v>37.739999999999995</v>
      </c>
      <c r="E195" t="str">
        <f t="shared" si="41"/>
        <v>TAK</v>
      </c>
      <c r="F195" t="str">
        <f t="shared" si="32"/>
        <v>NIE</v>
      </c>
      <c r="G195">
        <f t="shared" si="33"/>
        <v>2.7</v>
      </c>
      <c r="H195">
        <f t="shared" si="34"/>
        <v>0</v>
      </c>
      <c r="I195" t="str">
        <f t="shared" si="35"/>
        <v>TAK</v>
      </c>
      <c r="J195">
        <f t="shared" si="42"/>
        <v>20.010000000000002</v>
      </c>
      <c r="K195">
        <f t="shared" si="43"/>
        <v>37.739999999999995</v>
      </c>
      <c r="L195" t="str">
        <f t="shared" si="44"/>
        <v>NIE</v>
      </c>
      <c r="M195" t="str">
        <f t="shared" si="45"/>
        <v>TAK</v>
      </c>
      <c r="N195">
        <f t="shared" si="46"/>
        <v>20.010000000000002</v>
      </c>
      <c r="O195">
        <f t="shared" si="47"/>
        <v>45</v>
      </c>
      <c r="P195" t="str">
        <f t="shared" si="36"/>
        <v>NIE</v>
      </c>
      <c r="Q195">
        <f t="shared" si="37"/>
        <v>36.229999999999997</v>
      </c>
      <c r="R195">
        <f t="shared" si="38"/>
        <v>8.98</v>
      </c>
    </row>
    <row r="196" spans="1:18">
      <c r="A196" s="1">
        <v>41831</v>
      </c>
      <c r="B196">
        <v>76</v>
      </c>
      <c r="C196">
        <f t="shared" si="39"/>
        <v>20.010000000000002</v>
      </c>
      <c r="D196">
        <f t="shared" si="40"/>
        <v>45</v>
      </c>
      <c r="E196" t="str">
        <f t="shared" si="41"/>
        <v>TAK</v>
      </c>
      <c r="F196" t="str">
        <f t="shared" si="32"/>
        <v>NIE</v>
      </c>
      <c r="G196">
        <f t="shared" si="33"/>
        <v>6.84</v>
      </c>
      <c r="H196">
        <f t="shared" si="34"/>
        <v>0</v>
      </c>
      <c r="I196" t="str">
        <f t="shared" si="35"/>
        <v>NIE</v>
      </c>
      <c r="J196">
        <f t="shared" si="42"/>
        <v>13.170000000000002</v>
      </c>
      <c r="K196">
        <f t="shared" si="43"/>
        <v>45</v>
      </c>
      <c r="L196" t="str">
        <f t="shared" si="44"/>
        <v>NIE</v>
      </c>
      <c r="M196" t="str">
        <f t="shared" si="45"/>
        <v>NIE</v>
      </c>
      <c r="N196">
        <f t="shared" si="46"/>
        <v>13.170000000000002</v>
      </c>
      <c r="O196">
        <f t="shared" si="47"/>
        <v>45</v>
      </c>
      <c r="P196" t="str">
        <f t="shared" si="36"/>
        <v>NIE</v>
      </c>
      <c r="Q196">
        <f t="shared" si="37"/>
        <v>0</v>
      </c>
      <c r="R196">
        <f t="shared" si="38"/>
        <v>22.75</v>
      </c>
    </row>
    <row r="197" spans="1:18">
      <c r="A197" s="1">
        <v>41832</v>
      </c>
      <c r="B197">
        <v>67</v>
      </c>
      <c r="C197">
        <f t="shared" si="39"/>
        <v>13.170000000000002</v>
      </c>
      <c r="D197">
        <f t="shared" si="40"/>
        <v>45</v>
      </c>
      <c r="E197" t="str">
        <f t="shared" si="41"/>
        <v>NIE</v>
      </c>
      <c r="F197" t="str">
        <f t="shared" si="32"/>
        <v>POLOWA</v>
      </c>
      <c r="G197">
        <f t="shared" si="33"/>
        <v>3.02</v>
      </c>
      <c r="H197">
        <f t="shared" si="34"/>
        <v>2.0099999999999998</v>
      </c>
      <c r="I197" t="str">
        <f t="shared" si="35"/>
        <v>NIE</v>
      </c>
      <c r="J197">
        <f t="shared" si="42"/>
        <v>10.150000000000002</v>
      </c>
      <c r="K197">
        <f t="shared" si="43"/>
        <v>42.99</v>
      </c>
      <c r="L197" t="str">
        <f t="shared" si="44"/>
        <v>NIE</v>
      </c>
      <c r="M197" t="str">
        <f t="shared" si="45"/>
        <v>NIE</v>
      </c>
      <c r="N197">
        <f t="shared" si="46"/>
        <v>10.150000000000002</v>
      </c>
      <c r="O197">
        <f t="shared" si="47"/>
        <v>42.99</v>
      </c>
      <c r="P197" t="str">
        <f t="shared" si="36"/>
        <v>NIE</v>
      </c>
      <c r="Q197">
        <f t="shared" si="37"/>
        <v>0</v>
      </c>
      <c r="R197">
        <f t="shared" si="38"/>
        <v>20.059999999999999</v>
      </c>
    </row>
    <row r="198" spans="1:18">
      <c r="A198" s="1">
        <v>41833</v>
      </c>
      <c r="B198">
        <v>102</v>
      </c>
      <c r="C198">
        <f t="shared" si="39"/>
        <v>10.150000000000002</v>
      </c>
      <c r="D198">
        <f t="shared" si="40"/>
        <v>42.99</v>
      </c>
      <c r="E198" t="str">
        <f t="shared" si="41"/>
        <v>NIE</v>
      </c>
      <c r="F198" t="str">
        <f t="shared" ref="F198:F261" si="48">IF(E198="TAK", "NIE", "POLOWA")</f>
        <v>POLOWA</v>
      </c>
      <c r="G198">
        <f t="shared" ref="G198:G261" si="49">ROUND(IF(E198="TAK", ($A$2*B198)/100,($A$2*B198)/200),2)</f>
        <v>4.59</v>
      </c>
      <c r="H198">
        <f t="shared" ref="H198:H261" si="50">ROUND(IF(E198="NIE", $B$2*B198/200, 0),2)</f>
        <v>3.06</v>
      </c>
      <c r="I198" t="str">
        <f t="shared" ref="I198:I261" si="51">IF(WEEKDAY(A198,2)=4, "TAK", "NIE")</f>
        <v>NIE</v>
      </c>
      <c r="J198">
        <f t="shared" si="42"/>
        <v>5.5600000000000023</v>
      </c>
      <c r="K198">
        <f t="shared" si="43"/>
        <v>39.93</v>
      </c>
      <c r="L198" t="str">
        <f t="shared" si="44"/>
        <v>NIE</v>
      </c>
      <c r="M198" t="str">
        <f t="shared" si="45"/>
        <v>NIE</v>
      </c>
      <c r="N198">
        <f t="shared" si="46"/>
        <v>5.5600000000000023</v>
      </c>
      <c r="O198">
        <f t="shared" si="47"/>
        <v>39.93</v>
      </c>
      <c r="P198" t="str">
        <f t="shared" ref="P198:P261" si="52">IF(C198&lt;5.25, "TAK", "NIE")</f>
        <v>NIE</v>
      </c>
      <c r="Q198">
        <f t="shared" ref="Q198:Q261" si="53">ROUND((N198-J198)*$O$2+(O198-K198)*$Q$2, 2)</f>
        <v>0</v>
      </c>
      <c r="R198">
        <f t="shared" ref="R198:R261" si="54">ROUND(($B$2*B198/100)*$Q$2,2)</f>
        <v>30.54</v>
      </c>
    </row>
    <row r="199" spans="1:18">
      <c r="A199" s="1">
        <v>41834</v>
      </c>
      <c r="B199">
        <v>67</v>
      </c>
      <c r="C199">
        <f t="shared" ref="C199:C262" si="55">N198</f>
        <v>5.5600000000000023</v>
      </c>
      <c r="D199">
        <f t="shared" ref="D199:D262" si="56">O198</f>
        <v>39.93</v>
      </c>
      <c r="E199" t="str">
        <f t="shared" ref="E199:E262" si="57">IF(C199&gt;15, "TAK", "NIE")</f>
        <v>NIE</v>
      </c>
      <c r="F199" t="str">
        <f t="shared" si="48"/>
        <v>POLOWA</v>
      </c>
      <c r="G199">
        <f t="shared" si="49"/>
        <v>3.02</v>
      </c>
      <c r="H199">
        <f t="shared" si="50"/>
        <v>2.0099999999999998</v>
      </c>
      <c r="I199" t="str">
        <f t="shared" si="51"/>
        <v>NIE</v>
      </c>
      <c r="J199">
        <f t="shared" ref="J199:J262" si="58">C199-G199</f>
        <v>2.5400000000000023</v>
      </c>
      <c r="K199">
        <f t="shared" ref="K199:K262" si="59">D199-H199</f>
        <v>37.92</v>
      </c>
      <c r="L199" t="str">
        <f t="shared" ref="L199:L262" si="60">IF(J199&lt;5,"TAK", "NIE")</f>
        <v>TAK</v>
      </c>
      <c r="M199" t="str">
        <f t="shared" ref="M199:M262" si="61">IF(AND(I199="TAK", K199&lt;40), "TAK", "NIE")</f>
        <v>NIE</v>
      </c>
      <c r="N199">
        <f t="shared" ref="N199:N262" si="62">IF(L199="TAK", $D$2, J199)</f>
        <v>30</v>
      </c>
      <c r="O199">
        <f t="shared" ref="O199:O262" si="63">IF(M199="TAK", $E$2, K199)</f>
        <v>37.92</v>
      </c>
      <c r="P199" t="str">
        <f t="shared" si="52"/>
        <v>NIE</v>
      </c>
      <c r="Q199">
        <f t="shared" si="53"/>
        <v>62.88</v>
      </c>
      <c r="R199">
        <f t="shared" si="54"/>
        <v>20.059999999999999</v>
      </c>
    </row>
    <row r="200" spans="1:18">
      <c r="A200" s="1">
        <v>41835</v>
      </c>
      <c r="B200">
        <v>25</v>
      </c>
      <c r="C200">
        <f t="shared" si="55"/>
        <v>30</v>
      </c>
      <c r="D200">
        <f t="shared" si="56"/>
        <v>37.92</v>
      </c>
      <c r="E200" t="str">
        <f t="shared" si="57"/>
        <v>TAK</v>
      </c>
      <c r="F200" t="str">
        <f t="shared" si="48"/>
        <v>NIE</v>
      </c>
      <c r="G200">
        <f t="shared" si="49"/>
        <v>2.25</v>
      </c>
      <c r="H200">
        <f t="shared" si="50"/>
        <v>0</v>
      </c>
      <c r="I200" t="str">
        <f t="shared" si="51"/>
        <v>NIE</v>
      </c>
      <c r="J200">
        <f t="shared" si="58"/>
        <v>27.75</v>
      </c>
      <c r="K200">
        <f t="shared" si="59"/>
        <v>37.92</v>
      </c>
      <c r="L200" t="str">
        <f t="shared" si="60"/>
        <v>NIE</v>
      </c>
      <c r="M200" t="str">
        <f t="shared" si="61"/>
        <v>NIE</v>
      </c>
      <c r="N200">
        <f t="shared" si="62"/>
        <v>27.75</v>
      </c>
      <c r="O200">
        <f t="shared" si="63"/>
        <v>37.92</v>
      </c>
      <c r="P200" t="str">
        <f t="shared" si="52"/>
        <v>NIE</v>
      </c>
      <c r="Q200">
        <f t="shared" si="53"/>
        <v>0</v>
      </c>
      <c r="R200">
        <f t="shared" si="54"/>
        <v>7.49</v>
      </c>
    </row>
    <row r="201" spans="1:18">
      <c r="A201" s="1">
        <v>41836</v>
      </c>
      <c r="B201">
        <v>69</v>
      </c>
      <c r="C201">
        <f t="shared" si="55"/>
        <v>27.75</v>
      </c>
      <c r="D201">
        <f t="shared" si="56"/>
        <v>37.92</v>
      </c>
      <c r="E201" t="str">
        <f t="shared" si="57"/>
        <v>TAK</v>
      </c>
      <c r="F201" t="str">
        <f t="shared" si="48"/>
        <v>NIE</v>
      </c>
      <c r="G201">
        <f t="shared" si="49"/>
        <v>6.21</v>
      </c>
      <c r="H201">
        <f t="shared" si="50"/>
        <v>0</v>
      </c>
      <c r="I201" t="str">
        <f t="shared" si="51"/>
        <v>NIE</v>
      </c>
      <c r="J201">
        <f t="shared" si="58"/>
        <v>21.54</v>
      </c>
      <c r="K201">
        <f t="shared" si="59"/>
        <v>37.92</v>
      </c>
      <c r="L201" t="str">
        <f t="shared" si="60"/>
        <v>NIE</v>
      </c>
      <c r="M201" t="str">
        <f t="shared" si="61"/>
        <v>NIE</v>
      </c>
      <c r="N201">
        <f t="shared" si="62"/>
        <v>21.54</v>
      </c>
      <c r="O201">
        <f t="shared" si="63"/>
        <v>37.92</v>
      </c>
      <c r="P201" t="str">
        <f t="shared" si="52"/>
        <v>NIE</v>
      </c>
      <c r="Q201">
        <f t="shared" si="53"/>
        <v>0</v>
      </c>
      <c r="R201">
        <f t="shared" si="54"/>
        <v>20.66</v>
      </c>
    </row>
    <row r="202" spans="1:18">
      <c r="A202" s="1">
        <v>41837</v>
      </c>
      <c r="B202">
        <v>61</v>
      </c>
      <c r="C202">
        <f t="shared" si="55"/>
        <v>21.54</v>
      </c>
      <c r="D202">
        <f t="shared" si="56"/>
        <v>37.92</v>
      </c>
      <c r="E202" t="str">
        <f t="shared" si="57"/>
        <v>TAK</v>
      </c>
      <c r="F202" t="str">
        <f t="shared" si="48"/>
        <v>NIE</v>
      </c>
      <c r="G202">
        <f t="shared" si="49"/>
        <v>5.49</v>
      </c>
      <c r="H202">
        <f t="shared" si="50"/>
        <v>0</v>
      </c>
      <c r="I202" t="str">
        <f t="shared" si="51"/>
        <v>TAK</v>
      </c>
      <c r="J202">
        <f t="shared" si="58"/>
        <v>16.049999999999997</v>
      </c>
      <c r="K202">
        <f t="shared" si="59"/>
        <v>37.92</v>
      </c>
      <c r="L202" t="str">
        <f t="shared" si="60"/>
        <v>NIE</v>
      </c>
      <c r="M202" t="str">
        <f t="shared" si="61"/>
        <v>TAK</v>
      </c>
      <c r="N202">
        <f t="shared" si="62"/>
        <v>16.049999999999997</v>
      </c>
      <c r="O202">
        <f t="shared" si="63"/>
        <v>45</v>
      </c>
      <c r="P202" t="str">
        <f t="shared" si="52"/>
        <v>NIE</v>
      </c>
      <c r="Q202">
        <f t="shared" si="53"/>
        <v>35.33</v>
      </c>
      <c r="R202">
        <f t="shared" si="54"/>
        <v>18.260000000000002</v>
      </c>
    </row>
    <row r="203" spans="1:18">
      <c r="A203" s="1">
        <v>41838</v>
      </c>
      <c r="B203">
        <v>99</v>
      </c>
      <c r="C203">
        <f t="shared" si="55"/>
        <v>16.049999999999997</v>
      </c>
      <c r="D203">
        <f t="shared" si="56"/>
        <v>45</v>
      </c>
      <c r="E203" t="str">
        <f t="shared" si="57"/>
        <v>TAK</v>
      </c>
      <c r="F203" t="str">
        <f t="shared" si="48"/>
        <v>NIE</v>
      </c>
      <c r="G203">
        <f t="shared" si="49"/>
        <v>8.91</v>
      </c>
      <c r="H203">
        <f t="shared" si="50"/>
        <v>0</v>
      </c>
      <c r="I203" t="str">
        <f t="shared" si="51"/>
        <v>NIE</v>
      </c>
      <c r="J203">
        <f t="shared" si="58"/>
        <v>7.139999999999997</v>
      </c>
      <c r="K203">
        <f t="shared" si="59"/>
        <v>45</v>
      </c>
      <c r="L203" t="str">
        <f t="shared" si="60"/>
        <v>NIE</v>
      </c>
      <c r="M203" t="str">
        <f t="shared" si="61"/>
        <v>NIE</v>
      </c>
      <c r="N203">
        <f t="shared" si="62"/>
        <v>7.139999999999997</v>
      </c>
      <c r="O203">
        <f t="shared" si="63"/>
        <v>45</v>
      </c>
      <c r="P203" t="str">
        <f t="shared" si="52"/>
        <v>NIE</v>
      </c>
      <c r="Q203">
        <f t="shared" si="53"/>
        <v>0</v>
      </c>
      <c r="R203">
        <f t="shared" si="54"/>
        <v>29.64</v>
      </c>
    </row>
    <row r="204" spans="1:18">
      <c r="A204" s="1">
        <v>41839</v>
      </c>
      <c r="B204">
        <v>16</v>
      </c>
      <c r="C204">
        <f t="shared" si="55"/>
        <v>7.139999999999997</v>
      </c>
      <c r="D204">
        <f t="shared" si="56"/>
        <v>45</v>
      </c>
      <c r="E204" t="str">
        <f t="shared" si="57"/>
        <v>NIE</v>
      </c>
      <c r="F204" t="str">
        <f t="shared" si="48"/>
        <v>POLOWA</v>
      </c>
      <c r="G204">
        <f t="shared" si="49"/>
        <v>0.72</v>
      </c>
      <c r="H204">
        <f t="shared" si="50"/>
        <v>0.48</v>
      </c>
      <c r="I204" t="str">
        <f t="shared" si="51"/>
        <v>NIE</v>
      </c>
      <c r="J204">
        <f t="shared" si="58"/>
        <v>6.4199999999999973</v>
      </c>
      <c r="K204">
        <f t="shared" si="59"/>
        <v>44.52</v>
      </c>
      <c r="L204" t="str">
        <f t="shared" si="60"/>
        <v>NIE</v>
      </c>
      <c r="M204" t="str">
        <f t="shared" si="61"/>
        <v>NIE</v>
      </c>
      <c r="N204">
        <f t="shared" si="62"/>
        <v>6.4199999999999973</v>
      </c>
      <c r="O204">
        <f t="shared" si="63"/>
        <v>44.52</v>
      </c>
      <c r="P204" t="str">
        <f t="shared" si="52"/>
        <v>NIE</v>
      </c>
      <c r="Q204">
        <f t="shared" si="53"/>
        <v>0</v>
      </c>
      <c r="R204">
        <f t="shared" si="54"/>
        <v>4.79</v>
      </c>
    </row>
    <row r="205" spans="1:18">
      <c r="A205" s="1">
        <v>41840</v>
      </c>
      <c r="B205">
        <v>102</v>
      </c>
      <c r="C205">
        <f t="shared" si="55"/>
        <v>6.4199999999999973</v>
      </c>
      <c r="D205">
        <f t="shared" si="56"/>
        <v>44.52</v>
      </c>
      <c r="E205" t="str">
        <f t="shared" si="57"/>
        <v>NIE</v>
      </c>
      <c r="F205" t="str">
        <f t="shared" si="48"/>
        <v>POLOWA</v>
      </c>
      <c r="G205">
        <f t="shared" si="49"/>
        <v>4.59</v>
      </c>
      <c r="H205">
        <f t="shared" si="50"/>
        <v>3.06</v>
      </c>
      <c r="I205" t="str">
        <f t="shared" si="51"/>
        <v>NIE</v>
      </c>
      <c r="J205">
        <f t="shared" si="58"/>
        <v>1.8299999999999974</v>
      </c>
      <c r="K205">
        <f t="shared" si="59"/>
        <v>41.46</v>
      </c>
      <c r="L205" t="str">
        <f t="shared" si="60"/>
        <v>TAK</v>
      </c>
      <c r="M205" t="str">
        <f t="shared" si="61"/>
        <v>NIE</v>
      </c>
      <c r="N205">
        <f t="shared" si="62"/>
        <v>30</v>
      </c>
      <c r="O205">
        <f t="shared" si="63"/>
        <v>41.46</v>
      </c>
      <c r="P205" t="str">
        <f t="shared" si="52"/>
        <v>NIE</v>
      </c>
      <c r="Q205">
        <f t="shared" si="53"/>
        <v>64.510000000000005</v>
      </c>
      <c r="R205">
        <f t="shared" si="54"/>
        <v>30.54</v>
      </c>
    </row>
    <row r="206" spans="1:18">
      <c r="A206" s="1">
        <v>41841</v>
      </c>
      <c r="B206">
        <v>67</v>
      </c>
      <c r="C206">
        <f t="shared" si="55"/>
        <v>30</v>
      </c>
      <c r="D206">
        <f t="shared" si="56"/>
        <v>41.46</v>
      </c>
      <c r="E206" t="str">
        <f t="shared" si="57"/>
        <v>TAK</v>
      </c>
      <c r="F206" t="str">
        <f t="shared" si="48"/>
        <v>NIE</v>
      </c>
      <c r="G206">
        <f t="shared" si="49"/>
        <v>6.03</v>
      </c>
      <c r="H206">
        <f t="shared" si="50"/>
        <v>0</v>
      </c>
      <c r="I206" t="str">
        <f t="shared" si="51"/>
        <v>NIE</v>
      </c>
      <c r="J206">
        <f t="shared" si="58"/>
        <v>23.97</v>
      </c>
      <c r="K206">
        <f t="shared" si="59"/>
        <v>41.46</v>
      </c>
      <c r="L206" t="str">
        <f t="shared" si="60"/>
        <v>NIE</v>
      </c>
      <c r="M206" t="str">
        <f t="shared" si="61"/>
        <v>NIE</v>
      </c>
      <c r="N206">
        <f t="shared" si="62"/>
        <v>23.97</v>
      </c>
      <c r="O206">
        <f t="shared" si="63"/>
        <v>41.46</v>
      </c>
      <c r="P206" t="str">
        <f t="shared" si="52"/>
        <v>NIE</v>
      </c>
      <c r="Q206">
        <f t="shared" si="53"/>
        <v>0</v>
      </c>
      <c r="R206">
        <f t="shared" si="54"/>
        <v>20.059999999999999</v>
      </c>
    </row>
    <row r="207" spans="1:18">
      <c r="A207" s="1">
        <v>41842</v>
      </c>
      <c r="B207">
        <v>51</v>
      </c>
      <c r="C207">
        <f t="shared" si="55"/>
        <v>23.97</v>
      </c>
      <c r="D207">
        <f t="shared" si="56"/>
        <v>41.46</v>
      </c>
      <c r="E207" t="str">
        <f t="shared" si="57"/>
        <v>TAK</v>
      </c>
      <c r="F207" t="str">
        <f t="shared" si="48"/>
        <v>NIE</v>
      </c>
      <c r="G207">
        <f t="shared" si="49"/>
        <v>4.59</v>
      </c>
      <c r="H207">
        <f t="shared" si="50"/>
        <v>0</v>
      </c>
      <c r="I207" t="str">
        <f t="shared" si="51"/>
        <v>NIE</v>
      </c>
      <c r="J207">
        <f t="shared" si="58"/>
        <v>19.38</v>
      </c>
      <c r="K207">
        <f t="shared" si="59"/>
        <v>41.46</v>
      </c>
      <c r="L207" t="str">
        <f t="shared" si="60"/>
        <v>NIE</v>
      </c>
      <c r="M207" t="str">
        <f t="shared" si="61"/>
        <v>NIE</v>
      </c>
      <c r="N207">
        <f t="shared" si="62"/>
        <v>19.38</v>
      </c>
      <c r="O207">
        <f t="shared" si="63"/>
        <v>41.46</v>
      </c>
      <c r="P207" t="str">
        <f t="shared" si="52"/>
        <v>NIE</v>
      </c>
      <c r="Q207">
        <f t="shared" si="53"/>
        <v>0</v>
      </c>
      <c r="R207">
        <f t="shared" si="54"/>
        <v>15.27</v>
      </c>
    </row>
    <row r="208" spans="1:18">
      <c r="A208" s="1">
        <v>41843</v>
      </c>
      <c r="B208">
        <v>34</v>
      </c>
      <c r="C208">
        <f t="shared" si="55"/>
        <v>19.38</v>
      </c>
      <c r="D208">
        <f t="shared" si="56"/>
        <v>41.46</v>
      </c>
      <c r="E208" t="str">
        <f t="shared" si="57"/>
        <v>TAK</v>
      </c>
      <c r="F208" t="str">
        <f t="shared" si="48"/>
        <v>NIE</v>
      </c>
      <c r="G208">
        <f t="shared" si="49"/>
        <v>3.06</v>
      </c>
      <c r="H208">
        <f t="shared" si="50"/>
        <v>0</v>
      </c>
      <c r="I208" t="str">
        <f t="shared" si="51"/>
        <v>NIE</v>
      </c>
      <c r="J208">
        <f t="shared" si="58"/>
        <v>16.32</v>
      </c>
      <c r="K208">
        <f t="shared" si="59"/>
        <v>41.46</v>
      </c>
      <c r="L208" t="str">
        <f t="shared" si="60"/>
        <v>NIE</v>
      </c>
      <c r="M208" t="str">
        <f t="shared" si="61"/>
        <v>NIE</v>
      </c>
      <c r="N208">
        <f t="shared" si="62"/>
        <v>16.32</v>
      </c>
      <c r="O208">
        <f t="shared" si="63"/>
        <v>41.46</v>
      </c>
      <c r="P208" t="str">
        <f t="shared" si="52"/>
        <v>NIE</v>
      </c>
      <c r="Q208">
        <f t="shared" si="53"/>
        <v>0</v>
      </c>
      <c r="R208">
        <f t="shared" si="54"/>
        <v>10.18</v>
      </c>
    </row>
    <row r="209" spans="1:18">
      <c r="A209" s="1">
        <v>41844</v>
      </c>
      <c r="B209">
        <v>108</v>
      </c>
      <c r="C209">
        <f t="shared" si="55"/>
        <v>16.32</v>
      </c>
      <c r="D209">
        <f t="shared" si="56"/>
        <v>41.46</v>
      </c>
      <c r="E209" t="str">
        <f t="shared" si="57"/>
        <v>TAK</v>
      </c>
      <c r="F209" t="str">
        <f t="shared" si="48"/>
        <v>NIE</v>
      </c>
      <c r="G209">
        <f t="shared" si="49"/>
        <v>9.7200000000000006</v>
      </c>
      <c r="H209">
        <f t="shared" si="50"/>
        <v>0</v>
      </c>
      <c r="I209" t="str">
        <f t="shared" si="51"/>
        <v>TAK</v>
      </c>
      <c r="J209">
        <f t="shared" si="58"/>
        <v>6.6</v>
      </c>
      <c r="K209">
        <f t="shared" si="59"/>
        <v>41.46</v>
      </c>
      <c r="L209" t="str">
        <f t="shared" si="60"/>
        <v>NIE</v>
      </c>
      <c r="M209" t="str">
        <f t="shared" si="61"/>
        <v>NIE</v>
      </c>
      <c r="N209">
        <f t="shared" si="62"/>
        <v>6.6</v>
      </c>
      <c r="O209">
        <f t="shared" si="63"/>
        <v>41.46</v>
      </c>
      <c r="P209" t="str">
        <f t="shared" si="52"/>
        <v>NIE</v>
      </c>
      <c r="Q209">
        <f t="shared" si="53"/>
        <v>0</v>
      </c>
      <c r="R209">
        <f t="shared" si="54"/>
        <v>32.340000000000003</v>
      </c>
    </row>
    <row r="210" spans="1:18">
      <c r="A210" s="1">
        <v>41845</v>
      </c>
      <c r="B210">
        <v>64</v>
      </c>
      <c r="C210">
        <f t="shared" si="55"/>
        <v>6.6</v>
      </c>
      <c r="D210">
        <f t="shared" si="56"/>
        <v>41.46</v>
      </c>
      <c r="E210" t="str">
        <f t="shared" si="57"/>
        <v>NIE</v>
      </c>
      <c r="F210" t="str">
        <f t="shared" si="48"/>
        <v>POLOWA</v>
      </c>
      <c r="G210">
        <f t="shared" si="49"/>
        <v>2.88</v>
      </c>
      <c r="H210">
        <f t="shared" si="50"/>
        <v>1.92</v>
      </c>
      <c r="I210" t="str">
        <f t="shared" si="51"/>
        <v>NIE</v>
      </c>
      <c r="J210">
        <f t="shared" si="58"/>
        <v>3.7199999999999998</v>
      </c>
      <c r="K210">
        <f t="shared" si="59"/>
        <v>39.54</v>
      </c>
      <c r="L210" t="str">
        <f t="shared" si="60"/>
        <v>TAK</v>
      </c>
      <c r="M210" t="str">
        <f t="shared" si="61"/>
        <v>NIE</v>
      </c>
      <c r="N210">
        <f t="shared" si="62"/>
        <v>30</v>
      </c>
      <c r="O210">
        <f t="shared" si="63"/>
        <v>39.54</v>
      </c>
      <c r="P210" t="str">
        <f t="shared" si="52"/>
        <v>NIE</v>
      </c>
      <c r="Q210">
        <f t="shared" si="53"/>
        <v>60.18</v>
      </c>
      <c r="R210">
        <f t="shared" si="54"/>
        <v>19.16</v>
      </c>
    </row>
    <row r="211" spans="1:18">
      <c r="A211" s="1">
        <v>41846</v>
      </c>
      <c r="B211">
        <v>53</v>
      </c>
      <c r="C211">
        <f t="shared" si="55"/>
        <v>30</v>
      </c>
      <c r="D211">
        <f t="shared" si="56"/>
        <v>39.54</v>
      </c>
      <c r="E211" t="str">
        <f t="shared" si="57"/>
        <v>TAK</v>
      </c>
      <c r="F211" t="str">
        <f t="shared" si="48"/>
        <v>NIE</v>
      </c>
      <c r="G211">
        <f t="shared" si="49"/>
        <v>4.7699999999999996</v>
      </c>
      <c r="H211">
        <f t="shared" si="50"/>
        <v>0</v>
      </c>
      <c r="I211" t="str">
        <f t="shared" si="51"/>
        <v>NIE</v>
      </c>
      <c r="J211">
        <f t="shared" si="58"/>
        <v>25.23</v>
      </c>
      <c r="K211">
        <f t="shared" si="59"/>
        <v>39.54</v>
      </c>
      <c r="L211" t="str">
        <f t="shared" si="60"/>
        <v>NIE</v>
      </c>
      <c r="M211" t="str">
        <f t="shared" si="61"/>
        <v>NIE</v>
      </c>
      <c r="N211">
        <f t="shared" si="62"/>
        <v>25.23</v>
      </c>
      <c r="O211">
        <f t="shared" si="63"/>
        <v>39.54</v>
      </c>
      <c r="P211" t="str">
        <f t="shared" si="52"/>
        <v>NIE</v>
      </c>
      <c r="Q211">
        <f t="shared" si="53"/>
        <v>0</v>
      </c>
      <c r="R211">
        <f t="shared" si="54"/>
        <v>15.87</v>
      </c>
    </row>
    <row r="212" spans="1:18">
      <c r="A212" s="1">
        <v>41847</v>
      </c>
      <c r="B212">
        <v>66</v>
      </c>
      <c r="C212">
        <f t="shared" si="55"/>
        <v>25.23</v>
      </c>
      <c r="D212">
        <f t="shared" si="56"/>
        <v>39.54</v>
      </c>
      <c r="E212" t="str">
        <f t="shared" si="57"/>
        <v>TAK</v>
      </c>
      <c r="F212" t="str">
        <f t="shared" si="48"/>
        <v>NIE</v>
      </c>
      <c r="G212">
        <f t="shared" si="49"/>
        <v>5.94</v>
      </c>
      <c r="H212">
        <f t="shared" si="50"/>
        <v>0</v>
      </c>
      <c r="I212" t="str">
        <f t="shared" si="51"/>
        <v>NIE</v>
      </c>
      <c r="J212">
        <f t="shared" si="58"/>
        <v>19.29</v>
      </c>
      <c r="K212">
        <f t="shared" si="59"/>
        <v>39.54</v>
      </c>
      <c r="L212" t="str">
        <f t="shared" si="60"/>
        <v>NIE</v>
      </c>
      <c r="M212" t="str">
        <f t="shared" si="61"/>
        <v>NIE</v>
      </c>
      <c r="N212">
        <f t="shared" si="62"/>
        <v>19.29</v>
      </c>
      <c r="O212">
        <f t="shared" si="63"/>
        <v>39.54</v>
      </c>
      <c r="P212" t="str">
        <f t="shared" si="52"/>
        <v>NIE</v>
      </c>
      <c r="Q212">
        <f t="shared" si="53"/>
        <v>0</v>
      </c>
      <c r="R212">
        <f t="shared" si="54"/>
        <v>19.760000000000002</v>
      </c>
    </row>
    <row r="213" spans="1:18">
      <c r="A213" s="1">
        <v>41848</v>
      </c>
      <c r="B213">
        <v>109</v>
      </c>
      <c r="C213">
        <f t="shared" si="55"/>
        <v>19.29</v>
      </c>
      <c r="D213">
        <f t="shared" si="56"/>
        <v>39.54</v>
      </c>
      <c r="E213" t="str">
        <f t="shared" si="57"/>
        <v>TAK</v>
      </c>
      <c r="F213" t="str">
        <f t="shared" si="48"/>
        <v>NIE</v>
      </c>
      <c r="G213">
        <f t="shared" si="49"/>
        <v>9.81</v>
      </c>
      <c r="H213">
        <f t="shared" si="50"/>
        <v>0</v>
      </c>
      <c r="I213" t="str">
        <f t="shared" si="51"/>
        <v>NIE</v>
      </c>
      <c r="J213">
        <f t="shared" si="58"/>
        <v>9.4799999999999986</v>
      </c>
      <c r="K213">
        <f t="shared" si="59"/>
        <v>39.54</v>
      </c>
      <c r="L213" t="str">
        <f t="shared" si="60"/>
        <v>NIE</v>
      </c>
      <c r="M213" t="str">
        <f t="shared" si="61"/>
        <v>NIE</v>
      </c>
      <c r="N213">
        <f t="shared" si="62"/>
        <v>9.4799999999999986</v>
      </c>
      <c r="O213">
        <f t="shared" si="63"/>
        <v>39.54</v>
      </c>
      <c r="P213" t="str">
        <f t="shared" si="52"/>
        <v>NIE</v>
      </c>
      <c r="Q213">
        <f t="shared" si="53"/>
        <v>0</v>
      </c>
      <c r="R213">
        <f t="shared" si="54"/>
        <v>32.630000000000003</v>
      </c>
    </row>
    <row r="214" spans="1:18">
      <c r="A214" s="1">
        <v>41849</v>
      </c>
      <c r="B214">
        <v>70</v>
      </c>
      <c r="C214">
        <f t="shared" si="55"/>
        <v>9.4799999999999986</v>
      </c>
      <c r="D214">
        <f t="shared" si="56"/>
        <v>39.54</v>
      </c>
      <c r="E214" t="str">
        <f t="shared" si="57"/>
        <v>NIE</v>
      </c>
      <c r="F214" t="str">
        <f t="shared" si="48"/>
        <v>POLOWA</v>
      </c>
      <c r="G214">
        <f t="shared" si="49"/>
        <v>3.15</v>
      </c>
      <c r="H214">
        <f t="shared" si="50"/>
        <v>2.1</v>
      </c>
      <c r="I214" t="str">
        <f t="shared" si="51"/>
        <v>NIE</v>
      </c>
      <c r="J214">
        <f t="shared" si="58"/>
        <v>6.3299999999999983</v>
      </c>
      <c r="K214">
        <f t="shared" si="59"/>
        <v>37.44</v>
      </c>
      <c r="L214" t="str">
        <f t="shared" si="60"/>
        <v>NIE</v>
      </c>
      <c r="M214" t="str">
        <f t="shared" si="61"/>
        <v>NIE</v>
      </c>
      <c r="N214">
        <f t="shared" si="62"/>
        <v>6.3299999999999983</v>
      </c>
      <c r="O214">
        <f t="shared" si="63"/>
        <v>37.44</v>
      </c>
      <c r="P214" t="str">
        <f t="shared" si="52"/>
        <v>NIE</v>
      </c>
      <c r="Q214">
        <f t="shared" si="53"/>
        <v>0</v>
      </c>
      <c r="R214">
        <f t="shared" si="54"/>
        <v>20.96</v>
      </c>
    </row>
    <row r="215" spans="1:18">
      <c r="A215" s="1">
        <v>41850</v>
      </c>
      <c r="B215">
        <v>29</v>
      </c>
      <c r="C215">
        <f t="shared" si="55"/>
        <v>6.3299999999999983</v>
      </c>
      <c r="D215">
        <f t="shared" si="56"/>
        <v>37.44</v>
      </c>
      <c r="E215" t="str">
        <f t="shared" si="57"/>
        <v>NIE</v>
      </c>
      <c r="F215" t="str">
        <f t="shared" si="48"/>
        <v>POLOWA</v>
      </c>
      <c r="G215">
        <f t="shared" si="49"/>
        <v>1.31</v>
      </c>
      <c r="H215">
        <f t="shared" si="50"/>
        <v>0.87</v>
      </c>
      <c r="I215" t="str">
        <f t="shared" si="51"/>
        <v>NIE</v>
      </c>
      <c r="J215">
        <f t="shared" si="58"/>
        <v>5.0199999999999978</v>
      </c>
      <c r="K215">
        <f t="shared" si="59"/>
        <v>36.57</v>
      </c>
      <c r="L215" t="str">
        <f t="shared" si="60"/>
        <v>NIE</v>
      </c>
      <c r="M215" t="str">
        <f t="shared" si="61"/>
        <v>NIE</v>
      </c>
      <c r="N215">
        <f t="shared" si="62"/>
        <v>5.0199999999999978</v>
      </c>
      <c r="O215">
        <f t="shared" si="63"/>
        <v>36.57</v>
      </c>
      <c r="P215" t="str">
        <f t="shared" si="52"/>
        <v>NIE</v>
      </c>
      <c r="Q215">
        <f t="shared" si="53"/>
        <v>0</v>
      </c>
      <c r="R215">
        <f t="shared" si="54"/>
        <v>8.68</v>
      </c>
    </row>
    <row r="216" spans="1:18">
      <c r="A216" s="1">
        <v>41851</v>
      </c>
      <c r="B216">
        <v>41</v>
      </c>
      <c r="C216">
        <f t="shared" si="55"/>
        <v>5.0199999999999978</v>
      </c>
      <c r="D216">
        <f t="shared" si="56"/>
        <v>36.57</v>
      </c>
      <c r="E216" t="str">
        <f t="shared" si="57"/>
        <v>NIE</v>
      </c>
      <c r="F216" t="str">
        <f t="shared" si="48"/>
        <v>POLOWA</v>
      </c>
      <c r="G216">
        <f t="shared" si="49"/>
        <v>1.85</v>
      </c>
      <c r="H216">
        <f t="shared" si="50"/>
        <v>1.23</v>
      </c>
      <c r="I216" t="str">
        <f t="shared" si="51"/>
        <v>TAK</v>
      </c>
      <c r="J216">
        <f t="shared" si="58"/>
        <v>3.1699999999999977</v>
      </c>
      <c r="K216">
        <f t="shared" si="59"/>
        <v>35.340000000000003</v>
      </c>
      <c r="L216" t="str">
        <f t="shared" si="60"/>
        <v>TAK</v>
      </c>
      <c r="M216" t="str">
        <f t="shared" si="61"/>
        <v>TAK</v>
      </c>
      <c r="N216">
        <f t="shared" si="62"/>
        <v>30</v>
      </c>
      <c r="O216">
        <f t="shared" si="63"/>
        <v>45</v>
      </c>
      <c r="P216" t="str">
        <f t="shared" si="52"/>
        <v>TAK</v>
      </c>
      <c r="Q216">
        <f t="shared" si="53"/>
        <v>109.64</v>
      </c>
      <c r="R216">
        <f t="shared" si="54"/>
        <v>12.28</v>
      </c>
    </row>
    <row r="217" spans="1:18">
      <c r="A217" s="1">
        <v>41852</v>
      </c>
      <c r="B217">
        <v>41</v>
      </c>
      <c r="C217">
        <f t="shared" si="55"/>
        <v>30</v>
      </c>
      <c r="D217">
        <f t="shared" si="56"/>
        <v>45</v>
      </c>
      <c r="E217" t="str">
        <f t="shared" si="57"/>
        <v>TAK</v>
      </c>
      <c r="F217" t="str">
        <f t="shared" si="48"/>
        <v>NIE</v>
      </c>
      <c r="G217">
        <f t="shared" si="49"/>
        <v>3.69</v>
      </c>
      <c r="H217">
        <f t="shared" si="50"/>
        <v>0</v>
      </c>
      <c r="I217" t="str">
        <f t="shared" si="51"/>
        <v>NIE</v>
      </c>
      <c r="J217">
        <f t="shared" si="58"/>
        <v>26.31</v>
      </c>
      <c r="K217">
        <f t="shared" si="59"/>
        <v>45</v>
      </c>
      <c r="L217" t="str">
        <f t="shared" si="60"/>
        <v>NIE</v>
      </c>
      <c r="M217" t="str">
        <f t="shared" si="61"/>
        <v>NIE</v>
      </c>
      <c r="N217">
        <f t="shared" si="62"/>
        <v>26.31</v>
      </c>
      <c r="O217">
        <f t="shared" si="63"/>
        <v>45</v>
      </c>
      <c r="P217" t="str">
        <f t="shared" si="52"/>
        <v>NIE</v>
      </c>
      <c r="Q217">
        <f t="shared" si="53"/>
        <v>0</v>
      </c>
      <c r="R217">
        <f t="shared" si="54"/>
        <v>12.28</v>
      </c>
    </row>
    <row r="218" spans="1:18">
      <c r="A218" s="1">
        <v>41853</v>
      </c>
      <c r="B218">
        <v>116</v>
      </c>
      <c r="C218">
        <f t="shared" si="55"/>
        <v>26.31</v>
      </c>
      <c r="D218">
        <f t="shared" si="56"/>
        <v>45</v>
      </c>
      <c r="E218" t="str">
        <f t="shared" si="57"/>
        <v>TAK</v>
      </c>
      <c r="F218" t="str">
        <f t="shared" si="48"/>
        <v>NIE</v>
      </c>
      <c r="G218">
        <f t="shared" si="49"/>
        <v>10.44</v>
      </c>
      <c r="H218">
        <f t="shared" si="50"/>
        <v>0</v>
      </c>
      <c r="I218" t="str">
        <f t="shared" si="51"/>
        <v>NIE</v>
      </c>
      <c r="J218">
        <f t="shared" si="58"/>
        <v>15.87</v>
      </c>
      <c r="K218">
        <f t="shared" si="59"/>
        <v>45</v>
      </c>
      <c r="L218" t="str">
        <f t="shared" si="60"/>
        <v>NIE</v>
      </c>
      <c r="M218" t="str">
        <f t="shared" si="61"/>
        <v>NIE</v>
      </c>
      <c r="N218">
        <f t="shared" si="62"/>
        <v>15.87</v>
      </c>
      <c r="O218">
        <f t="shared" si="63"/>
        <v>45</v>
      </c>
      <c r="P218" t="str">
        <f t="shared" si="52"/>
        <v>NIE</v>
      </c>
      <c r="Q218">
        <f t="shared" si="53"/>
        <v>0</v>
      </c>
      <c r="R218">
        <f t="shared" si="54"/>
        <v>34.729999999999997</v>
      </c>
    </row>
    <row r="219" spans="1:18">
      <c r="A219" s="1">
        <v>41854</v>
      </c>
      <c r="B219">
        <v>128</v>
      </c>
      <c r="C219">
        <f t="shared" si="55"/>
        <v>15.87</v>
      </c>
      <c r="D219">
        <f t="shared" si="56"/>
        <v>45</v>
      </c>
      <c r="E219" t="str">
        <f t="shared" si="57"/>
        <v>TAK</v>
      </c>
      <c r="F219" t="str">
        <f t="shared" si="48"/>
        <v>NIE</v>
      </c>
      <c r="G219">
        <f t="shared" si="49"/>
        <v>11.52</v>
      </c>
      <c r="H219">
        <f t="shared" si="50"/>
        <v>0</v>
      </c>
      <c r="I219" t="str">
        <f t="shared" si="51"/>
        <v>NIE</v>
      </c>
      <c r="J219">
        <f t="shared" si="58"/>
        <v>4.3499999999999996</v>
      </c>
      <c r="K219">
        <f t="shared" si="59"/>
        <v>45</v>
      </c>
      <c r="L219" t="str">
        <f t="shared" si="60"/>
        <v>TAK</v>
      </c>
      <c r="M219" t="str">
        <f t="shared" si="61"/>
        <v>NIE</v>
      </c>
      <c r="N219">
        <f t="shared" si="62"/>
        <v>30</v>
      </c>
      <c r="O219">
        <f t="shared" si="63"/>
        <v>45</v>
      </c>
      <c r="P219" t="str">
        <f t="shared" si="52"/>
        <v>NIE</v>
      </c>
      <c r="Q219">
        <f t="shared" si="53"/>
        <v>58.74</v>
      </c>
      <c r="R219">
        <f t="shared" si="54"/>
        <v>38.32</v>
      </c>
    </row>
    <row r="220" spans="1:18">
      <c r="A220" s="1">
        <v>41855</v>
      </c>
      <c r="B220">
        <v>66</v>
      </c>
      <c r="C220">
        <f t="shared" si="55"/>
        <v>30</v>
      </c>
      <c r="D220">
        <f t="shared" si="56"/>
        <v>45</v>
      </c>
      <c r="E220" t="str">
        <f t="shared" si="57"/>
        <v>TAK</v>
      </c>
      <c r="F220" t="str">
        <f t="shared" si="48"/>
        <v>NIE</v>
      </c>
      <c r="G220">
        <f t="shared" si="49"/>
        <v>5.94</v>
      </c>
      <c r="H220">
        <f t="shared" si="50"/>
        <v>0</v>
      </c>
      <c r="I220" t="str">
        <f t="shared" si="51"/>
        <v>NIE</v>
      </c>
      <c r="J220">
        <f t="shared" si="58"/>
        <v>24.06</v>
      </c>
      <c r="K220">
        <f t="shared" si="59"/>
        <v>45</v>
      </c>
      <c r="L220" t="str">
        <f t="shared" si="60"/>
        <v>NIE</v>
      </c>
      <c r="M220" t="str">
        <f t="shared" si="61"/>
        <v>NIE</v>
      </c>
      <c r="N220">
        <f t="shared" si="62"/>
        <v>24.06</v>
      </c>
      <c r="O220">
        <f t="shared" si="63"/>
        <v>45</v>
      </c>
      <c r="P220" t="str">
        <f t="shared" si="52"/>
        <v>NIE</v>
      </c>
      <c r="Q220">
        <f t="shared" si="53"/>
        <v>0</v>
      </c>
      <c r="R220">
        <f t="shared" si="54"/>
        <v>19.760000000000002</v>
      </c>
    </row>
    <row r="221" spans="1:18">
      <c r="A221" s="1">
        <v>41856</v>
      </c>
      <c r="B221">
        <v>129</v>
      </c>
      <c r="C221">
        <f t="shared" si="55"/>
        <v>24.06</v>
      </c>
      <c r="D221">
        <f t="shared" si="56"/>
        <v>45</v>
      </c>
      <c r="E221" t="str">
        <f t="shared" si="57"/>
        <v>TAK</v>
      </c>
      <c r="F221" t="str">
        <f t="shared" si="48"/>
        <v>NIE</v>
      </c>
      <c r="G221">
        <f t="shared" si="49"/>
        <v>11.61</v>
      </c>
      <c r="H221">
        <f t="shared" si="50"/>
        <v>0</v>
      </c>
      <c r="I221" t="str">
        <f t="shared" si="51"/>
        <v>NIE</v>
      </c>
      <c r="J221">
        <f t="shared" si="58"/>
        <v>12.45</v>
      </c>
      <c r="K221">
        <f t="shared" si="59"/>
        <v>45</v>
      </c>
      <c r="L221" t="str">
        <f t="shared" si="60"/>
        <v>NIE</v>
      </c>
      <c r="M221" t="str">
        <f t="shared" si="61"/>
        <v>NIE</v>
      </c>
      <c r="N221">
        <f t="shared" si="62"/>
        <v>12.45</v>
      </c>
      <c r="O221">
        <f t="shared" si="63"/>
        <v>45</v>
      </c>
      <c r="P221" t="str">
        <f t="shared" si="52"/>
        <v>NIE</v>
      </c>
      <c r="Q221">
        <f t="shared" si="53"/>
        <v>0</v>
      </c>
      <c r="R221">
        <f t="shared" si="54"/>
        <v>38.619999999999997</v>
      </c>
    </row>
    <row r="222" spans="1:18">
      <c r="A222" s="1">
        <v>41857</v>
      </c>
      <c r="B222">
        <v>41</v>
      </c>
      <c r="C222">
        <f t="shared" si="55"/>
        <v>12.45</v>
      </c>
      <c r="D222">
        <f t="shared" si="56"/>
        <v>45</v>
      </c>
      <c r="E222" t="str">
        <f t="shared" si="57"/>
        <v>NIE</v>
      </c>
      <c r="F222" t="str">
        <f t="shared" si="48"/>
        <v>POLOWA</v>
      </c>
      <c r="G222">
        <f t="shared" si="49"/>
        <v>1.85</v>
      </c>
      <c r="H222">
        <f t="shared" si="50"/>
        <v>1.23</v>
      </c>
      <c r="I222" t="str">
        <f t="shared" si="51"/>
        <v>NIE</v>
      </c>
      <c r="J222">
        <f t="shared" si="58"/>
        <v>10.6</v>
      </c>
      <c r="K222">
        <f t="shared" si="59"/>
        <v>43.77</v>
      </c>
      <c r="L222" t="str">
        <f t="shared" si="60"/>
        <v>NIE</v>
      </c>
      <c r="M222" t="str">
        <f t="shared" si="61"/>
        <v>NIE</v>
      </c>
      <c r="N222">
        <f t="shared" si="62"/>
        <v>10.6</v>
      </c>
      <c r="O222">
        <f t="shared" si="63"/>
        <v>43.77</v>
      </c>
      <c r="P222" t="str">
        <f t="shared" si="52"/>
        <v>NIE</v>
      </c>
      <c r="Q222">
        <f t="shared" si="53"/>
        <v>0</v>
      </c>
      <c r="R222">
        <f t="shared" si="54"/>
        <v>12.28</v>
      </c>
    </row>
    <row r="223" spans="1:18">
      <c r="A223" s="1">
        <v>41858</v>
      </c>
      <c r="B223">
        <v>51</v>
      </c>
      <c r="C223">
        <f t="shared" si="55"/>
        <v>10.6</v>
      </c>
      <c r="D223">
        <f t="shared" si="56"/>
        <v>43.77</v>
      </c>
      <c r="E223" t="str">
        <f t="shared" si="57"/>
        <v>NIE</v>
      </c>
      <c r="F223" t="str">
        <f t="shared" si="48"/>
        <v>POLOWA</v>
      </c>
      <c r="G223">
        <f t="shared" si="49"/>
        <v>2.2999999999999998</v>
      </c>
      <c r="H223">
        <f t="shared" si="50"/>
        <v>1.53</v>
      </c>
      <c r="I223" t="str">
        <f t="shared" si="51"/>
        <v>TAK</v>
      </c>
      <c r="J223">
        <f t="shared" si="58"/>
        <v>8.3000000000000007</v>
      </c>
      <c r="K223">
        <f t="shared" si="59"/>
        <v>42.24</v>
      </c>
      <c r="L223" t="str">
        <f t="shared" si="60"/>
        <v>NIE</v>
      </c>
      <c r="M223" t="str">
        <f t="shared" si="61"/>
        <v>NIE</v>
      </c>
      <c r="N223">
        <f t="shared" si="62"/>
        <v>8.3000000000000007</v>
      </c>
      <c r="O223">
        <f t="shared" si="63"/>
        <v>42.24</v>
      </c>
      <c r="P223" t="str">
        <f t="shared" si="52"/>
        <v>NIE</v>
      </c>
      <c r="Q223">
        <f t="shared" si="53"/>
        <v>0</v>
      </c>
      <c r="R223">
        <f t="shared" si="54"/>
        <v>15.27</v>
      </c>
    </row>
    <row r="224" spans="1:18">
      <c r="A224" s="1">
        <v>41859</v>
      </c>
      <c r="B224">
        <v>72</v>
      </c>
      <c r="C224">
        <f t="shared" si="55"/>
        <v>8.3000000000000007</v>
      </c>
      <c r="D224">
        <f t="shared" si="56"/>
        <v>42.24</v>
      </c>
      <c r="E224" t="str">
        <f t="shared" si="57"/>
        <v>NIE</v>
      </c>
      <c r="F224" t="str">
        <f t="shared" si="48"/>
        <v>POLOWA</v>
      </c>
      <c r="G224">
        <f t="shared" si="49"/>
        <v>3.24</v>
      </c>
      <c r="H224">
        <f t="shared" si="50"/>
        <v>2.16</v>
      </c>
      <c r="I224" t="str">
        <f t="shared" si="51"/>
        <v>NIE</v>
      </c>
      <c r="J224">
        <f t="shared" si="58"/>
        <v>5.0600000000000005</v>
      </c>
      <c r="K224">
        <f t="shared" si="59"/>
        <v>40.08</v>
      </c>
      <c r="L224" t="str">
        <f t="shared" si="60"/>
        <v>NIE</v>
      </c>
      <c r="M224" t="str">
        <f t="shared" si="61"/>
        <v>NIE</v>
      </c>
      <c r="N224">
        <f t="shared" si="62"/>
        <v>5.0600000000000005</v>
      </c>
      <c r="O224">
        <f t="shared" si="63"/>
        <v>40.08</v>
      </c>
      <c r="P224" t="str">
        <f t="shared" si="52"/>
        <v>NIE</v>
      </c>
      <c r="Q224">
        <f t="shared" si="53"/>
        <v>0</v>
      </c>
      <c r="R224">
        <f t="shared" si="54"/>
        <v>21.56</v>
      </c>
    </row>
    <row r="225" spans="1:18">
      <c r="A225" s="1">
        <v>41860</v>
      </c>
      <c r="B225">
        <v>30</v>
      </c>
      <c r="C225">
        <f t="shared" si="55"/>
        <v>5.0600000000000005</v>
      </c>
      <c r="D225">
        <f t="shared" si="56"/>
        <v>40.08</v>
      </c>
      <c r="E225" t="str">
        <f t="shared" si="57"/>
        <v>NIE</v>
      </c>
      <c r="F225" t="str">
        <f t="shared" si="48"/>
        <v>POLOWA</v>
      </c>
      <c r="G225">
        <f t="shared" si="49"/>
        <v>1.35</v>
      </c>
      <c r="H225">
        <f t="shared" si="50"/>
        <v>0.9</v>
      </c>
      <c r="I225" t="str">
        <f t="shared" si="51"/>
        <v>NIE</v>
      </c>
      <c r="J225">
        <f t="shared" si="58"/>
        <v>3.7100000000000004</v>
      </c>
      <c r="K225">
        <f t="shared" si="59"/>
        <v>39.18</v>
      </c>
      <c r="L225" t="str">
        <f t="shared" si="60"/>
        <v>TAK</v>
      </c>
      <c r="M225" t="str">
        <f t="shared" si="61"/>
        <v>NIE</v>
      </c>
      <c r="N225">
        <f t="shared" si="62"/>
        <v>30</v>
      </c>
      <c r="O225">
        <f t="shared" si="63"/>
        <v>39.18</v>
      </c>
      <c r="P225" t="str">
        <f t="shared" si="52"/>
        <v>TAK</v>
      </c>
      <c r="Q225">
        <f t="shared" si="53"/>
        <v>60.2</v>
      </c>
      <c r="R225">
        <f t="shared" si="54"/>
        <v>8.98</v>
      </c>
    </row>
    <row r="226" spans="1:18">
      <c r="A226" s="1">
        <v>41861</v>
      </c>
      <c r="B226">
        <v>95</v>
      </c>
      <c r="C226">
        <f t="shared" si="55"/>
        <v>30</v>
      </c>
      <c r="D226">
        <f t="shared" si="56"/>
        <v>39.18</v>
      </c>
      <c r="E226" t="str">
        <f t="shared" si="57"/>
        <v>TAK</v>
      </c>
      <c r="F226" t="str">
        <f t="shared" si="48"/>
        <v>NIE</v>
      </c>
      <c r="G226">
        <f t="shared" si="49"/>
        <v>8.5500000000000007</v>
      </c>
      <c r="H226">
        <f t="shared" si="50"/>
        <v>0</v>
      </c>
      <c r="I226" t="str">
        <f t="shared" si="51"/>
        <v>NIE</v>
      </c>
      <c r="J226">
        <f t="shared" si="58"/>
        <v>21.45</v>
      </c>
      <c r="K226">
        <f t="shared" si="59"/>
        <v>39.18</v>
      </c>
      <c r="L226" t="str">
        <f t="shared" si="60"/>
        <v>NIE</v>
      </c>
      <c r="M226" t="str">
        <f t="shared" si="61"/>
        <v>NIE</v>
      </c>
      <c r="N226">
        <f t="shared" si="62"/>
        <v>21.45</v>
      </c>
      <c r="O226">
        <f t="shared" si="63"/>
        <v>39.18</v>
      </c>
      <c r="P226" t="str">
        <f t="shared" si="52"/>
        <v>NIE</v>
      </c>
      <c r="Q226">
        <f t="shared" si="53"/>
        <v>0</v>
      </c>
      <c r="R226">
        <f t="shared" si="54"/>
        <v>28.44</v>
      </c>
    </row>
    <row r="227" spans="1:18">
      <c r="A227" s="1">
        <v>41862</v>
      </c>
      <c r="B227">
        <v>104</v>
      </c>
      <c r="C227">
        <f t="shared" si="55"/>
        <v>21.45</v>
      </c>
      <c r="D227">
        <f t="shared" si="56"/>
        <v>39.18</v>
      </c>
      <c r="E227" t="str">
        <f t="shared" si="57"/>
        <v>TAK</v>
      </c>
      <c r="F227" t="str">
        <f t="shared" si="48"/>
        <v>NIE</v>
      </c>
      <c r="G227">
        <f t="shared" si="49"/>
        <v>9.36</v>
      </c>
      <c r="H227">
        <f t="shared" si="50"/>
        <v>0</v>
      </c>
      <c r="I227" t="str">
        <f t="shared" si="51"/>
        <v>NIE</v>
      </c>
      <c r="J227">
        <f t="shared" si="58"/>
        <v>12.09</v>
      </c>
      <c r="K227">
        <f t="shared" si="59"/>
        <v>39.18</v>
      </c>
      <c r="L227" t="str">
        <f t="shared" si="60"/>
        <v>NIE</v>
      </c>
      <c r="M227" t="str">
        <f t="shared" si="61"/>
        <v>NIE</v>
      </c>
      <c r="N227">
        <f t="shared" si="62"/>
        <v>12.09</v>
      </c>
      <c r="O227">
        <f t="shared" si="63"/>
        <v>39.18</v>
      </c>
      <c r="P227" t="str">
        <f t="shared" si="52"/>
        <v>NIE</v>
      </c>
      <c r="Q227">
        <f t="shared" si="53"/>
        <v>0</v>
      </c>
      <c r="R227">
        <f t="shared" si="54"/>
        <v>31.14</v>
      </c>
    </row>
    <row r="228" spans="1:18">
      <c r="A228" s="1">
        <v>41863</v>
      </c>
      <c r="B228">
        <v>16</v>
      </c>
      <c r="C228">
        <f t="shared" si="55"/>
        <v>12.09</v>
      </c>
      <c r="D228">
        <f t="shared" si="56"/>
        <v>39.18</v>
      </c>
      <c r="E228" t="str">
        <f t="shared" si="57"/>
        <v>NIE</v>
      </c>
      <c r="F228" t="str">
        <f t="shared" si="48"/>
        <v>POLOWA</v>
      </c>
      <c r="G228">
        <f t="shared" si="49"/>
        <v>0.72</v>
      </c>
      <c r="H228">
        <f t="shared" si="50"/>
        <v>0.48</v>
      </c>
      <c r="I228" t="str">
        <f t="shared" si="51"/>
        <v>NIE</v>
      </c>
      <c r="J228">
        <f t="shared" si="58"/>
        <v>11.37</v>
      </c>
      <c r="K228">
        <f t="shared" si="59"/>
        <v>38.700000000000003</v>
      </c>
      <c r="L228" t="str">
        <f t="shared" si="60"/>
        <v>NIE</v>
      </c>
      <c r="M228" t="str">
        <f t="shared" si="61"/>
        <v>NIE</v>
      </c>
      <c r="N228">
        <f t="shared" si="62"/>
        <v>11.37</v>
      </c>
      <c r="O228">
        <f t="shared" si="63"/>
        <v>38.700000000000003</v>
      </c>
      <c r="P228" t="str">
        <f t="shared" si="52"/>
        <v>NIE</v>
      </c>
      <c r="Q228">
        <f t="shared" si="53"/>
        <v>0</v>
      </c>
      <c r="R228">
        <f t="shared" si="54"/>
        <v>4.79</v>
      </c>
    </row>
    <row r="229" spans="1:18">
      <c r="A229" s="1">
        <v>41864</v>
      </c>
      <c r="B229">
        <v>34</v>
      </c>
      <c r="C229">
        <f t="shared" si="55"/>
        <v>11.37</v>
      </c>
      <c r="D229">
        <f t="shared" si="56"/>
        <v>38.700000000000003</v>
      </c>
      <c r="E229" t="str">
        <f t="shared" si="57"/>
        <v>NIE</v>
      </c>
      <c r="F229" t="str">
        <f t="shared" si="48"/>
        <v>POLOWA</v>
      </c>
      <c r="G229">
        <f t="shared" si="49"/>
        <v>1.53</v>
      </c>
      <c r="H229">
        <f t="shared" si="50"/>
        <v>1.02</v>
      </c>
      <c r="I229" t="str">
        <f t="shared" si="51"/>
        <v>NIE</v>
      </c>
      <c r="J229">
        <f t="shared" si="58"/>
        <v>9.84</v>
      </c>
      <c r="K229">
        <f t="shared" si="59"/>
        <v>37.68</v>
      </c>
      <c r="L229" t="str">
        <f t="shared" si="60"/>
        <v>NIE</v>
      </c>
      <c r="M229" t="str">
        <f t="shared" si="61"/>
        <v>NIE</v>
      </c>
      <c r="N229">
        <f t="shared" si="62"/>
        <v>9.84</v>
      </c>
      <c r="O229">
        <f t="shared" si="63"/>
        <v>37.68</v>
      </c>
      <c r="P229" t="str">
        <f t="shared" si="52"/>
        <v>NIE</v>
      </c>
      <c r="Q229">
        <f t="shared" si="53"/>
        <v>0</v>
      </c>
      <c r="R229">
        <f t="shared" si="54"/>
        <v>10.18</v>
      </c>
    </row>
    <row r="230" spans="1:18">
      <c r="A230" s="1">
        <v>41865</v>
      </c>
      <c r="B230">
        <v>39</v>
      </c>
      <c r="C230">
        <f t="shared" si="55"/>
        <v>9.84</v>
      </c>
      <c r="D230">
        <f t="shared" si="56"/>
        <v>37.68</v>
      </c>
      <c r="E230" t="str">
        <f t="shared" si="57"/>
        <v>NIE</v>
      </c>
      <c r="F230" t="str">
        <f t="shared" si="48"/>
        <v>POLOWA</v>
      </c>
      <c r="G230">
        <f t="shared" si="49"/>
        <v>1.76</v>
      </c>
      <c r="H230">
        <f t="shared" si="50"/>
        <v>1.17</v>
      </c>
      <c r="I230" t="str">
        <f t="shared" si="51"/>
        <v>TAK</v>
      </c>
      <c r="J230">
        <f t="shared" si="58"/>
        <v>8.08</v>
      </c>
      <c r="K230">
        <f t="shared" si="59"/>
        <v>36.51</v>
      </c>
      <c r="L230" t="str">
        <f t="shared" si="60"/>
        <v>NIE</v>
      </c>
      <c r="M230" t="str">
        <f t="shared" si="61"/>
        <v>TAK</v>
      </c>
      <c r="N230">
        <f t="shared" si="62"/>
        <v>8.08</v>
      </c>
      <c r="O230">
        <f t="shared" si="63"/>
        <v>45</v>
      </c>
      <c r="P230" t="str">
        <f t="shared" si="52"/>
        <v>NIE</v>
      </c>
      <c r="Q230">
        <f t="shared" si="53"/>
        <v>42.37</v>
      </c>
      <c r="R230">
        <f t="shared" si="54"/>
        <v>11.68</v>
      </c>
    </row>
    <row r="231" spans="1:18">
      <c r="A231" s="1">
        <v>41866</v>
      </c>
      <c r="B231">
        <v>133</v>
      </c>
      <c r="C231">
        <f t="shared" si="55"/>
        <v>8.08</v>
      </c>
      <c r="D231">
        <f t="shared" si="56"/>
        <v>45</v>
      </c>
      <c r="E231" t="str">
        <f t="shared" si="57"/>
        <v>NIE</v>
      </c>
      <c r="F231" t="str">
        <f t="shared" si="48"/>
        <v>POLOWA</v>
      </c>
      <c r="G231">
        <f t="shared" si="49"/>
        <v>5.99</v>
      </c>
      <c r="H231">
        <f t="shared" si="50"/>
        <v>3.99</v>
      </c>
      <c r="I231" t="str">
        <f t="shared" si="51"/>
        <v>NIE</v>
      </c>
      <c r="J231">
        <f t="shared" si="58"/>
        <v>2.09</v>
      </c>
      <c r="K231">
        <f t="shared" si="59"/>
        <v>41.01</v>
      </c>
      <c r="L231" t="str">
        <f t="shared" si="60"/>
        <v>TAK</v>
      </c>
      <c r="M231" t="str">
        <f t="shared" si="61"/>
        <v>NIE</v>
      </c>
      <c r="N231">
        <f t="shared" si="62"/>
        <v>30</v>
      </c>
      <c r="O231">
        <f t="shared" si="63"/>
        <v>41.01</v>
      </c>
      <c r="P231" t="str">
        <f t="shared" si="52"/>
        <v>NIE</v>
      </c>
      <c r="Q231">
        <f t="shared" si="53"/>
        <v>63.91</v>
      </c>
      <c r="R231">
        <f t="shared" si="54"/>
        <v>39.82</v>
      </c>
    </row>
    <row r="232" spans="1:18">
      <c r="A232" s="1">
        <v>41867</v>
      </c>
      <c r="B232">
        <v>114</v>
      </c>
      <c r="C232">
        <f t="shared" si="55"/>
        <v>30</v>
      </c>
      <c r="D232">
        <f t="shared" si="56"/>
        <v>41.01</v>
      </c>
      <c r="E232" t="str">
        <f t="shared" si="57"/>
        <v>TAK</v>
      </c>
      <c r="F232" t="str">
        <f t="shared" si="48"/>
        <v>NIE</v>
      </c>
      <c r="G232">
        <f t="shared" si="49"/>
        <v>10.26</v>
      </c>
      <c r="H232">
        <f t="shared" si="50"/>
        <v>0</v>
      </c>
      <c r="I232" t="str">
        <f t="shared" si="51"/>
        <v>NIE</v>
      </c>
      <c r="J232">
        <f t="shared" si="58"/>
        <v>19.740000000000002</v>
      </c>
      <c r="K232">
        <f t="shared" si="59"/>
        <v>41.01</v>
      </c>
      <c r="L232" t="str">
        <f t="shared" si="60"/>
        <v>NIE</v>
      </c>
      <c r="M232" t="str">
        <f t="shared" si="61"/>
        <v>NIE</v>
      </c>
      <c r="N232">
        <f t="shared" si="62"/>
        <v>19.740000000000002</v>
      </c>
      <c r="O232">
        <f t="shared" si="63"/>
        <v>41.01</v>
      </c>
      <c r="P232" t="str">
        <f t="shared" si="52"/>
        <v>NIE</v>
      </c>
      <c r="Q232">
        <f t="shared" si="53"/>
        <v>0</v>
      </c>
      <c r="R232">
        <f t="shared" si="54"/>
        <v>34.130000000000003</v>
      </c>
    </row>
    <row r="233" spans="1:18">
      <c r="A233" s="1">
        <v>41868</v>
      </c>
      <c r="B233">
        <v>37</v>
      </c>
      <c r="C233">
        <f t="shared" si="55"/>
        <v>19.740000000000002</v>
      </c>
      <c r="D233">
        <f t="shared" si="56"/>
        <v>41.01</v>
      </c>
      <c r="E233" t="str">
        <f t="shared" si="57"/>
        <v>TAK</v>
      </c>
      <c r="F233" t="str">
        <f t="shared" si="48"/>
        <v>NIE</v>
      </c>
      <c r="G233">
        <f t="shared" si="49"/>
        <v>3.33</v>
      </c>
      <c r="H233">
        <f t="shared" si="50"/>
        <v>0</v>
      </c>
      <c r="I233" t="str">
        <f t="shared" si="51"/>
        <v>NIE</v>
      </c>
      <c r="J233">
        <f t="shared" si="58"/>
        <v>16.410000000000004</v>
      </c>
      <c r="K233">
        <f t="shared" si="59"/>
        <v>41.01</v>
      </c>
      <c r="L233" t="str">
        <f t="shared" si="60"/>
        <v>NIE</v>
      </c>
      <c r="M233" t="str">
        <f t="shared" si="61"/>
        <v>NIE</v>
      </c>
      <c r="N233">
        <f t="shared" si="62"/>
        <v>16.410000000000004</v>
      </c>
      <c r="O233">
        <f t="shared" si="63"/>
        <v>41.01</v>
      </c>
      <c r="P233" t="str">
        <f t="shared" si="52"/>
        <v>NIE</v>
      </c>
      <c r="Q233">
        <f t="shared" si="53"/>
        <v>0</v>
      </c>
      <c r="R233">
        <f t="shared" si="54"/>
        <v>11.08</v>
      </c>
    </row>
    <row r="234" spans="1:18">
      <c r="A234" s="1">
        <v>41869</v>
      </c>
      <c r="B234">
        <v>41</v>
      </c>
      <c r="C234">
        <f t="shared" si="55"/>
        <v>16.410000000000004</v>
      </c>
      <c r="D234">
        <f t="shared" si="56"/>
        <v>41.01</v>
      </c>
      <c r="E234" t="str">
        <f t="shared" si="57"/>
        <v>TAK</v>
      </c>
      <c r="F234" t="str">
        <f t="shared" si="48"/>
        <v>NIE</v>
      </c>
      <c r="G234">
        <f t="shared" si="49"/>
        <v>3.69</v>
      </c>
      <c r="H234">
        <f t="shared" si="50"/>
        <v>0</v>
      </c>
      <c r="I234" t="str">
        <f t="shared" si="51"/>
        <v>NIE</v>
      </c>
      <c r="J234">
        <f t="shared" si="58"/>
        <v>12.720000000000004</v>
      </c>
      <c r="K234">
        <f t="shared" si="59"/>
        <v>41.01</v>
      </c>
      <c r="L234" t="str">
        <f t="shared" si="60"/>
        <v>NIE</v>
      </c>
      <c r="M234" t="str">
        <f t="shared" si="61"/>
        <v>NIE</v>
      </c>
      <c r="N234">
        <f t="shared" si="62"/>
        <v>12.720000000000004</v>
      </c>
      <c r="O234">
        <f t="shared" si="63"/>
        <v>41.01</v>
      </c>
      <c r="P234" t="str">
        <f t="shared" si="52"/>
        <v>NIE</v>
      </c>
      <c r="Q234">
        <f t="shared" si="53"/>
        <v>0</v>
      </c>
      <c r="R234">
        <f t="shared" si="54"/>
        <v>12.28</v>
      </c>
    </row>
    <row r="235" spans="1:18">
      <c r="A235" s="1">
        <v>41870</v>
      </c>
      <c r="B235">
        <v>147</v>
      </c>
      <c r="C235">
        <f t="shared" si="55"/>
        <v>12.720000000000004</v>
      </c>
      <c r="D235">
        <f t="shared" si="56"/>
        <v>41.01</v>
      </c>
      <c r="E235" t="str">
        <f t="shared" si="57"/>
        <v>NIE</v>
      </c>
      <c r="F235" t="str">
        <f t="shared" si="48"/>
        <v>POLOWA</v>
      </c>
      <c r="G235">
        <f t="shared" si="49"/>
        <v>6.62</v>
      </c>
      <c r="H235">
        <f t="shared" si="50"/>
        <v>4.41</v>
      </c>
      <c r="I235" t="str">
        <f t="shared" si="51"/>
        <v>NIE</v>
      </c>
      <c r="J235">
        <f t="shared" si="58"/>
        <v>6.1000000000000041</v>
      </c>
      <c r="K235">
        <f t="shared" si="59"/>
        <v>36.599999999999994</v>
      </c>
      <c r="L235" t="str">
        <f t="shared" si="60"/>
        <v>NIE</v>
      </c>
      <c r="M235" t="str">
        <f t="shared" si="61"/>
        <v>NIE</v>
      </c>
      <c r="N235">
        <f t="shared" si="62"/>
        <v>6.1000000000000041</v>
      </c>
      <c r="O235">
        <f t="shared" si="63"/>
        <v>36.599999999999994</v>
      </c>
      <c r="P235" t="str">
        <f t="shared" si="52"/>
        <v>NIE</v>
      </c>
      <c r="Q235">
        <f t="shared" si="53"/>
        <v>0</v>
      </c>
      <c r="R235">
        <f t="shared" si="54"/>
        <v>44.01</v>
      </c>
    </row>
    <row r="236" spans="1:18">
      <c r="A236" s="1">
        <v>41871</v>
      </c>
      <c r="B236">
        <v>78</v>
      </c>
      <c r="C236">
        <f t="shared" si="55"/>
        <v>6.1000000000000041</v>
      </c>
      <c r="D236">
        <f t="shared" si="56"/>
        <v>36.599999999999994</v>
      </c>
      <c r="E236" t="str">
        <f t="shared" si="57"/>
        <v>NIE</v>
      </c>
      <c r="F236" t="str">
        <f t="shared" si="48"/>
        <v>POLOWA</v>
      </c>
      <c r="G236">
        <f t="shared" si="49"/>
        <v>3.51</v>
      </c>
      <c r="H236">
        <f t="shared" si="50"/>
        <v>2.34</v>
      </c>
      <c r="I236" t="str">
        <f t="shared" si="51"/>
        <v>NIE</v>
      </c>
      <c r="J236">
        <f t="shared" si="58"/>
        <v>2.5900000000000043</v>
      </c>
      <c r="K236">
        <f t="shared" si="59"/>
        <v>34.259999999999991</v>
      </c>
      <c r="L236" t="str">
        <f t="shared" si="60"/>
        <v>TAK</v>
      </c>
      <c r="M236" t="str">
        <f t="shared" si="61"/>
        <v>NIE</v>
      </c>
      <c r="N236">
        <f t="shared" si="62"/>
        <v>30</v>
      </c>
      <c r="O236">
        <f t="shared" si="63"/>
        <v>34.259999999999991</v>
      </c>
      <c r="P236" t="str">
        <f t="shared" si="52"/>
        <v>NIE</v>
      </c>
      <c r="Q236">
        <f t="shared" si="53"/>
        <v>62.77</v>
      </c>
      <c r="R236">
        <f t="shared" si="54"/>
        <v>23.35</v>
      </c>
    </row>
    <row r="237" spans="1:18">
      <c r="A237" s="1">
        <v>41872</v>
      </c>
      <c r="B237">
        <v>106</v>
      </c>
      <c r="C237">
        <f t="shared" si="55"/>
        <v>30</v>
      </c>
      <c r="D237">
        <f t="shared" si="56"/>
        <v>34.259999999999991</v>
      </c>
      <c r="E237" t="str">
        <f t="shared" si="57"/>
        <v>TAK</v>
      </c>
      <c r="F237" t="str">
        <f t="shared" si="48"/>
        <v>NIE</v>
      </c>
      <c r="G237">
        <f t="shared" si="49"/>
        <v>9.5399999999999991</v>
      </c>
      <c r="H237">
        <f t="shared" si="50"/>
        <v>0</v>
      </c>
      <c r="I237" t="str">
        <f t="shared" si="51"/>
        <v>TAK</v>
      </c>
      <c r="J237">
        <f t="shared" si="58"/>
        <v>20.46</v>
      </c>
      <c r="K237">
        <f t="shared" si="59"/>
        <v>34.259999999999991</v>
      </c>
      <c r="L237" t="str">
        <f t="shared" si="60"/>
        <v>NIE</v>
      </c>
      <c r="M237" t="str">
        <f t="shared" si="61"/>
        <v>TAK</v>
      </c>
      <c r="N237">
        <f t="shared" si="62"/>
        <v>20.46</v>
      </c>
      <c r="O237">
        <f t="shared" si="63"/>
        <v>45</v>
      </c>
      <c r="P237" t="str">
        <f t="shared" si="52"/>
        <v>NIE</v>
      </c>
      <c r="Q237">
        <f t="shared" si="53"/>
        <v>53.59</v>
      </c>
      <c r="R237">
        <f t="shared" si="54"/>
        <v>31.74</v>
      </c>
    </row>
    <row r="238" spans="1:18">
      <c r="A238" s="1">
        <v>41873</v>
      </c>
      <c r="B238">
        <v>124</v>
      </c>
      <c r="C238">
        <f t="shared" si="55"/>
        <v>20.46</v>
      </c>
      <c r="D238">
        <f t="shared" si="56"/>
        <v>45</v>
      </c>
      <c r="E238" t="str">
        <f t="shared" si="57"/>
        <v>TAK</v>
      </c>
      <c r="F238" t="str">
        <f t="shared" si="48"/>
        <v>NIE</v>
      </c>
      <c r="G238">
        <f t="shared" si="49"/>
        <v>11.16</v>
      </c>
      <c r="H238">
        <f t="shared" si="50"/>
        <v>0</v>
      </c>
      <c r="I238" t="str">
        <f t="shared" si="51"/>
        <v>NIE</v>
      </c>
      <c r="J238">
        <f t="shared" si="58"/>
        <v>9.3000000000000007</v>
      </c>
      <c r="K238">
        <f t="shared" si="59"/>
        <v>45</v>
      </c>
      <c r="L238" t="str">
        <f t="shared" si="60"/>
        <v>NIE</v>
      </c>
      <c r="M238" t="str">
        <f t="shared" si="61"/>
        <v>NIE</v>
      </c>
      <c r="N238">
        <f t="shared" si="62"/>
        <v>9.3000000000000007</v>
      </c>
      <c r="O238">
        <f t="shared" si="63"/>
        <v>45</v>
      </c>
      <c r="P238" t="str">
        <f t="shared" si="52"/>
        <v>NIE</v>
      </c>
      <c r="Q238">
        <f t="shared" si="53"/>
        <v>0</v>
      </c>
      <c r="R238">
        <f t="shared" si="54"/>
        <v>37.130000000000003</v>
      </c>
    </row>
    <row r="239" spans="1:18">
      <c r="A239" s="1">
        <v>41874</v>
      </c>
      <c r="B239">
        <v>97</v>
      </c>
      <c r="C239">
        <f t="shared" si="55"/>
        <v>9.3000000000000007</v>
      </c>
      <c r="D239">
        <f t="shared" si="56"/>
        <v>45</v>
      </c>
      <c r="E239" t="str">
        <f t="shared" si="57"/>
        <v>NIE</v>
      </c>
      <c r="F239" t="str">
        <f t="shared" si="48"/>
        <v>POLOWA</v>
      </c>
      <c r="G239">
        <f t="shared" si="49"/>
        <v>4.37</v>
      </c>
      <c r="H239">
        <f t="shared" si="50"/>
        <v>2.91</v>
      </c>
      <c r="I239" t="str">
        <f t="shared" si="51"/>
        <v>NIE</v>
      </c>
      <c r="J239">
        <f t="shared" si="58"/>
        <v>4.9300000000000006</v>
      </c>
      <c r="K239">
        <f t="shared" si="59"/>
        <v>42.09</v>
      </c>
      <c r="L239" t="str">
        <f t="shared" si="60"/>
        <v>TAK</v>
      </c>
      <c r="M239" t="str">
        <f t="shared" si="61"/>
        <v>NIE</v>
      </c>
      <c r="N239">
        <f t="shared" si="62"/>
        <v>30</v>
      </c>
      <c r="O239">
        <f t="shared" si="63"/>
        <v>42.09</v>
      </c>
      <c r="P239" t="str">
        <f t="shared" si="52"/>
        <v>NIE</v>
      </c>
      <c r="Q239">
        <f t="shared" si="53"/>
        <v>57.41</v>
      </c>
      <c r="R239">
        <f t="shared" si="54"/>
        <v>29.04</v>
      </c>
    </row>
    <row r="240" spans="1:18">
      <c r="A240" s="1">
        <v>41875</v>
      </c>
      <c r="B240">
        <v>45</v>
      </c>
      <c r="C240">
        <f t="shared" si="55"/>
        <v>30</v>
      </c>
      <c r="D240">
        <f t="shared" si="56"/>
        <v>42.09</v>
      </c>
      <c r="E240" t="str">
        <f t="shared" si="57"/>
        <v>TAK</v>
      </c>
      <c r="F240" t="str">
        <f t="shared" si="48"/>
        <v>NIE</v>
      </c>
      <c r="G240">
        <f t="shared" si="49"/>
        <v>4.05</v>
      </c>
      <c r="H240">
        <f t="shared" si="50"/>
        <v>0</v>
      </c>
      <c r="I240" t="str">
        <f t="shared" si="51"/>
        <v>NIE</v>
      </c>
      <c r="J240">
        <f t="shared" si="58"/>
        <v>25.95</v>
      </c>
      <c r="K240">
        <f t="shared" si="59"/>
        <v>42.09</v>
      </c>
      <c r="L240" t="str">
        <f t="shared" si="60"/>
        <v>NIE</v>
      </c>
      <c r="M240" t="str">
        <f t="shared" si="61"/>
        <v>NIE</v>
      </c>
      <c r="N240">
        <f t="shared" si="62"/>
        <v>25.95</v>
      </c>
      <c r="O240">
        <f t="shared" si="63"/>
        <v>42.09</v>
      </c>
      <c r="P240" t="str">
        <f t="shared" si="52"/>
        <v>NIE</v>
      </c>
      <c r="Q240">
        <f t="shared" si="53"/>
        <v>0</v>
      </c>
      <c r="R240">
        <f t="shared" si="54"/>
        <v>13.47</v>
      </c>
    </row>
    <row r="241" spans="1:18">
      <c r="A241" s="1">
        <v>41876</v>
      </c>
      <c r="B241">
        <v>132</v>
      </c>
      <c r="C241">
        <f t="shared" si="55"/>
        <v>25.95</v>
      </c>
      <c r="D241">
        <f t="shared" si="56"/>
        <v>42.09</v>
      </c>
      <c r="E241" t="str">
        <f t="shared" si="57"/>
        <v>TAK</v>
      </c>
      <c r="F241" t="str">
        <f t="shared" si="48"/>
        <v>NIE</v>
      </c>
      <c r="G241">
        <f t="shared" si="49"/>
        <v>11.88</v>
      </c>
      <c r="H241">
        <f t="shared" si="50"/>
        <v>0</v>
      </c>
      <c r="I241" t="str">
        <f t="shared" si="51"/>
        <v>NIE</v>
      </c>
      <c r="J241">
        <f t="shared" si="58"/>
        <v>14.069999999999999</v>
      </c>
      <c r="K241">
        <f t="shared" si="59"/>
        <v>42.09</v>
      </c>
      <c r="L241" t="str">
        <f t="shared" si="60"/>
        <v>NIE</v>
      </c>
      <c r="M241" t="str">
        <f t="shared" si="61"/>
        <v>NIE</v>
      </c>
      <c r="N241">
        <f t="shared" si="62"/>
        <v>14.069999999999999</v>
      </c>
      <c r="O241">
        <f t="shared" si="63"/>
        <v>42.09</v>
      </c>
      <c r="P241" t="str">
        <f t="shared" si="52"/>
        <v>NIE</v>
      </c>
      <c r="Q241">
        <f t="shared" si="53"/>
        <v>0</v>
      </c>
      <c r="R241">
        <f t="shared" si="54"/>
        <v>39.520000000000003</v>
      </c>
    </row>
    <row r="242" spans="1:18">
      <c r="A242" s="1">
        <v>41877</v>
      </c>
      <c r="B242">
        <v>107</v>
      </c>
      <c r="C242">
        <f t="shared" si="55"/>
        <v>14.069999999999999</v>
      </c>
      <c r="D242">
        <f t="shared" si="56"/>
        <v>42.09</v>
      </c>
      <c r="E242" t="str">
        <f t="shared" si="57"/>
        <v>NIE</v>
      </c>
      <c r="F242" t="str">
        <f t="shared" si="48"/>
        <v>POLOWA</v>
      </c>
      <c r="G242">
        <f t="shared" si="49"/>
        <v>4.82</v>
      </c>
      <c r="H242">
        <f t="shared" si="50"/>
        <v>3.21</v>
      </c>
      <c r="I242" t="str">
        <f t="shared" si="51"/>
        <v>NIE</v>
      </c>
      <c r="J242">
        <f t="shared" si="58"/>
        <v>9.2499999999999982</v>
      </c>
      <c r="K242">
        <f t="shared" si="59"/>
        <v>38.880000000000003</v>
      </c>
      <c r="L242" t="str">
        <f t="shared" si="60"/>
        <v>NIE</v>
      </c>
      <c r="M242" t="str">
        <f t="shared" si="61"/>
        <v>NIE</v>
      </c>
      <c r="N242">
        <f t="shared" si="62"/>
        <v>9.2499999999999982</v>
      </c>
      <c r="O242">
        <f t="shared" si="63"/>
        <v>38.880000000000003</v>
      </c>
      <c r="P242" t="str">
        <f t="shared" si="52"/>
        <v>NIE</v>
      </c>
      <c r="Q242">
        <f t="shared" si="53"/>
        <v>0</v>
      </c>
      <c r="R242">
        <f t="shared" si="54"/>
        <v>32.04</v>
      </c>
    </row>
    <row r="243" spans="1:18">
      <c r="A243" s="1">
        <v>41878</v>
      </c>
      <c r="B243">
        <v>54</v>
      </c>
      <c r="C243">
        <f t="shared" si="55"/>
        <v>9.2499999999999982</v>
      </c>
      <c r="D243">
        <f t="shared" si="56"/>
        <v>38.880000000000003</v>
      </c>
      <c r="E243" t="str">
        <f t="shared" si="57"/>
        <v>NIE</v>
      </c>
      <c r="F243" t="str">
        <f t="shared" si="48"/>
        <v>POLOWA</v>
      </c>
      <c r="G243">
        <f t="shared" si="49"/>
        <v>2.4300000000000002</v>
      </c>
      <c r="H243">
        <f t="shared" si="50"/>
        <v>1.62</v>
      </c>
      <c r="I243" t="str">
        <f t="shared" si="51"/>
        <v>NIE</v>
      </c>
      <c r="J243">
        <f t="shared" si="58"/>
        <v>6.8199999999999985</v>
      </c>
      <c r="K243">
        <f t="shared" si="59"/>
        <v>37.260000000000005</v>
      </c>
      <c r="L243" t="str">
        <f t="shared" si="60"/>
        <v>NIE</v>
      </c>
      <c r="M243" t="str">
        <f t="shared" si="61"/>
        <v>NIE</v>
      </c>
      <c r="N243">
        <f t="shared" si="62"/>
        <v>6.8199999999999985</v>
      </c>
      <c r="O243">
        <f t="shared" si="63"/>
        <v>37.260000000000005</v>
      </c>
      <c r="P243" t="str">
        <f t="shared" si="52"/>
        <v>NIE</v>
      </c>
      <c r="Q243">
        <f t="shared" si="53"/>
        <v>0</v>
      </c>
      <c r="R243">
        <f t="shared" si="54"/>
        <v>16.170000000000002</v>
      </c>
    </row>
    <row r="244" spans="1:18">
      <c r="A244" s="1">
        <v>41879</v>
      </c>
      <c r="B244">
        <v>116</v>
      </c>
      <c r="C244">
        <f t="shared" si="55"/>
        <v>6.8199999999999985</v>
      </c>
      <c r="D244">
        <f t="shared" si="56"/>
        <v>37.260000000000005</v>
      </c>
      <c r="E244" t="str">
        <f t="shared" si="57"/>
        <v>NIE</v>
      </c>
      <c r="F244" t="str">
        <f t="shared" si="48"/>
        <v>POLOWA</v>
      </c>
      <c r="G244">
        <f t="shared" si="49"/>
        <v>5.22</v>
      </c>
      <c r="H244">
        <f t="shared" si="50"/>
        <v>3.48</v>
      </c>
      <c r="I244" t="str">
        <f t="shared" si="51"/>
        <v>TAK</v>
      </c>
      <c r="J244">
        <f t="shared" si="58"/>
        <v>1.5999999999999988</v>
      </c>
      <c r="K244">
        <f t="shared" si="59"/>
        <v>33.780000000000008</v>
      </c>
      <c r="L244" t="str">
        <f t="shared" si="60"/>
        <v>TAK</v>
      </c>
      <c r="M244" t="str">
        <f t="shared" si="61"/>
        <v>TAK</v>
      </c>
      <c r="N244">
        <f t="shared" si="62"/>
        <v>30</v>
      </c>
      <c r="O244">
        <f t="shared" si="63"/>
        <v>45</v>
      </c>
      <c r="P244" t="str">
        <f t="shared" si="52"/>
        <v>NIE</v>
      </c>
      <c r="Q244">
        <f t="shared" si="53"/>
        <v>121.02</v>
      </c>
      <c r="R244">
        <f t="shared" si="54"/>
        <v>34.729999999999997</v>
      </c>
    </row>
    <row r="245" spans="1:18">
      <c r="A245" s="1">
        <v>41880</v>
      </c>
      <c r="B245">
        <v>99</v>
      </c>
      <c r="C245">
        <f t="shared" si="55"/>
        <v>30</v>
      </c>
      <c r="D245">
        <f t="shared" si="56"/>
        <v>45</v>
      </c>
      <c r="E245" t="str">
        <f t="shared" si="57"/>
        <v>TAK</v>
      </c>
      <c r="F245" t="str">
        <f t="shared" si="48"/>
        <v>NIE</v>
      </c>
      <c r="G245">
        <f t="shared" si="49"/>
        <v>8.91</v>
      </c>
      <c r="H245">
        <f t="shared" si="50"/>
        <v>0</v>
      </c>
      <c r="I245" t="str">
        <f t="shared" si="51"/>
        <v>NIE</v>
      </c>
      <c r="J245">
        <f t="shared" si="58"/>
        <v>21.09</v>
      </c>
      <c r="K245">
        <f t="shared" si="59"/>
        <v>45</v>
      </c>
      <c r="L245" t="str">
        <f t="shared" si="60"/>
        <v>NIE</v>
      </c>
      <c r="M245" t="str">
        <f t="shared" si="61"/>
        <v>NIE</v>
      </c>
      <c r="N245">
        <f t="shared" si="62"/>
        <v>21.09</v>
      </c>
      <c r="O245">
        <f t="shared" si="63"/>
        <v>45</v>
      </c>
      <c r="P245" t="str">
        <f t="shared" si="52"/>
        <v>NIE</v>
      </c>
      <c r="Q245">
        <f t="shared" si="53"/>
        <v>0</v>
      </c>
      <c r="R245">
        <f t="shared" si="54"/>
        <v>29.64</v>
      </c>
    </row>
    <row r="246" spans="1:18">
      <c r="A246" s="1">
        <v>41881</v>
      </c>
      <c r="B246">
        <v>29</v>
      </c>
      <c r="C246">
        <f t="shared" si="55"/>
        <v>21.09</v>
      </c>
      <c r="D246">
        <f t="shared" si="56"/>
        <v>45</v>
      </c>
      <c r="E246" t="str">
        <f t="shared" si="57"/>
        <v>TAK</v>
      </c>
      <c r="F246" t="str">
        <f t="shared" si="48"/>
        <v>NIE</v>
      </c>
      <c r="G246">
        <f t="shared" si="49"/>
        <v>2.61</v>
      </c>
      <c r="H246">
        <f t="shared" si="50"/>
        <v>0</v>
      </c>
      <c r="I246" t="str">
        <f t="shared" si="51"/>
        <v>NIE</v>
      </c>
      <c r="J246">
        <f t="shared" si="58"/>
        <v>18.48</v>
      </c>
      <c r="K246">
        <f t="shared" si="59"/>
        <v>45</v>
      </c>
      <c r="L246" t="str">
        <f t="shared" si="60"/>
        <v>NIE</v>
      </c>
      <c r="M246" t="str">
        <f t="shared" si="61"/>
        <v>NIE</v>
      </c>
      <c r="N246">
        <f t="shared" si="62"/>
        <v>18.48</v>
      </c>
      <c r="O246">
        <f t="shared" si="63"/>
        <v>45</v>
      </c>
      <c r="P246" t="str">
        <f t="shared" si="52"/>
        <v>NIE</v>
      </c>
      <c r="Q246">
        <f t="shared" si="53"/>
        <v>0</v>
      </c>
      <c r="R246">
        <f t="shared" si="54"/>
        <v>8.68</v>
      </c>
    </row>
    <row r="247" spans="1:18">
      <c r="A247" s="1">
        <v>41882</v>
      </c>
      <c r="B247">
        <v>72</v>
      </c>
      <c r="C247">
        <f t="shared" si="55"/>
        <v>18.48</v>
      </c>
      <c r="D247">
        <f t="shared" si="56"/>
        <v>45</v>
      </c>
      <c r="E247" t="str">
        <f t="shared" si="57"/>
        <v>TAK</v>
      </c>
      <c r="F247" t="str">
        <f t="shared" si="48"/>
        <v>NIE</v>
      </c>
      <c r="G247">
        <f t="shared" si="49"/>
        <v>6.48</v>
      </c>
      <c r="H247">
        <f t="shared" si="50"/>
        <v>0</v>
      </c>
      <c r="I247" t="str">
        <f t="shared" si="51"/>
        <v>NIE</v>
      </c>
      <c r="J247">
        <f t="shared" si="58"/>
        <v>12</v>
      </c>
      <c r="K247">
        <f t="shared" si="59"/>
        <v>45</v>
      </c>
      <c r="L247" t="str">
        <f t="shared" si="60"/>
        <v>NIE</v>
      </c>
      <c r="M247" t="str">
        <f t="shared" si="61"/>
        <v>NIE</v>
      </c>
      <c r="N247">
        <f t="shared" si="62"/>
        <v>12</v>
      </c>
      <c r="O247">
        <f t="shared" si="63"/>
        <v>45</v>
      </c>
      <c r="P247" t="str">
        <f t="shared" si="52"/>
        <v>NIE</v>
      </c>
      <c r="Q247">
        <f t="shared" si="53"/>
        <v>0</v>
      </c>
      <c r="R247">
        <f t="shared" si="54"/>
        <v>21.56</v>
      </c>
    </row>
    <row r="248" spans="1:18">
      <c r="A248" s="1">
        <v>41883</v>
      </c>
      <c r="B248">
        <v>94</v>
      </c>
      <c r="C248">
        <f t="shared" si="55"/>
        <v>12</v>
      </c>
      <c r="D248">
        <f t="shared" si="56"/>
        <v>45</v>
      </c>
      <c r="E248" t="str">
        <f t="shared" si="57"/>
        <v>NIE</v>
      </c>
      <c r="F248" t="str">
        <f t="shared" si="48"/>
        <v>POLOWA</v>
      </c>
      <c r="G248">
        <f t="shared" si="49"/>
        <v>4.2300000000000004</v>
      </c>
      <c r="H248">
        <f t="shared" si="50"/>
        <v>2.82</v>
      </c>
      <c r="I248" t="str">
        <f t="shared" si="51"/>
        <v>NIE</v>
      </c>
      <c r="J248">
        <f t="shared" si="58"/>
        <v>7.77</v>
      </c>
      <c r="K248">
        <f t="shared" si="59"/>
        <v>42.18</v>
      </c>
      <c r="L248" t="str">
        <f t="shared" si="60"/>
        <v>NIE</v>
      </c>
      <c r="M248" t="str">
        <f t="shared" si="61"/>
        <v>NIE</v>
      </c>
      <c r="N248">
        <f t="shared" si="62"/>
        <v>7.77</v>
      </c>
      <c r="O248">
        <f t="shared" si="63"/>
        <v>42.18</v>
      </c>
      <c r="P248" t="str">
        <f t="shared" si="52"/>
        <v>NIE</v>
      </c>
      <c r="Q248">
        <f t="shared" si="53"/>
        <v>0</v>
      </c>
      <c r="R248">
        <f t="shared" si="54"/>
        <v>28.14</v>
      </c>
    </row>
    <row r="249" spans="1:18">
      <c r="A249" s="1">
        <v>41884</v>
      </c>
      <c r="B249">
        <v>97</v>
      </c>
      <c r="C249">
        <f t="shared" si="55"/>
        <v>7.77</v>
      </c>
      <c r="D249">
        <f t="shared" si="56"/>
        <v>42.18</v>
      </c>
      <c r="E249" t="str">
        <f t="shared" si="57"/>
        <v>NIE</v>
      </c>
      <c r="F249" t="str">
        <f t="shared" si="48"/>
        <v>POLOWA</v>
      </c>
      <c r="G249">
        <f t="shared" si="49"/>
        <v>4.37</v>
      </c>
      <c r="H249">
        <f t="shared" si="50"/>
        <v>2.91</v>
      </c>
      <c r="I249" t="str">
        <f t="shared" si="51"/>
        <v>NIE</v>
      </c>
      <c r="J249">
        <f t="shared" si="58"/>
        <v>3.3999999999999995</v>
      </c>
      <c r="K249">
        <f t="shared" si="59"/>
        <v>39.269999999999996</v>
      </c>
      <c r="L249" t="str">
        <f t="shared" si="60"/>
        <v>TAK</v>
      </c>
      <c r="M249" t="str">
        <f t="shared" si="61"/>
        <v>NIE</v>
      </c>
      <c r="N249">
        <f t="shared" si="62"/>
        <v>30</v>
      </c>
      <c r="O249">
        <f t="shared" si="63"/>
        <v>39.269999999999996</v>
      </c>
      <c r="P249" t="str">
        <f t="shared" si="52"/>
        <v>NIE</v>
      </c>
      <c r="Q249">
        <f t="shared" si="53"/>
        <v>60.91</v>
      </c>
      <c r="R249">
        <f t="shared" si="54"/>
        <v>29.04</v>
      </c>
    </row>
    <row r="250" spans="1:18">
      <c r="A250" s="1">
        <v>41885</v>
      </c>
      <c r="B250">
        <v>138</v>
      </c>
      <c r="C250">
        <f t="shared" si="55"/>
        <v>30</v>
      </c>
      <c r="D250">
        <f t="shared" si="56"/>
        <v>39.269999999999996</v>
      </c>
      <c r="E250" t="str">
        <f t="shared" si="57"/>
        <v>TAK</v>
      </c>
      <c r="F250" t="str">
        <f t="shared" si="48"/>
        <v>NIE</v>
      </c>
      <c r="G250">
        <f t="shared" si="49"/>
        <v>12.42</v>
      </c>
      <c r="H250">
        <f t="shared" si="50"/>
        <v>0</v>
      </c>
      <c r="I250" t="str">
        <f t="shared" si="51"/>
        <v>NIE</v>
      </c>
      <c r="J250">
        <f t="shared" si="58"/>
        <v>17.579999999999998</v>
      </c>
      <c r="K250">
        <f t="shared" si="59"/>
        <v>39.269999999999996</v>
      </c>
      <c r="L250" t="str">
        <f t="shared" si="60"/>
        <v>NIE</v>
      </c>
      <c r="M250" t="str">
        <f t="shared" si="61"/>
        <v>NIE</v>
      </c>
      <c r="N250">
        <f t="shared" si="62"/>
        <v>17.579999999999998</v>
      </c>
      <c r="O250">
        <f t="shared" si="63"/>
        <v>39.269999999999996</v>
      </c>
      <c r="P250" t="str">
        <f t="shared" si="52"/>
        <v>NIE</v>
      </c>
      <c r="Q250">
        <f t="shared" si="53"/>
        <v>0</v>
      </c>
      <c r="R250">
        <f t="shared" si="54"/>
        <v>41.32</v>
      </c>
    </row>
    <row r="251" spans="1:18">
      <c r="A251" s="1">
        <v>41886</v>
      </c>
      <c r="B251">
        <v>60</v>
      </c>
      <c r="C251">
        <f t="shared" si="55"/>
        <v>17.579999999999998</v>
      </c>
      <c r="D251">
        <f t="shared" si="56"/>
        <v>39.269999999999996</v>
      </c>
      <c r="E251" t="str">
        <f t="shared" si="57"/>
        <v>TAK</v>
      </c>
      <c r="F251" t="str">
        <f t="shared" si="48"/>
        <v>NIE</v>
      </c>
      <c r="G251">
        <f t="shared" si="49"/>
        <v>5.4</v>
      </c>
      <c r="H251">
        <f t="shared" si="50"/>
        <v>0</v>
      </c>
      <c r="I251" t="str">
        <f t="shared" si="51"/>
        <v>TAK</v>
      </c>
      <c r="J251">
        <f t="shared" si="58"/>
        <v>12.179999999999998</v>
      </c>
      <c r="K251">
        <f t="shared" si="59"/>
        <v>39.269999999999996</v>
      </c>
      <c r="L251" t="str">
        <f t="shared" si="60"/>
        <v>NIE</v>
      </c>
      <c r="M251" t="str">
        <f t="shared" si="61"/>
        <v>TAK</v>
      </c>
      <c r="N251">
        <f t="shared" si="62"/>
        <v>12.179999999999998</v>
      </c>
      <c r="O251">
        <f t="shared" si="63"/>
        <v>45</v>
      </c>
      <c r="P251" t="str">
        <f t="shared" si="52"/>
        <v>NIE</v>
      </c>
      <c r="Q251">
        <f t="shared" si="53"/>
        <v>28.59</v>
      </c>
      <c r="R251">
        <f t="shared" si="54"/>
        <v>17.96</v>
      </c>
    </row>
    <row r="252" spans="1:18">
      <c r="A252" s="1">
        <v>41887</v>
      </c>
      <c r="B252">
        <v>144</v>
      </c>
      <c r="C252">
        <f t="shared" si="55"/>
        <v>12.179999999999998</v>
      </c>
      <c r="D252">
        <f t="shared" si="56"/>
        <v>45</v>
      </c>
      <c r="E252" t="str">
        <f t="shared" si="57"/>
        <v>NIE</v>
      </c>
      <c r="F252" t="str">
        <f t="shared" si="48"/>
        <v>POLOWA</v>
      </c>
      <c r="G252">
        <f t="shared" si="49"/>
        <v>6.48</v>
      </c>
      <c r="H252">
        <f t="shared" si="50"/>
        <v>4.32</v>
      </c>
      <c r="I252" t="str">
        <f t="shared" si="51"/>
        <v>NIE</v>
      </c>
      <c r="J252">
        <f t="shared" si="58"/>
        <v>5.6999999999999975</v>
      </c>
      <c r="K252">
        <f t="shared" si="59"/>
        <v>40.68</v>
      </c>
      <c r="L252" t="str">
        <f t="shared" si="60"/>
        <v>NIE</v>
      </c>
      <c r="M252" t="str">
        <f t="shared" si="61"/>
        <v>NIE</v>
      </c>
      <c r="N252">
        <f t="shared" si="62"/>
        <v>5.6999999999999975</v>
      </c>
      <c r="O252">
        <f t="shared" si="63"/>
        <v>40.68</v>
      </c>
      <c r="P252" t="str">
        <f t="shared" si="52"/>
        <v>NIE</v>
      </c>
      <c r="Q252">
        <f t="shared" si="53"/>
        <v>0</v>
      </c>
      <c r="R252">
        <f t="shared" si="54"/>
        <v>43.11</v>
      </c>
    </row>
    <row r="253" spans="1:18">
      <c r="A253" s="1">
        <v>41888</v>
      </c>
      <c r="B253">
        <v>49</v>
      </c>
      <c r="C253">
        <f t="shared" si="55"/>
        <v>5.6999999999999975</v>
      </c>
      <c r="D253">
        <f t="shared" si="56"/>
        <v>40.68</v>
      </c>
      <c r="E253" t="str">
        <f t="shared" si="57"/>
        <v>NIE</v>
      </c>
      <c r="F253" t="str">
        <f t="shared" si="48"/>
        <v>POLOWA</v>
      </c>
      <c r="G253">
        <f t="shared" si="49"/>
        <v>2.21</v>
      </c>
      <c r="H253">
        <f t="shared" si="50"/>
        <v>1.47</v>
      </c>
      <c r="I253" t="str">
        <f t="shared" si="51"/>
        <v>NIE</v>
      </c>
      <c r="J253">
        <f t="shared" si="58"/>
        <v>3.4899999999999975</v>
      </c>
      <c r="K253">
        <f t="shared" si="59"/>
        <v>39.21</v>
      </c>
      <c r="L253" t="str">
        <f t="shared" si="60"/>
        <v>TAK</v>
      </c>
      <c r="M253" t="str">
        <f t="shared" si="61"/>
        <v>NIE</v>
      </c>
      <c r="N253">
        <f t="shared" si="62"/>
        <v>30</v>
      </c>
      <c r="O253">
        <f t="shared" si="63"/>
        <v>39.21</v>
      </c>
      <c r="P253" t="str">
        <f t="shared" si="52"/>
        <v>NIE</v>
      </c>
      <c r="Q253">
        <f t="shared" si="53"/>
        <v>60.71</v>
      </c>
      <c r="R253">
        <f t="shared" si="54"/>
        <v>14.67</v>
      </c>
    </row>
    <row r="254" spans="1:18">
      <c r="A254" s="1">
        <v>41889</v>
      </c>
      <c r="B254">
        <v>125</v>
      </c>
      <c r="C254">
        <f t="shared" si="55"/>
        <v>30</v>
      </c>
      <c r="D254">
        <f t="shared" si="56"/>
        <v>39.21</v>
      </c>
      <c r="E254" t="str">
        <f t="shared" si="57"/>
        <v>TAK</v>
      </c>
      <c r="F254" t="str">
        <f t="shared" si="48"/>
        <v>NIE</v>
      </c>
      <c r="G254">
        <f t="shared" si="49"/>
        <v>11.25</v>
      </c>
      <c r="H254">
        <f t="shared" si="50"/>
        <v>0</v>
      </c>
      <c r="I254" t="str">
        <f t="shared" si="51"/>
        <v>NIE</v>
      </c>
      <c r="J254">
        <f t="shared" si="58"/>
        <v>18.75</v>
      </c>
      <c r="K254">
        <f t="shared" si="59"/>
        <v>39.21</v>
      </c>
      <c r="L254" t="str">
        <f t="shared" si="60"/>
        <v>NIE</v>
      </c>
      <c r="M254" t="str">
        <f t="shared" si="61"/>
        <v>NIE</v>
      </c>
      <c r="N254">
        <f t="shared" si="62"/>
        <v>18.75</v>
      </c>
      <c r="O254">
        <f t="shared" si="63"/>
        <v>39.21</v>
      </c>
      <c r="P254" t="str">
        <f t="shared" si="52"/>
        <v>NIE</v>
      </c>
      <c r="Q254">
        <f t="shared" si="53"/>
        <v>0</v>
      </c>
      <c r="R254">
        <f t="shared" si="54"/>
        <v>37.43</v>
      </c>
    </row>
    <row r="255" spans="1:18">
      <c r="A255" s="1">
        <v>41890</v>
      </c>
      <c r="B255">
        <v>40</v>
      </c>
      <c r="C255">
        <f t="shared" si="55"/>
        <v>18.75</v>
      </c>
      <c r="D255">
        <f t="shared" si="56"/>
        <v>39.21</v>
      </c>
      <c r="E255" t="str">
        <f t="shared" si="57"/>
        <v>TAK</v>
      </c>
      <c r="F255" t="str">
        <f t="shared" si="48"/>
        <v>NIE</v>
      </c>
      <c r="G255">
        <f t="shared" si="49"/>
        <v>3.6</v>
      </c>
      <c r="H255">
        <f t="shared" si="50"/>
        <v>0</v>
      </c>
      <c r="I255" t="str">
        <f t="shared" si="51"/>
        <v>NIE</v>
      </c>
      <c r="J255">
        <f t="shared" si="58"/>
        <v>15.15</v>
      </c>
      <c r="K255">
        <f t="shared" si="59"/>
        <v>39.21</v>
      </c>
      <c r="L255" t="str">
        <f t="shared" si="60"/>
        <v>NIE</v>
      </c>
      <c r="M255" t="str">
        <f t="shared" si="61"/>
        <v>NIE</v>
      </c>
      <c r="N255">
        <f t="shared" si="62"/>
        <v>15.15</v>
      </c>
      <c r="O255">
        <f t="shared" si="63"/>
        <v>39.21</v>
      </c>
      <c r="P255" t="str">
        <f t="shared" si="52"/>
        <v>NIE</v>
      </c>
      <c r="Q255">
        <f t="shared" si="53"/>
        <v>0</v>
      </c>
      <c r="R255">
        <f t="shared" si="54"/>
        <v>11.98</v>
      </c>
    </row>
    <row r="256" spans="1:18">
      <c r="A256" s="1">
        <v>41891</v>
      </c>
      <c r="B256">
        <v>135</v>
      </c>
      <c r="C256">
        <f t="shared" si="55"/>
        <v>15.15</v>
      </c>
      <c r="D256">
        <f t="shared" si="56"/>
        <v>39.21</v>
      </c>
      <c r="E256" t="str">
        <f t="shared" si="57"/>
        <v>TAK</v>
      </c>
      <c r="F256" t="str">
        <f t="shared" si="48"/>
        <v>NIE</v>
      </c>
      <c r="G256">
        <f t="shared" si="49"/>
        <v>12.15</v>
      </c>
      <c r="H256">
        <f t="shared" si="50"/>
        <v>0</v>
      </c>
      <c r="I256" t="str">
        <f t="shared" si="51"/>
        <v>NIE</v>
      </c>
      <c r="J256">
        <f t="shared" si="58"/>
        <v>3</v>
      </c>
      <c r="K256">
        <f t="shared" si="59"/>
        <v>39.21</v>
      </c>
      <c r="L256" t="str">
        <f t="shared" si="60"/>
        <v>TAK</v>
      </c>
      <c r="M256" t="str">
        <f t="shared" si="61"/>
        <v>NIE</v>
      </c>
      <c r="N256">
        <f t="shared" si="62"/>
        <v>30</v>
      </c>
      <c r="O256">
        <f t="shared" si="63"/>
        <v>39.21</v>
      </c>
      <c r="P256" t="str">
        <f t="shared" si="52"/>
        <v>NIE</v>
      </c>
      <c r="Q256">
        <f t="shared" si="53"/>
        <v>61.83</v>
      </c>
      <c r="R256">
        <f t="shared" si="54"/>
        <v>40.42</v>
      </c>
    </row>
    <row r="257" spans="1:18">
      <c r="A257" s="1">
        <v>41892</v>
      </c>
      <c r="B257">
        <v>86</v>
      </c>
      <c r="C257">
        <f t="shared" si="55"/>
        <v>30</v>
      </c>
      <c r="D257">
        <f t="shared" si="56"/>
        <v>39.21</v>
      </c>
      <c r="E257" t="str">
        <f t="shared" si="57"/>
        <v>TAK</v>
      </c>
      <c r="F257" t="str">
        <f t="shared" si="48"/>
        <v>NIE</v>
      </c>
      <c r="G257">
        <f t="shared" si="49"/>
        <v>7.74</v>
      </c>
      <c r="H257">
        <f t="shared" si="50"/>
        <v>0</v>
      </c>
      <c r="I257" t="str">
        <f t="shared" si="51"/>
        <v>NIE</v>
      </c>
      <c r="J257">
        <f t="shared" si="58"/>
        <v>22.259999999999998</v>
      </c>
      <c r="K257">
        <f t="shared" si="59"/>
        <v>39.21</v>
      </c>
      <c r="L257" t="str">
        <f t="shared" si="60"/>
        <v>NIE</v>
      </c>
      <c r="M257" t="str">
        <f t="shared" si="61"/>
        <v>NIE</v>
      </c>
      <c r="N257">
        <f t="shared" si="62"/>
        <v>22.259999999999998</v>
      </c>
      <c r="O257">
        <f t="shared" si="63"/>
        <v>39.21</v>
      </c>
      <c r="P257" t="str">
        <f t="shared" si="52"/>
        <v>NIE</v>
      </c>
      <c r="Q257">
        <f t="shared" si="53"/>
        <v>0</v>
      </c>
      <c r="R257">
        <f t="shared" si="54"/>
        <v>25.75</v>
      </c>
    </row>
    <row r="258" spans="1:18">
      <c r="A258" s="1">
        <v>41893</v>
      </c>
      <c r="B258">
        <v>95</v>
      </c>
      <c r="C258">
        <f t="shared" si="55"/>
        <v>22.259999999999998</v>
      </c>
      <c r="D258">
        <f t="shared" si="56"/>
        <v>39.21</v>
      </c>
      <c r="E258" t="str">
        <f t="shared" si="57"/>
        <v>TAK</v>
      </c>
      <c r="F258" t="str">
        <f t="shared" si="48"/>
        <v>NIE</v>
      </c>
      <c r="G258">
        <f t="shared" si="49"/>
        <v>8.5500000000000007</v>
      </c>
      <c r="H258">
        <f t="shared" si="50"/>
        <v>0</v>
      </c>
      <c r="I258" t="str">
        <f t="shared" si="51"/>
        <v>TAK</v>
      </c>
      <c r="J258">
        <f t="shared" si="58"/>
        <v>13.709999999999997</v>
      </c>
      <c r="K258">
        <f t="shared" si="59"/>
        <v>39.21</v>
      </c>
      <c r="L258" t="str">
        <f t="shared" si="60"/>
        <v>NIE</v>
      </c>
      <c r="M258" t="str">
        <f t="shared" si="61"/>
        <v>TAK</v>
      </c>
      <c r="N258">
        <f t="shared" si="62"/>
        <v>13.709999999999997</v>
      </c>
      <c r="O258">
        <f t="shared" si="63"/>
        <v>45</v>
      </c>
      <c r="P258" t="str">
        <f t="shared" si="52"/>
        <v>NIE</v>
      </c>
      <c r="Q258">
        <f t="shared" si="53"/>
        <v>28.89</v>
      </c>
      <c r="R258">
        <f t="shared" si="54"/>
        <v>28.44</v>
      </c>
    </row>
    <row r="259" spans="1:18">
      <c r="A259" s="1">
        <v>41894</v>
      </c>
      <c r="B259">
        <v>42</v>
      </c>
      <c r="C259">
        <f t="shared" si="55"/>
        <v>13.709999999999997</v>
      </c>
      <c r="D259">
        <f t="shared" si="56"/>
        <v>45</v>
      </c>
      <c r="E259" t="str">
        <f t="shared" si="57"/>
        <v>NIE</v>
      </c>
      <c r="F259" t="str">
        <f t="shared" si="48"/>
        <v>POLOWA</v>
      </c>
      <c r="G259">
        <f t="shared" si="49"/>
        <v>1.89</v>
      </c>
      <c r="H259">
        <f t="shared" si="50"/>
        <v>1.26</v>
      </c>
      <c r="I259" t="str">
        <f t="shared" si="51"/>
        <v>NIE</v>
      </c>
      <c r="J259">
        <f t="shared" si="58"/>
        <v>11.819999999999997</v>
      </c>
      <c r="K259">
        <f t="shared" si="59"/>
        <v>43.74</v>
      </c>
      <c r="L259" t="str">
        <f t="shared" si="60"/>
        <v>NIE</v>
      </c>
      <c r="M259" t="str">
        <f t="shared" si="61"/>
        <v>NIE</v>
      </c>
      <c r="N259">
        <f t="shared" si="62"/>
        <v>11.819999999999997</v>
      </c>
      <c r="O259">
        <f t="shared" si="63"/>
        <v>43.74</v>
      </c>
      <c r="P259" t="str">
        <f t="shared" si="52"/>
        <v>NIE</v>
      </c>
      <c r="Q259">
        <f t="shared" si="53"/>
        <v>0</v>
      </c>
      <c r="R259">
        <f t="shared" si="54"/>
        <v>12.57</v>
      </c>
    </row>
    <row r="260" spans="1:18">
      <c r="A260" s="1">
        <v>41895</v>
      </c>
      <c r="B260">
        <v>82</v>
      </c>
      <c r="C260">
        <f t="shared" si="55"/>
        <v>11.819999999999997</v>
      </c>
      <c r="D260">
        <f t="shared" si="56"/>
        <v>43.74</v>
      </c>
      <c r="E260" t="str">
        <f t="shared" si="57"/>
        <v>NIE</v>
      </c>
      <c r="F260" t="str">
        <f t="shared" si="48"/>
        <v>POLOWA</v>
      </c>
      <c r="G260">
        <f t="shared" si="49"/>
        <v>3.69</v>
      </c>
      <c r="H260">
        <f t="shared" si="50"/>
        <v>2.46</v>
      </c>
      <c r="I260" t="str">
        <f t="shared" si="51"/>
        <v>NIE</v>
      </c>
      <c r="J260">
        <f t="shared" si="58"/>
        <v>8.1299999999999972</v>
      </c>
      <c r="K260">
        <f t="shared" si="59"/>
        <v>41.28</v>
      </c>
      <c r="L260" t="str">
        <f t="shared" si="60"/>
        <v>NIE</v>
      </c>
      <c r="M260" t="str">
        <f t="shared" si="61"/>
        <v>NIE</v>
      </c>
      <c r="N260">
        <f t="shared" si="62"/>
        <v>8.1299999999999972</v>
      </c>
      <c r="O260">
        <f t="shared" si="63"/>
        <v>41.28</v>
      </c>
      <c r="P260" t="str">
        <f t="shared" si="52"/>
        <v>NIE</v>
      </c>
      <c r="Q260">
        <f t="shared" si="53"/>
        <v>0</v>
      </c>
      <c r="R260">
        <f t="shared" si="54"/>
        <v>24.55</v>
      </c>
    </row>
    <row r="261" spans="1:18">
      <c r="A261" s="1">
        <v>41896</v>
      </c>
      <c r="B261">
        <v>26</v>
      </c>
      <c r="C261">
        <f t="shared" si="55"/>
        <v>8.1299999999999972</v>
      </c>
      <c r="D261">
        <f t="shared" si="56"/>
        <v>41.28</v>
      </c>
      <c r="E261" t="str">
        <f t="shared" si="57"/>
        <v>NIE</v>
      </c>
      <c r="F261" t="str">
        <f t="shared" si="48"/>
        <v>POLOWA</v>
      </c>
      <c r="G261">
        <f t="shared" si="49"/>
        <v>1.17</v>
      </c>
      <c r="H261">
        <f t="shared" si="50"/>
        <v>0.78</v>
      </c>
      <c r="I261" t="str">
        <f t="shared" si="51"/>
        <v>NIE</v>
      </c>
      <c r="J261">
        <f t="shared" si="58"/>
        <v>6.9599999999999973</v>
      </c>
      <c r="K261">
        <f t="shared" si="59"/>
        <v>40.5</v>
      </c>
      <c r="L261" t="str">
        <f t="shared" si="60"/>
        <v>NIE</v>
      </c>
      <c r="M261" t="str">
        <f t="shared" si="61"/>
        <v>NIE</v>
      </c>
      <c r="N261">
        <f t="shared" si="62"/>
        <v>6.9599999999999973</v>
      </c>
      <c r="O261">
        <f t="shared" si="63"/>
        <v>40.5</v>
      </c>
      <c r="P261" t="str">
        <f t="shared" si="52"/>
        <v>NIE</v>
      </c>
      <c r="Q261">
        <f t="shared" si="53"/>
        <v>0</v>
      </c>
      <c r="R261">
        <f t="shared" si="54"/>
        <v>7.78</v>
      </c>
    </row>
    <row r="262" spans="1:18">
      <c r="A262" s="1">
        <v>41897</v>
      </c>
      <c r="B262">
        <v>114</v>
      </c>
      <c r="C262">
        <f t="shared" si="55"/>
        <v>6.9599999999999973</v>
      </c>
      <c r="D262">
        <f t="shared" si="56"/>
        <v>40.5</v>
      </c>
      <c r="E262" t="str">
        <f t="shared" si="57"/>
        <v>NIE</v>
      </c>
      <c r="F262" t="str">
        <f t="shared" ref="F262:F325" si="64">IF(E262="TAK", "NIE", "POLOWA")</f>
        <v>POLOWA</v>
      </c>
      <c r="G262">
        <f t="shared" ref="G262:G325" si="65">ROUND(IF(E262="TAK", ($A$2*B262)/100,($A$2*B262)/200),2)</f>
        <v>5.13</v>
      </c>
      <c r="H262">
        <f t="shared" ref="H262:H325" si="66">ROUND(IF(E262="NIE", $B$2*B262/200, 0),2)</f>
        <v>3.42</v>
      </c>
      <c r="I262" t="str">
        <f t="shared" ref="I262:I325" si="67">IF(WEEKDAY(A262,2)=4, "TAK", "NIE")</f>
        <v>NIE</v>
      </c>
      <c r="J262">
        <f t="shared" si="58"/>
        <v>1.8299999999999974</v>
      </c>
      <c r="K262">
        <f t="shared" si="59"/>
        <v>37.08</v>
      </c>
      <c r="L262" t="str">
        <f t="shared" si="60"/>
        <v>TAK</v>
      </c>
      <c r="M262" t="str">
        <f t="shared" si="61"/>
        <v>NIE</v>
      </c>
      <c r="N262">
        <f t="shared" si="62"/>
        <v>30</v>
      </c>
      <c r="O262">
        <f t="shared" si="63"/>
        <v>37.08</v>
      </c>
      <c r="P262" t="str">
        <f t="shared" ref="P262:P325" si="68">IF(C262&lt;5.25, "TAK", "NIE")</f>
        <v>NIE</v>
      </c>
      <c r="Q262">
        <f t="shared" ref="Q262:Q325" si="69">ROUND((N262-J262)*$O$2+(O262-K262)*$Q$2, 2)</f>
        <v>64.510000000000005</v>
      </c>
      <c r="R262">
        <f t="shared" ref="R262:R325" si="70">ROUND(($B$2*B262/100)*$Q$2,2)</f>
        <v>34.130000000000003</v>
      </c>
    </row>
    <row r="263" spans="1:18">
      <c r="A263" s="1">
        <v>41898</v>
      </c>
      <c r="B263">
        <v>49</v>
      </c>
      <c r="C263">
        <f t="shared" ref="C263:C326" si="71">N262</f>
        <v>30</v>
      </c>
      <c r="D263">
        <f t="shared" ref="D263:D326" si="72">O262</f>
        <v>37.08</v>
      </c>
      <c r="E263" t="str">
        <f t="shared" ref="E263:E326" si="73">IF(C263&gt;15, "TAK", "NIE")</f>
        <v>TAK</v>
      </c>
      <c r="F263" t="str">
        <f t="shared" si="64"/>
        <v>NIE</v>
      </c>
      <c r="G263">
        <f t="shared" si="65"/>
        <v>4.41</v>
      </c>
      <c r="H263">
        <f t="shared" si="66"/>
        <v>0</v>
      </c>
      <c r="I263" t="str">
        <f t="shared" si="67"/>
        <v>NIE</v>
      </c>
      <c r="J263">
        <f t="shared" ref="J263:J326" si="74">C263-G263</f>
        <v>25.59</v>
      </c>
      <c r="K263">
        <f t="shared" ref="K263:K326" si="75">D263-H263</f>
        <v>37.08</v>
      </c>
      <c r="L263" t="str">
        <f t="shared" ref="L263:L326" si="76">IF(J263&lt;5,"TAK", "NIE")</f>
        <v>NIE</v>
      </c>
      <c r="M263" t="str">
        <f t="shared" ref="M263:M326" si="77">IF(AND(I263="TAK", K263&lt;40), "TAK", "NIE")</f>
        <v>NIE</v>
      </c>
      <c r="N263">
        <f t="shared" ref="N263:N326" si="78">IF(L263="TAK", $D$2, J263)</f>
        <v>25.59</v>
      </c>
      <c r="O263">
        <f t="shared" ref="O263:O326" si="79">IF(M263="TAK", $E$2, K263)</f>
        <v>37.08</v>
      </c>
      <c r="P263" t="str">
        <f t="shared" si="68"/>
        <v>NIE</v>
      </c>
      <c r="Q263">
        <f t="shared" si="69"/>
        <v>0</v>
      </c>
      <c r="R263">
        <f t="shared" si="70"/>
        <v>14.67</v>
      </c>
    </row>
    <row r="264" spans="1:18">
      <c r="A264" s="1">
        <v>41899</v>
      </c>
      <c r="B264">
        <v>138</v>
      </c>
      <c r="C264">
        <f t="shared" si="71"/>
        <v>25.59</v>
      </c>
      <c r="D264">
        <f t="shared" si="72"/>
        <v>37.08</v>
      </c>
      <c r="E264" t="str">
        <f t="shared" si="73"/>
        <v>TAK</v>
      </c>
      <c r="F264" t="str">
        <f t="shared" si="64"/>
        <v>NIE</v>
      </c>
      <c r="G264">
        <f t="shared" si="65"/>
        <v>12.42</v>
      </c>
      <c r="H264">
        <f t="shared" si="66"/>
        <v>0</v>
      </c>
      <c r="I264" t="str">
        <f t="shared" si="67"/>
        <v>NIE</v>
      </c>
      <c r="J264">
        <f t="shared" si="74"/>
        <v>13.17</v>
      </c>
      <c r="K264">
        <f t="shared" si="75"/>
        <v>37.08</v>
      </c>
      <c r="L264" t="str">
        <f t="shared" si="76"/>
        <v>NIE</v>
      </c>
      <c r="M264" t="str">
        <f t="shared" si="77"/>
        <v>NIE</v>
      </c>
      <c r="N264">
        <f t="shared" si="78"/>
        <v>13.17</v>
      </c>
      <c r="O264">
        <f t="shared" si="79"/>
        <v>37.08</v>
      </c>
      <c r="P264" t="str">
        <f t="shared" si="68"/>
        <v>NIE</v>
      </c>
      <c r="Q264">
        <f t="shared" si="69"/>
        <v>0</v>
      </c>
      <c r="R264">
        <f t="shared" si="70"/>
        <v>41.32</v>
      </c>
    </row>
    <row r="265" spans="1:18">
      <c r="A265" s="1">
        <v>41900</v>
      </c>
      <c r="B265">
        <v>47</v>
      </c>
      <c r="C265">
        <f t="shared" si="71"/>
        <v>13.17</v>
      </c>
      <c r="D265">
        <f t="shared" si="72"/>
        <v>37.08</v>
      </c>
      <c r="E265" t="str">
        <f t="shared" si="73"/>
        <v>NIE</v>
      </c>
      <c r="F265" t="str">
        <f t="shared" si="64"/>
        <v>POLOWA</v>
      </c>
      <c r="G265">
        <f t="shared" si="65"/>
        <v>2.12</v>
      </c>
      <c r="H265">
        <f t="shared" si="66"/>
        <v>1.41</v>
      </c>
      <c r="I265" t="str">
        <f t="shared" si="67"/>
        <v>TAK</v>
      </c>
      <c r="J265">
        <f t="shared" si="74"/>
        <v>11.05</v>
      </c>
      <c r="K265">
        <f t="shared" si="75"/>
        <v>35.67</v>
      </c>
      <c r="L265" t="str">
        <f t="shared" si="76"/>
        <v>NIE</v>
      </c>
      <c r="M265" t="str">
        <f t="shared" si="77"/>
        <v>TAK</v>
      </c>
      <c r="N265">
        <f t="shared" si="78"/>
        <v>11.05</v>
      </c>
      <c r="O265">
        <f t="shared" si="79"/>
        <v>45</v>
      </c>
      <c r="P265" t="str">
        <f t="shared" si="68"/>
        <v>NIE</v>
      </c>
      <c r="Q265">
        <f t="shared" si="69"/>
        <v>46.56</v>
      </c>
      <c r="R265">
        <f t="shared" si="70"/>
        <v>14.07</v>
      </c>
    </row>
    <row r="266" spans="1:18">
      <c r="A266" s="1">
        <v>41901</v>
      </c>
      <c r="B266">
        <v>85</v>
      </c>
      <c r="C266">
        <f t="shared" si="71"/>
        <v>11.05</v>
      </c>
      <c r="D266">
        <f t="shared" si="72"/>
        <v>45</v>
      </c>
      <c r="E266" t="str">
        <f t="shared" si="73"/>
        <v>NIE</v>
      </c>
      <c r="F266" t="str">
        <f t="shared" si="64"/>
        <v>POLOWA</v>
      </c>
      <c r="G266">
        <f t="shared" si="65"/>
        <v>3.83</v>
      </c>
      <c r="H266">
        <f t="shared" si="66"/>
        <v>2.5499999999999998</v>
      </c>
      <c r="I266" t="str">
        <f t="shared" si="67"/>
        <v>NIE</v>
      </c>
      <c r="J266">
        <f t="shared" si="74"/>
        <v>7.2200000000000006</v>
      </c>
      <c r="K266">
        <f t="shared" si="75"/>
        <v>42.45</v>
      </c>
      <c r="L266" t="str">
        <f t="shared" si="76"/>
        <v>NIE</v>
      </c>
      <c r="M266" t="str">
        <f t="shared" si="77"/>
        <v>NIE</v>
      </c>
      <c r="N266">
        <f t="shared" si="78"/>
        <v>7.2200000000000006</v>
      </c>
      <c r="O266">
        <f t="shared" si="79"/>
        <v>42.45</v>
      </c>
      <c r="P266" t="str">
        <f t="shared" si="68"/>
        <v>NIE</v>
      </c>
      <c r="Q266">
        <f t="shared" si="69"/>
        <v>0</v>
      </c>
      <c r="R266">
        <f t="shared" si="70"/>
        <v>25.45</v>
      </c>
    </row>
    <row r="267" spans="1:18">
      <c r="A267" s="1">
        <v>41902</v>
      </c>
      <c r="B267">
        <v>50</v>
      </c>
      <c r="C267">
        <f t="shared" si="71"/>
        <v>7.2200000000000006</v>
      </c>
      <c r="D267">
        <f t="shared" si="72"/>
        <v>42.45</v>
      </c>
      <c r="E267" t="str">
        <f t="shared" si="73"/>
        <v>NIE</v>
      </c>
      <c r="F267" t="str">
        <f t="shared" si="64"/>
        <v>POLOWA</v>
      </c>
      <c r="G267">
        <f t="shared" si="65"/>
        <v>2.25</v>
      </c>
      <c r="H267">
        <f t="shared" si="66"/>
        <v>1.5</v>
      </c>
      <c r="I267" t="str">
        <f t="shared" si="67"/>
        <v>NIE</v>
      </c>
      <c r="J267">
        <f t="shared" si="74"/>
        <v>4.9700000000000006</v>
      </c>
      <c r="K267">
        <f t="shared" si="75"/>
        <v>40.950000000000003</v>
      </c>
      <c r="L267" t="str">
        <f t="shared" si="76"/>
        <v>TAK</v>
      </c>
      <c r="M267" t="str">
        <f t="shared" si="77"/>
        <v>NIE</v>
      </c>
      <c r="N267">
        <f t="shared" si="78"/>
        <v>30</v>
      </c>
      <c r="O267">
        <f t="shared" si="79"/>
        <v>40.950000000000003</v>
      </c>
      <c r="P267" t="str">
        <f t="shared" si="68"/>
        <v>NIE</v>
      </c>
      <c r="Q267">
        <f t="shared" si="69"/>
        <v>57.32</v>
      </c>
      <c r="R267">
        <f t="shared" si="70"/>
        <v>14.97</v>
      </c>
    </row>
    <row r="268" spans="1:18">
      <c r="A268" s="1">
        <v>41903</v>
      </c>
      <c r="B268">
        <v>133</v>
      </c>
      <c r="C268">
        <f t="shared" si="71"/>
        <v>30</v>
      </c>
      <c r="D268">
        <f t="shared" si="72"/>
        <v>40.950000000000003</v>
      </c>
      <c r="E268" t="str">
        <f t="shared" si="73"/>
        <v>TAK</v>
      </c>
      <c r="F268" t="str">
        <f t="shared" si="64"/>
        <v>NIE</v>
      </c>
      <c r="G268">
        <f t="shared" si="65"/>
        <v>11.97</v>
      </c>
      <c r="H268">
        <f t="shared" si="66"/>
        <v>0</v>
      </c>
      <c r="I268" t="str">
        <f t="shared" si="67"/>
        <v>NIE</v>
      </c>
      <c r="J268">
        <f t="shared" si="74"/>
        <v>18.03</v>
      </c>
      <c r="K268">
        <f t="shared" si="75"/>
        <v>40.950000000000003</v>
      </c>
      <c r="L268" t="str">
        <f t="shared" si="76"/>
        <v>NIE</v>
      </c>
      <c r="M268" t="str">
        <f t="shared" si="77"/>
        <v>NIE</v>
      </c>
      <c r="N268">
        <f t="shared" si="78"/>
        <v>18.03</v>
      </c>
      <c r="O268">
        <f t="shared" si="79"/>
        <v>40.950000000000003</v>
      </c>
      <c r="P268" t="str">
        <f t="shared" si="68"/>
        <v>NIE</v>
      </c>
      <c r="Q268">
        <f t="shared" si="69"/>
        <v>0</v>
      </c>
      <c r="R268">
        <f t="shared" si="70"/>
        <v>39.82</v>
      </c>
    </row>
    <row r="269" spans="1:18">
      <c r="A269" s="1">
        <v>41904</v>
      </c>
      <c r="B269">
        <v>128</v>
      </c>
      <c r="C269">
        <f t="shared" si="71"/>
        <v>18.03</v>
      </c>
      <c r="D269">
        <f t="shared" si="72"/>
        <v>40.950000000000003</v>
      </c>
      <c r="E269" t="str">
        <f t="shared" si="73"/>
        <v>TAK</v>
      </c>
      <c r="F269" t="str">
        <f t="shared" si="64"/>
        <v>NIE</v>
      </c>
      <c r="G269">
        <f t="shared" si="65"/>
        <v>11.52</v>
      </c>
      <c r="H269">
        <f t="shared" si="66"/>
        <v>0</v>
      </c>
      <c r="I269" t="str">
        <f t="shared" si="67"/>
        <v>NIE</v>
      </c>
      <c r="J269">
        <f t="shared" si="74"/>
        <v>6.5100000000000016</v>
      </c>
      <c r="K269">
        <f t="shared" si="75"/>
        <v>40.950000000000003</v>
      </c>
      <c r="L269" t="str">
        <f t="shared" si="76"/>
        <v>NIE</v>
      </c>
      <c r="M269" t="str">
        <f t="shared" si="77"/>
        <v>NIE</v>
      </c>
      <c r="N269">
        <f t="shared" si="78"/>
        <v>6.5100000000000016</v>
      </c>
      <c r="O269">
        <f t="shared" si="79"/>
        <v>40.950000000000003</v>
      </c>
      <c r="P269" t="str">
        <f t="shared" si="68"/>
        <v>NIE</v>
      </c>
      <c r="Q269">
        <f t="shared" si="69"/>
        <v>0</v>
      </c>
      <c r="R269">
        <f t="shared" si="70"/>
        <v>38.32</v>
      </c>
    </row>
    <row r="270" spans="1:18">
      <c r="A270" s="1">
        <v>41905</v>
      </c>
      <c r="B270">
        <v>138</v>
      </c>
      <c r="C270">
        <f t="shared" si="71"/>
        <v>6.5100000000000016</v>
      </c>
      <c r="D270">
        <f t="shared" si="72"/>
        <v>40.950000000000003</v>
      </c>
      <c r="E270" t="str">
        <f t="shared" si="73"/>
        <v>NIE</v>
      </c>
      <c r="F270" t="str">
        <f t="shared" si="64"/>
        <v>POLOWA</v>
      </c>
      <c r="G270">
        <f t="shared" si="65"/>
        <v>6.21</v>
      </c>
      <c r="H270">
        <f t="shared" si="66"/>
        <v>4.1399999999999997</v>
      </c>
      <c r="I270" t="str">
        <f t="shared" si="67"/>
        <v>NIE</v>
      </c>
      <c r="J270">
        <f t="shared" si="74"/>
        <v>0.3000000000000016</v>
      </c>
      <c r="K270">
        <f t="shared" si="75"/>
        <v>36.81</v>
      </c>
      <c r="L270" t="str">
        <f t="shared" si="76"/>
        <v>TAK</v>
      </c>
      <c r="M270" t="str">
        <f t="shared" si="77"/>
        <v>NIE</v>
      </c>
      <c r="N270">
        <f t="shared" si="78"/>
        <v>30</v>
      </c>
      <c r="O270">
        <f t="shared" si="79"/>
        <v>36.81</v>
      </c>
      <c r="P270" t="str">
        <f t="shared" si="68"/>
        <v>NIE</v>
      </c>
      <c r="Q270">
        <f t="shared" si="69"/>
        <v>68.010000000000005</v>
      </c>
      <c r="R270">
        <f t="shared" si="70"/>
        <v>41.32</v>
      </c>
    </row>
    <row r="271" spans="1:18">
      <c r="A271" s="1">
        <v>41906</v>
      </c>
      <c r="B271">
        <v>25</v>
      </c>
      <c r="C271">
        <f t="shared" si="71"/>
        <v>30</v>
      </c>
      <c r="D271">
        <f t="shared" si="72"/>
        <v>36.81</v>
      </c>
      <c r="E271" t="str">
        <f t="shared" si="73"/>
        <v>TAK</v>
      </c>
      <c r="F271" t="str">
        <f t="shared" si="64"/>
        <v>NIE</v>
      </c>
      <c r="G271">
        <f t="shared" si="65"/>
        <v>2.25</v>
      </c>
      <c r="H271">
        <f t="shared" si="66"/>
        <v>0</v>
      </c>
      <c r="I271" t="str">
        <f t="shared" si="67"/>
        <v>NIE</v>
      </c>
      <c r="J271">
        <f t="shared" si="74"/>
        <v>27.75</v>
      </c>
      <c r="K271">
        <f t="shared" si="75"/>
        <v>36.81</v>
      </c>
      <c r="L271" t="str">
        <f t="shared" si="76"/>
        <v>NIE</v>
      </c>
      <c r="M271" t="str">
        <f t="shared" si="77"/>
        <v>NIE</v>
      </c>
      <c r="N271">
        <f t="shared" si="78"/>
        <v>27.75</v>
      </c>
      <c r="O271">
        <f t="shared" si="79"/>
        <v>36.81</v>
      </c>
      <c r="P271" t="str">
        <f t="shared" si="68"/>
        <v>NIE</v>
      </c>
      <c r="Q271">
        <f t="shared" si="69"/>
        <v>0</v>
      </c>
      <c r="R271">
        <f t="shared" si="70"/>
        <v>7.49</v>
      </c>
    </row>
    <row r="272" spans="1:18">
      <c r="A272" s="1">
        <v>41907</v>
      </c>
      <c r="B272">
        <v>133</v>
      </c>
      <c r="C272">
        <f t="shared" si="71"/>
        <v>27.75</v>
      </c>
      <c r="D272">
        <f t="shared" si="72"/>
        <v>36.81</v>
      </c>
      <c r="E272" t="str">
        <f t="shared" si="73"/>
        <v>TAK</v>
      </c>
      <c r="F272" t="str">
        <f t="shared" si="64"/>
        <v>NIE</v>
      </c>
      <c r="G272">
        <f t="shared" si="65"/>
        <v>11.97</v>
      </c>
      <c r="H272">
        <f t="shared" si="66"/>
        <v>0</v>
      </c>
      <c r="I272" t="str">
        <f t="shared" si="67"/>
        <v>TAK</v>
      </c>
      <c r="J272">
        <f t="shared" si="74"/>
        <v>15.78</v>
      </c>
      <c r="K272">
        <f t="shared" si="75"/>
        <v>36.81</v>
      </c>
      <c r="L272" t="str">
        <f t="shared" si="76"/>
        <v>NIE</v>
      </c>
      <c r="M272" t="str">
        <f t="shared" si="77"/>
        <v>TAK</v>
      </c>
      <c r="N272">
        <f t="shared" si="78"/>
        <v>15.78</v>
      </c>
      <c r="O272">
        <f t="shared" si="79"/>
        <v>45</v>
      </c>
      <c r="P272" t="str">
        <f t="shared" si="68"/>
        <v>NIE</v>
      </c>
      <c r="Q272">
        <f t="shared" si="69"/>
        <v>40.869999999999997</v>
      </c>
      <c r="R272">
        <f t="shared" si="70"/>
        <v>39.82</v>
      </c>
    </row>
    <row r="273" spans="1:18">
      <c r="A273" s="1">
        <v>41908</v>
      </c>
      <c r="B273">
        <v>110</v>
      </c>
      <c r="C273">
        <f t="shared" si="71"/>
        <v>15.78</v>
      </c>
      <c r="D273">
        <f t="shared" si="72"/>
        <v>45</v>
      </c>
      <c r="E273" t="str">
        <f t="shared" si="73"/>
        <v>TAK</v>
      </c>
      <c r="F273" t="str">
        <f t="shared" si="64"/>
        <v>NIE</v>
      </c>
      <c r="G273">
        <f t="shared" si="65"/>
        <v>9.9</v>
      </c>
      <c r="H273">
        <f t="shared" si="66"/>
        <v>0</v>
      </c>
      <c r="I273" t="str">
        <f t="shared" si="67"/>
        <v>NIE</v>
      </c>
      <c r="J273">
        <f t="shared" si="74"/>
        <v>5.879999999999999</v>
      </c>
      <c r="K273">
        <f t="shared" si="75"/>
        <v>45</v>
      </c>
      <c r="L273" t="str">
        <f t="shared" si="76"/>
        <v>NIE</v>
      </c>
      <c r="M273" t="str">
        <f t="shared" si="77"/>
        <v>NIE</v>
      </c>
      <c r="N273">
        <f t="shared" si="78"/>
        <v>5.879999999999999</v>
      </c>
      <c r="O273">
        <f t="shared" si="79"/>
        <v>45</v>
      </c>
      <c r="P273" t="str">
        <f t="shared" si="68"/>
        <v>NIE</v>
      </c>
      <c r="Q273">
        <f t="shared" si="69"/>
        <v>0</v>
      </c>
      <c r="R273">
        <f t="shared" si="70"/>
        <v>32.93</v>
      </c>
    </row>
    <row r="274" spans="1:18">
      <c r="A274" s="1">
        <v>41909</v>
      </c>
      <c r="B274">
        <v>24</v>
      </c>
      <c r="C274">
        <f t="shared" si="71"/>
        <v>5.879999999999999</v>
      </c>
      <c r="D274">
        <f t="shared" si="72"/>
        <v>45</v>
      </c>
      <c r="E274" t="str">
        <f t="shared" si="73"/>
        <v>NIE</v>
      </c>
      <c r="F274" t="str">
        <f t="shared" si="64"/>
        <v>POLOWA</v>
      </c>
      <c r="G274">
        <f t="shared" si="65"/>
        <v>1.08</v>
      </c>
      <c r="H274">
        <f t="shared" si="66"/>
        <v>0.72</v>
      </c>
      <c r="I274" t="str">
        <f t="shared" si="67"/>
        <v>NIE</v>
      </c>
      <c r="J274">
        <f t="shared" si="74"/>
        <v>4.7999999999999989</v>
      </c>
      <c r="K274">
        <f t="shared" si="75"/>
        <v>44.28</v>
      </c>
      <c r="L274" t="str">
        <f t="shared" si="76"/>
        <v>TAK</v>
      </c>
      <c r="M274" t="str">
        <f t="shared" si="77"/>
        <v>NIE</v>
      </c>
      <c r="N274">
        <f t="shared" si="78"/>
        <v>30</v>
      </c>
      <c r="O274">
        <f t="shared" si="79"/>
        <v>44.28</v>
      </c>
      <c r="P274" t="str">
        <f t="shared" si="68"/>
        <v>NIE</v>
      </c>
      <c r="Q274">
        <f t="shared" si="69"/>
        <v>57.71</v>
      </c>
      <c r="R274">
        <f t="shared" si="70"/>
        <v>7.19</v>
      </c>
    </row>
    <row r="275" spans="1:18">
      <c r="A275" s="1">
        <v>41910</v>
      </c>
      <c r="B275">
        <v>65</v>
      </c>
      <c r="C275">
        <f t="shared" si="71"/>
        <v>30</v>
      </c>
      <c r="D275">
        <f t="shared" si="72"/>
        <v>44.28</v>
      </c>
      <c r="E275" t="str">
        <f t="shared" si="73"/>
        <v>TAK</v>
      </c>
      <c r="F275" t="str">
        <f t="shared" si="64"/>
        <v>NIE</v>
      </c>
      <c r="G275">
        <f t="shared" si="65"/>
        <v>5.85</v>
      </c>
      <c r="H275">
        <f t="shared" si="66"/>
        <v>0</v>
      </c>
      <c r="I275" t="str">
        <f t="shared" si="67"/>
        <v>NIE</v>
      </c>
      <c r="J275">
        <f t="shared" si="74"/>
        <v>24.15</v>
      </c>
      <c r="K275">
        <f t="shared" si="75"/>
        <v>44.28</v>
      </c>
      <c r="L275" t="str">
        <f t="shared" si="76"/>
        <v>NIE</v>
      </c>
      <c r="M275" t="str">
        <f t="shared" si="77"/>
        <v>NIE</v>
      </c>
      <c r="N275">
        <f t="shared" si="78"/>
        <v>24.15</v>
      </c>
      <c r="O275">
        <f t="shared" si="79"/>
        <v>44.28</v>
      </c>
      <c r="P275" t="str">
        <f t="shared" si="68"/>
        <v>NIE</v>
      </c>
      <c r="Q275">
        <f t="shared" si="69"/>
        <v>0</v>
      </c>
      <c r="R275">
        <f t="shared" si="70"/>
        <v>19.46</v>
      </c>
    </row>
    <row r="276" spans="1:18">
      <c r="A276" s="1">
        <v>41911</v>
      </c>
      <c r="B276">
        <v>61</v>
      </c>
      <c r="C276">
        <f t="shared" si="71"/>
        <v>24.15</v>
      </c>
      <c r="D276">
        <f t="shared" si="72"/>
        <v>44.28</v>
      </c>
      <c r="E276" t="str">
        <f t="shared" si="73"/>
        <v>TAK</v>
      </c>
      <c r="F276" t="str">
        <f t="shared" si="64"/>
        <v>NIE</v>
      </c>
      <c r="G276">
        <f t="shared" si="65"/>
        <v>5.49</v>
      </c>
      <c r="H276">
        <f t="shared" si="66"/>
        <v>0</v>
      </c>
      <c r="I276" t="str">
        <f t="shared" si="67"/>
        <v>NIE</v>
      </c>
      <c r="J276">
        <f t="shared" si="74"/>
        <v>18.659999999999997</v>
      </c>
      <c r="K276">
        <f t="shared" si="75"/>
        <v>44.28</v>
      </c>
      <c r="L276" t="str">
        <f t="shared" si="76"/>
        <v>NIE</v>
      </c>
      <c r="M276" t="str">
        <f t="shared" si="77"/>
        <v>NIE</v>
      </c>
      <c r="N276">
        <f t="shared" si="78"/>
        <v>18.659999999999997</v>
      </c>
      <c r="O276">
        <f t="shared" si="79"/>
        <v>44.28</v>
      </c>
      <c r="P276" t="str">
        <f t="shared" si="68"/>
        <v>NIE</v>
      </c>
      <c r="Q276">
        <f t="shared" si="69"/>
        <v>0</v>
      </c>
      <c r="R276">
        <f t="shared" si="70"/>
        <v>18.260000000000002</v>
      </c>
    </row>
    <row r="277" spans="1:18">
      <c r="A277" s="1">
        <v>41912</v>
      </c>
      <c r="B277">
        <v>45</v>
      </c>
      <c r="C277">
        <f t="shared" si="71"/>
        <v>18.659999999999997</v>
      </c>
      <c r="D277">
        <f t="shared" si="72"/>
        <v>44.28</v>
      </c>
      <c r="E277" t="str">
        <f t="shared" si="73"/>
        <v>TAK</v>
      </c>
      <c r="F277" t="str">
        <f t="shared" si="64"/>
        <v>NIE</v>
      </c>
      <c r="G277">
        <f t="shared" si="65"/>
        <v>4.05</v>
      </c>
      <c r="H277">
        <f t="shared" si="66"/>
        <v>0</v>
      </c>
      <c r="I277" t="str">
        <f t="shared" si="67"/>
        <v>NIE</v>
      </c>
      <c r="J277">
        <f t="shared" si="74"/>
        <v>14.609999999999996</v>
      </c>
      <c r="K277">
        <f t="shared" si="75"/>
        <v>44.28</v>
      </c>
      <c r="L277" t="str">
        <f t="shared" si="76"/>
        <v>NIE</v>
      </c>
      <c r="M277" t="str">
        <f t="shared" si="77"/>
        <v>NIE</v>
      </c>
      <c r="N277">
        <f t="shared" si="78"/>
        <v>14.609999999999996</v>
      </c>
      <c r="O277">
        <f t="shared" si="79"/>
        <v>44.28</v>
      </c>
      <c r="P277" t="str">
        <f t="shared" si="68"/>
        <v>NIE</v>
      </c>
      <c r="Q277">
        <f t="shared" si="69"/>
        <v>0</v>
      </c>
      <c r="R277">
        <f t="shared" si="70"/>
        <v>13.47</v>
      </c>
    </row>
    <row r="278" spans="1:18">
      <c r="A278" s="1">
        <v>41913</v>
      </c>
      <c r="B278">
        <v>49</v>
      </c>
      <c r="C278">
        <f t="shared" si="71"/>
        <v>14.609999999999996</v>
      </c>
      <c r="D278">
        <f t="shared" si="72"/>
        <v>44.28</v>
      </c>
      <c r="E278" t="str">
        <f t="shared" si="73"/>
        <v>NIE</v>
      </c>
      <c r="F278" t="str">
        <f t="shared" si="64"/>
        <v>POLOWA</v>
      </c>
      <c r="G278">
        <f t="shared" si="65"/>
        <v>2.21</v>
      </c>
      <c r="H278">
        <f t="shared" si="66"/>
        <v>1.47</v>
      </c>
      <c r="I278" t="str">
        <f t="shared" si="67"/>
        <v>NIE</v>
      </c>
      <c r="J278">
        <f t="shared" si="74"/>
        <v>12.399999999999995</v>
      </c>
      <c r="K278">
        <f t="shared" si="75"/>
        <v>42.81</v>
      </c>
      <c r="L278" t="str">
        <f t="shared" si="76"/>
        <v>NIE</v>
      </c>
      <c r="M278" t="str">
        <f t="shared" si="77"/>
        <v>NIE</v>
      </c>
      <c r="N278">
        <f t="shared" si="78"/>
        <v>12.399999999999995</v>
      </c>
      <c r="O278">
        <f t="shared" si="79"/>
        <v>42.81</v>
      </c>
      <c r="P278" t="str">
        <f t="shared" si="68"/>
        <v>NIE</v>
      </c>
      <c r="Q278">
        <f t="shared" si="69"/>
        <v>0</v>
      </c>
      <c r="R278">
        <f t="shared" si="70"/>
        <v>14.67</v>
      </c>
    </row>
    <row r="279" spans="1:18">
      <c r="A279" s="1">
        <v>41914</v>
      </c>
      <c r="B279">
        <v>57</v>
      </c>
      <c r="C279">
        <f t="shared" si="71"/>
        <v>12.399999999999995</v>
      </c>
      <c r="D279">
        <f t="shared" si="72"/>
        <v>42.81</v>
      </c>
      <c r="E279" t="str">
        <f t="shared" si="73"/>
        <v>NIE</v>
      </c>
      <c r="F279" t="str">
        <f t="shared" si="64"/>
        <v>POLOWA</v>
      </c>
      <c r="G279">
        <f t="shared" si="65"/>
        <v>2.57</v>
      </c>
      <c r="H279">
        <f t="shared" si="66"/>
        <v>1.71</v>
      </c>
      <c r="I279" t="str">
        <f t="shared" si="67"/>
        <v>TAK</v>
      </c>
      <c r="J279">
        <f t="shared" si="74"/>
        <v>9.8299999999999947</v>
      </c>
      <c r="K279">
        <f t="shared" si="75"/>
        <v>41.1</v>
      </c>
      <c r="L279" t="str">
        <f t="shared" si="76"/>
        <v>NIE</v>
      </c>
      <c r="M279" t="str">
        <f t="shared" si="77"/>
        <v>NIE</v>
      </c>
      <c r="N279">
        <f t="shared" si="78"/>
        <v>9.8299999999999947</v>
      </c>
      <c r="O279">
        <f t="shared" si="79"/>
        <v>41.1</v>
      </c>
      <c r="P279" t="str">
        <f t="shared" si="68"/>
        <v>NIE</v>
      </c>
      <c r="Q279">
        <f t="shared" si="69"/>
        <v>0</v>
      </c>
      <c r="R279">
        <f t="shared" si="70"/>
        <v>17.07</v>
      </c>
    </row>
    <row r="280" spans="1:18">
      <c r="A280" s="1">
        <v>41915</v>
      </c>
      <c r="B280">
        <v>109</v>
      </c>
      <c r="C280">
        <f t="shared" si="71"/>
        <v>9.8299999999999947</v>
      </c>
      <c r="D280">
        <f t="shared" si="72"/>
        <v>41.1</v>
      </c>
      <c r="E280" t="str">
        <f t="shared" si="73"/>
        <v>NIE</v>
      </c>
      <c r="F280" t="str">
        <f t="shared" si="64"/>
        <v>POLOWA</v>
      </c>
      <c r="G280">
        <f t="shared" si="65"/>
        <v>4.91</v>
      </c>
      <c r="H280">
        <f t="shared" si="66"/>
        <v>3.27</v>
      </c>
      <c r="I280" t="str">
        <f t="shared" si="67"/>
        <v>NIE</v>
      </c>
      <c r="J280">
        <f t="shared" si="74"/>
        <v>4.9199999999999946</v>
      </c>
      <c r="K280">
        <f t="shared" si="75"/>
        <v>37.83</v>
      </c>
      <c r="L280" t="str">
        <f t="shared" si="76"/>
        <v>TAK</v>
      </c>
      <c r="M280" t="str">
        <f t="shared" si="77"/>
        <v>NIE</v>
      </c>
      <c r="N280">
        <f t="shared" si="78"/>
        <v>30</v>
      </c>
      <c r="O280">
        <f t="shared" si="79"/>
        <v>37.83</v>
      </c>
      <c r="P280" t="str">
        <f t="shared" si="68"/>
        <v>NIE</v>
      </c>
      <c r="Q280">
        <f t="shared" si="69"/>
        <v>57.43</v>
      </c>
      <c r="R280">
        <f t="shared" si="70"/>
        <v>32.630000000000003</v>
      </c>
    </row>
    <row r="281" spans="1:18">
      <c r="A281" s="1">
        <v>41916</v>
      </c>
      <c r="B281">
        <v>106</v>
      </c>
      <c r="C281">
        <f t="shared" si="71"/>
        <v>30</v>
      </c>
      <c r="D281">
        <f t="shared" si="72"/>
        <v>37.83</v>
      </c>
      <c r="E281" t="str">
        <f t="shared" si="73"/>
        <v>TAK</v>
      </c>
      <c r="F281" t="str">
        <f t="shared" si="64"/>
        <v>NIE</v>
      </c>
      <c r="G281">
        <f t="shared" si="65"/>
        <v>9.5399999999999991</v>
      </c>
      <c r="H281">
        <f t="shared" si="66"/>
        <v>0</v>
      </c>
      <c r="I281" t="str">
        <f t="shared" si="67"/>
        <v>NIE</v>
      </c>
      <c r="J281">
        <f t="shared" si="74"/>
        <v>20.46</v>
      </c>
      <c r="K281">
        <f t="shared" si="75"/>
        <v>37.83</v>
      </c>
      <c r="L281" t="str">
        <f t="shared" si="76"/>
        <v>NIE</v>
      </c>
      <c r="M281" t="str">
        <f t="shared" si="77"/>
        <v>NIE</v>
      </c>
      <c r="N281">
        <f t="shared" si="78"/>
        <v>20.46</v>
      </c>
      <c r="O281">
        <f t="shared" si="79"/>
        <v>37.83</v>
      </c>
      <c r="P281" t="str">
        <f t="shared" si="68"/>
        <v>NIE</v>
      </c>
      <c r="Q281">
        <f t="shared" si="69"/>
        <v>0</v>
      </c>
      <c r="R281">
        <f t="shared" si="70"/>
        <v>31.74</v>
      </c>
    </row>
    <row r="282" spans="1:18">
      <c r="A282" s="1">
        <v>41917</v>
      </c>
      <c r="B282">
        <v>17</v>
      </c>
      <c r="C282">
        <f t="shared" si="71"/>
        <v>20.46</v>
      </c>
      <c r="D282">
        <f t="shared" si="72"/>
        <v>37.83</v>
      </c>
      <c r="E282" t="str">
        <f t="shared" si="73"/>
        <v>TAK</v>
      </c>
      <c r="F282" t="str">
        <f t="shared" si="64"/>
        <v>NIE</v>
      </c>
      <c r="G282">
        <f t="shared" si="65"/>
        <v>1.53</v>
      </c>
      <c r="H282">
        <f t="shared" si="66"/>
        <v>0</v>
      </c>
      <c r="I282" t="str">
        <f t="shared" si="67"/>
        <v>NIE</v>
      </c>
      <c r="J282">
        <f t="shared" si="74"/>
        <v>18.93</v>
      </c>
      <c r="K282">
        <f t="shared" si="75"/>
        <v>37.83</v>
      </c>
      <c r="L282" t="str">
        <f t="shared" si="76"/>
        <v>NIE</v>
      </c>
      <c r="M282" t="str">
        <f t="shared" si="77"/>
        <v>NIE</v>
      </c>
      <c r="N282">
        <f t="shared" si="78"/>
        <v>18.93</v>
      </c>
      <c r="O282">
        <f t="shared" si="79"/>
        <v>37.83</v>
      </c>
      <c r="P282" t="str">
        <f t="shared" si="68"/>
        <v>NIE</v>
      </c>
      <c r="Q282">
        <f t="shared" si="69"/>
        <v>0</v>
      </c>
      <c r="R282">
        <f t="shared" si="70"/>
        <v>5.09</v>
      </c>
    </row>
    <row r="283" spans="1:18">
      <c r="A283" s="1">
        <v>41918</v>
      </c>
      <c r="B283">
        <v>99</v>
      </c>
      <c r="C283">
        <f t="shared" si="71"/>
        <v>18.93</v>
      </c>
      <c r="D283">
        <f t="shared" si="72"/>
        <v>37.83</v>
      </c>
      <c r="E283" t="str">
        <f t="shared" si="73"/>
        <v>TAK</v>
      </c>
      <c r="F283" t="str">
        <f t="shared" si="64"/>
        <v>NIE</v>
      </c>
      <c r="G283">
        <f t="shared" si="65"/>
        <v>8.91</v>
      </c>
      <c r="H283">
        <f t="shared" si="66"/>
        <v>0</v>
      </c>
      <c r="I283" t="str">
        <f t="shared" si="67"/>
        <v>NIE</v>
      </c>
      <c r="J283">
        <f t="shared" si="74"/>
        <v>10.02</v>
      </c>
      <c r="K283">
        <f t="shared" si="75"/>
        <v>37.83</v>
      </c>
      <c r="L283" t="str">
        <f t="shared" si="76"/>
        <v>NIE</v>
      </c>
      <c r="M283" t="str">
        <f t="shared" si="77"/>
        <v>NIE</v>
      </c>
      <c r="N283">
        <f t="shared" si="78"/>
        <v>10.02</v>
      </c>
      <c r="O283">
        <f t="shared" si="79"/>
        <v>37.83</v>
      </c>
      <c r="P283" t="str">
        <f t="shared" si="68"/>
        <v>NIE</v>
      </c>
      <c r="Q283">
        <f t="shared" si="69"/>
        <v>0</v>
      </c>
      <c r="R283">
        <f t="shared" si="70"/>
        <v>29.64</v>
      </c>
    </row>
    <row r="284" spans="1:18">
      <c r="A284" s="1">
        <v>41919</v>
      </c>
      <c r="B284">
        <v>30</v>
      </c>
      <c r="C284">
        <f t="shared" si="71"/>
        <v>10.02</v>
      </c>
      <c r="D284">
        <f t="shared" si="72"/>
        <v>37.83</v>
      </c>
      <c r="E284" t="str">
        <f t="shared" si="73"/>
        <v>NIE</v>
      </c>
      <c r="F284" t="str">
        <f t="shared" si="64"/>
        <v>POLOWA</v>
      </c>
      <c r="G284">
        <f t="shared" si="65"/>
        <v>1.35</v>
      </c>
      <c r="H284">
        <f t="shared" si="66"/>
        <v>0.9</v>
      </c>
      <c r="I284" t="str">
        <f t="shared" si="67"/>
        <v>NIE</v>
      </c>
      <c r="J284">
        <f t="shared" si="74"/>
        <v>8.67</v>
      </c>
      <c r="K284">
        <f t="shared" si="75"/>
        <v>36.93</v>
      </c>
      <c r="L284" t="str">
        <f t="shared" si="76"/>
        <v>NIE</v>
      </c>
      <c r="M284" t="str">
        <f t="shared" si="77"/>
        <v>NIE</v>
      </c>
      <c r="N284">
        <f t="shared" si="78"/>
        <v>8.67</v>
      </c>
      <c r="O284">
        <f t="shared" si="79"/>
        <v>36.93</v>
      </c>
      <c r="P284" t="str">
        <f t="shared" si="68"/>
        <v>NIE</v>
      </c>
      <c r="Q284">
        <f t="shared" si="69"/>
        <v>0</v>
      </c>
      <c r="R284">
        <f t="shared" si="70"/>
        <v>8.98</v>
      </c>
    </row>
    <row r="285" spans="1:18">
      <c r="A285" s="1">
        <v>41920</v>
      </c>
      <c r="B285">
        <v>33</v>
      </c>
      <c r="C285">
        <f t="shared" si="71"/>
        <v>8.67</v>
      </c>
      <c r="D285">
        <f t="shared" si="72"/>
        <v>36.93</v>
      </c>
      <c r="E285" t="str">
        <f t="shared" si="73"/>
        <v>NIE</v>
      </c>
      <c r="F285" t="str">
        <f t="shared" si="64"/>
        <v>POLOWA</v>
      </c>
      <c r="G285">
        <f t="shared" si="65"/>
        <v>1.49</v>
      </c>
      <c r="H285">
        <f t="shared" si="66"/>
        <v>0.99</v>
      </c>
      <c r="I285" t="str">
        <f t="shared" si="67"/>
        <v>NIE</v>
      </c>
      <c r="J285">
        <f t="shared" si="74"/>
        <v>7.18</v>
      </c>
      <c r="K285">
        <f t="shared" si="75"/>
        <v>35.94</v>
      </c>
      <c r="L285" t="str">
        <f t="shared" si="76"/>
        <v>NIE</v>
      </c>
      <c r="M285" t="str">
        <f t="shared" si="77"/>
        <v>NIE</v>
      </c>
      <c r="N285">
        <f t="shared" si="78"/>
        <v>7.18</v>
      </c>
      <c r="O285">
        <f t="shared" si="79"/>
        <v>35.94</v>
      </c>
      <c r="P285" t="str">
        <f t="shared" si="68"/>
        <v>NIE</v>
      </c>
      <c r="Q285">
        <f t="shared" si="69"/>
        <v>0</v>
      </c>
      <c r="R285">
        <f t="shared" si="70"/>
        <v>9.8800000000000008</v>
      </c>
    </row>
    <row r="286" spans="1:18">
      <c r="A286" s="1">
        <v>41921</v>
      </c>
      <c r="B286">
        <v>102</v>
      </c>
      <c r="C286">
        <f t="shared" si="71"/>
        <v>7.18</v>
      </c>
      <c r="D286">
        <f t="shared" si="72"/>
        <v>35.94</v>
      </c>
      <c r="E286" t="str">
        <f t="shared" si="73"/>
        <v>NIE</v>
      </c>
      <c r="F286" t="str">
        <f t="shared" si="64"/>
        <v>POLOWA</v>
      </c>
      <c r="G286">
        <f t="shared" si="65"/>
        <v>4.59</v>
      </c>
      <c r="H286">
        <f t="shared" si="66"/>
        <v>3.06</v>
      </c>
      <c r="I286" t="str">
        <f t="shared" si="67"/>
        <v>TAK</v>
      </c>
      <c r="J286">
        <f t="shared" si="74"/>
        <v>2.59</v>
      </c>
      <c r="K286">
        <f t="shared" si="75"/>
        <v>32.879999999999995</v>
      </c>
      <c r="L286" t="str">
        <f t="shared" si="76"/>
        <v>TAK</v>
      </c>
      <c r="M286" t="str">
        <f t="shared" si="77"/>
        <v>TAK</v>
      </c>
      <c r="N286">
        <f t="shared" si="78"/>
        <v>30</v>
      </c>
      <c r="O286">
        <f t="shared" si="79"/>
        <v>45</v>
      </c>
      <c r="P286" t="str">
        <f t="shared" si="68"/>
        <v>NIE</v>
      </c>
      <c r="Q286">
        <f t="shared" si="69"/>
        <v>123.25</v>
      </c>
      <c r="R286">
        <f t="shared" si="70"/>
        <v>30.54</v>
      </c>
    </row>
    <row r="287" spans="1:18">
      <c r="A287" s="1">
        <v>41922</v>
      </c>
      <c r="B287">
        <v>175</v>
      </c>
      <c r="C287">
        <f t="shared" si="71"/>
        <v>30</v>
      </c>
      <c r="D287">
        <f t="shared" si="72"/>
        <v>45</v>
      </c>
      <c r="E287" t="str">
        <f t="shared" si="73"/>
        <v>TAK</v>
      </c>
      <c r="F287" t="str">
        <f t="shared" si="64"/>
        <v>NIE</v>
      </c>
      <c r="G287">
        <f t="shared" si="65"/>
        <v>15.75</v>
      </c>
      <c r="H287">
        <f t="shared" si="66"/>
        <v>0</v>
      </c>
      <c r="I287" t="str">
        <f t="shared" si="67"/>
        <v>NIE</v>
      </c>
      <c r="J287">
        <f t="shared" si="74"/>
        <v>14.25</v>
      </c>
      <c r="K287">
        <f t="shared" si="75"/>
        <v>45</v>
      </c>
      <c r="L287" t="str">
        <f t="shared" si="76"/>
        <v>NIE</v>
      </c>
      <c r="M287" t="str">
        <f t="shared" si="77"/>
        <v>NIE</v>
      </c>
      <c r="N287">
        <f t="shared" si="78"/>
        <v>14.25</v>
      </c>
      <c r="O287">
        <f t="shared" si="79"/>
        <v>45</v>
      </c>
      <c r="P287" t="str">
        <f t="shared" si="68"/>
        <v>NIE</v>
      </c>
      <c r="Q287">
        <f t="shared" si="69"/>
        <v>0</v>
      </c>
      <c r="R287">
        <f t="shared" si="70"/>
        <v>52.4</v>
      </c>
    </row>
    <row r="288" spans="1:18">
      <c r="A288" s="1">
        <v>41923</v>
      </c>
      <c r="B288">
        <v>124</v>
      </c>
      <c r="C288">
        <f t="shared" si="71"/>
        <v>14.25</v>
      </c>
      <c r="D288">
        <f t="shared" si="72"/>
        <v>45</v>
      </c>
      <c r="E288" t="str">
        <f t="shared" si="73"/>
        <v>NIE</v>
      </c>
      <c r="F288" t="str">
        <f t="shared" si="64"/>
        <v>POLOWA</v>
      </c>
      <c r="G288">
        <f t="shared" si="65"/>
        <v>5.58</v>
      </c>
      <c r="H288">
        <f t="shared" si="66"/>
        <v>3.72</v>
      </c>
      <c r="I288" t="str">
        <f t="shared" si="67"/>
        <v>NIE</v>
      </c>
      <c r="J288">
        <f t="shared" si="74"/>
        <v>8.67</v>
      </c>
      <c r="K288">
        <f t="shared" si="75"/>
        <v>41.28</v>
      </c>
      <c r="L288" t="str">
        <f t="shared" si="76"/>
        <v>NIE</v>
      </c>
      <c r="M288" t="str">
        <f t="shared" si="77"/>
        <v>NIE</v>
      </c>
      <c r="N288">
        <f t="shared" si="78"/>
        <v>8.67</v>
      </c>
      <c r="O288">
        <f t="shared" si="79"/>
        <v>41.28</v>
      </c>
      <c r="P288" t="str">
        <f t="shared" si="68"/>
        <v>NIE</v>
      </c>
      <c r="Q288">
        <f t="shared" si="69"/>
        <v>0</v>
      </c>
      <c r="R288">
        <f t="shared" si="70"/>
        <v>37.130000000000003</v>
      </c>
    </row>
    <row r="289" spans="1:18">
      <c r="A289" s="1">
        <v>41924</v>
      </c>
      <c r="B289">
        <v>121</v>
      </c>
      <c r="C289">
        <f t="shared" si="71"/>
        <v>8.67</v>
      </c>
      <c r="D289">
        <f t="shared" si="72"/>
        <v>41.28</v>
      </c>
      <c r="E289" t="str">
        <f t="shared" si="73"/>
        <v>NIE</v>
      </c>
      <c r="F289" t="str">
        <f t="shared" si="64"/>
        <v>POLOWA</v>
      </c>
      <c r="G289">
        <f t="shared" si="65"/>
        <v>5.45</v>
      </c>
      <c r="H289">
        <f t="shared" si="66"/>
        <v>3.63</v>
      </c>
      <c r="I289" t="str">
        <f t="shared" si="67"/>
        <v>NIE</v>
      </c>
      <c r="J289">
        <f t="shared" si="74"/>
        <v>3.2199999999999998</v>
      </c>
      <c r="K289">
        <f t="shared" si="75"/>
        <v>37.65</v>
      </c>
      <c r="L289" t="str">
        <f t="shared" si="76"/>
        <v>TAK</v>
      </c>
      <c r="M289" t="str">
        <f t="shared" si="77"/>
        <v>NIE</v>
      </c>
      <c r="N289">
        <f t="shared" si="78"/>
        <v>30</v>
      </c>
      <c r="O289">
        <f t="shared" si="79"/>
        <v>37.65</v>
      </c>
      <c r="P289" t="str">
        <f t="shared" si="68"/>
        <v>NIE</v>
      </c>
      <c r="Q289">
        <f t="shared" si="69"/>
        <v>61.33</v>
      </c>
      <c r="R289">
        <f t="shared" si="70"/>
        <v>36.229999999999997</v>
      </c>
    </row>
    <row r="290" spans="1:18">
      <c r="A290" s="1">
        <v>41925</v>
      </c>
      <c r="B290">
        <v>60</v>
      </c>
      <c r="C290">
        <f t="shared" si="71"/>
        <v>30</v>
      </c>
      <c r="D290">
        <f t="shared" si="72"/>
        <v>37.65</v>
      </c>
      <c r="E290" t="str">
        <f t="shared" si="73"/>
        <v>TAK</v>
      </c>
      <c r="F290" t="str">
        <f t="shared" si="64"/>
        <v>NIE</v>
      </c>
      <c r="G290">
        <f t="shared" si="65"/>
        <v>5.4</v>
      </c>
      <c r="H290">
        <f t="shared" si="66"/>
        <v>0</v>
      </c>
      <c r="I290" t="str">
        <f t="shared" si="67"/>
        <v>NIE</v>
      </c>
      <c r="J290">
        <f t="shared" si="74"/>
        <v>24.6</v>
      </c>
      <c r="K290">
        <f t="shared" si="75"/>
        <v>37.65</v>
      </c>
      <c r="L290" t="str">
        <f t="shared" si="76"/>
        <v>NIE</v>
      </c>
      <c r="M290" t="str">
        <f t="shared" si="77"/>
        <v>NIE</v>
      </c>
      <c r="N290">
        <f t="shared" si="78"/>
        <v>24.6</v>
      </c>
      <c r="O290">
        <f t="shared" si="79"/>
        <v>37.65</v>
      </c>
      <c r="P290" t="str">
        <f t="shared" si="68"/>
        <v>NIE</v>
      </c>
      <c r="Q290">
        <f t="shared" si="69"/>
        <v>0</v>
      </c>
      <c r="R290">
        <f t="shared" si="70"/>
        <v>17.96</v>
      </c>
    </row>
    <row r="291" spans="1:18">
      <c r="A291" s="1">
        <v>41926</v>
      </c>
      <c r="B291">
        <v>55</v>
      </c>
      <c r="C291">
        <f t="shared" si="71"/>
        <v>24.6</v>
      </c>
      <c r="D291">
        <f t="shared" si="72"/>
        <v>37.65</v>
      </c>
      <c r="E291" t="str">
        <f t="shared" si="73"/>
        <v>TAK</v>
      </c>
      <c r="F291" t="str">
        <f t="shared" si="64"/>
        <v>NIE</v>
      </c>
      <c r="G291">
        <f t="shared" si="65"/>
        <v>4.95</v>
      </c>
      <c r="H291">
        <f t="shared" si="66"/>
        <v>0</v>
      </c>
      <c r="I291" t="str">
        <f t="shared" si="67"/>
        <v>NIE</v>
      </c>
      <c r="J291">
        <f t="shared" si="74"/>
        <v>19.650000000000002</v>
      </c>
      <c r="K291">
        <f t="shared" si="75"/>
        <v>37.65</v>
      </c>
      <c r="L291" t="str">
        <f t="shared" si="76"/>
        <v>NIE</v>
      </c>
      <c r="M291" t="str">
        <f t="shared" si="77"/>
        <v>NIE</v>
      </c>
      <c r="N291">
        <f t="shared" si="78"/>
        <v>19.650000000000002</v>
      </c>
      <c r="O291">
        <f t="shared" si="79"/>
        <v>37.65</v>
      </c>
      <c r="P291" t="str">
        <f t="shared" si="68"/>
        <v>NIE</v>
      </c>
      <c r="Q291">
        <f t="shared" si="69"/>
        <v>0</v>
      </c>
      <c r="R291">
        <f t="shared" si="70"/>
        <v>16.47</v>
      </c>
    </row>
    <row r="292" spans="1:18">
      <c r="A292" s="1">
        <v>41927</v>
      </c>
      <c r="B292">
        <v>116</v>
      </c>
      <c r="C292">
        <f t="shared" si="71"/>
        <v>19.650000000000002</v>
      </c>
      <c r="D292">
        <f t="shared" si="72"/>
        <v>37.65</v>
      </c>
      <c r="E292" t="str">
        <f t="shared" si="73"/>
        <v>TAK</v>
      </c>
      <c r="F292" t="str">
        <f t="shared" si="64"/>
        <v>NIE</v>
      </c>
      <c r="G292">
        <f t="shared" si="65"/>
        <v>10.44</v>
      </c>
      <c r="H292">
        <f t="shared" si="66"/>
        <v>0</v>
      </c>
      <c r="I292" t="str">
        <f t="shared" si="67"/>
        <v>NIE</v>
      </c>
      <c r="J292">
        <f t="shared" si="74"/>
        <v>9.2100000000000026</v>
      </c>
      <c r="K292">
        <f t="shared" si="75"/>
        <v>37.65</v>
      </c>
      <c r="L292" t="str">
        <f t="shared" si="76"/>
        <v>NIE</v>
      </c>
      <c r="M292" t="str">
        <f t="shared" si="77"/>
        <v>NIE</v>
      </c>
      <c r="N292">
        <f t="shared" si="78"/>
        <v>9.2100000000000026</v>
      </c>
      <c r="O292">
        <f t="shared" si="79"/>
        <v>37.65</v>
      </c>
      <c r="P292" t="str">
        <f t="shared" si="68"/>
        <v>NIE</v>
      </c>
      <c r="Q292">
        <f t="shared" si="69"/>
        <v>0</v>
      </c>
      <c r="R292">
        <f t="shared" si="70"/>
        <v>34.729999999999997</v>
      </c>
    </row>
    <row r="293" spans="1:18">
      <c r="A293" s="1">
        <v>41928</v>
      </c>
      <c r="B293">
        <v>123</v>
      </c>
      <c r="C293">
        <f t="shared" si="71"/>
        <v>9.2100000000000026</v>
      </c>
      <c r="D293">
        <f t="shared" si="72"/>
        <v>37.65</v>
      </c>
      <c r="E293" t="str">
        <f t="shared" si="73"/>
        <v>NIE</v>
      </c>
      <c r="F293" t="str">
        <f t="shared" si="64"/>
        <v>POLOWA</v>
      </c>
      <c r="G293">
        <f t="shared" si="65"/>
        <v>5.54</v>
      </c>
      <c r="H293">
        <f t="shared" si="66"/>
        <v>3.69</v>
      </c>
      <c r="I293" t="str">
        <f t="shared" si="67"/>
        <v>TAK</v>
      </c>
      <c r="J293">
        <f t="shared" si="74"/>
        <v>3.6700000000000026</v>
      </c>
      <c r="K293">
        <f t="shared" si="75"/>
        <v>33.96</v>
      </c>
      <c r="L293" t="str">
        <f t="shared" si="76"/>
        <v>TAK</v>
      </c>
      <c r="M293" t="str">
        <f t="shared" si="77"/>
        <v>TAK</v>
      </c>
      <c r="N293">
        <f t="shared" si="78"/>
        <v>30</v>
      </c>
      <c r="O293">
        <f t="shared" si="79"/>
        <v>45</v>
      </c>
      <c r="P293" t="str">
        <f t="shared" si="68"/>
        <v>NIE</v>
      </c>
      <c r="Q293">
        <f t="shared" si="69"/>
        <v>115.39</v>
      </c>
      <c r="R293">
        <f t="shared" si="70"/>
        <v>36.83</v>
      </c>
    </row>
    <row r="294" spans="1:18">
      <c r="A294" s="1">
        <v>41929</v>
      </c>
      <c r="B294">
        <v>123</v>
      </c>
      <c r="C294">
        <f t="shared" si="71"/>
        <v>30</v>
      </c>
      <c r="D294">
        <f t="shared" si="72"/>
        <v>45</v>
      </c>
      <c r="E294" t="str">
        <f t="shared" si="73"/>
        <v>TAK</v>
      </c>
      <c r="F294" t="str">
        <f t="shared" si="64"/>
        <v>NIE</v>
      </c>
      <c r="G294">
        <f t="shared" si="65"/>
        <v>11.07</v>
      </c>
      <c r="H294">
        <f t="shared" si="66"/>
        <v>0</v>
      </c>
      <c r="I294" t="str">
        <f t="shared" si="67"/>
        <v>NIE</v>
      </c>
      <c r="J294">
        <f t="shared" si="74"/>
        <v>18.93</v>
      </c>
      <c r="K294">
        <f t="shared" si="75"/>
        <v>45</v>
      </c>
      <c r="L294" t="str">
        <f t="shared" si="76"/>
        <v>NIE</v>
      </c>
      <c r="M294" t="str">
        <f t="shared" si="77"/>
        <v>NIE</v>
      </c>
      <c r="N294">
        <f t="shared" si="78"/>
        <v>18.93</v>
      </c>
      <c r="O294">
        <f t="shared" si="79"/>
        <v>45</v>
      </c>
      <c r="P294" t="str">
        <f t="shared" si="68"/>
        <v>NIE</v>
      </c>
      <c r="Q294">
        <f t="shared" si="69"/>
        <v>0</v>
      </c>
      <c r="R294">
        <f t="shared" si="70"/>
        <v>36.83</v>
      </c>
    </row>
    <row r="295" spans="1:18">
      <c r="A295" s="1">
        <v>41930</v>
      </c>
      <c r="B295">
        <v>145</v>
      </c>
      <c r="C295">
        <f t="shared" si="71"/>
        <v>18.93</v>
      </c>
      <c r="D295">
        <f t="shared" si="72"/>
        <v>45</v>
      </c>
      <c r="E295" t="str">
        <f t="shared" si="73"/>
        <v>TAK</v>
      </c>
      <c r="F295" t="str">
        <f t="shared" si="64"/>
        <v>NIE</v>
      </c>
      <c r="G295">
        <f t="shared" si="65"/>
        <v>13.05</v>
      </c>
      <c r="H295">
        <f t="shared" si="66"/>
        <v>0</v>
      </c>
      <c r="I295" t="str">
        <f t="shared" si="67"/>
        <v>NIE</v>
      </c>
      <c r="J295">
        <f t="shared" si="74"/>
        <v>5.879999999999999</v>
      </c>
      <c r="K295">
        <f t="shared" si="75"/>
        <v>45</v>
      </c>
      <c r="L295" t="str">
        <f t="shared" si="76"/>
        <v>NIE</v>
      </c>
      <c r="M295" t="str">
        <f t="shared" si="77"/>
        <v>NIE</v>
      </c>
      <c r="N295">
        <f t="shared" si="78"/>
        <v>5.879999999999999</v>
      </c>
      <c r="O295">
        <f t="shared" si="79"/>
        <v>45</v>
      </c>
      <c r="P295" t="str">
        <f t="shared" si="68"/>
        <v>NIE</v>
      </c>
      <c r="Q295">
        <f t="shared" si="69"/>
        <v>0</v>
      </c>
      <c r="R295">
        <f t="shared" si="70"/>
        <v>43.41</v>
      </c>
    </row>
    <row r="296" spans="1:18">
      <c r="A296" s="1">
        <v>41931</v>
      </c>
      <c r="B296">
        <v>87</v>
      </c>
      <c r="C296">
        <f t="shared" si="71"/>
        <v>5.879999999999999</v>
      </c>
      <c r="D296">
        <f t="shared" si="72"/>
        <v>45</v>
      </c>
      <c r="E296" t="str">
        <f t="shared" si="73"/>
        <v>NIE</v>
      </c>
      <c r="F296" t="str">
        <f t="shared" si="64"/>
        <v>POLOWA</v>
      </c>
      <c r="G296">
        <f t="shared" si="65"/>
        <v>3.92</v>
      </c>
      <c r="H296">
        <f t="shared" si="66"/>
        <v>2.61</v>
      </c>
      <c r="I296" t="str">
        <f t="shared" si="67"/>
        <v>NIE</v>
      </c>
      <c r="J296">
        <f t="shared" si="74"/>
        <v>1.9599999999999991</v>
      </c>
      <c r="K296">
        <f t="shared" si="75"/>
        <v>42.39</v>
      </c>
      <c r="L296" t="str">
        <f t="shared" si="76"/>
        <v>TAK</v>
      </c>
      <c r="M296" t="str">
        <f t="shared" si="77"/>
        <v>NIE</v>
      </c>
      <c r="N296">
        <f t="shared" si="78"/>
        <v>30</v>
      </c>
      <c r="O296">
        <f t="shared" si="79"/>
        <v>42.39</v>
      </c>
      <c r="P296" t="str">
        <f t="shared" si="68"/>
        <v>NIE</v>
      </c>
      <c r="Q296">
        <f t="shared" si="69"/>
        <v>64.209999999999994</v>
      </c>
      <c r="R296">
        <f t="shared" si="70"/>
        <v>26.05</v>
      </c>
    </row>
    <row r="297" spans="1:18">
      <c r="A297" s="1">
        <v>41932</v>
      </c>
      <c r="B297">
        <v>117</v>
      </c>
      <c r="C297">
        <f t="shared" si="71"/>
        <v>30</v>
      </c>
      <c r="D297">
        <f t="shared" si="72"/>
        <v>42.39</v>
      </c>
      <c r="E297" t="str">
        <f t="shared" si="73"/>
        <v>TAK</v>
      </c>
      <c r="F297" t="str">
        <f t="shared" si="64"/>
        <v>NIE</v>
      </c>
      <c r="G297">
        <f t="shared" si="65"/>
        <v>10.53</v>
      </c>
      <c r="H297">
        <f t="shared" si="66"/>
        <v>0</v>
      </c>
      <c r="I297" t="str">
        <f t="shared" si="67"/>
        <v>NIE</v>
      </c>
      <c r="J297">
        <f t="shared" si="74"/>
        <v>19.47</v>
      </c>
      <c r="K297">
        <f t="shared" si="75"/>
        <v>42.39</v>
      </c>
      <c r="L297" t="str">
        <f t="shared" si="76"/>
        <v>NIE</v>
      </c>
      <c r="M297" t="str">
        <f t="shared" si="77"/>
        <v>NIE</v>
      </c>
      <c r="N297">
        <f t="shared" si="78"/>
        <v>19.47</v>
      </c>
      <c r="O297">
        <f t="shared" si="79"/>
        <v>42.39</v>
      </c>
      <c r="P297" t="str">
        <f t="shared" si="68"/>
        <v>NIE</v>
      </c>
      <c r="Q297">
        <f t="shared" si="69"/>
        <v>0</v>
      </c>
      <c r="R297">
        <f t="shared" si="70"/>
        <v>35.03</v>
      </c>
    </row>
    <row r="298" spans="1:18">
      <c r="A298" s="1">
        <v>41933</v>
      </c>
      <c r="B298">
        <v>61</v>
      </c>
      <c r="C298">
        <f t="shared" si="71"/>
        <v>19.47</v>
      </c>
      <c r="D298">
        <f t="shared" si="72"/>
        <v>42.39</v>
      </c>
      <c r="E298" t="str">
        <f t="shared" si="73"/>
        <v>TAK</v>
      </c>
      <c r="F298" t="str">
        <f t="shared" si="64"/>
        <v>NIE</v>
      </c>
      <c r="G298">
        <f t="shared" si="65"/>
        <v>5.49</v>
      </c>
      <c r="H298">
        <f t="shared" si="66"/>
        <v>0</v>
      </c>
      <c r="I298" t="str">
        <f t="shared" si="67"/>
        <v>NIE</v>
      </c>
      <c r="J298">
        <f t="shared" si="74"/>
        <v>13.979999999999999</v>
      </c>
      <c r="K298">
        <f t="shared" si="75"/>
        <v>42.39</v>
      </c>
      <c r="L298" t="str">
        <f t="shared" si="76"/>
        <v>NIE</v>
      </c>
      <c r="M298" t="str">
        <f t="shared" si="77"/>
        <v>NIE</v>
      </c>
      <c r="N298">
        <f t="shared" si="78"/>
        <v>13.979999999999999</v>
      </c>
      <c r="O298">
        <f t="shared" si="79"/>
        <v>42.39</v>
      </c>
      <c r="P298" t="str">
        <f t="shared" si="68"/>
        <v>NIE</v>
      </c>
      <c r="Q298">
        <f t="shared" si="69"/>
        <v>0</v>
      </c>
      <c r="R298">
        <f t="shared" si="70"/>
        <v>18.260000000000002</v>
      </c>
    </row>
    <row r="299" spans="1:18">
      <c r="A299" s="1">
        <v>41934</v>
      </c>
      <c r="B299">
        <v>94</v>
      </c>
      <c r="C299">
        <f t="shared" si="71"/>
        <v>13.979999999999999</v>
      </c>
      <c r="D299">
        <f t="shared" si="72"/>
        <v>42.39</v>
      </c>
      <c r="E299" t="str">
        <f t="shared" si="73"/>
        <v>NIE</v>
      </c>
      <c r="F299" t="str">
        <f t="shared" si="64"/>
        <v>POLOWA</v>
      </c>
      <c r="G299">
        <f t="shared" si="65"/>
        <v>4.2300000000000004</v>
      </c>
      <c r="H299">
        <f t="shared" si="66"/>
        <v>2.82</v>
      </c>
      <c r="I299" t="str">
        <f t="shared" si="67"/>
        <v>NIE</v>
      </c>
      <c r="J299">
        <f t="shared" si="74"/>
        <v>9.7499999999999982</v>
      </c>
      <c r="K299">
        <f t="shared" si="75"/>
        <v>39.57</v>
      </c>
      <c r="L299" t="str">
        <f t="shared" si="76"/>
        <v>NIE</v>
      </c>
      <c r="M299" t="str">
        <f t="shared" si="77"/>
        <v>NIE</v>
      </c>
      <c r="N299">
        <f t="shared" si="78"/>
        <v>9.7499999999999982</v>
      </c>
      <c r="O299">
        <f t="shared" si="79"/>
        <v>39.57</v>
      </c>
      <c r="P299" t="str">
        <f t="shared" si="68"/>
        <v>NIE</v>
      </c>
      <c r="Q299">
        <f t="shared" si="69"/>
        <v>0</v>
      </c>
      <c r="R299">
        <f t="shared" si="70"/>
        <v>28.14</v>
      </c>
    </row>
    <row r="300" spans="1:18">
      <c r="A300" s="1">
        <v>41935</v>
      </c>
      <c r="B300">
        <v>113</v>
      </c>
      <c r="C300">
        <f t="shared" si="71"/>
        <v>9.7499999999999982</v>
      </c>
      <c r="D300">
        <f t="shared" si="72"/>
        <v>39.57</v>
      </c>
      <c r="E300" t="str">
        <f t="shared" si="73"/>
        <v>NIE</v>
      </c>
      <c r="F300" t="str">
        <f t="shared" si="64"/>
        <v>POLOWA</v>
      </c>
      <c r="G300">
        <f t="shared" si="65"/>
        <v>5.09</v>
      </c>
      <c r="H300">
        <f t="shared" si="66"/>
        <v>3.39</v>
      </c>
      <c r="I300" t="str">
        <f t="shared" si="67"/>
        <v>TAK</v>
      </c>
      <c r="J300">
        <f t="shared" si="74"/>
        <v>4.6599999999999984</v>
      </c>
      <c r="K300">
        <f t="shared" si="75"/>
        <v>36.18</v>
      </c>
      <c r="L300" t="str">
        <f t="shared" si="76"/>
        <v>TAK</v>
      </c>
      <c r="M300" t="str">
        <f t="shared" si="77"/>
        <v>TAK</v>
      </c>
      <c r="N300">
        <f t="shared" si="78"/>
        <v>30</v>
      </c>
      <c r="O300">
        <f t="shared" si="79"/>
        <v>45</v>
      </c>
      <c r="P300" t="str">
        <f t="shared" si="68"/>
        <v>NIE</v>
      </c>
      <c r="Q300">
        <f t="shared" si="69"/>
        <v>102.04</v>
      </c>
      <c r="R300">
        <f t="shared" si="70"/>
        <v>33.83</v>
      </c>
    </row>
    <row r="301" spans="1:18">
      <c r="A301" s="1">
        <v>41936</v>
      </c>
      <c r="B301">
        <v>144</v>
      </c>
      <c r="C301">
        <f t="shared" si="71"/>
        <v>30</v>
      </c>
      <c r="D301">
        <f t="shared" si="72"/>
        <v>45</v>
      </c>
      <c r="E301" t="str">
        <f t="shared" si="73"/>
        <v>TAK</v>
      </c>
      <c r="F301" t="str">
        <f t="shared" si="64"/>
        <v>NIE</v>
      </c>
      <c r="G301">
        <f t="shared" si="65"/>
        <v>12.96</v>
      </c>
      <c r="H301">
        <f t="shared" si="66"/>
        <v>0</v>
      </c>
      <c r="I301" t="str">
        <f t="shared" si="67"/>
        <v>NIE</v>
      </c>
      <c r="J301">
        <f t="shared" si="74"/>
        <v>17.04</v>
      </c>
      <c r="K301">
        <f t="shared" si="75"/>
        <v>45</v>
      </c>
      <c r="L301" t="str">
        <f t="shared" si="76"/>
        <v>NIE</v>
      </c>
      <c r="M301" t="str">
        <f t="shared" si="77"/>
        <v>NIE</v>
      </c>
      <c r="N301">
        <f t="shared" si="78"/>
        <v>17.04</v>
      </c>
      <c r="O301">
        <f t="shared" si="79"/>
        <v>45</v>
      </c>
      <c r="P301" t="str">
        <f t="shared" si="68"/>
        <v>NIE</v>
      </c>
      <c r="Q301">
        <f t="shared" si="69"/>
        <v>0</v>
      </c>
      <c r="R301">
        <f t="shared" si="70"/>
        <v>43.11</v>
      </c>
    </row>
    <row r="302" spans="1:18">
      <c r="A302" s="1">
        <v>41937</v>
      </c>
      <c r="B302">
        <v>66</v>
      </c>
      <c r="C302">
        <f t="shared" si="71"/>
        <v>17.04</v>
      </c>
      <c r="D302">
        <f t="shared" si="72"/>
        <v>45</v>
      </c>
      <c r="E302" t="str">
        <f t="shared" si="73"/>
        <v>TAK</v>
      </c>
      <c r="F302" t="str">
        <f t="shared" si="64"/>
        <v>NIE</v>
      </c>
      <c r="G302">
        <f t="shared" si="65"/>
        <v>5.94</v>
      </c>
      <c r="H302">
        <f t="shared" si="66"/>
        <v>0</v>
      </c>
      <c r="I302" t="str">
        <f t="shared" si="67"/>
        <v>NIE</v>
      </c>
      <c r="J302">
        <f t="shared" si="74"/>
        <v>11.099999999999998</v>
      </c>
      <c r="K302">
        <f t="shared" si="75"/>
        <v>45</v>
      </c>
      <c r="L302" t="str">
        <f t="shared" si="76"/>
        <v>NIE</v>
      </c>
      <c r="M302" t="str">
        <f t="shared" si="77"/>
        <v>NIE</v>
      </c>
      <c r="N302">
        <f t="shared" si="78"/>
        <v>11.099999999999998</v>
      </c>
      <c r="O302">
        <f t="shared" si="79"/>
        <v>45</v>
      </c>
      <c r="P302" t="str">
        <f t="shared" si="68"/>
        <v>NIE</v>
      </c>
      <c r="Q302">
        <f t="shared" si="69"/>
        <v>0</v>
      </c>
      <c r="R302">
        <f t="shared" si="70"/>
        <v>19.760000000000002</v>
      </c>
    </row>
    <row r="303" spans="1:18">
      <c r="A303" s="1">
        <v>41938</v>
      </c>
      <c r="B303">
        <v>69</v>
      </c>
      <c r="C303">
        <f t="shared" si="71"/>
        <v>11.099999999999998</v>
      </c>
      <c r="D303">
        <f t="shared" si="72"/>
        <v>45</v>
      </c>
      <c r="E303" t="str">
        <f t="shared" si="73"/>
        <v>NIE</v>
      </c>
      <c r="F303" t="str">
        <f t="shared" si="64"/>
        <v>POLOWA</v>
      </c>
      <c r="G303">
        <f t="shared" si="65"/>
        <v>3.11</v>
      </c>
      <c r="H303">
        <f t="shared" si="66"/>
        <v>2.0699999999999998</v>
      </c>
      <c r="I303" t="str">
        <f t="shared" si="67"/>
        <v>NIE</v>
      </c>
      <c r="J303">
        <f t="shared" si="74"/>
        <v>7.9899999999999984</v>
      </c>
      <c r="K303">
        <f t="shared" si="75"/>
        <v>42.93</v>
      </c>
      <c r="L303" t="str">
        <f t="shared" si="76"/>
        <v>NIE</v>
      </c>
      <c r="M303" t="str">
        <f t="shared" si="77"/>
        <v>NIE</v>
      </c>
      <c r="N303">
        <f t="shared" si="78"/>
        <v>7.9899999999999984</v>
      </c>
      <c r="O303">
        <f t="shared" si="79"/>
        <v>42.93</v>
      </c>
      <c r="P303" t="str">
        <f t="shared" si="68"/>
        <v>NIE</v>
      </c>
      <c r="Q303">
        <f t="shared" si="69"/>
        <v>0</v>
      </c>
      <c r="R303">
        <f t="shared" si="70"/>
        <v>20.66</v>
      </c>
    </row>
    <row r="304" spans="1:18">
      <c r="A304" s="1">
        <v>41939</v>
      </c>
      <c r="B304">
        <v>127</v>
      </c>
      <c r="C304">
        <f t="shared" si="71"/>
        <v>7.9899999999999984</v>
      </c>
      <c r="D304">
        <f t="shared" si="72"/>
        <v>42.93</v>
      </c>
      <c r="E304" t="str">
        <f t="shared" si="73"/>
        <v>NIE</v>
      </c>
      <c r="F304" t="str">
        <f t="shared" si="64"/>
        <v>POLOWA</v>
      </c>
      <c r="G304">
        <f t="shared" si="65"/>
        <v>5.72</v>
      </c>
      <c r="H304">
        <f t="shared" si="66"/>
        <v>3.81</v>
      </c>
      <c r="I304" t="str">
        <f t="shared" si="67"/>
        <v>NIE</v>
      </c>
      <c r="J304">
        <f t="shared" si="74"/>
        <v>2.2699999999999987</v>
      </c>
      <c r="K304">
        <f t="shared" si="75"/>
        <v>39.119999999999997</v>
      </c>
      <c r="L304" t="str">
        <f t="shared" si="76"/>
        <v>TAK</v>
      </c>
      <c r="M304" t="str">
        <f t="shared" si="77"/>
        <v>NIE</v>
      </c>
      <c r="N304">
        <f t="shared" si="78"/>
        <v>30</v>
      </c>
      <c r="O304">
        <f t="shared" si="79"/>
        <v>39.119999999999997</v>
      </c>
      <c r="P304" t="str">
        <f t="shared" si="68"/>
        <v>NIE</v>
      </c>
      <c r="Q304">
        <f t="shared" si="69"/>
        <v>63.5</v>
      </c>
      <c r="R304">
        <f t="shared" si="70"/>
        <v>38.020000000000003</v>
      </c>
    </row>
    <row r="305" spans="1:18">
      <c r="A305" s="1">
        <v>41940</v>
      </c>
      <c r="B305">
        <v>112</v>
      </c>
      <c r="C305">
        <f t="shared" si="71"/>
        <v>30</v>
      </c>
      <c r="D305">
        <f t="shared" si="72"/>
        <v>39.119999999999997</v>
      </c>
      <c r="E305" t="str">
        <f t="shared" si="73"/>
        <v>TAK</v>
      </c>
      <c r="F305" t="str">
        <f t="shared" si="64"/>
        <v>NIE</v>
      </c>
      <c r="G305">
        <f t="shared" si="65"/>
        <v>10.08</v>
      </c>
      <c r="H305">
        <f t="shared" si="66"/>
        <v>0</v>
      </c>
      <c r="I305" t="str">
        <f t="shared" si="67"/>
        <v>NIE</v>
      </c>
      <c r="J305">
        <f t="shared" si="74"/>
        <v>19.920000000000002</v>
      </c>
      <c r="K305">
        <f t="shared" si="75"/>
        <v>39.119999999999997</v>
      </c>
      <c r="L305" t="str">
        <f t="shared" si="76"/>
        <v>NIE</v>
      </c>
      <c r="M305" t="str">
        <f t="shared" si="77"/>
        <v>NIE</v>
      </c>
      <c r="N305">
        <f t="shared" si="78"/>
        <v>19.920000000000002</v>
      </c>
      <c r="O305">
        <f t="shared" si="79"/>
        <v>39.119999999999997</v>
      </c>
      <c r="P305" t="str">
        <f t="shared" si="68"/>
        <v>NIE</v>
      </c>
      <c r="Q305">
        <f t="shared" si="69"/>
        <v>0</v>
      </c>
      <c r="R305">
        <f t="shared" si="70"/>
        <v>33.53</v>
      </c>
    </row>
    <row r="306" spans="1:18">
      <c r="A306" s="1">
        <v>41941</v>
      </c>
      <c r="B306">
        <v>99</v>
      </c>
      <c r="C306">
        <f t="shared" si="71"/>
        <v>19.920000000000002</v>
      </c>
      <c r="D306">
        <f t="shared" si="72"/>
        <v>39.119999999999997</v>
      </c>
      <c r="E306" t="str">
        <f t="shared" si="73"/>
        <v>TAK</v>
      </c>
      <c r="F306" t="str">
        <f t="shared" si="64"/>
        <v>NIE</v>
      </c>
      <c r="G306">
        <f t="shared" si="65"/>
        <v>8.91</v>
      </c>
      <c r="H306">
        <f t="shared" si="66"/>
        <v>0</v>
      </c>
      <c r="I306" t="str">
        <f t="shared" si="67"/>
        <v>NIE</v>
      </c>
      <c r="J306">
        <f t="shared" si="74"/>
        <v>11.010000000000002</v>
      </c>
      <c r="K306">
        <f t="shared" si="75"/>
        <v>39.119999999999997</v>
      </c>
      <c r="L306" t="str">
        <f t="shared" si="76"/>
        <v>NIE</v>
      </c>
      <c r="M306" t="str">
        <f t="shared" si="77"/>
        <v>NIE</v>
      </c>
      <c r="N306">
        <f t="shared" si="78"/>
        <v>11.010000000000002</v>
      </c>
      <c r="O306">
        <f t="shared" si="79"/>
        <v>39.119999999999997</v>
      </c>
      <c r="P306" t="str">
        <f t="shared" si="68"/>
        <v>NIE</v>
      </c>
      <c r="Q306">
        <f t="shared" si="69"/>
        <v>0</v>
      </c>
      <c r="R306">
        <f t="shared" si="70"/>
        <v>29.64</v>
      </c>
    </row>
    <row r="307" spans="1:18">
      <c r="A307" s="1">
        <v>41942</v>
      </c>
      <c r="B307">
        <v>60</v>
      </c>
      <c r="C307">
        <f t="shared" si="71"/>
        <v>11.010000000000002</v>
      </c>
      <c r="D307">
        <f t="shared" si="72"/>
        <v>39.119999999999997</v>
      </c>
      <c r="E307" t="str">
        <f t="shared" si="73"/>
        <v>NIE</v>
      </c>
      <c r="F307" t="str">
        <f t="shared" si="64"/>
        <v>POLOWA</v>
      </c>
      <c r="G307">
        <f t="shared" si="65"/>
        <v>2.7</v>
      </c>
      <c r="H307">
        <f t="shared" si="66"/>
        <v>1.8</v>
      </c>
      <c r="I307" t="str">
        <f t="shared" si="67"/>
        <v>TAK</v>
      </c>
      <c r="J307">
        <f t="shared" si="74"/>
        <v>8.3100000000000023</v>
      </c>
      <c r="K307">
        <f t="shared" si="75"/>
        <v>37.32</v>
      </c>
      <c r="L307" t="str">
        <f t="shared" si="76"/>
        <v>NIE</v>
      </c>
      <c r="M307" t="str">
        <f t="shared" si="77"/>
        <v>TAK</v>
      </c>
      <c r="N307">
        <f t="shared" si="78"/>
        <v>8.3100000000000023</v>
      </c>
      <c r="O307">
        <f t="shared" si="79"/>
        <v>45</v>
      </c>
      <c r="P307" t="str">
        <f t="shared" si="68"/>
        <v>NIE</v>
      </c>
      <c r="Q307">
        <f t="shared" si="69"/>
        <v>38.32</v>
      </c>
      <c r="R307">
        <f t="shared" si="70"/>
        <v>17.96</v>
      </c>
    </row>
    <row r="308" spans="1:18">
      <c r="A308" s="1">
        <v>41943</v>
      </c>
      <c r="B308">
        <v>118</v>
      </c>
      <c r="C308">
        <f t="shared" si="71"/>
        <v>8.3100000000000023</v>
      </c>
      <c r="D308">
        <f t="shared" si="72"/>
        <v>45</v>
      </c>
      <c r="E308" t="str">
        <f t="shared" si="73"/>
        <v>NIE</v>
      </c>
      <c r="F308" t="str">
        <f t="shared" si="64"/>
        <v>POLOWA</v>
      </c>
      <c r="G308">
        <f t="shared" si="65"/>
        <v>5.31</v>
      </c>
      <c r="H308">
        <f t="shared" si="66"/>
        <v>3.54</v>
      </c>
      <c r="I308" t="str">
        <f t="shared" si="67"/>
        <v>NIE</v>
      </c>
      <c r="J308">
        <f t="shared" si="74"/>
        <v>3.0000000000000027</v>
      </c>
      <c r="K308">
        <f t="shared" si="75"/>
        <v>41.46</v>
      </c>
      <c r="L308" t="str">
        <f t="shared" si="76"/>
        <v>TAK</v>
      </c>
      <c r="M308" t="str">
        <f t="shared" si="77"/>
        <v>NIE</v>
      </c>
      <c r="N308">
        <f t="shared" si="78"/>
        <v>30</v>
      </c>
      <c r="O308">
        <f t="shared" si="79"/>
        <v>41.46</v>
      </c>
      <c r="P308" t="str">
        <f t="shared" si="68"/>
        <v>NIE</v>
      </c>
      <c r="Q308">
        <f t="shared" si="69"/>
        <v>61.83</v>
      </c>
      <c r="R308">
        <f t="shared" si="70"/>
        <v>35.33</v>
      </c>
    </row>
    <row r="309" spans="1:18">
      <c r="A309" s="1">
        <v>41944</v>
      </c>
      <c r="B309">
        <v>55</v>
      </c>
      <c r="C309">
        <f t="shared" si="71"/>
        <v>30</v>
      </c>
      <c r="D309">
        <f t="shared" si="72"/>
        <v>41.46</v>
      </c>
      <c r="E309" t="str">
        <f t="shared" si="73"/>
        <v>TAK</v>
      </c>
      <c r="F309" t="str">
        <f t="shared" si="64"/>
        <v>NIE</v>
      </c>
      <c r="G309">
        <f t="shared" si="65"/>
        <v>4.95</v>
      </c>
      <c r="H309">
        <f t="shared" si="66"/>
        <v>0</v>
      </c>
      <c r="I309" t="str">
        <f t="shared" si="67"/>
        <v>NIE</v>
      </c>
      <c r="J309">
        <f t="shared" si="74"/>
        <v>25.05</v>
      </c>
      <c r="K309">
        <f t="shared" si="75"/>
        <v>41.46</v>
      </c>
      <c r="L309" t="str">
        <f t="shared" si="76"/>
        <v>NIE</v>
      </c>
      <c r="M309" t="str">
        <f t="shared" si="77"/>
        <v>NIE</v>
      </c>
      <c r="N309">
        <f t="shared" si="78"/>
        <v>25.05</v>
      </c>
      <c r="O309">
        <f t="shared" si="79"/>
        <v>41.46</v>
      </c>
      <c r="P309" t="str">
        <f t="shared" si="68"/>
        <v>NIE</v>
      </c>
      <c r="Q309">
        <f t="shared" si="69"/>
        <v>0</v>
      </c>
      <c r="R309">
        <f t="shared" si="70"/>
        <v>16.47</v>
      </c>
    </row>
    <row r="310" spans="1:18">
      <c r="A310" s="1">
        <v>41945</v>
      </c>
      <c r="B310">
        <v>133</v>
      </c>
      <c r="C310">
        <f t="shared" si="71"/>
        <v>25.05</v>
      </c>
      <c r="D310">
        <f t="shared" si="72"/>
        <v>41.46</v>
      </c>
      <c r="E310" t="str">
        <f t="shared" si="73"/>
        <v>TAK</v>
      </c>
      <c r="F310" t="str">
        <f t="shared" si="64"/>
        <v>NIE</v>
      </c>
      <c r="G310">
        <f t="shared" si="65"/>
        <v>11.97</v>
      </c>
      <c r="H310">
        <f t="shared" si="66"/>
        <v>0</v>
      </c>
      <c r="I310" t="str">
        <f t="shared" si="67"/>
        <v>NIE</v>
      </c>
      <c r="J310">
        <f t="shared" si="74"/>
        <v>13.08</v>
      </c>
      <c r="K310">
        <f t="shared" si="75"/>
        <v>41.46</v>
      </c>
      <c r="L310" t="str">
        <f t="shared" si="76"/>
        <v>NIE</v>
      </c>
      <c r="M310" t="str">
        <f t="shared" si="77"/>
        <v>NIE</v>
      </c>
      <c r="N310">
        <f t="shared" si="78"/>
        <v>13.08</v>
      </c>
      <c r="O310">
        <f t="shared" si="79"/>
        <v>41.46</v>
      </c>
      <c r="P310" t="str">
        <f t="shared" si="68"/>
        <v>NIE</v>
      </c>
      <c r="Q310">
        <f t="shared" si="69"/>
        <v>0</v>
      </c>
      <c r="R310">
        <f t="shared" si="70"/>
        <v>39.82</v>
      </c>
    </row>
    <row r="311" spans="1:18">
      <c r="A311" s="1">
        <v>41946</v>
      </c>
      <c r="B311">
        <v>110</v>
      </c>
      <c r="C311">
        <f t="shared" si="71"/>
        <v>13.08</v>
      </c>
      <c r="D311">
        <f t="shared" si="72"/>
        <v>41.46</v>
      </c>
      <c r="E311" t="str">
        <f t="shared" si="73"/>
        <v>NIE</v>
      </c>
      <c r="F311" t="str">
        <f t="shared" si="64"/>
        <v>POLOWA</v>
      </c>
      <c r="G311">
        <f t="shared" si="65"/>
        <v>4.95</v>
      </c>
      <c r="H311">
        <f t="shared" si="66"/>
        <v>3.3</v>
      </c>
      <c r="I311" t="str">
        <f t="shared" si="67"/>
        <v>NIE</v>
      </c>
      <c r="J311">
        <f t="shared" si="74"/>
        <v>8.129999999999999</v>
      </c>
      <c r="K311">
        <f t="shared" si="75"/>
        <v>38.160000000000004</v>
      </c>
      <c r="L311" t="str">
        <f t="shared" si="76"/>
        <v>NIE</v>
      </c>
      <c r="M311" t="str">
        <f t="shared" si="77"/>
        <v>NIE</v>
      </c>
      <c r="N311">
        <f t="shared" si="78"/>
        <v>8.129999999999999</v>
      </c>
      <c r="O311">
        <f t="shared" si="79"/>
        <v>38.160000000000004</v>
      </c>
      <c r="P311" t="str">
        <f t="shared" si="68"/>
        <v>NIE</v>
      </c>
      <c r="Q311">
        <f t="shared" si="69"/>
        <v>0</v>
      </c>
      <c r="R311">
        <f t="shared" si="70"/>
        <v>32.93</v>
      </c>
    </row>
    <row r="312" spans="1:18">
      <c r="A312" s="1">
        <v>41947</v>
      </c>
      <c r="B312">
        <v>145</v>
      </c>
      <c r="C312">
        <f t="shared" si="71"/>
        <v>8.129999999999999</v>
      </c>
      <c r="D312">
        <f t="shared" si="72"/>
        <v>38.160000000000004</v>
      </c>
      <c r="E312" t="str">
        <f t="shared" si="73"/>
        <v>NIE</v>
      </c>
      <c r="F312" t="str">
        <f t="shared" si="64"/>
        <v>POLOWA</v>
      </c>
      <c r="G312">
        <f t="shared" si="65"/>
        <v>6.53</v>
      </c>
      <c r="H312">
        <f t="shared" si="66"/>
        <v>4.3499999999999996</v>
      </c>
      <c r="I312" t="str">
        <f t="shared" si="67"/>
        <v>NIE</v>
      </c>
      <c r="J312">
        <f t="shared" si="74"/>
        <v>1.5999999999999988</v>
      </c>
      <c r="K312">
        <f t="shared" si="75"/>
        <v>33.81</v>
      </c>
      <c r="L312" t="str">
        <f t="shared" si="76"/>
        <v>TAK</v>
      </c>
      <c r="M312" t="str">
        <f t="shared" si="77"/>
        <v>NIE</v>
      </c>
      <c r="N312">
        <f t="shared" si="78"/>
        <v>30</v>
      </c>
      <c r="O312">
        <f t="shared" si="79"/>
        <v>33.81</v>
      </c>
      <c r="P312" t="str">
        <f t="shared" si="68"/>
        <v>NIE</v>
      </c>
      <c r="Q312">
        <f t="shared" si="69"/>
        <v>65.040000000000006</v>
      </c>
      <c r="R312">
        <f t="shared" si="70"/>
        <v>43.41</v>
      </c>
    </row>
    <row r="313" spans="1:18">
      <c r="A313" s="1">
        <v>41948</v>
      </c>
      <c r="B313">
        <v>125</v>
      </c>
      <c r="C313">
        <f t="shared" si="71"/>
        <v>30</v>
      </c>
      <c r="D313">
        <f t="shared" si="72"/>
        <v>33.81</v>
      </c>
      <c r="E313" t="str">
        <f t="shared" si="73"/>
        <v>TAK</v>
      </c>
      <c r="F313" t="str">
        <f t="shared" si="64"/>
        <v>NIE</v>
      </c>
      <c r="G313">
        <f t="shared" si="65"/>
        <v>11.25</v>
      </c>
      <c r="H313">
        <f t="shared" si="66"/>
        <v>0</v>
      </c>
      <c r="I313" t="str">
        <f t="shared" si="67"/>
        <v>NIE</v>
      </c>
      <c r="J313">
        <f t="shared" si="74"/>
        <v>18.75</v>
      </c>
      <c r="K313">
        <f t="shared" si="75"/>
        <v>33.81</v>
      </c>
      <c r="L313" t="str">
        <f t="shared" si="76"/>
        <v>NIE</v>
      </c>
      <c r="M313" t="str">
        <f t="shared" si="77"/>
        <v>NIE</v>
      </c>
      <c r="N313">
        <f t="shared" si="78"/>
        <v>18.75</v>
      </c>
      <c r="O313">
        <f t="shared" si="79"/>
        <v>33.81</v>
      </c>
      <c r="P313" t="str">
        <f t="shared" si="68"/>
        <v>NIE</v>
      </c>
      <c r="Q313">
        <f t="shared" si="69"/>
        <v>0</v>
      </c>
      <c r="R313">
        <f t="shared" si="70"/>
        <v>37.43</v>
      </c>
    </row>
    <row r="314" spans="1:18">
      <c r="A314" s="1">
        <v>41949</v>
      </c>
      <c r="B314">
        <v>103</v>
      </c>
      <c r="C314">
        <f t="shared" si="71"/>
        <v>18.75</v>
      </c>
      <c r="D314">
        <f t="shared" si="72"/>
        <v>33.81</v>
      </c>
      <c r="E314" t="str">
        <f t="shared" si="73"/>
        <v>TAK</v>
      </c>
      <c r="F314" t="str">
        <f t="shared" si="64"/>
        <v>NIE</v>
      </c>
      <c r="G314">
        <f t="shared" si="65"/>
        <v>9.27</v>
      </c>
      <c r="H314">
        <f t="shared" si="66"/>
        <v>0</v>
      </c>
      <c r="I314" t="str">
        <f t="shared" si="67"/>
        <v>TAK</v>
      </c>
      <c r="J314">
        <f t="shared" si="74"/>
        <v>9.48</v>
      </c>
      <c r="K314">
        <f t="shared" si="75"/>
        <v>33.81</v>
      </c>
      <c r="L314" t="str">
        <f t="shared" si="76"/>
        <v>NIE</v>
      </c>
      <c r="M314" t="str">
        <f t="shared" si="77"/>
        <v>TAK</v>
      </c>
      <c r="N314">
        <f t="shared" si="78"/>
        <v>9.48</v>
      </c>
      <c r="O314">
        <f t="shared" si="79"/>
        <v>45</v>
      </c>
      <c r="P314" t="str">
        <f t="shared" si="68"/>
        <v>NIE</v>
      </c>
      <c r="Q314">
        <f t="shared" si="69"/>
        <v>55.84</v>
      </c>
      <c r="R314">
        <f t="shared" si="70"/>
        <v>30.84</v>
      </c>
    </row>
    <row r="315" spans="1:18">
      <c r="A315" s="1">
        <v>41950</v>
      </c>
      <c r="B315">
        <v>143</v>
      </c>
      <c r="C315">
        <f t="shared" si="71"/>
        <v>9.48</v>
      </c>
      <c r="D315">
        <f t="shared" si="72"/>
        <v>45</v>
      </c>
      <c r="E315" t="str">
        <f t="shared" si="73"/>
        <v>NIE</v>
      </c>
      <c r="F315" t="str">
        <f t="shared" si="64"/>
        <v>POLOWA</v>
      </c>
      <c r="G315">
        <f t="shared" si="65"/>
        <v>6.44</v>
      </c>
      <c r="H315">
        <f t="shared" si="66"/>
        <v>4.29</v>
      </c>
      <c r="I315" t="str">
        <f t="shared" si="67"/>
        <v>NIE</v>
      </c>
      <c r="J315">
        <f t="shared" si="74"/>
        <v>3.04</v>
      </c>
      <c r="K315">
        <f t="shared" si="75"/>
        <v>40.71</v>
      </c>
      <c r="L315" t="str">
        <f t="shared" si="76"/>
        <v>TAK</v>
      </c>
      <c r="M315" t="str">
        <f t="shared" si="77"/>
        <v>NIE</v>
      </c>
      <c r="N315">
        <f t="shared" si="78"/>
        <v>30</v>
      </c>
      <c r="O315">
        <f t="shared" si="79"/>
        <v>40.71</v>
      </c>
      <c r="P315" t="str">
        <f t="shared" si="68"/>
        <v>NIE</v>
      </c>
      <c r="Q315">
        <f t="shared" si="69"/>
        <v>61.74</v>
      </c>
      <c r="R315">
        <f t="shared" si="70"/>
        <v>42.81</v>
      </c>
    </row>
    <row r="316" spans="1:18">
      <c r="A316" s="1">
        <v>41951</v>
      </c>
      <c r="B316">
        <v>50</v>
      </c>
      <c r="C316">
        <f t="shared" si="71"/>
        <v>30</v>
      </c>
      <c r="D316">
        <f t="shared" si="72"/>
        <v>40.71</v>
      </c>
      <c r="E316" t="str">
        <f t="shared" si="73"/>
        <v>TAK</v>
      </c>
      <c r="F316" t="str">
        <f t="shared" si="64"/>
        <v>NIE</v>
      </c>
      <c r="G316">
        <f t="shared" si="65"/>
        <v>4.5</v>
      </c>
      <c r="H316">
        <f t="shared" si="66"/>
        <v>0</v>
      </c>
      <c r="I316" t="str">
        <f t="shared" si="67"/>
        <v>NIE</v>
      </c>
      <c r="J316">
        <f t="shared" si="74"/>
        <v>25.5</v>
      </c>
      <c r="K316">
        <f t="shared" si="75"/>
        <v>40.71</v>
      </c>
      <c r="L316" t="str">
        <f t="shared" si="76"/>
        <v>NIE</v>
      </c>
      <c r="M316" t="str">
        <f t="shared" si="77"/>
        <v>NIE</v>
      </c>
      <c r="N316">
        <f t="shared" si="78"/>
        <v>25.5</v>
      </c>
      <c r="O316">
        <f t="shared" si="79"/>
        <v>40.71</v>
      </c>
      <c r="P316" t="str">
        <f t="shared" si="68"/>
        <v>NIE</v>
      </c>
      <c r="Q316">
        <f t="shared" si="69"/>
        <v>0</v>
      </c>
      <c r="R316">
        <f t="shared" si="70"/>
        <v>14.97</v>
      </c>
    </row>
    <row r="317" spans="1:18">
      <c r="A317" s="1">
        <v>41952</v>
      </c>
      <c r="B317">
        <v>105</v>
      </c>
      <c r="C317">
        <f t="shared" si="71"/>
        <v>25.5</v>
      </c>
      <c r="D317">
        <f t="shared" si="72"/>
        <v>40.71</v>
      </c>
      <c r="E317" t="str">
        <f t="shared" si="73"/>
        <v>TAK</v>
      </c>
      <c r="F317" t="str">
        <f t="shared" si="64"/>
        <v>NIE</v>
      </c>
      <c r="G317">
        <f t="shared" si="65"/>
        <v>9.4499999999999993</v>
      </c>
      <c r="H317">
        <f t="shared" si="66"/>
        <v>0</v>
      </c>
      <c r="I317" t="str">
        <f t="shared" si="67"/>
        <v>NIE</v>
      </c>
      <c r="J317">
        <f t="shared" si="74"/>
        <v>16.05</v>
      </c>
      <c r="K317">
        <f t="shared" si="75"/>
        <v>40.71</v>
      </c>
      <c r="L317" t="str">
        <f t="shared" si="76"/>
        <v>NIE</v>
      </c>
      <c r="M317" t="str">
        <f t="shared" si="77"/>
        <v>NIE</v>
      </c>
      <c r="N317">
        <f t="shared" si="78"/>
        <v>16.05</v>
      </c>
      <c r="O317">
        <f t="shared" si="79"/>
        <v>40.71</v>
      </c>
      <c r="P317" t="str">
        <f t="shared" si="68"/>
        <v>NIE</v>
      </c>
      <c r="Q317">
        <f t="shared" si="69"/>
        <v>0</v>
      </c>
      <c r="R317">
        <f t="shared" si="70"/>
        <v>31.44</v>
      </c>
    </row>
    <row r="318" spans="1:18">
      <c r="A318" s="1">
        <v>41953</v>
      </c>
      <c r="B318">
        <v>101</v>
      </c>
      <c r="C318">
        <f t="shared" si="71"/>
        <v>16.05</v>
      </c>
      <c r="D318">
        <f t="shared" si="72"/>
        <v>40.71</v>
      </c>
      <c r="E318" t="str">
        <f t="shared" si="73"/>
        <v>TAK</v>
      </c>
      <c r="F318" t="str">
        <f t="shared" si="64"/>
        <v>NIE</v>
      </c>
      <c r="G318">
        <f t="shared" si="65"/>
        <v>9.09</v>
      </c>
      <c r="H318">
        <f t="shared" si="66"/>
        <v>0</v>
      </c>
      <c r="I318" t="str">
        <f t="shared" si="67"/>
        <v>NIE</v>
      </c>
      <c r="J318">
        <f t="shared" si="74"/>
        <v>6.9600000000000009</v>
      </c>
      <c r="K318">
        <f t="shared" si="75"/>
        <v>40.71</v>
      </c>
      <c r="L318" t="str">
        <f t="shared" si="76"/>
        <v>NIE</v>
      </c>
      <c r="M318" t="str">
        <f t="shared" si="77"/>
        <v>NIE</v>
      </c>
      <c r="N318">
        <f t="shared" si="78"/>
        <v>6.9600000000000009</v>
      </c>
      <c r="O318">
        <f t="shared" si="79"/>
        <v>40.71</v>
      </c>
      <c r="P318" t="str">
        <f t="shared" si="68"/>
        <v>NIE</v>
      </c>
      <c r="Q318">
        <f t="shared" si="69"/>
        <v>0</v>
      </c>
      <c r="R318">
        <f t="shared" si="70"/>
        <v>30.24</v>
      </c>
    </row>
    <row r="319" spans="1:18">
      <c r="A319" s="1">
        <v>41954</v>
      </c>
      <c r="B319">
        <v>114</v>
      </c>
      <c r="C319">
        <f t="shared" si="71"/>
        <v>6.9600000000000009</v>
      </c>
      <c r="D319">
        <f t="shared" si="72"/>
        <v>40.71</v>
      </c>
      <c r="E319" t="str">
        <f t="shared" si="73"/>
        <v>NIE</v>
      </c>
      <c r="F319" t="str">
        <f t="shared" si="64"/>
        <v>POLOWA</v>
      </c>
      <c r="G319">
        <f t="shared" si="65"/>
        <v>5.13</v>
      </c>
      <c r="H319">
        <f t="shared" si="66"/>
        <v>3.42</v>
      </c>
      <c r="I319" t="str">
        <f t="shared" si="67"/>
        <v>NIE</v>
      </c>
      <c r="J319">
        <f t="shared" si="74"/>
        <v>1.830000000000001</v>
      </c>
      <c r="K319">
        <f t="shared" si="75"/>
        <v>37.29</v>
      </c>
      <c r="L319" t="str">
        <f t="shared" si="76"/>
        <v>TAK</v>
      </c>
      <c r="M319" t="str">
        <f t="shared" si="77"/>
        <v>NIE</v>
      </c>
      <c r="N319">
        <f t="shared" si="78"/>
        <v>30</v>
      </c>
      <c r="O319">
        <f t="shared" si="79"/>
        <v>37.29</v>
      </c>
      <c r="P319" t="str">
        <f t="shared" si="68"/>
        <v>NIE</v>
      </c>
      <c r="Q319">
        <f t="shared" si="69"/>
        <v>64.510000000000005</v>
      </c>
      <c r="R319">
        <f t="shared" si="70"/>
        <v>34.130000000000003</v>
      </c>
    </row>
    <row r="320" spans="1:18">
      <c r="A320" s="1">
        <v>41955</v>
      </c>
      <c r="B320">
        <v>106</v>
      </c>
      <c r="C320">
        <f t="shared" si="71"/>
        <v>30</v>
      </c>
      <c r="D320">
        <f t="shared" si="72"/>
        <v>37.29</v>
      </c>
      <c r="E320" t="str">
        <f t="shared" si="73"/>
        <v>TAK</v>
      </c>
      <c r="F320" t="str">
        <f t="shared" si="64"/>
        <v>NIE</v>
      </c>
      <c r="G320">
        <f t="shared" si="65"/>
        <v>9.5399999999999991</v>
      </c>
      <c r="H320">
        <f t="shared" si="66"/>
        <v>0</v>
      </c>
      <c r="I320" t="str">
        <f t="shared" si="67"/>
        <v>NIE</v>
      </c>
      <c r="J320">
        <f t="shared" si="74"/>
        <v>20.46</v>
      </c>
      <c r="K320">
        <f t="shared" si="75"/>
        <v>37.29</v>
      </c>
      <c r="L320" t="str">
        <f t="shared" si="76"/>
        <v>NIE</v>
      </c>
      <c r="M320" t="str">
        <f t="shared" si="77"/>
        <v>NIE</v>
      </c>
      <c r="N320">
        <f t="shared" si="78"/>
        <v>20.46</v>
      </c>
      <c r="O320">
        <f t="shared" si="79"/>
        <v>37.29</v>
      </c>
      <c r="P320" t="str">
        <f t="shared" si="68"/>
        <v>NIE</v>
      </c>
      <c r="Q320">
        <f t="shared" si="69"/>
        <v>0</v>
      </c>
      <c r="R320">
        <f t="shared" si="70"/>
        <v>31.74</v>
      </c>
    </row>
    <row r="321" spans="1:18">
      <c r="A321" s="1">
        <v>41956</v>
      </c>
      <c r="B321">
        <v>79</v>
      </c>
      <c r="C321">
        <f t="shared" si="71"/>
        <v>20.46</v>
      </c>
      <c r="D321">
        <f t="shared" si="72"/>
        <v>37.29</v>
      </c>
      <c r="E321" t="str">
        <f t="shared" si="73"/>
        <v>TAK</v>
      </c>
      <c r="F321" t="str">
        <f t="shared" si="64"/>
        <v>NIE</v>
      </c>
      <c r="G321">
        <f t="shared" si="65"/>
        <v>7.11</v>
      </c>
      <c r="H321">
        <f t="shared" si="66"/>
        <v>0</v>
      </c>
      <c r="I321" t="str">
        <f t="shared" si="67"/>
        <v>TAK</v>
      </c>
      <c r="J321">
        <f t="shared" si="74"/>
        <v>13.350000000000001</v>
      </c>
      <c r="K321">
        <f t="shared" si="75"/>
        <v>37.29</v>
      </c>
      <c r="L321" t="str">
        <f t="shared" si="76"/>
        <v>NIE</v>
      </c>
      <c r="M321" t="str">
        <f t="shared" si="77"/>
        <v>TAK</v>
      </c>
      <c r="N321">
        <f t="shared" si="78"/>
        <v>13.350000000000001</v>
      </c>
      <c r="O321">
        <f t="shared" si="79"/>
        <v>45</v>
      </c>
      <c r="P321" t="str">
        <f t="shared" si="68"/>
        <v>NIE</v>
      </c>
      <c r="Q321">
        <f t="shared" si="69"/>
        <v>38.47</v>
      </c>
      <c r="R321">
        <f t="shared" si="70"/>
        <v>23.65</v>
      </c>
    </row>
    <row r="322" spans="1:18">
      <c r="A322" s="1">
        <v>41957</v>
      </c>
      <c r="B322">
        <v>20</v>
      </c>
      <c r="C322">
        <f t="shared" si="71"/>
        <v>13.350000000000001</v>
      </c>
      <c r="D322">
        <f t="shared" si="72"/>
        <v>45</v>
      </c>
      <c r="E322" t="str">
        <f t="shared" si="73"/>
        <v>NIE</v>
      </c>
      <c r="F322" t="str">
        <f t="shared" si="64"/>
        <v>POLOWA</v>
      </c>
      <c r="G322">
        <f t="shared" si="65"/>
        <v>0.9</v>
      </c>
      <c r="H322">
        <f t="shared" si="66"/>
        <v>0.6</v>
      </c>
      <c r="I322" t="str">
        <f t="shared" si="67"/>
        <v>NIE</v>
      </c>
      <c r="J322">
        <f t="shared" si="74"/>
        <v>12.450000000000001</v>
      </c>
      <c r="K322">
        <f t="shared" si="75"/>
        <v>44.4</v>
      </c>
      <c r="L322" t="str">
        <f t="shared" si="76"/>
        <v>NIE</v>
      </c>
      <c r="M322" t="str">
        <f t="shared" si="77"/>
        <v>NIE</v>
      </c>
      <c r="N322">
        <f t="shared" si="78"/>
        <v>12.450000000000001</v>
      </c>
      <c r="O322">
        <f t="shared" si="79"/>
        <v>44.4</v>
      </c>
      <c r="P322" t="str">
        <f t="shared" si="68"/>
        <v>NIE</v>
      </c>
      <c r="Q322">
        <f t="shared" si="69"/>
        <v>0</v>
      </c>
      <c r="R322">
        <f t="shared" si="70"/>
        <v>5.99</v>
      </c>
    </row>
    <row r="323" spans="1:18">
      <c r="A323" s="1">
        <v>41958</v>
      </c>
      <c r="B323">
        <v>27</v>
      </c>
      <c r="C323">
        <f t="shared" si="71"/>
        <v>12.450000000000001</v>
      </c>
      <c r="D323">
        <f t="shared" si="72"/>
        <v>44.4</v>
      </c>
      <c r="E323" t="str">
        <f t="shared" si="73"/>
        <v>NIE</v>
      </c>
      <c r="F323" t="str">
        <f t="shared" si="64"/>
        <v>POLOWA</v>
      </c>
      <c r="G323">
        <f t="shared" si="65"/>
        <v>1.22</v>
      </c>
      <c r="H323">
        <f t="shared" si="66"/>
        <v>0.81</v>
      </c>
      <c r="I323" t="str">
        <f t="shared" si="67"/>
        <v>NIE</v>
      </c>
      <c r="J323">
        <f t="shared" si="74"/>
        <v>11.23</v>
      </c>
      <c r="K323">
        <f t="shared" si="75"/>
        <v>43.589999999999996</v>
      </c>
      <c r="L323" t="str">
        <f t="shared" si="76"/>
        <v>NIE</v>
      </c>
      <c r="M323" t="str">
        <f t="shared" si="77"/>
        <v>NIE</v>
      </c>
      <c r="N323">
        <f t="shared" si="78"/>
        <v>11.23</v>
      </c>
      <c r="O323">
        <f t="shared" si="79"/>
        <v>43.589999999999996</v>
      </c>
      <c r="P323" t="str">
        <f t="shared" si="68"/>
        <v>NIE</v>
      </c>
      <c r="Q323">
        <f t="shared" si="69"/>
        <v>0</v>
      </c>
      <c r="R323">
        <f t="shared" si="70"/>
        <v>8.08</v>
      </c>
    </row>
    <row r="324" spans="1:18">
      <c r="A324" s="1">
        <v>41959</v>
      </c>
      <c r="B324">
        <v>23</v>
      </c>
      <c r="C324">
        <f t="shared" si="71"/>
        <v>11.23</v>
      </c>
      <c r="D324">
        <f t="shared" si="72"/>
        <v>43.589999999999996</v>
      </c>
      <c r="E324" t="str">
        <f t="shared" si="73"/>
        <v>NIE</v>
      </c>
      <c r="F324" t="str">
        <f t="shared" si="64"/>
        <v>POLOWA</v>
      </c>
      <c r="G324">
        <f t="shared" si="65"/>
        <v>1.04</v>
      </c>
      <c r="H324">
        <f t="shared" si="66"/>
        <v>0.69</v>
      </c>
      <c r="I324" t="str">
        <f t="shared" si="67"/>
        <v>NIE</v>
      </c>
      <c r="J324">
        <f t="shared" si="74"/>
        <v>10.190000000000001</v>
      </c>
      <c r="K324">
        <f t="shared" si="75"/>
        <v>42.9</v>
      </c>
      <c r="L324" t="str">
        <f t="shared" si="76"/>
        <v>NIE</v>
      </c>
      <c r="M324" t="str">
        <f t="shared" si="77"/>
        <v>NIE</v>
      </c>
      <c r="N324">
        <f t="shared" si="78"/>
        <v>10.190000000000001</v>
      </c>
      <c r="O324">
        <f t="shared" si="79"/>
        <v>42.9</v>
      </c>
      <c r="P324" t="str">
        <f t="shared" si="68"/>
        <v>NIE</v>
      </c>
      <c r="Q324">
        <f t="shared" si="69"/>
        <v>0</v>
      </c>
      <c r="R324">
        <f t="shared" si="70"/>
        <v>6.89</v>
      </c>
    </row>
    <row r="325" spans="1:18">
      <c r="A325" s="1">
        <v>41960</v>
      </c>
      <c r="B325">
        <v>106</v>
      </c>
      <c r="C325">
        <f t="shared" si="71"/>
        <v>10.190000000000001</v>
      </c>
      <c r="D325">
        <f t="shared" si="72"/>
        <v>42.9</v>
      </c>
      <c r="E325" t="str">
        <f t="shared" si="73"/>
        <v>NIE</v>
      </c>
      <c r="F325" t="str">
        <f t="shared" si="64"/>
        <v>POLOWA</v>
      </c>
      <c r="G325">
        <f t="shared" si="65"/>
        <v>4.7699999999999996</v>
      </c>
      <c r="H325">
        <f t="shared" si="66"/>
        <v>3.18</v>
      </c>
      <c r="I325" t="str">
        <f t="shared" si="67"/>
        <v>NIE</v>
      </c>
      <c r="J325">
        <f t="shared" si="74"/>
        <v>5.4200000000000017</v>
      </c>
      <c r="K325">
        <f t="shared" si="75"/>
        <v>39.72</v>
      </c>
      <c r="L325" t="str">
        <f t="shared" si="76"/>
        <v>NIE</v>
      </c>
      <c r="M325" t="str">
        <f t="shared" si="77"/>
        <v>NIE</v>
      </c>
      <c r="N325">
        <f t="shared" si="78"/>
        <v>5.4200000000000017</v>
      </c>
      <c r="O325">
        <f t="shared" si="79"/>
        <v>39.72</v>
      </c>
      <c r="P325" t="str">
        <f t="shared" si="68"/>
        <v>NIE</v>
      </c>
      <c r="Q325">
        <f t="shared" si="69"/>
        <v>0</v>
      </c>
      <c r="R325">
        <f t="shared" si="70"/>
        <v>31.74</v>
      </c>
    </row>
    <row r="326" spans="1:18">
      <c r="A326" s="1">
        <v>41961</v>
      </c>
      <c r="B326">
        <v>90</v>
      </c>
      <c r="C326">
        <f t="shared" si="71"/>
        <v>5.4200000000000017</v>
      </c>
      <c r="D326">
        <f t="shared" si="72"/>
        <v>39.72</v>
      </c>
      <c r="E326" t="str">
        <f t="shared" si="73"/>
        <v>NIE</v>
      </c>
      <c r="F326" t="str">
        <f t="shared" ref="F326:F369" si="80">IF(E326="TAK", "NIE", "POLOWA")</f>
        <v>POLOWA</v>
      </c>
      <c r="G326">
        <f t="shared" ref="G326:G369" si="81">ROUND(IF(E326="TAK", ($A$2*B326)/100,($A$2*B326)/200),2)</f>
        <v>4.05</v>
      </c>
      <c r="H326">
        <f t="shared" ref="H326:H369" si="82">ROUND(IF(E326="NIE", $B$2*B326/200, 0),2)</f>
        <v>2.7</v>
      </c>
      <c r="I326" t="str">
        <f t="shared" ref="I326:I369" si="83">IF(WEEKDAY(A326,2)=4, "TAK", "NIE")</f>
        <v>NIE</v>
      </c>
      <c r="J326">
        <f t="shared" si="74"/>
        <v>1.3700000000000019</v>
      </c>
      <c r="K326">
        <f t="shared" si="75"/>
        <v>37.019999999999996</v>
      </c>
      <c r="L326" t="str">
        <f t="shared" si="76"/>
        <v>TAK</v>
      </c>
      <c r="M326" t="str">
        <f t="shared" si="77"/>
        <v>NIE</v>
      </c>
      <c r="N326">
        <f t="shared" si="78"/>
        <v>30</v>
      </c>
      <c r="O326">
        <f t="shared" si="79"/>
        <v>37.019999999999996</v>
      </c>
      <c r="P326" t="str">
        <f t="shared" ref="P326:P369" si="84">IF(C326&lt;5.25, "TAK", "NIE")</f>
        <v>NIE</v>
      </c>
      <c r="Q326">
        <f t="shared" ref="Q326:Q369" si="85">ROUND((N326-J326)*$O$2+(O326-K326)*$Q$2, 2)</f>
        <v>65.56</v>
      </c>
      <c r="R326">
        <f t="shared" ref="R326:R369" si="86">ROUND(($B$2*B326/100)*$Q$2,2)</f>
        <v>26.95</v>
      </c>
    </row>
    <row r="327" spans="1:18">
      <c r="A327" s="1">
        <v>41962</v>
      </c>
      <c r="B327">
        <v>119</v>
      </c>
      <c r="C327">
        <f t="shared" ref="C327:C369" si="87">N326</f>
        <v>30</v>
      </c>
      <c r="D327">
        <f t="shared" ref="D327:D369" si="88">O326</f>
        <v>37.019999999999996</v>
      </c>
      <c r="E327" t="str">
        <f t="shared" ref="E327:E369" si="89">IF(C327&gt;15, "TAK", "NIE")</f>
        <v>TAK</v>
      </c>
      <c r="F327" t="str">
        <f t="shared" si="80"/>
        <v>NIE</v>
      </c>
      <c r="G327">
        <f t="shared" si="81"/>
        <v>10.71</v>
      </c>
      <c r="H327">
        <f t="shared" si="82"/>
        <v>0</v>
      </c>
      <c r="I327" t="str">
        <f t="shared" si="83"/>
        <v>NIE</v>
      </c>
      <c r="J327">
        <f t="shared" ref="J327:J369" si="90">C327-G327</f>
        <v>19.29</v>
      </c>
      <c r="K327">
        <f t="shared" ref="K327:K369" si="91">D327-H327</f>
        <v>37.019999999999996</v>
      </c>
      <c r="L327" t="str">
        <f t="shared" ref="L327:L369" si="92">IF(J327&lt;5,"TAK", "NIE")</f>
        <v>NIE</v>
      </c>
      <c r="M327" t="str">
        <f t="shared" ref="M327:M369" si="93">IF(AND(I327="TAK", K327&lt;40), "TAK", "NIE")</f>
        <v>NIE</v>
      </c>
      <c r="N327">
        <f t="shared" ref="N327:N369" si="94">IF(L327="TAK", $D$2, J327)</f>
        <v>19.29</v>
      </c>
      <c r="O327">
        <f t="shared" ref="O327:O369" si="95">IF(M327="TAK", $E$2, K327)</f>
        <v>37.019999999999996</v>
      </c>
      <c r="P327" t="str">
        <f t="shared" si="84"/>
        <v>NIE</v>
      </c>
      <c r="Q327">
        <f t="shared" si="85"/>
        <v>0</v>
      </c>
      <c r="R327">
        <f t="shared" si="86"/>
        <v>35.630000000000003</v>
      </c>
    </row>
    <row r="328" spans="1:18">
      <c r="A328" s="1">
        <v>41963</v>
      </c>
      <c r="B328">
        <v>110</v>
      </c>
      <c r="C328">
        <f t="shared" si="87"/>
        <v>19.29</v>
      </c>
      <c r="D328">
        <f t="shared" si="88"/>
        <v>37.019999999999996</v>
      </c>
      <c r="E328" t="str">
        <f t="shared" si="89"/>
        <v>TAK</v>
      </c>
      <c r="F328" t="str">
        <f t="shared" si="80"/>
        <v>NIE</v>
      </c>
      <c r="G328">
        <f t="shared" si="81"/>
        <v>9.9</v>
      </c>
      <c r="H328">
        <f t="shared" si="82"/>
        <v>0</v>
      </c>
      <c r="I328" t="str">
        <f t="shared" si="83"/>
        <v>TAK</v>
      </c>
      <c r="J328">
        <f t="shared" si="90"/>
        <v>9.3899999999999988</v>
      </c>
      <c r="K328">
        <f t="shared" si="91"/>
        <v>37.019999999999996</v>
      </c>
      <c r="L328" t="str">
        <f t="shared" si="92"/>
        <v>NIE</v>
      </c>
      <c r="M328" t="str">
        <f t="shared" si="93"/>
        <v>TAK</v>
      </c>
      <c r="N328">
        <f t="shared" si="94"/>
        <v>9.3899999999999988</v>
      </c>
      <c r="O328">
        <f t="shared" si="95"/>
        <v>45</v>
      </c>
      <c r="P328" t="str">
        <f t="shared" si="84"/>
        <v>NIE</v>
      </c>
      <c r="Q328">
        <f t="shared" si="85"/>
        <v>39.82</v>
      </c>
      <c r="R328">
        <f t="shared" si="86"/>
        <v>32.93</v>
      </c>
    </row>
    <row r="329" spans="1:18">
      <c r="A329" s="1">
        <v>41964</v>
      </c>
      <c r="B329">
        <v>23</v>
      </c>
      <c r="C329">
        <f t="shared" si="87"/>
        <v>9.3899999999999988</v>
      </c>
      <c r="D329">
        <f t="shared" si="88"/>
        <v>45</v>
      </c>
      <c r="E329" t="str">
        <f t="shared" si="89"/>
        <v>NIE</v>
      </c>
      <c r="F329" t="str">
        <f t="shared" si="80"/>
        <v>POLOWA</v>
      </c>
      <c r="G329">
        <f t="shared" si="81"/>
        <v>1.04</v>
      </c>
      <c r="H329">
        <f t="shared" si="82"/>
        <v>0.69</v>
      </c>
      <c r="I329" t="str">
        <f t="shared" si="83"/>
        <v>NIE</v>
      </c>
      <c r="J329">
        <f t="shared" si="90"/>
        <v>8.3499999999999979</v>
      </c>
      <c r="K329">
        <f t="shared" si="91"/>
        <v>44.31</v>
      </c>
      <c r="L329" t="str">
        <f t="shared" si="92"/>
        <v>NIE</v>
      </c>
      <c r="M329" t="str">
        <f t="shared" si="93"/>
        <v>NIE</v>
      </c>
      <c r="N329">
        <f t="shared" si="94"/>
        <v>8.3499999999999979</v>
      </c>
      <c r="O329">
        <f t="shared" si="95"/>
        <v>44.31</v>
      </c>
      <c r="P329" t="str">
        <f t="shared" si="84"/>
        <v>NIE</v>
      </c>
      <c r="Q329">
        <f t="shared" si="85"/>
        <v>0</v>
      </c>
      <c r="R329">
        <f t="shared" si="86"/>
        <v>6.89</v>
      </c>
    </row>
    <row r="330" spans="1:18">
      <c r="A330" s="1">
        <v>41965</v>
      </c>
      <c r="B330">
        <v>53</v>
      </c>
      <c r="C330">
        <f t="shared" si="87"/>
        <v>8.3499999999999979</v>
      </c>
      <c r="D330">
        <f t="shared" si="88"/>
        <v>44.31</v>
      </c>
      <c r="E330" t="str">
        <f t="shared" si="89"/>
        <v>NIE</v>
      </c>
      <c r="F330" t="str">
        <f t="shared" si="80"/>
        <v>POLOWA</v>
      </c>
      <c r="G330">
        <f t="shared" si="81"/>
        <v>2.39</v>
      </c>
      <c r="H330">
        <f t="shared" si="82"/>
        <v>1.59</v>
      </c>
      <c r="I330" t="str">
        <f t="shared" si="83"/>
        <v>NIE</v>
      </c>
      <c r="J330">
        <f t="shared" si="90"/>
        <v>5.9599999999999973</v>
      </c>
      <c r="K330">
        <f t="shared" si="91"/>
        <v>42.72</v>
      </c>
      <c r="L330" t="str">
        <f t="shared" si="92"/>
        <v>NIE</v>
      </c>
      <c r="M330" t="str">
        <f t="shared" si="93"/>
        <v>NIE</v>
      </c>
      <c r="N330">
        <f t="shared" si="94"/>
        <v>5.9599999999999973</v>
      </c>
      <c r="O330">
        <f t="shared" si="95"/>
        <v>42.72</v>
      </c>
      <c r="P330" t="str">
        <f t="shared" si="84"/>
        <v>NIE</v>
      </c>
      <c r="Q330">
        <f t="shared" si="85"/>
        <v>0</v>
      </c>
      <c r="R330">
        <f t="shared" si="86"/>
        <v>15.87</v>
      </c>
    </row>
    <row r="331" spans="1:18">
      <c r="A331" s="1">
        <v>41966</v>
      </c>
      <c r="B331">
        <v>89</v>
      </c>
      <c r="C331">
        <f t="shared" si="87"/>
        <v>5.9599999999999973</v>
      </c>
      <c r="D331">
        <f t="shared" si="88"/>
        <v>42.72</v>
      </c>
      <c r="E331" t="str">
        <f t="shared" si="89"/>
        <v>NIE</v>
      </c>
      <c r="F331" t="str">
        <f t="shared" si="80"/>
        <v>POLOWA</v>
      </c>
      <c r="G331">
        <f t="shared" si="81"/>
        <v>4.01</v>
      </c>
      <c r="H331">
        <f t="shared" si="82"/>
        <v>2.67</v>
      </c>
      <c r="I331" t="str">
        <f t="shared" si="83"/>
        <v>NIE</v>
      </c>
      <c r="J331">
        <f t="shared" si="90"/>
        <v>1.9499999999999975</v>
      </c>
      <c r="K331">
        <f t="shared" si="91"/>
        <v>40.049999999999997</v>
      </c>
      <c r="L331" t="str">
        <f t="shared" si="92"/>
        <v>TAK</v>
      </c>
      <c r="M331" t="str">
        <f t="shared" si="93"/>
        <v>NIE</v>
      </c>
      <c r="N331">
        <f t="shared" si="94"/>
        <v>30</v>
      </c>
      <c r="O331">
        <f t="shared" si="95"/>
        <v>40.049999999999997</v>
      </c>
      <c r="P331" t="str">
        <f t="shared" si="84"/>
        <v>NIE</v>
      </c>
      <c r="Q331">
        <f t="shared" si="85"/>
        <v>64.23</v>
      </c>
      <c r="R331">
        <f t="shared" si="86"/>
        <v>26.65</v>
      </c>
    </row>
    <row r="332" spans="1:18">
      <c r="A332" s="1">
        <v>41967</v>
      </c>
      <c r="B332">
        <v>150</v>
      </c>
      <c r="C332">
        <f t="shared" si="87"/>
        <v>30</v>
      </c>
      <c r="D332">
        <f t="shared" si="88"/>
        <v>40.049999999999997</v>
      </c>
      <c r="E332" t="str">
        <f t="shared" si="89"/>
        <v>TAK</v>
      </c>
      <c r="F332" t="str">
        <f t="shared" si="80"/>
        <v>NIE</v>
      </c>
      <c r="G332">
        <f t="shared" si="81"/>
        <v>13.5</v>
      </c>
      <c r="H332">
        <f t="shared" si="82"/>
        <v>0</v>
      </c>
      <c r="I332" t="str">
        <f t="shared" si="83"/>
        <v>NIE</v>
      </c>
      <c r="J332">
        <f t="shared" si="90"/>
        <v>16.5</v>
      </c>
      <c r="K332">
        <f t="shared" si="91"/>
        <v>40.049999999999997</v>
      </c>
      <c r="L332" t="str">
        <f t="shared" si="92"/>
        <v>NIE</v>
      </c>
      <c r="M332" t="str">
        <f t="shared" si="93"/>
        <v>NIE</v>
      </c>
      <c r="N332">
        <f t="shared" si="94"/>
        <v>16.5</v>
      </c>
      <c r="O332">
        <f t="shared" si="95"/>
        <v>40.049999999999997</v>
      </c>
      <c r="P332" t="str">
        <f t="shared" si="84"/>
        <v>NIE</v>
      </c>
      <c r="Q332">
        <f t="shared" si="85"/>
        <v>0</v>
      </c>
      <c r="R332">
        <f t="shared" si="86"/>
        <v>44.91</v>
      </c>
    </row>
    <row r="333" spans="1:18">
      <c r="A333" s="1">
        <v>41968</v>
      </c>
      <c r="B333">
        <v>44</v>
      </c>
      <c r="C333">
        <f t="shared" si="87"/>
        <v>16.5</v>
      </c>
      <c r="D333">
        <f t="shared" si="88"/>
        <v>40.049999999999997</v>
      </c>
      <c r="E333" t="str">
        <f t="shared" si="89"/>
        <v>TAK</v>
      </c>
      <c r="F333" t="str">
        <f t="shared" si="80"/>
        <v>NIE</v>
      </c>
      <c r="G333">
        <f t="shared" si="81"/>
        <v>3.96</v>
      </c>
      <c r="H333">
        <f t="shared" si="82"/>
        <v>0</v>
      </c>
      <c r="I333" t="str">
        <f t="shared" si="83"/>
        <v>NIE</v>
      </c>
      <c r="J333">
        <f t="shared" si="90"/>
        <v>12.54</v>
      </c>
      <c r="K333">
        <f t="shared" si="91"/>
        <v>40.049999999999997</v>
      </c>
      <c r="L333" t="str">
        <f t="shared" si="92"/>
        <v>NIE</v>
      </c>
      <c r="M333" t="str">
        <f t="shared" si="93"/>
        <v>NIE</v>
      </c>
      <c r="N333">
        <f t="shared" si="94"/>
        <v>12.54</v>
      </c>
      <c r="O333">
        <f t="shared" si="95"/>
        <v>40.049999999999997</v>
      </c>
      <c r="P333" t="str">
        <f t="shared" si="84"/>
        <v>NIE</v>
      </c>
      <c r="Q333">
        <f t="shared" si="85"/>
        <v>0</v>
      </c>
      <c r="R333">
        <f t="shared" si="86"/>
        <v>13.17</v>
      </c>
    </row>
    <row r="334" spans="1:18">
      <c r="A334" s="1">
        <v>41969</v>
      </c>
      <c r="B334">
        <v>137</v>
      </c>
      <c r="C334">
        <f t="shared" si="87"/>
        <v>12.54</v>
      </c>
      <c r="D334">
        <f t="shared" si="88"/>
        <v>40.049999999999997</v>
      </c>
      <c r="E334" t="str">
        <f t="shared" si="89"/>
        <v>NIE</v>
      </c>
      <c r="F334" t="str">
        <f t="shared" si="80"/>
        <v>POLOWA</v>
      </c>
      <c r="G334">
        <f t="shared" si="81"/>
        <v>6.17</v>
      </c>
      <c r="H334">
        <f t="shared" si="82"/>
        <v>4.1100000000000003</v>
      </c>
      <c r="I334" t="str">
        <f t="shared" si="83"/>
        <v>NIE</v>
      </c>
      <c r="J334">
        <f t="shared" si="90"/>
        <v>6.3699999999999992</v>
      </c>
      <c r="K334">
        <f t="shared" si="91"/>
        <v>35.94</v>
      </c>
      <c r="L334" t="str">
        <f t="shared" si="92"/>
        <v>NIE</v>
      </c>
      <c r="M334" t="str">
        <f t="shared" si="93"/>
        <v>NIE</v>
      </c>
      <c r="N334">
        <f t="shared" si="94"/>
        <v>6.3699999999999992</v>
      </c>
      <c r="O334">
        <f t="shared" si="95"/>
        <v>35.94</v>
      </c>
      <c r="P334" t="str">
        <f t="shared" si="84"/>
        <v>NIE</v>
      </c>
      <c r="Q334">
        <f t="shared" si="85"/>
        <v>0</v>
      </c>
      <c r="R334">
        <f t="shared" si="86"/>
        <v>41.02</v>
      </c>
    </row>
    <row r="335" spans="1:18">
      <c r="A335" s="1">
        <v>41970</v>
      </c>
      <c r="B335">
        <v>49</v>
      </c>
      <c r="C335">
        <f t="shared" si="87"/>
        <v>6.3699999999999992</v>
      </c>
      <c r="D335">
        <f t="shared" si="88"/>
        <v>35.94</v>
      </c>
      <c r="E335" t="str">
        <f t="shared" si="89"/>
        <v>NIE</v>
      </c>
      <c r="F335" t="str">
        <f t="shared" si="80"/>
        <v>POLOWA</v>
      </c>
      <c r="G335">
        <f t="shared" si="81"/>
        <v>2.21</v>
      </c>
      <c r="H335">
        <f t="shared" si="82"/>
        <v>1.47</v>
      </c>
      <c r="I335" t="str">
        <f t="shared" si="83"/>
        <v>TAK</v>
      </c>
      <c r="J335">
        <f t="shared" si="90"/>
        <v>4.1599999999999993</v>
      </c>
      <c r="K335">
        <f t="shared" si="91"/>
        <v>34.47</v>
      </c>
      <c r="L335" t="str">
        <f t="shared" si="92"/>
        <v>TAK</v>
      </c>
      <c r="M335" t="str">
        <f t="shared" si="93"/>
        <v>TAK</v>
      </c>
      <c r="N335">
        <f t="shared" si="94"/>
        <v>30</v>
      </c>
      <c r="O335">
        <f t="shared" si="95"/>
        <v>45</v>
      </c>
      <c r="P335" t="str">
        <f t="shared" si="84"/>
        <v>NIE</v>
      </c>
      <c r="Q335">
        <f t="shared" si="85"/>
        <v>111.72</v>
      </c>
      <c r="R335">
        <f t="shared" si="86"/>
        <v>14.67</v>
      </c>
    </row>
    <row r="336" spans="1:18">
      <c r="A336" s="1">
        <v>41971</v>
      </c>
      <c r="B336">
        <v>24</v>
      </c>
      <c r="C336">
        <f t="shared" si="87"/>
        <v>30</v>
      </c>
      <c r="D336">
        <f t="shared" si="88"/>
        <v>45</v>
      </c>
      <c r="E336" t="str">
        <f t="shared" si="89"/>
        <v>TAK</v>
      </c>
      <c r="F336" t="str">
        <f t="shared" si="80"/>
        <v>NIE</v>
      </c>
      <c r="G336">
        <f t="shared" si="81"/>
        <v>2.16</v>
      </c>
      <c r="H336">
        <f t="shared" si="82"/>
        <v>0</v>
      </c>
      <c r="I336" t="str">
        <f t="shared" si="83"/>
        <v>NIE</v>
      </c>
      <c r="J336">
        <f t="shared" si="90"/>
        <v>27.84</v>
      </c>
      <c r="K336">
        <f t="shared" si="91"/>
        <v>45</v>
      </c>
      <c r="L336" t="str">
        <f t="shared" si="92"/>
        <v>NIE</v>
      </c>
      <c r="M336" t="str">
        <f t="shared" si="93"/>
        <v>NIE</v>
      </c>
      <c r="N336">
        <f t="shared" si="94"/>
        <v>27.84</v>
      </c>
      <c r="O336">
        <f t="shared" si="95"/>
        <v>45</v>
      </c>
      <c r="P336" t="str">
        <f t="shared" si="84"/>
        <v>NIE</v>
      </c>
      <c r="Q336">
        <f t="shared" si="85"/>
        <v>0</v>
      </c>
      <c r="R336">
        <f t="shared" si="86"/>
        <v>7.19</v>
      </c>
    </row>
    <row r="337" spans="1:18">
      <c r="A337" s="1">
        <v>41972</v>
      </c>
      <c r="B337">
        <v>36</v>
      </c>
      <c r="C337">
        <f t="shared" si="87"/>
        <v>27.84</v>
      </c>
      <c r="D337">
        <f t="shared" si="88"/>
        <v>45</v>
      </c>
      <c r="E337" t="str">
        <f t="shared" si="89"/>
        <v>TAK</v>
      </c>
      <c r="F337" t="str">
        <f t="shared" si="80"/>
        <v>NIE</v>
      </c>
      <c r="G337">
        <f t="shared" si="81"/>
        <v>3.24</v>
      </c>
      <c r="H337">
        <f t="shared" si="82"/>
        <v>0</v>
      </c>
      <c r="I337" t="str">
        <f t="shared" si="83"/>
        <v>NIE</v>
      </c>
      <c r="J337">
        <f t="shared" si="90"/>
        <v>24.6</v>
      </c>
      <c r="K337">
        <f t="shared" si="91"/>
        <v>45</v>
      </c>
      <c r="L337" t="str">
        <f t="shared" si="92"/>
        <v>NIE</v>
      </c>
      <c r="M337" t="str">
        <f t="shared" si="93"/>
        <v>NIE</v>
      </c>
      <c r="N337">
        <f t="shared" si="94"/>
        <v>24.6</v>
      </c>
      <c r="O337">
        <f t="shared" si="95"/>
        <v>45</v>
      </c>
      <c r="P337" t="str">
        <f t="shared" si="84"/>
        <v>NIE</v>
      </c>
      <c r="Q337">
        <f t="shared" si="85"/>
        <v>0</v>
      </c>
      <c r="R337">
        <f t="shared" si="86"/>
        <v>10.78</v>
      </c>
    </row>
    <row r="338" spans="1:18">
      <c r="A338" s="1">
        <v>41973</v>
      </c>
      <c r="B338">
        <v>33</v>
      </c>
      <c r="C338">
        <f t="shared" si="87"/>
        <v>24.6</v>
      </c>
      <c r="D338">
        <f t="shared" si="88"/>
        <v>45</v>
      </c>
      <c r="E338" t="str">
        <f t="shared" si="89"/>
        <v>TAK</v>
      </c>
      <c r="F338" t="str">
        <f t="shared" si="80"/>
        <v>NIE</v>
      </c>
      <c r="G338">
        <f t="shared" si="81"/>
        <v>2.97</v>
      </c>
      <c r="H338">
        <f t="shared" si="82"/>
        <v>0</v>
      </c>
      <c r="I338" t="str">
        <f t="shared" si="83"/>
        <v>NIE</v>
      </c>
      <c r="J338">
        <f t="shared" si="90"/>
        <v>21.630000000000003</v>
      </c>
      <c r="K338">
        <f t="shared" si="91"/>
        <v>45</v>
      </c>
      <c r="L338" t="str">
        <f t="shared" si="92"/>
        <v>NIE</v>
      </c>
      <c r="M338" t="str">
        <f t="shared" si="93"/>
        <v>NIE</v>
      </c>
      <c r="N338">
        <f t="shared" si="94"/>
        <v>21.630000000000003</v>
      </c>
      <c r="O338">
        <f t="shared" si="95"/>
        <v>45</v>
      </c>
      <c r="P338" t="str">
        <f t="shared" si="84"/>
        <v>NIE</v>
      </c>
      <c r="Q338">
        <f t="shared" si="85"/>
        <v>0</v>
      </c>
      <c r="R338">
        <f t="shared" si="86"/>
        <v>9.8800000000000008</v>
      </c>
    </row>
    <row r="339" spans="1:18">
      <c r="A339" s="1">
        <v>41974</v>
      </c>
      <c r="B339">
        <v>81</v>
      </c>
      <c r="C339">
        <f t="shared" si="87"/>
        <v>21.630000000000003</v>
      </c>
      <c r="D339">
        <f t="shared" si="88"/>
        <v>45</v>
      </c>
      <c r="E339" t="str">
        <f t="shared" si="89"/>
        <v>TAK</v>
      </c>
      <c r="F339" t="str">
        <f t="shared" si="80"/>
        <v>NIE</v>
      </c>
      <c r="G339">
        <f t="shared" si="81"/>
        <v>7.29</v>
      </c>
      <c r="H339">
        <f t="shared" si="82"/>
        <v>0</v>
      </c>
      <c r="I339" t="str">
        <f t="shared" si="83"/>
        <v>NIE</v>
      </c>
      <c r="J339">
        <f t="shared" si="90"/>
        <v>14.340000000000003</v>
      </c>
      <c r="K339">
        <f t="shared" si="91"/>
        <v>45</v>
      </c>
      <c r="L339" t="str">
        <f t="shared" si="92"/>
        <v>NIE</v>
      </c>
      <c r="M339" t="str">
        <f t="shared" si="93"/>
        <v>NIE</v>
      </c>
      <c r="N339">
        <f t="shared" si="94"/>
        <v>14.340000000000003</v>
      </c>
      <c r="O339">
        <f t="shared" si="95"/>
        <v>45</v>
      </c>
      <c r="P339" t="str">
        <f t="shared" si="84"/>
        <v>NIE</v>
      </c>
      <c r="Q339">
        <f t="shared" si="85"/>
        <v>0</v>
      </c>
      <c r="R339">
        <f t="shared" si="86"/>
        <v>24.25</v>
      </c>
    </row>
    <row r="340" spans="1:18">
      <c r="A340" s="1">
        <v>41975</v>
      </c>
      <c r="B340">
        <v>70</v>
      </c>
      <c r="C340">
        <f t="shared" si="87"/>
        <v>14.340000000000003</v>
      </c>
      <c r="D340">
        <f t="shared" si="88"/>
        <v>45</v>
      </c>
      <c r="E340" t="str">
        <f t="shared" si="89"/>
        <v>NIE</v>
      </c>
      <c r="F340" t="str">
        <f t="shared" si="80"/>
        <v>POLOWA</v>
      </c>
      <c r="G340">
        <f t="shared" si="81"/>
        <v>3.15</v>
      </c>
      <c r="H340">
        <f t="shared" si="82"/>
        <v>2.1</v>
      </c>
      <c r="I340" t="str">
        <f t="shared" si="83"/>
        <v>NIE</v>
      </c>
      <c r="J340">
        <f t="shared" si="90"/>
        <v>11.190000000000003</v>
      </c>
      <c r="K340">
        <f t="shared" si="91"/>
        <v>42.9</v>
      </c>
      <c r="L340" t="str">
        <f t="shared" si="92"/>
        <v>NIE</v>
      </c>
      <c r="M340" t="str">
        <f t="shared" si="93"/>
        <v>NIE</v>
      </c>
      <c r="N340">
        <f t="shared" si="94"/>
        <v>11.190000000000003</v>
      </c>
      <c r="O340">
        <f t="shared" si="95"/>
        <v>42.9</v>
      </c>
      <c r="P340" t="str">
        <f t="shared" si="84"/>
        <v>NIE</v>
      </c>
      <c r="Q340">
        <f t="shared" si="85"/>
        <v>0</v>
      </c>
      <c r="R340">
        <f t="shared" si="86"/>
        <v>20.96</v>
      </c>
    </row>
    <row r="341" spans="1:18">
      <c r="A341" s="1">
        <v>41976</v>
      </c>
      <c r="B341">
        <v>48</v>
      </c>
      <c r="C341">
        <f t="shared" si="87"/>
        <v>11.190000000000003</v>
      </c>
      <c r="D341">
        <f t="shared" si="88"/>
        <v>42.9</v>
      </c>
      <c r="E341" t="str">
        <f t="shared" si="89"/>
        <v>NIE</v>
      </c>
      <c r="F341" t="str">
        <f t="shared" si="80"/>
        <v>POLOWA</v>
      </c>
      <c r="G341">
        <f t="shared" si="81"/>
        <v>2.16</v>
      </c>
      <c r="H341">
        <f t="shared" si="82"/>
        <v>1.44</v>
      </c>
      <c r="I341" t="str">
        <f t="shared" si="83"/>
        <v>NIE</v>
      </c>
      <c r="J341">
        <f t="shared" si="90"/>
        <v>9.0300000000000029</v>
      </c>
      <c r="K341">
        <f t="shared" si="91"/>
        <v>41.46</v>
      </c>
      <c r="L341" t="str">
        <f t="shared" si="92"/>
        <v>NIE</v>
      </c>
      <c r="M341" t="str">
        <f t="shared" si="93"/>
        <v>NIE</v>
      </c>
      <c r="N341">
        <f t="shared" si="94"/>
        <v>9.0300000000000029</v>
      </c>
      <c r="O341">
        <f t="shared" si="95"/>
        <v>41.46</v>
      </c>
      <c r="P341" t="str">
        <f t="shared" si="84"/>
        <v>NIE</v>
      </c>
      <c r="Q341">
        <f t="shared" si="85"/>
        <v>0</v>
      </c>
      <c r="R341">
        <f t="shared" si="86"/>
        <v>14.37</v>
      </c>
    </row>
    <row r="342" spans="1:18">
      <c r="A342" s="1">
        <v>41977</v>
      </c>
      <c r="B342">
        <v>72</v>
      </c>
      <c r="C342">
        <f t="shared" si="87"/>
        <v>9.0300000000000029</v>
      </c>
      <c r="D342">
        <f t="shared" si="88"/>
        <v>41.46</v>
      </c>
      <c r="E342" t="str">
        <f t="shared" si="89"/>
        <v>NIE</v>
      </c>
      <c r="F342" t="str">
        <f t="shared" si="80"/>
        <v>POLOWA</v>
      </c>
      <c r="G342">
        <f t="shared" si="81"/>
        <v>3.24</v>
      </c>
      <c r="H342">
        <f t="shared" si="82"/>
        <v>2.16</v>
      </c>
      <c r="I342" t="str">
        <f t="shared" si="83"/>
        <v>TAK</v>
      </c>
      <c r="J342">
        <f t="shared" si="90"/>
        <v>5.7900000000000027</v>
      </c>
      <c r="K342">
        <f t="shared" si="91"/>
        <v>39.299999999999997</v>
      </c>
      <c r="L342" t="str">
        <f t="shared" si="92"/>
        <v>NIE</v>
      </c>
      <c r="M342" t="str">
        <f t="shared" si="93"/>
        <v>TAK</v>
      </c>
      <c r="N342">
        <f t="shared" si="94"/>
        <v>5.7900000000000027</v>
      </c>
      <c r="O342">
        <f t="shared" si="95"/>
        <v>45</v>
      </c>
      <c r="P342" t="str">
        <f t="shared" si="84"/>
        <v>NIE</v>
      </c>
      <c r="Q342">
        <f t="shared" si="85"/>
        <v>28.44</v>
      </c>
      <c r="R342">
        <f t="shared" si="86"/>
        <v>21.56</v>
      </c>
    </row>
    <row r="343" spans="1:18">
      <c r="A343" s="1">
        <v>41978</v>
      </c>
      <c r="B343">
        <v>121</v>
      </c>
      <c r="C343">
        <f t="shared" si="87"/>
        <v>5.7900000000000027</v>
      </c>
      <c r="D343">
        <f t="shared" si="88"/>
        <v>45</v>
      </c>
      <c r="E343" t="str">
        <f t="shared" si="89"/>
        <v>NIE</v>
      </c>
      <c r="F343" t="str">
        <f t="shared" si="80"/>
        <v>POLOWA</v>
      </c>
      <c r="G343">
        <f t="shared" si="81"/>
        <v>5.45</v>
      </c>
      <c r="H343">
        <f t="shared" si="82"/>
        <v>3.63</v>
      </c>
      <c r="I343" t="str">
        <f t="shared" si="83"/>
        <v>NIE</v>
      </c>
      <c r="J343">
        <f t="shared" si="90"/>
        <v>0.34000000000000252</v>
      </c>
      <c r="K343">
        <f t="shared" si="91"/>
        <v>41.37</v>
      </c>
      <c r="L343" t="str">
        <f t="shared" si="92"/>
        <v>TAK</v>
      </c>
      <c r="M343" t="str">
        <f t="shared" si="93"/>
        <v>NIE</v>
      </c>
      <c r="N343">
        <f t="shared" si="94"/>
        <v>30</v>
      </c>
      <c r="O343">
        <f t="shared" si="95"/>
        <v>41.37</v>
      </c>
      <c r="P343" t="str">
        <f t="shared" si="84"/>
        <v>NIE</v>
      </c>
      <c r="Q343">
        <f t="shared" si="85"/>
        <v>67.92</v>
      </c>
      <c r="R343">
        <f t="shared" si="86"/>
        <v>36.229999999999997</v>
      </c>
    </row>
    <row r="344" spans="1:18">
      <c r="A344" s="1">
        <v>41979</v>
      </c>
      <c r="B344">
        <v>16</v>
      </c>
      <c r="C344">
        <f t="shared" si="87"/>
        <v>30</v>
      </c>
      <c r="D344">
        <f t="shared" si="88"/>
        <v>41.37</v>
      </c>
      <c r="E344" t="str">
        <f t="shared" si="89"/>
        <v>TAK</v>
      </c>
      <c r="F344" t="str">
        <f t="shared" si="80"/>
        <v>NIE</v>
      </c>
      <c r="G344">
        <f t="shared" si="81"/>
        <v>1.44</v>
      </c>
      <c r="H344">
        <f t="shared" si="82"/>
        <v>0</v>
      </c>
      <c r="I344" t="str">
        <f t="shared" si="83"/>
        <v>NIE</v>
      </c>
      <c r="J344">
        <f t="shared" si="90"/>
        <v>28.56</v>
      </c>
      <c r="K344">
        <f t="shared" si="91"/>
        <v>41.37</v>
      </c>
      <c r="L344" t="str">
        <f t="shared" si="92"/>
        <v>NIE</v>
      </c>
      <c r="M344" t="str">
        <f t="shared" si="93"/>
        <v>NIE</v>
      </c>
      <c r="N344">
        <f t="shared" si="94"/>
        <v>28.56</v>
      </c>
      <c r="O344">
        <f t="shared" si="95"/>
        <v>41.37</v>
      </c>
      <c r="P344" t="str">
        <f t="shared" si="84"/>
        <v>NIE</v>
      </c>
      <c r="Q344">
        <f t="shared" si="85"/>
        <v>0</v>
      </c>
      <c r="R344">
        <f t="shared" si="86"/>
        <v>4.79</v>
      </c>
    </row>
    <row r="345" spans="1:18">
      <c r="A345" s="1">
        <v>41980</v>
      </c>
      <c r="B345">
        <v>94</v>
      </c>
      <c r="C345">
        <f t="shared" si="87"/>
        <v>28.56</v>
      </c>
      <c r="D345">
        <f t="shared" si="88"/>
        <v>41.37</v>
      </c>
      <c r="E345" t="str">
        <f t="shared" si="89"/>
        <v>TAK</v>
      </c>
      <c r="F345" t="str">
        <f t="shared" si="80"/>
        <v>NIE</v>
      </c>
      <c r="G345">
        <f t="shared" si="81"/>
        <v>8.4600000000000009</v>
      </c>
      <c r="H345">
        <f t="shared" si="82"/>
        <v>0</v>
      </c>
      <c r="I345" t="str">
        <f t="shared" si="83"/>
        <v>NIE</v>
      </c>
      <c r="J345">
        <f t="shared" si="90"/>
        <v>20.099999999999998</v>
      </c>
      <c r="K345">
        <f t="shared" si="91"/>
        <v>41.37</v>
      </c>
      <c r="L345" t="str">
        <f t="shared" si="92"/>
        <v>NIE</v>
      </c>
      <c r="M345" t="str">
        <f t="shared" si="93"/>
        <v>NIE</v>
      </c>
      <c r="N345">
        <f t="shared" si="94"/>
        <v>20.099999999999998</v>
      </c>
      <c r="O345">
        <f t="shared" si="95"/>
        <v>41.37</v>
      </c>
      <c r="P345" t="str">
        <f t="shared" si="84"/>
        <v>NIE</v>
      </c>
      <c r="Q345">
        <f t="shared" si="85"/>
        <v>0</v>
      </c>
      <c r="R345">
        <f t="shared" si="86"/>
        <v>28.14</v>
      </c>
    </row>
    <row r="346" spans="1:18">
      <c r="A346" s="1">
        <v>41981</v>
      </c>
      <c r="B346">
        <v>120</v>
      </c>
      <c r="C346">
        <f t="shared" si="87"/>
        <v>20.099999999999998</v>
      </c>
      <c r="D346">
        <f t="shared" si="88"/>
        <v>41.37</v>
      </c>
      <c r="E346" t="str">
        <f t="shared" si="89"/>
        <v>TAK</v>
      </c>
      <c r="F346" t="str">
        <f t="shared" si="80"/>
        <v>NIE</v>
      </c>
      <c r="G346">
        <f t="shared" si="81"/>
        <v>10.8</v>
      </c>
      <c r="H346">
        <f t="shared" si="82"/>
        <v>0</v>
      </c>
      <c r="I346" t="str">
        <f t="shared" si="83"/>
        <v>NIE</v>
      </c>
      <c r="J346">
        <f t="shared" si="90"/>
        <v>9.2999999999999972</v>
      </c>
      <c r="K346">
        <f t="shared" si="91"/>
        <v>41.37</v>
      </c>
      <c r="L346" t="str">
        <f t="shared" si="92"/>
        <v>NIE</v>
      </c>
      <c r="M346" t="str">
        <f t="shared" si="93"/>
        <v>NIE</v>
      </c>
      <c r="N346">
        <f t="shared" si="94"/>
        <v>9.2999999999999972</v>
      </c>
      <c r="O346">
        <f t="shared" si="95"/>
        <v>41.37</v>
      </c>
      <c r="P346" t="str">
        <f t="shared" si="84"/>
        <v>NIE</v>
      </c>
      <c r="Q346">
        <f t="shared" si="85"/>
        <v>0</v>
      </c>
      <c r="R346">
        <f t="shared" si="86"/>
        <v>35.93</v>
      </c>
    </row>
    <row r="347" spans="1:18">
      <c r="A347" s="1">
        <v>41982</v>
      </c>
      <c r="B347">
        <v>49</v>
      </c>
      <c r="C347">
        <f t="shared" si="87"/>
        <v>9.2999999999999972</v>
      </c>
      <c r="D347">
        <f t="shared" si="88"/>
        <v>41.37</v>
      </c>
      <c r="E347" t="str">
        <f t="shared" si="89"/>
        <v>NIE</v>
      </c>
      <c r="F347" t="str">
        <f t="shared" si="80"/>
        <v>POLOWA</v>
      </c>
      <c r="G347">
        <f t="shared" si="81"/>
        <v>2.21</v>
      </c>
      <c r="H347">
        <f t="shared" si="82"/>
        <v>1.47</v>
      </c>
      <c r="I347" t="str">
        <f t="shared" si="83"/>
        <v>NIE</v>
      </c>
      <c r="J347">
        <f t="shared" si="90"/>
        <v>7.0899999999999972</v>
      </c>
      <c r="K347">
        <f t="shared" si="91"/>
        <v>39.9</v>
      </c>
      <c r="L347" t="str">
        <f t="shared" si="92"/>
        <v>NIE</v>
      </c>
      <c r="M347" t="str">
        <f t="shared" si="93"/>
        <v>NIE</v>
      </c>
      <c r="N347">
        <f t="shared" si="94"/>
        <v>7.0899999999999972</v>
      </c>
      <c r="O347">
        <f t="shared" si="95"/>
        <v>39.9</v>
      </c>
      <c r="P347" t="str">
        <f t="shared" si="84"/>
        <v>NIE</v>
      </c>
      <c r="Q347">
        <f t="shared" si="85"/>
        <v>0</v>
      </c>
      <c r="R347">
        <f t="shared" si="86"/>
        <v>14.67</v>
      </c>
    </row>
    <row r="348" spans="1:18">
      <c r="A348" s="1">
        <v>41983</v>
      </c>
      <c r="B348">
        <v>106</v>
      </c>
      <c r="C348">
        <f t="shared" si="87"/>
        <v>7.0899999999999972</v>
      </c>
      <c r="D348">
        <f t="shared" si="88"/>
        <v>39.9</v>
      </c>
      <c r="E348" t="str">
        <f t="shared" si="89"/>
        <v>NIE</v>
      </c>
      <c r="F348" t="str">
        <f t="shared" si="80"/>
        <v>POLOWA</v>
      </c>
      <c r="G348">
        <f t="shared" si="81"/>
        <v>4.7699999999999996</v>
      </c>
      <c r="H348">
        <f t="shared" si="82"/>
        <v>3.18</v>
      </c>
      <c r="I348" t="str">
        <f t="shared" si="83"/>
        <v>NIE</v>
      </c>
      <c r="J348">
        <f t="shared" si="90"/>
        <v>2.3199999999999976</v>
      </c>
      <c r="K348">
        <f t="shared" si="91"/>
        <v>36.72</v>
      </c>
      <c r="L348" t="str">
        <f t="shared" si="92"/>
        <v>TAK</v>
      </c>
      <c r="M348" t="str">
        <f t="shared" si="93"/>
        <v>NIE</v>
      </c>
      <c r="N348">
        <f t="shared" si="94"/>
        <v>30</v>
      </c>
      <c r="O348">
        <f t="shared" si="95"/>
        <v>36.72</v>
      </c>
      <c r="P348" t="str">
        <f t="shared" si="84"/>
        <v>NIE</v>
      </c>
      <c r="Q348">
        <f t="shared" si="85"/>
        <v>63.39</v>
      </c>
      <c r="R348">
        <f t="shared" si="86"/>
        <v>31.74</v>
      </c>
    </row>
    <row r="349" spans="1:18">
      <c r="A349" s="1">
        <v>41984</v>
      </c>
      <c r="B349">
        <v>128</v>
      </c>
      <c r="C349">
        <f t="shared" si="87"/>
        <v>30</v>
      </c>
      <c r="D349">
        <f t="shared" si="88"/>
        <v>36.72</v>
      </c>
      <c r="E349" t="str">
        <f t="shared" si="89"/>
        <v>TAK</v>
      </c>
      <c r="F349" t="str">
        <f t="shared" si="80"/>
        <v>NIE</v>
      </c>
      <c r="G349">
        <f t="shared" si="81"/>
        <v>11.52</v>
      </c>
      <c r="H349">
        <f t="shared" si="82"/>
        <v>0</v>
      </c>
      <c r="I349" t="str">
        <f t="shared" si="83"/>
        <v>TAK</v>
      </c>
      <c r="J349">
        <f t="shared" si="90"/>
        <v>18.48</v>
      </c>
      <c r="K349">
        <f t="shared" si="91"/>
        <v>36.72</v>
      </c>
      <c r="L349" t="str">
        <f t="shared" si="92"/>
        <v>NIE</v>
      </c>
      <c r="M349" t="str">
        <f t="shared" si="93"/>
        <v>TAK</v>
      </c>
      <c r="N349">
        <f t="shared" si="94"/>
        <v>18.48</v>
      </c>
      <c r="O349">
        <f t="shared" si="95"/>
        <v>45</v>
      </c>
      <c r="P349" t="str">
        <f t="shared" si="84"/>
        <v>NIE</v>
      </c>
      <c r="Q349">
        <f t="shared" si="85"/>
        <v>41.32</v>
      </c>
      <c r="R349">
        <f t="shared" si="86"/>
        <v>38.32</v>
      </c>
    </row>
    <row r="350" spans="1:18">
      <c r="A350" s="1">
        <v>41985</v>
      </c>
      <c r="B350">
        <v>100</v>
      </c>
      <c r="C350">
        <f t="shared" si="87"/>
        <v>18.48</v>
      </c>
      <c r="D350">
        <f t="shared" si="88"/>
        <v>45</v>
      </c>
      <c r="E350" t="str">
        <f t="shared" si="89"/>
        <v>TAK</v>
      </c>
      <c r="F350" t="str">
        <f t="shared" si="80"/>
        <v>NIE</v>
      </c>
      <c r="G350">
        <f t="shared" si="81"/>
        <v>9</v>
      </c>
      <c r="H350">
        <f t="shared" si="82"/>
        <v>0</v>
      </c>
      <c r="I350" t="str">
        <f t="shared" si="83"/>
        <v>NIE</v>
      </c>
      <c r="J350">
        <f t="shared" si="90"/>
        <v>9.48</v>
      </c>
      <c r="K350">
        <f t="shared" si="91"/>
        <v>45</v>
      </c>
      <c r="L350" t="str">
        <f t="shared" si="92"/>
        <v>NIE</v>
      </c>
      <c r="M350" t="str">
        <f t="shared" si="93"/>
        <v>NIE</v>
      </c>
      <c r="N350">
        <f t="shared" si="94"/>
        <v>9.48</v>
      </c>
      <c r="O350">
        <f t="shared" si="95"/>
        <v>45</v>
      </c>
      <c r="P350" t="str">
        <f t="shared" si="84"/>
        <v>NIE</v>
      </c>
      <c r="Q350">
        <f t="shared" si="85"/>
        <v>0</v>
      </c>
      <c r="R350">
        <f t="shared" si="86"/>
        <v>29.94</v>
      </c>
    </row>
    <row r="351" spans="1:18">
      <c r="A351" s="1">
        <v>41986</v>
      </c>
      <c r="B351">
        <v>78</v>
      </c>
      <c r="C351">
        <f t="shared" si="87"/>
        <v>9.48</v>
      </c>
      <c r="D351">
        <f t="shared" si="88"/>
        <v>45</v>
      </c>
      <c r="E351" t="str">
        <f t="shared" si="89"/>
        <v>NIE</v>
      </c>
      <c r="F351" t="str">
        <f t="shared" si="80"/>
        <v>POLOWA</v>
      </c>
      <c r="G351">
        <f t="shared" si="81"/>
        <v>3.51</v>
      </c>
      <c r="H351">
        <f t="shared" si="82"/>
        <v>2.34</v>
      </c>
      <c r="I351" t="str">
        <f t="shared" si="83"/>
        <v>NIE</v>
      </c>
      <c r="J351">
        <f t="shared" si="90"/>
        <v>5.9700000000000006</v>
      </c>
      <c r="K351">
        <f t="shared" si="91"/>
        <v>42.66</v>
      </c>
      <c r="L351" t="str">
        <f t="shared" si="92"/>
        <v>NIE</v>
      </c>
      <c r="M351" t="str">
        <f t="shared" si="93"/>
        <v>NIE</v>
      </c>
      <c r="N351">
        <f t="shared" si="94"/>
        <v>5.9700000000000006</v>
      </c>
      <c r="O351">
        <f t="shared" si="95"/>
        <v>42.66</v>
      </c>
      <c r="P351" t="str">
        <f t="shared" si="84"/>
        <v>NIE</v>
      </c>
      <c r="Q351">
        <f t="shared" si="85"/>
        <v>0</v>
      </c>
      <c r="R351">
        <f t="shared" si="86"/>
        <v>23.35</v>
      </c>
    </row>
    <row r="352" spans="1:18">
      <c r="A352" s="1">
        <v>41987</v>
      </c>
      <c r="B352">
        <v>39</v>
      </c>
      <c r="C352">
        <f t="shared" si="87"/>
        <v>5.9700000000000006</v>
      </c>
      <c r="D352">
        <f t="shared" si="88"/>
        <v>42.66</v>
      </c>
      <c r="E352" t="str">
        <f t="shared" si="89"/>
        <v>NIE</v>
      </c>
      <c r="F352" t="str">
        <f t="shared" si="80"/>
        <v>POLOWA</v>
      </c>
      <c r="G352">
        <f t="shared" si="81"/>
        <v>1.76</v>
      </c>
      <c r="H352">
        <f t="shared" si="82"/>
        <v>1.17</v>
      </c>
      <c r="I352" t="str">
        <f t="shared" si="83"/>
        <v>NIE</v>
      </c>
      <c r="J352">
        <f t="shared" si="90"/>
        <v>4.2100000000000009</v>
      </c>
      <c r="K352">
        <f t="shared" si="91"/>
        <v>41.489999999999995</v>
      </c>
      <c r="L352" t="str">
        <f t="shared" si="92"/>
        <v>TAK</v>
      </c>
      <c r="M352" t="str">
        <f t="shared" si="93"/>
        <v>NIE</v>
      </c>
      <c r="N352">
        <f t="shared" si="94"/>
        <v>30</v>
      </c>
      <c r="O352">
        <f t="shared" si="95"/>
        <v>41.489999999999995</v>
      </c>
      <c r="P352" t="str">
        <f t="shared" si="84"/>
        <v>NIE</v>
      </c>
      <c r="Q352">
        <f t="shared" si="85"/>
        <v>59.06</v>
      </c>
      <c r="R352">
        <f t="shared" si="86"/>
        <v>11.68</v>
      </c>
    </row>
    <row r="353" spans="1:18">
      <c r="A353" s="1">
        <v>41988</v>
      </c>
      <c r="B353">
        <v>125</v>
      </c>
      <c r="C353">
        <f t="shared" si="87"/>
        <v>30</v>
      </c>
      <c r="D353">
        <f t="shared" si="88"/>
        <v>41.489999999999995</v>
      </c>
      <c r="E353" t="str">
        <f t="shared" si="89"/>
        <v>TAK</v>
      </c>
      <c r="F353" t="str">
        <f t="shared" si="80"/>
        <v>NIE</v>
      </c>
      <c r="G353">
        <f t="shared" si="81"/>
        <v>11.25</v>
      </c>
      <c r="H353">
        <f t="shared" si="82"/>
        <v>0</v>
      </c>
      <c r="I353" t="str">
        <f t="shared" si="83"/>
        <v>NIE</v>
      </c>
      <c r="J353">
        <f t="shared" si="90"/>
        <v>18.75</v>
      </c>
      <c r="K353">
        <f t="shared" si="91"/>
        <v>41.489999999999995</v>
      </c>
      <c r="L353" t="str">
        <f t="shared" si="92"/>
        <v>NIE</v>
      </c>
      <c r="M353" t="str">
        <f t="shared" si="93"/>
        <v>NIE</v>
      </c>
      <c r="N353">
        <f t="shared" si="94"/>
        <v>18.75</v>
      </c>
      <c r="O353">
        <f t="shared" si="95"/>
        <v>41.489999999999995</v>
      </c>
      <c r="P353" t="str">
        <f t="shared" si="84"/>
        <v>NIE</v>
      </c>
      <c r="Q353">
        <f t="shared" si="85"/>
        <v>0</v>
      </c>
      <c r="R353">
        <f t="shared" si="86"/>
        <v>37.43</v>
      </c>
    </row>
    <row r="354" spans="1:18">
      <c r="A354" s="1">
        <v>41989</v>
      </c>
      <c r="B354">
        <v>34</v>
      </c>
      <c r="C354">
        <f t="shared" si="87"/>
        <v>18.75</v>
      </c>
      <c r="D354">
        <f t="shared" si="88"/>
        <v>41.489999999999995</v>
      </c>
      <c r="E354" t="str">
        <f t="shared" si="89"/>
        <v>TAK</v>
      </c>
      <c r="F354" t="str">
        <f t="shared" si="80"/>
        <v>NIE</v>
      </c>
      <c r="G354">
        <f t="shared" si="81"/>
        <v>3.06</v>
      </c>
      <c r="H354">
        <f t="shared" si="82"/>
        <v>0</v>
      </c>
      <c r="I354" t="str">
        <f t="shared" si="83"/>
        <v>NIE</v>
      </c>
      <c r="J354">
        <f t="shared" si="90"/>
        <v>15.69</v>
      </c>
      <c r="K354">
        <f t="shared" si="91"/>
        <v>41.489999999999995</v>
      </c>
      <c r="L354" t="str">
        <f t="shared" si="92"/>
        <v>NIE</v>
      </c>
      <c r="M354" t="str">
        <f t="shared" si="93"/>
        <v>NIE</v>
      </c>
      <c r="N354">
        <f t="shared" si="94"/>
        <v>15.69</v>
      </c>
      <c r="O354">
        <f t="shared" si="95"/>
        <v>41.489999999999995</v>
      </c>
      <c r="P354" t="str">
        <f t="shared" si="84"/>
        <v>NIE</v>
      </c>
      <c r="Q354">
        <f t="shared" si="85"/>
        <v>0</v>
      </c>
      <c r="R354">
        <f t="shared" si="86"/>
        <v>10.18</v>
      </c>
    </row>
    <row r="355" spans="1:18">
      <c r="A355" s="1">
        <v>41990</v>
      </c>
      <c r="B355">
        <v>129</v>
      </c>
      <c r="C355">
        <f t="shared" si="87"/>
        <v>15.69</v>
      </c>
      <c r="D355">
        <f t="shared" si="88"/>
        <v>41.489999999999995</v>
      </c>
      <c r="E355" t="str">
        <f t="shared" si="89"/>
        <v>TAK</v>
      </c>
      <c r="F355" t="str">
        <f t="shared" si="80"/>
        <v>NIE</v>
      </c>
      <c r="G355">
        <f t="shared" si="81"/>
        <v>11.61</v>
      </c>
      <c r="H355">
        <f t="shared" si="82"/>
        <v>0</v>
      </c>
      <c r="I355" t="str">
        <f t="shared" si="83"/>
        <v>NIE</v>
      </c>
      <c r="J355">
        <f t="shared" si="90"/>
        <v>4.08</v>
      </c>
      <c r="K355">
        <f t="shared" si="91"/>
        <v>41.489999999999995</v>
      </c>
      <c r="L355" t="str">
        <f t="shared" si="92"/>
        <v>TAK</v>
      </c>
      <c r="M355" t="str">
        <f t="shared" si="93"/>
        <v>NIE</v>
      </c>
      <c r="N355">
        <f t="shared" si="94"/>
        <v>30</v>
      </c>
      <c r="O355">
        <f t="shared" si="95"/>
        <v>41.489999999999995</v>
      </c>
      <c r="P355" t="str">
        <f t="shared" si="84"/>
        <v>NIE</v>
      </c>
      <c r="Q355">
        <f t="shared" si="85"/>
        <v>59.36</v>
      </c>
      <c r="R355">
        <f t="shared" si="86"/>
        <v>38.619999999999997</v>
      </c>
    </row>
    <row r="356" spans="1:18">
      <c r="A356" s="1">
        <v>41991</v>
      </c>
      <c r="B356">
        <v>112</v>
      </c>
      <c r="C356">
        <f t="shared" si="87"/>
        <v>30</v>
      </c>
      <c r="D356">
        <f t="shared" si="88"/>
        <v>41.489999999999995</v>
      </c>
      <c r="E356" t="str">
        <f t="shared" si="89"/>
        <v>TAK</v>
      </c>
      <c r="F356" t="str">
        <f t="shared" si="80"/>
        <v>NIE</v>
      </c>
      <c r="G356">
        <f t="shared" si="81"/>
        <v>10.08</v>
      </c>
      <c r="H356">
        <f t="shared" si="82"/>
        <v>0</v>
      </c>
      <c r="I356" t="str">
        <f t="shared" si="83"/>
        <v>TAK</v>
      </c>
      <c r="J356">
        <f t="shared" si="90"/>
        <v>19.920000000000002</v>
      </c>
      <c r="K356">
        <f t="shared" si="91"/>
        <v>41.489999999999995</v>
      </c>
      <c r="L356" t="str">
        <f t="shared" si="92"/>
        <v>NIE</v>
      </c>
      <c r="M356" t="str">
        <f t="shared" si="93"/>
        <v>NIE</v>
      </c>
      <c r="N356">
        <f t="shared" si="94"/>
        <v>19.920000000000002</v>
      </c>
      <c r="O356">
        <f t="shared" si="95"/>
        <v>41.489999999999995</v>
      </c>
      <c r="P356" t="str">
        <f t="shared" si="84"/>
        <v>NIE</v>
      </c>
      <c r="Q356">
        <f t="shared" si="85"/>
        <v>0</v>
      </c>
      <c r="R356">
        <f t="shared" si="86"/>
        <v>33.53</v>
      </c>
    </row>
    <row r="357" spans="1:18">
      <c r="A357" s="1">
        <v>41992</v>
      </c>
      <c r="B357">
        <v>78</v>
      </c>
      <c r="C357">
        <f t="shared" si="87"/>
        <v>19.920000000000002</v>
      </c>
      <c r="D357">
        <f t="shared" si="88"/>
        <v>41.489999999999995</v>
      </c>
      <c r="E357" t="str">
        <f t="shared" si="89"/>
        <v>TAK</v>
      </c>
      <c r="F357" t="str">
        <f t="shared" si="80"/>
        <v>NIE</v>
      </c>
      <c r="G357">
        <f t="shared" si="81"/>
        <v>7.02</v>
      </c>
      <c r="H357">
        <f t="shared" si="82"/>
        <v>0</v>
      </c>
      <c r="I357" t="str">
        <f t="shared" si="83"/>
        <v>NIE</v>
      </c>
      <c r="J357">
        <f t="shared" si="90"/>
        <v>12.900000000000002</v>
      </c>
      <c r="K357">
        <f t="shared" si="91"/>
        <v>41.489999999999995</v>
      </c>
      <c r="L357" t="str">
        <f t="shared" si="92"/>
        <v>NIE</v>
      </c>
      <c r="M357" t="str">
        <f t="shared" si="93"/>
        <v>NIE</v>
      </c>
      <c r="N357">
        <f t="shared" si="94"/>
        <v>12.900000000000002</v>
      </c>
      <c r="O357">
        <f t="shared" si="95"/>
        <v>41.489999999999995</v>
      </c>
      <c r="P357" t="str">
        <f t="shared" si="84"/>
        <v>NIE</v>
      </c>
      <c r="Q357">
        <f t="shared" si="85"/>
        <v>0</v>
      </c>
      <c r="R357">
        <f t="shared" si="86"/>
        <v>23.35</v>
      </c>
    </row>
    <row r="358" spans="1:18">
      <c r="A358" s="1">
        <v>41993</v>
      </c>
      <c r="B358">
        <v>114</v>
      </c>
      <c r="C358">
        <f t="shared" si="87"/>
        <v>12.900000000000002</v>
      </c>
      <c r="D358">
        <f t="shared" si="88"/>
        <v>41.489999999999995</v>
      </c>
      <c r="E358" t="str">
        <f t="shared" si="89"/>
        <v>NIE</v>
      </c>
      <c r="F358" t="str">
        <f t="shared" si="80"/>
        <v>POLOWA</v>
      </c>
      <c r="G358">
        <f t="shared" si="81"/>
        <v>5.13</v>
      </c>
      <c r="H358">
        <f t="shared" si="82"/>
        <v>3.42</v>
      </c>
      <c r="I358" t="str">
        <f t="shared" si="83"/>
        <v>NIE</v>
      </c>
      <c r="J358">
        <f t="shared" si="90"/>
        <v>7.7700000000000022</v>
      </c>
      <c r="K358">
        <f t="shared" si="91"/>
        <v>38.069999999999993</v>
      </c>
      <c r="L358" t="str">
        <f t="shared" si="92"/>
        <v>NIE</v>
      </c>
      <c r="M358" t="str">
        <f t="shared" si="93"/>
        <v>NIE</v>
      </c>
      <c r="N358">
        <f t="shared" si="94"/>
        <v>7.7700000000000022</v>
      </c>
      <c r="O358">
        <f t="shared" si="95"/>
        <v>38.069999999999993</v>
      </c>
      <c r="P358" t="str">
        <f t="shared" si="84"/>
        <v>NIE</v>
      </c>
      <c r="Q358">
        <f t="shared" si="85"/>
        <v>0</v>
      </c>
      <c r="R358">
        <f t="shared" si="86"/>
        <v>34.130000000000003</v>
      </c>
    </row>
    <row r="359" spans="1:18">
      <c r="A359" s="1">
        <v>41994</v>
      </c>
      <c r="B359">
        <v>122</v>
      </c>
      <c r="C359">
        <f t="shared" si="87"/>
        <v>7.7700000000000022</v>
      </c>
      <c r="D359">
        <f t="shared" si="88"/>
        <v>38.069999999999993</v>
      </c>
      <c r="E359" t="str">
        <f t="shared" si="89"/>
        <v>NIE</v>
      </c>
      <c r="F359" t="str">
        <f t="shared" si="80"/>
        <v>POLOWA</v>
      </c>
      <c r="G359">
        <f t="shared" si="81"/>
        <v>5.49</v>
      </c>
      <c r="H359">
        <f t="shared" si="82"/>
        <v>3.66</v>
      </c>
      <c r="I359" t="str">
        <f t="shared" si="83"/>
        <v>NIE</v>
      </c>
      <c r="J359">
        <f t="shared" si="90"/>
        <v>2.280000000000002</v>
      </c>
      <c r="K359">
        <f t="shared" si="91"/>
        <v>34.409999999999997</v>
      </c>
      <c r="L359" t="str">
        <f t="shared" si="92"/>
        <v>TAK</v>
      </c>
      <c r="M359" t="str">
        <f t="shared" si="93"/>
        <v>NIE</v>
      </c>
      <c r="N359">
        <f t="shared" si="94"/>
        <v>30</v>
      </c>
      <c r="O359">
        <f t="shared" si="95"/>
        <v>34.409999999999997</v>
      </c>
      <c r="P359" t="str">
        <f t="shared" si="84"/>
        <v>NIE</v>
      </c>
      <c r="Q359">
        <f t="shared" si="85"/>
        <v>63.48</v>
      </c>
      <c r="R359">
        <f t="shared" si="86"/>
        <v>36.53</v>
      </c>
    </row>
    <row r="360" spans="1:18">
      <c r="A360" s="1">
        <v>41995</v>
      </c>
      <c r="B360">
        <v>42</v>
      </c>
      <c r="C360">
        <f t="shared" si="87"/>
        <v>30</v>
      </c>
      <c r="D360">
        <f t="shared" si="88"/>
        <v>34.409999999999997</v>
      </c>
      <c r="E360" t="str">
        <f t="shared" si="89"/>
        <v>TAK</v>
      </c>
      <c r="F360" t="str">
        <f t="shared" si="80"/>
        <v>NIE</v>
      </c>
      <c r="G360">
        <f t="shared" si="81"/>
        <v>3.78</v>
      </c>
      <c r="H360">
        <f t="shared" si="82"/>
        <v>0</v>
      </c>
      <c r="I360" t="str">
        <f t="shared" si="83"/>
        <v>NIE</v>
      </c>
      <c r="J360">
        <f t="shared" si="90"/>
        <v>26.22</v>
      </c>
      <c r="K360">
        <f t="shared" si="91"/>
        <v>34.409999999999997</v>
      </c>
      <c r="L360" t="str">
        <f t="shared" si="92"/>
        <v>NIE</v>
      </c>
      <c r="M360" t="str">
        <f t="shared" si="93"/>
        <v>NIE</v>
      </c>
      <c r="N360">
        <f t="shared" si="94"/>
        <v>26.22</v>
      </c>
      <c r="O360">
        <f t="shared" si="95"/>
        <v>34.409999999999997</v>
      </c>
      <c r="P360" t="str">
        <f t="shared" si="84"/>
        <v>NIE</v>
      </c>
      <c r="Q360">
        <f t="shared" si="85"/>
        <v>0</v>
      </c>
      <c r="R360">
        <f t="shared" si="86"/>
        <v>12.57</v>
      </c>
    </row>
    <row r="361" spans="1:18">
      <c r="A361" s="1">
        <v>41996</v>
      </c>
      <c r="B361">
        <v>149</v>
      </c>
      <c r="C361">
        <f t="shared" si="87"/>
        <v>26.22</v>
      </c>
      <c r="D361">
        <f t="shared" si="88"/>
        <v>34.409999999999997</v>
      </c>
      <c r="E361" t="str">
        <f t="shared" si="89"/>
        <v>TAK</v>
      </c>
      <c r="F361" t="str">
        <f t="shared" si="80"/>
        <v>NIE</v>
      </c>
      <c r="G361">
        <f t="shared" si="81"/>
        <v>13.41</v>
      </c>
      <c r="H361">
        <f t="shared" si="82"/>
        <v>0</v>
      </c>
      <c r="I361" t="str">
        <f t="shared" si="83"/>
        <v>NIE</v>
      </c>
      <c r="J361">
        <f t="shared" si="90"/>
        <v>12.809999999999999</v>
      </c>
      <c r="K361">
        <f t="shared" si="91"/>
        <v>34.409999999999997</v>
      </c>
      <c r="L361" t="str">
        <f t="shared" si="92"/>
        <v>NIE</v>
      </c>
      <c r="M361" t="str">
        <f t="shared" si="93"/>
        <v>NIE</v>
      </c>
      <c r="N361">
        <f t="shared" si="94"/>
        <v>12.809999999999999</v>
      </c>
      <c r="O361">
        <f t="shared" si="95"/>
        <v>34.409999999999997</v>
      </c>
      <c r="P361" t="str">
        <f t="shared" si="84"/>
        <v>NIE</v>
      </c>
      <c r="Q361">
        <f t="shared" si="85"/>
        <v>0</v>
      </c>
      <c r="R361">
        <f t="shared" si="86"/>
        <v>44.61</v>
      </c>
    </row>
    <row r="362" spans="1:18">
      <c r="A362" s="1">
        <v>41997</v>
      </c>
      <c r="B362">
        <v>113</v>
      </c>
      <c r="C362">
        <f t="shared" si="87"/>
        <v>12.809999999999999</v>
      </c>
      <c r="D362">
        <f t="shared" si="88"/>
        <v>34.409999999999997</v>
      </c>
      <c r="E362" t="str">
        <f t="shared" si="89"/>
        <v>NIE</v>
      </c>
      <c r="F362" t="str">
        <f t="shared" si="80"/>
        <v>POLOWA</v>
      </c>
      <c r="G362">
        <f t="shared" si="81"/>
        <v>5.09</v>
      </c>
      <c r="H362">
        <f t="shared" si="82"/>
        <v>3.39</v>
      </c>
      <c r="I362" t="str">
        <f t="shared" si="83"/>
        <v>NIE</v>
      </c>
      <c r="J362">
        <f t="shared" si="90"/>
        <v>7.7199999999999989</v>
      </c>
      <c r="K362">
        <f t="shared" si="91"/>
        <v>31.019999999999996</v>
      </c>
      <c r="L362" t="str">
        <f t="shared" si="92"/>
        <v>NIE</v>
      </c>
      <c r="M362" t="str">
        <f t="shared" si="93"/>
        <v>NIE</v>
      </c>
      <c r="N362">
        <f t="shared" si="94"/>
        <v>7.7199999999999989</v>
      </c>
      <c r="O362">
        <f t="shared" si="95"/>
        <v>31.019999999999996</v>
      </c>
      <c r="P362" t="str">
        <f t="shared" si="84"/>
        <v>NIE</v>
      </c>
      <c r="Q362">
        <f t="shared" si="85"/>
        <v>0</v>
      </c>
      <c r="R362">
        <f t="shared" si="86"/>
        <v>33.83</v>
      </c>
    </row>
    <row r="363" spans="1:18">
      <c r="A363" s="1">
        <v>41998</v>
      </c>
      <c r="B363">
        <v>133</v>
      </c>
      <c r="C363">
        <f t="shared" si="87"/>
        <v>7.7199999999999989</v>
      </c>
      <c r="D363">
        <f t="shared" si="88"/>
        <v>31.019999999999996</v>
      </c>
      <c r="E363" t="str">
        <f t="shared" si="89"/>
        <v>NIE</v>
      </c>
      <c r="F363" t="str">
        <f t="shared" si="80"/>
        <v>POLOWA</v>
      </c>
      <c r="G363">
        <f t="shared" si="81"/>
        <v>5.99</v>
      </c>
      <c r="H363">
        <f t="shared" si="82"/>
        <v>3.99</v>
      </c>
      <c r="I363" t="str">
        <f t="shared" si="83"/>
        <v>TAK</v>
      </c>
      <c r="J363">
        <f t="shared" si="90"/>
        <v>1.7299999999999986</v>
      </c>
      <c r="K363">
        <f t="shared" si="91"/>
        <v>27.029999999999994</v>
      </c>
      <c r="L363" t="str">
        <f t="shared" si="92"/>
        <v>TAK</v>
      </c>
      <c r="M363" t="str">
        <f t="shared" si="93"/>
        <v>TAK</v>
      </c>
      <c r="N363">
        <f t="shared" si="94"/>
        <v>30</v>
      </c>
      <c r="O363">
        <f t="shared" si="95"/>
        <v>45</v>
      </c>
      <c r="P363" t="str">
        <f t="shared" si="84"/>
        <v>NIE</v>
      </c>
      <c r="Q363">
        <f t="shared" si="85"/>
        <v>154.41</v>
      </c>
      <c r="R363">
        <f t="shared" si="86"/>
        <v>39.82</v>
      </c>
    </row>
    <row r="364" spans="1:18">
      <c r="A364" s="1">
        <v>41999</v>
      </c>
      <c r="B364">
        <v>57</v>
      </c>
      <c r="C364">
        <f t="shared" si="87"/>
        <v>30</v>
      </c>
      <c r="D364">
        <f t="shared" si="88"/>
        <v>45</v>
      </c>
      <c r="E364" t="str">
        <f t="shared" si="89"/>
        <v>TAK</v>
      </c>
      <c r="F364" t="str">
        <f t="shared" si="80"/>
        <v>NIE</v>
      </c>
      <c r="G364">
        <f t="shared" si="81"/>
        <v>5.13</v>
      </c>
      <c r="H364">
        <f t="shared" si="82"/>
        <v>0</v>
      </c>
      <c r="I364" t="str">
        <f t="shared" si="83"/>
        <v>NIE</v>
      </c>
      <c r="J364">
        <f t="shared" si="90"/>
        <v>24.87</v>
      </c>
      <c r="K364">
        <f t="shared" si="91"/>
        <v>45</v>
      </c>
      <c r="L364" t="str">
        <f t="shared" si="92"/>
        <v>NIE</v>
      </c>
      <c r="M364" t="str">
        <f t="shared" si="93"/>
        <v>NIE</v>
      </c>
      <c r="N364">
        <f t="shared" si="94"/>
        <v>24.87</v>
      </c>
      <c r="O364">
        <f t="shared" si="95"/>
        <v>45</v>
      </c>
      <c r="P364" t="str">
        <f t="shared" si="84"/>
        <v>NIE</v>
      </c>
      <c r="Q364">
        <f t="shared" si="85"/>
        <v>0</v>
      </c>
      <c r="R364">
        <f t="shared" si="86"/>
        <v>17.07</v>
      </c>
    </row>
    <row r="365" spans="1:18">
      <c r="A365" s="1">
        <v>42000</v>
      </c>
      <c r="B365">
        <v>27</v>
      </c>
      <c r="C365">
        <f t="shared" si="87"/>
        <v>24.87</v>
      </c>
      <c r="D365">
        <f t="shared" si="88"/>
        <v>45</v>
      </c>
      <c r="E365" t="str">
        <f t="shared" si="89"/>
        <v>TAK</v>
      </c>
      <c r="F365" t="str">
        <f t="shared" si="80"/>
        <v>NIE</v>
      </c>
      <c r="G365">
        <f t="shared" si="81"/>
        <v>2.4300000000000002</v>
      </c>
      <c r="H365">
        <f t="shared" si="82"/>
        <v>0</v>
      </c>
      <c r="I365" t="str">
        <f t="shared" si="83"/>
        <v>NIE</v>
      </c>
      <c r="J365">
        <f t="shared" si="90"/>
        <v>22.44</v>
      </c>
      <c r="K365">
        <f t="shared" si="91"/>
        <v>45</v>
      </c>
      <c r="L365" t="str">
        <f t="shared" si="92"/>
        <v>NIE</v>
      </c>
      <c r="M365" t="str">
        <f t="shared" si="93"/>
        <v>NIE</v>
      </c>
      <c r="N365">
        <f t="shared" si="94"/>
        <v>22.44</v>
      </c>
      <c r="O365">
        <f t="shared" si="95"/>
        <v>45</v>
      </c>
      <c r="P365" t="str">
        <f t="shared" si="84"/>
        <v>NIE</v>
      </c>
      <c r="Q365">
        <f t="shared" si="85"/>
        <v>0</v>
      </c>
      <c r="R365">
        <f t="shared" si="86"/>
        <v>8.08</v>
      </c>
    </row>
    <row r="366" spans="1:18">
      <c r="A366" s="1">
        <v>42001</v>
      </c>
      <c r="B366">
        <v>142</v>
      </c>
      <c r="C366">
        <f t="shared" si="87"/>
        <v>22.44</v>
      </c>
      <c r="D366">
        <f t="shared" si="88"/>
        <v>45</v>
      </c>
      <c r="E366" t="str">
        <f t="shared" si="89"/>
        <v>TAK</v>
      </c>
      <c r="F366" t="str">
        <f t="shared" si="80"/>
        <v>NIE</v>
      </c>
      <c r="G366">
        <f t="shared" si="81"/>
        <v>12.78</v>
      </c>
      <c r="H366">
        <f t="shared" si="82"/>
        <v>0</v>
      </c>
      <c r="I366" t="str">
        <f t="shared" si="83"/>
        <v>NIE</v>
      </c>
      <c r="J366">
        <f t="shared" si="90"/>
        <v>9.6600000000000019</v>
      </c>
      <c r="K366">
        <f t="shared" si="91"/>
        <v>45</v>
      </c>
      <c r="L366" t="str">
        <f t="shared" si="92"/>
        <v>NIE</v>
      </c>
      <c r="M366" t="str">
        <f t="shared" si="93"/>
        <v>NIE</v>
      </c>
      <c r="N366">
        <f t="shared" si="94"/>
        <v>9.6600000000000019</v>
      </c>
      <c r="O366">
        <f t="shared" si="95"/>
        <v>45</v>
      </c>
      <c r="P366" t="str">
        <f t="shared" si="84"/>
        <v>NIE</v>
      </c>
      <c r="Q366">
        <f t="shared" si="85"/>
        <v>0</v>
      </c>
      <c r="R366">
        <f t="shared" si="86"/>
        <v>42.51</v>
      </c>
    </row>
    <row r="367" spans="1:18">
      <c r="A367" s="1">
        <v>42002</v>
      </c>
      <c r="B367">
        <v>24</v>
      </c>
      <c r="C367">
        <f t="shared" si="87"/>
        <v>9.6600000000000019</v>
      </c>
      <c r="D367">
        <f t="shared" si="88"/>
        <v>45</v>
      </c>
      <c r="E367" t="str">
        <f t="shared" si="89"/>
        <v>NIE</v>
      </c>
      <c r="F367" t="str">
        <f t="shared" si="80"/>
        <v>POLOWA</v>
      </c>
      <c r="G367">
        <f t="shared" si="81"/>
        <v>1.08</v>
      </c>
      <c r="H367">
        <f t="shared" si="82"/>
        <v>0.72</v>
      </c>
      <c r="I367" t="str">
        <f t="shared" si="83"/>
        <v>NIE</v>
      </c>
      <c r="J367">
        <f t="shared" si="90"/>
        <v>8.5800000000000018</v>
      </c>
      <c r="K367">
        <f t="shared" si="91"/>
        <v>44.28</v>
      </c>
      <c r="L367" t="str">
        <f t="shared" si="92"/>
        <v>NIE</v>
      </c>
      <c r="M367" t="str">
        <f t="shared" si="93"/>
        <v>NIE</v>
      </c>
      <c r="N367">
        <f t="shared" si="94"/>
        <v>8.5800000000000018</v>
      </c>
      <c r="O367">
        <f t="shared" si="95"/>
        <v>44.28</v>
      </c>
      <c r="P367" t="str">
        <f t="shared" si="84"/>
        <v>NIE</v>
      </c>
      <c r="Q367">
        <f t="shared" si="85"/>
        <v>0</v>
      </c>
      <c r="R367">
        <f t="shared" si="86"/>
        <v>7.19</v>
      </c>
    </row>
    <row r="368" spans="1:18">
      <c r="A368" s="1">
        <v>42003</v>
      </c>
      <c r="B368">
        <v>156</v>
      </c>
      <c r="C368">
        <f t="shared" si="87"/>
        <v>8.5800000000000018</v>
      </c>
      <c r="D368">
        <f t="shared" si="88"/>
        <v>44.28</v>
      </c>
      <c r="E368" t="str">
        <f t="shared" si="89"/>
        <v>NIE</v>
      </c>
      <c r="F368" t="str">
        <f t="shared" si="80"/>
        <v>POLOWA</v>
      </c>
      <c r="G368">
        <f t="shared" si="81"/>
        <v>7.02</v>
      </c>
      <c r="H368">
        <f t="shared" si="82"/>
        <v>4.68</v>
      </c>
      <c r="I368" t="str">
        <f t="shared" si="83"/>
        <v>NIE</v>
      </c>
      <c r="J368">
        <f t="shared" si="90"/>
        <v>1.5600000000000023</v>
      </c>
      <c r="K368">
        <f t="shared" si="91"/>
        <v>39.6</v>
      </c>
      <c r="L368" t="str">
        <f t="shared" si="92"/>
        <v>TAK</v>
      </c>
      <c r="M368" t="str">
        <f t="shared" si="93"/>
        <v>NIE</v>
      </c>
      <c r="N368">
        <f t="shared" si="94"/>
        <v>30</v>
      </c>
      <c r="O368">
        <f t="shared" si="95"/>
        <v>39.6</v>
      </c>
      <c r="P368" t="str">
        <f t="shared" si="84"/>
        <v>NIE</v>
      </c>
      <c r="Q368">
        <f t="shared" si="85"/>
        <v>65.13</v>
      </c>
      <c r="R368">
        <f t="shared" si="86"/>
        <v>46.71</v>
      </c>
    </row>
    <row r="369" spans="1:18">
      <c r="A369" s="1">
        <v>42004</v>
      </c>
      <c r="B369">
        <v>141</v>
      </c>
      <c r="C369">
        <f t="shared" si="87"/>
        <v>30</v>
      </c>
      <c r="D369">
        <f t="shared" si="88"/>
        <v>39.6</v>
      </c>
      <c r="E369" t="str">
        <f t="shared" si="89"/>
        <v>TAK</v>
      </c>
      <c r="F369" t="str">
        <f t="shared" si="80"/>
        <v>NIE</v>
      </c>
      <c r="G369">
        <f t="shared" si="81"/>
        <v>12.69</v>
      </c>
      <c r="H369">
        <f t="shared" si="82"/>
        <v>0</v>
      </c>
      <c r="I369" t="str">
        <f t="shared" si="83"/>
        <v>NIE</v>
      </c>
      <c r="J369">
        <f t="shared" si="90"/>
        <v>17.310000000000002</v>
      </c>
      <c r="K369">
        <f t="shared" si="91"/>
        <v>39.6</v>
      </c>
      <c r="L369" t="str">
        <f t="shared" si="92"/>
        <v>NIE</v>
      </c>
      <c r="M369" t="str">
        <f t="shared" si="93"/>
        <v>NIE</v>
      </c>
      <c r="N369">
        <f t="shared" si="94"/>
        <v>17.310000000000002</v>
      </c>
      <c r="O369">
        <f t="shared" si="95"/>
        <v>39.6</v>
      </c>
      <c r="P369" t="str">
        <f t="shared" si="84"/>
        <v>NIE</v>
      </c>
      <c r="Q369">
        <f t="shared" si="85"/>
        <v>0</v>
      </c>
      <c r="R369">
        <f t="shared" si="86"/>
        <v>42.22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5" workbookViewId="0"/>
  </sheetViews>
  <sheetFormatPr defaultRowHeight="14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84.1, 84.2</vt:lpstr>
      <vt:lpstr>84.3(wykres)</vt:lpstr>
      <vt:lpstr>Arkusz3</vt:lpstr>
      <vt:lpstr>'84.1, 84.2'!lpg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2018-01-26T15:34:43Z</dcterms:created>
  <dcterms:modified xsi:type="dcterms:W3CDTF">2018-01-26T17:14:41Z</dcterms:modified>
</cp:coreProperties>
</file>