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120" windowWidth="20400" windowHeight="8010" activeTab="2"/>
  </bookViews>
  <sheets>
    <sheet name="oscypki" sheetId="1" r:id="rId1"/>
    <sheet name="Arkusz1" sheetId="4" r:id="rId2"/>
    <sheet name="Arkusz2" sheetId="5" r:id="rId3"/>
    <sheet name="wykres" sheetId="2" r:id="rId4"/>
    <sheet name="Arkusz3" sheetId="3" r:id="rId5"/>
  </sheets>
  <calcPr calcId="125725"/>
  <pivotCaches>
    <pivotCache cacheId="2" r:id="rId6"/>
    <pivotCache cacheId="6" r:id="rId7"/>
  </pivotCaches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D2"/>
  <c r="C2"/>
  <c r="F5" i="1"/>
  <c r="N5"/>
  <c r="M5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1"/>
  <c r="F4" i="2"/>
  <c r="H4"/>
  <c r="I4"/>
  <c r="J4"/>
  <c r="K4"/>
  <c r="G4"/>
  <c r="M2" i="1"/>
  <c r="N2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7"/>
  <c r="L18"/>
  <c r="L19"/>
  <c r="L20"/>
  <c r="L21"/>
  <c r="L22"/>
  <c r="L23"/>
  <c r="L11"/>
  <c r="L12"/>
  <c r="L13"/>
  <c r="L14"/>
  <c r="L15"/>
  <c r="L16"/>
  <c r="L3"/>
  <c r="I12" l="1"/>
  <c r="I11"/>
  <c r="J11"/>
  <c r="K11" s="1"/>
  <c r="G5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62"/>
  <c r="H62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87"/>
  <c r="H87" s="1"/>
  <c r="G88"/>
  <c r="H88" s="1"/>
  <c r="G89"/>
  <c r="H89" s="1"/>
  <c r="G90"/>
  <c r="H90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6"/>
  <c r="H6" s="1"/>
  <c r="G7"/>
  <c r="H7" s="1"/>
  <c r="G8"/>
  <c r="H8" s="1"/>
  <c r="G9"/>
  <c r="H9" s="1"/>
  <c r="G10"/>
  <c r="H10" s="1"/>
  <c r="G11"/>
  <c r="H11" s="1"/>
  <c r="G12"/>
  <c r="H12" s="1"/>
  <c r="H5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68"/>
  <c r="D12"/>
  <c r="C12" s="1"/>
  <c r="E12" s="1"/>
  <c r="F18" s="1"/>
  <c r="C6"/>
  <c r="E6" s="1"/>
  <c r="F12" s="1"/>
  <c r="C7"/>
  <c r="E7" s="1"/>
  <c r="F13" s="1"/>
  <c r="C8"/>
  <c r="E8" s="1"/>
  <c r="F14" s="1"/>
  <c r="C9"/>
  <c r="E9" s="1"/>
  <c r="F15" s="1"/>
  <c r="C10"/>
  <c r="E10" s="1"/>
  <c r="F16" s="1"/>
  <c r="C11"/>
  <c r="E11" s="1"/>
  <c r="F17" s="1"/>
  <c r="C5"/>
  <c r="E5" s="1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14"/>
  <c r="D15"/>
  <c r="D16"/>
  <c r="D17"/>
  <c r="D18"/>
  <c r="D19"/>
  <c r="D20"/>
  <c r="D13"/>
  <c r="J12" l="1"/>
  <c r="K12" s="1"/>
  <c r="I13" s="1"/>
  <c r="C13"/>
  <c r="E13" s="1"/>
  <c r="F19" s="1"/>
  <c r="F11"/>
  <c r="C14" l="1"/>
  <c r="C15" l="1"/>
  <c r="E14"/>
  <c r="C16" l="1"/>
  <c r="E15"/>
  <c r="F21" s="1"/>
  <c r="F20"/>
  <c r="J13" l="1"/>
  <c r="C17"/>
  <c r="E16"/>
  <c r="K13" l="1"/>
  <c r="I14" s="1"/>
  <c r="J14" s="1"/>
  <c r="K14" s="1"/>
  <c r="I15" s="1"/>
  <c r="C18"/>
  <c r="E17"/>
  <c r="F23" s="1"/>
  <c r="F22"/>
  <c r="C19" l="1"/>
  <c r="E18"/>
  <c r="J15" l="1"/>
  <c r="C20"/>
  <c r="E19"/>
  <c r="F25" s="1"/>
  <c r="F24"/>
  <c r="K15" l="1"/>
  <c r="I16" s="1"/>
  <c r="J16" s="1"/>
  <c r="C21"/>
  <c r="E20"/>
  <c r="J17" l="1"/>
  <c r="K16"/>
  <c r="I17" s="1"/>
  <c r="C22"/>
  <c r="E21"/>
  <c r="F27" s="1"/>
  <c r="F26"/>
  <c r="K17" l="1"/>
  <c r="I18" s="1"/>
  <c r="J18" s="1"/>
  <c r="C23"/>
  <c r="E22"/>
  <c r="F28" s="1"/>
  <c r="K18" l="1"/>
  <c r="C24"/>
  <c r="E23"/>
  <c r="F29" s="1"/>
  <c r="I19" l="1"/>
  <c r="J19" s="1"/>
  <c r="C25"/>
  <c r="E24"/>
  <c r="F30" s="1"/>
  <c r="K19" l="1"/>
  <c r="C26"/>
  <c r="E25"/>
  <c r="F31" s="1"/>
  <c r="I20" l="1"/>
  <c r="C27"/>
  <c r="E26"/>
  <c r="F32" s="1"/>
  <c r="J20" l="1"/>
  <c r="K20" s="1"/>
  <c r="C28"/>
  <c r="E27"/>
  <c r="F33" s="1"/>
  <c r="I21" l="1"/>
  <c r="C29"/>
  <c r="E28"/>
  <c r="F34" s="1"/>
  <c r="J21" l="1"/>
  <c r="K21" s="1"/>
  <c r="C30"/>
  <c r="E29"/>
  <c r="F35" s="1"/>
  <c r="I22" l="1"/>
  <c r="C31"/>
  <c r="E30"/>
  <c r="F36" s="1"/>
  <c r="J22" l="1"/>
  <c r="K22" s="1"/>
  <c r="C32"/>
  <c r="E31"/>
  <c r="F37" s="1"/>
  <c r="I23" l="1"/>
  <c r="C33"/>
  <c r="E32"/>
  <c r="F38" s="1"/>
  <c r="J23" l="1"/>
  <c r="K23" s="1"/>
  <c r="I24" s="1"/>
  <c r="C34"/>
  <c r="E33"/>
  <c r="F39" s="1"/>
  <c r="J24" l="1"/>
  <c r="K24" s="1"/>
  <c r="I25" s="1"/>
  <c r="C35"/>
  <c r="E34"/>
  <c r="F40" s="1"/>
  <c r="J25" l="1"/>
  <c r="K25" s="1"/>
  <c r="I26" s="1"/>
  <c r="C36"/>
  <c r="E35"/>
  <c r="F41" s="1"/>
  <c r="J26" l="1"/>
  <c r="K26" s="1"/>
  <c r="I27" s="1"/>
  <c r="C37"/>
  <c r="E36"/>
  <c r="F42" s="1"/>
  <c r="J27" l="1"/>
  <c r="K27" s="1"/>
  <c r="I28" s="1"/>
  <c r="C38"/>
  <c r="E37"/>
  <c r="F43" s="1"/>
  <c r="J28" l="1"/>
  <c r="K28" s="1"/>
  <c r="I29" s="1"/>
  <c r="C39"/>
  <c r="E38"/>
  <c r="F44" s="1"/>
  <c r="J29" l="1"/>
  <c r="K29" s="1"/>
  <c r="I30" s="1"/>
  <c r="C40"/>
  <c r="E39"/>
  <c r="F45" s="1"/>
  <c r="J30" l="1"/>
  <c r="K30" s="1"/>
  <c r="I31" s="1"/>
  <c r="C41"/>
  <c r="E40"/>
  <c r="F46" s="1"/>
  <c r="J31" l="1"/>
  <c r="K31" s="1"/>
  <c r="I32" s="1"/>
  <c r="C42"/>
  <c r="E41"/>
  <c r="F47" s="1"/>
  <c r="J32" l="1"/>
  <c r="K32" s="1"/>
  <c r="I33" s="1"/>
  <c r="C43"/>
  <c r="E42"/>
  <c r="F48" s="1"/>
  <c r="J33" l="1"/>
  <c r="K33" s="1"/>
  <c r="I34" s="1"/>
  <c r="C44"/>
  <c r="E43"/>
  <c r="F49" s="1"/>
  <c r="J34" l="1"/>
  <c r="K34" s="1"/>
  <c r="I35" s="1"/>
  <c r="C45"/>
  <c r="E44"/>
  <c r="F50" s="1"/>
  <c r="J35" l="1"/>
  <c r="K35" s="1"/>
  <c r="I36" s="1"/>
  <c r="C46"/>
  <c r="E45"/>
  <c r="F51" s="1"/>
  <c r="J36" l="1"/>
  <c r="K36" s="1"/>
  <c r="I37" s="1"/>
  <c r="C47"/>
  <c r="E46"/>
  <c r="F52" s="1"/>
  <c r="J37" l="1"/>
  <c r="K37" s="1"/>
  <c r="I38" s="1"/>
  <c r="C48"/>
  <c r="E47"/>
  <c r="F53" s="1"/>
  <c r="J38" l="1"/>
  <c r="K38" s="1"/>
  <c r="I39" s="1"/>
  <c r="C49"/>
  <c r="E48"/>
  <c r="F54" s="1"/>
  <c r="J39" l="1"/>
  <c r="K39" s="1"/>
  <c r="I40" s="1"/>
  <c r="C50"/>
  <c r="E49"/>
  <c r="F55" s="1"/>
  <c r="J40" l="1"/>
  <c r="K40" s="1"/>
  <c r="I41" s="1"/>
  <c r="C51"/>
  <c r="E50"/>
  <c r="F56" s="1"/>
  <c r="J41" l="1"/>
  <c r="K41" s="1"/>
  <c r="I42" s="1"/>
  <c r="C52"/>
  <c r="E51"/>
  <c r="F57" s="1"/>
  <c r="J42" l="1"/>
  <c r="K42" s="1"/>
  <c r="I43" s="1"/>
  <c r="C53"/>
  <c r="E52"/>
  <c r="F58" s="1"/>
  <c r="J43" l="1"/>
  <c r="K43" s="1"/>
  <c r="I44" s="1"/>
  <c r="C54"/>
  <c r="E53"/>
  <c r="F59" s="1"/>
  <c r="J44" l="1"/>
  <c r="K44" s="1"/>
  <c r="I45" s="1"/>
  <c r="C55"/>
  <c r="E54"/>
  <c r="F60" s="1"/>
  <c r="J45" l="1"/>
  <c r="K45" s="1"/>
  <c r="I46" s="1"/>
  <c r="C56"/>
  <c r="E55"/>
  <c r="F61" s="1"/>
  <c r="J46" l="1"/>
  <c r="K46" s="1"/>
  <c r="I47" s="1"/>
  <c r="C57"/>
  <c r="E56"/>
  <c r="F62" s="1"/>
  <c r="J47" l="1"/>
  <c r="K47" s="1"/>
  <c r="I48" s="1"/>
  <c r="C58"/>
  <c r="E57"/>
  <c r="F63" s="1"/>
  <c r="J48" l="1"/>
  <c r="K48" s="1"/>
  <c r="I49" s="1"/>
  <c r="C59"/>
  <c r="E58"/>
  <c r="F64" s="1"/>
  <c r="J49" l="1"/>
  <c r="K49" s="1"/>
  <c r="I50" s="1"/>
  <c r="C60"/>
  <c r="E59"/>
  <c r="F65" s="1"/>
  <c r="J50" l="1"/>
  <c r="K50" s="1"/>
  <c r="I51" s="1"/>
  <c r="C61"/>
  <c r="E60"/>
  <c r="F66" s="1"/>
  <c r="J51" l="1"/>
  <c r="K51" s="1"/>
  <c r="I52" s="1"/>
  <c r="C62"/>
  <c r="E61"/>
  <c r="F67" s="1"/>
  <c r="J52" l="1"/>
  <c r="K52" s="1"/>
  <c r="I53" s="1"/>
  <c r="C63"/>
  <c r="E62"/>
  <c r="F68" s="1"/>
  <c r="J53" l="1"/>
  <c r="K53" s="1"/>
  <c r="I54" s="1"/>
  <c r="C64"/>
  <c r="E63"/>
  <c r="F69" s="1"/>
  <c r="J54" l="1"/>
  <c r="K54" s="1"/>
  <c r="I55" s="1"/>
  <c r="C65"/>
  <c r="E64"/>
  <c r="F70" s="1"/>
  <c r="J55" l="1"/>
  <c r="K55" s="1"/>
  <c r="I56" s="1"/>
  <c r="C66"/>
  <c r="E65"/>
  <c r="F71" s="1"/>
  <c r="J56" l="1"/>
  <c r="K56" s="1"/>
  <c r="I57" s="1"/>
  <c r="C67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E66"/>
  <c r="F72" s="1"/>
  <c r="J57" l="1"/>
  <c r="K57" s="1"/>
  <c r="I58" s="1"/>
  <c r="E67"/>
  <c r="F73" s="1"/>
  <c r="J58" l="1"/>
  <c r="K58" s="1"/>
  <c r="I59" s="1"/>
  <c r="E68"/>
  <c r="F74" s="1"/>
  <c r="J59" l="1"/>
  <c r="K59" s="1"/>
  <c r="I60" s="1"/>
  <c r="E69"/>
  <c r="F75" s="1"/>
  <c r="J60" l="1"/>
  <c r="K60" s="1"/>
  <c r="I61" s="1"/>
  <c r="E70"/>
  <c r="F76" s="1"/>
  <c r="J61" l="1"/>
  <c r="K61" s="1"/>
  <c r="I62" s="1"/>
  <c r="E71"/>
  <c r="F77" s="1"/>
  <c r="J62" l="1"/>
  <c r="K62" s="1"/>
  <c r="I63" s="1"/>
  <c r="E72"/>
  <c r="F78" s="1"/>
  <c r="J63" l="1"/>
  <c r="K63" s="1"/>
  <c r="I64" s="1"/>
  <c r="E73"/>
  <c r="F79" s="1"/>
  <c r="J64" l="1"/>
  <c r="K64" s="1"/>
  <c r="I65" s="1"/>
  <c r="E74"/>
  <c r="F80" s="1"/>
  <c r="J65" l="1"/>
  <c r="K65" s="1"/>
  <c r="I66" s="1"/>
  <c r="E75"/>
  <c r="F81" s="1"/>
  <c r="J66" l="1"/>
  <c r="K66" s="1"/>
  <c r="I67" s="1"/>
  <c r="E76"/>
  <c r="F82" s="1"/>
  <c r="J67" l="1"/>
  <c r="K67" s="1"/>
  <c r="I68" s="1"/>
  <c r="E77"/>
  <c r="F83" s="1"/>
  <c r="J68" l="1"/>
  <c r="K68" s="1"/>
  <c r="I69" s="1"/>
  <c r="E78"/>
  <c r="F84" s="1"/>
  <c r="J69" l="1"/>
  <c r="K69" s="1"/>
  <c r="I70" s="1"/>
  <c r="E79"/>
  <c r="F85" s="1"/>
  <c r="J70" l="1"/>
  <c r="K70" s="1"/>
  <c r="I71" s="1"/>
  <c r="E80"/>
  <c r="F86" s="1"/>
  <c r="J71" l="1"/>
  <c r="K71" s="1"/>
  <c r="I72" s="1"/>
  <c r="E81"/>
  <c r="F87" s="1"/>
  <c r="J72" l="1"/>
  <c r="K72" s="1"/>
  <c r="I73" s="1"/>
  <c r="E82"/>
  <c r="F88" s="1"/>
  <c r="J73" l="1"/>
  <c r="K73" s="1"/>
  <c r="I74" s="1"/>
  <c r="E83"/>
  <c r="F89" s="1"/>
  <c r="J74" l="1"/>
  <c r="K74" s="1"/>
  <c r="I75" s="1"/>
  <c r="E84"/>
  <c r="F90" s="1"/>
  <c r="J75" l="1"/>
  <c r="K75" s="1"/>
  <c r="I76" s="1"/>
  <c r="E85"/>
  <c r="F91" s="1"/>
  <c r="J76" l="1"/>
  <c r="K76" s="1"/>
  <c r="I77" s="1"/>
  <c r="E86"/>
  <c r="F92" s="1"/>
  <c r="J77" l="1"/>
  <c r="K77" s="1"/>
  <c r="I78" s="1"/>
  <c r="E87"/>
  <c r="F93" s="1"/>
  <c r="J78" l="1"/>
  <c r="K78" s="1"/>
  <c r="I79" s="1"/>
  <c r="E88"/>
  <c r="F94" s="1"/>
  <c r="J79" l="1"/>
  <c r="K79" s="1"/>
  <c r="I80" s="1"/>
  <c r="E89"/>
  <c r="F95" s="1"/>
  <c r="J80" l="1"/>
  <c r="K80" s="1"/>
  <c r="I81" s="1"/>
  <c r="E90"/>
  <c r="F96" s="1"/>
  <c r="J81" l="1"/>
  <c r="K81" s="1"/>
  <c r="I82" s="1"/>
  <c r="E91"/>
  <c r="F97" s="1"/>
  <c r="J82" l="1"/>
  <c r="K82" s="1"/>
  <c r="I83" s="1"/>
  <c r="E92"/>
  <c r="F98" s="1"/>
  <c r="J83" l="1"/>
  <c r="K83" s="1"/>
  <c r="I84" s="1"/>
  <c r="E93"/>
  <c r="F99" s="1"/>
  <c r="J84" l="1"/>
  <c r="K84" s="1"/>
  <c r="I85" s="1"/>
  <c r="E94"/>
  <c r="F100" s="1"/>
  <c r="J85" l="1"/>
  <c r="K85" s="1"/>
  <c r="I86" s="1"/>
  <c r="E95"/>
  <c r="F101" s="1"/>
  <c r="J86" l="1"/>
  <c r="K86" s="1"/>
  <c r="I87" s="1"/>
  <c r="E96"/>
  <c r="F102" s="1"/>
  <c r="J87" l="1"/>
  <c r="K87" s="1"/>
  <c r="I88" s="1"/>
  <c r="E97"/>
  <c r="F103" s="1"/>
  <c r="J88" l="1"/>
  <c r="K88" s="1"/>
  <c r="I89" s="1"/>
  <c r="E98"/>
  <c r="F104" s="1"/>
  <c r="J89" l="1"/>
  <c r="K89" s="1"/>
  <c r="I90" s="1"/>
  <c r="E99"/>
  <c r="F105" s="1"/>
  <c r="J90" l="1"/>
  <c r="K90" s="1"/>
  <c r="I91" s="1"/>
  <c r="E100"/>
  <c r="F106" s="1"/>
  <c r="J91" l="1"/>
  <c r="K91" s="1"/>
  <c r="I92" s="1"/>
  <c r="E101"/>
  <c r="F107" s="1"/>
  <c r="J92" l="1"/>
  <c r="K92" s="1"/>
  <c r="I93" s="1"/>
  <c r="E102"/>
  <c r="F108" s="1"/>
  <c r="J93" l="1"/>
  <c r="K93" s="1"/>
  <c r="I94" s="1"/>
  <c r="E103"/>
  <c r="F109" s="1"/>
  <c r="J94" l="1"/>
  <c r="K94" s="1"/>
  <c r="I95" s="1"/>
  <c r="E104"/>
  <c r="F110" s="1"/>
  <c r="J95" l="1"/>
  <c r="K95" s="1"/>
  <c r="I96" s="1"/>
  <c r="E105"/>
  <c r="F111" s="1"/>
  <c r="J96" l="1"/>
  <c r="K96" s="1"/>
  <c r="I97" s="1"/>
  <c r="E106"/>
  <c r="F112" s="1"/>
  <c r="J97" l="1"/>
  <c r="K97" s="1"/>
  <c r="I98" s="1"/>
  <c r="E107"/>
  <c r="F113" s="1"/>
  <c r="J98" l="1"/>
  <c r="K98" s="1"/>
  <c r="I99" s="1"/>
  <c r="E108"/>
  <c r="F114" s="1"/>
  <c r="J99" l="1"/>
  <c r="K99" s="1"/>
  <c r="I100" s="1"/>
  <c r="E109"/>
  <c r="F115" s="1"/>
  <c r="J100" l="1"/>
  <c r="K100" s="1"/>
  <c r="I101" s="1"/>
  <c r="E110"/>
  <c r="F116" s="1"/>
  <c r="J101" l="1"/>
  <c r="K101" s="1"/>
  <c r="I102" s="1"/>
  <c r="E111"/>
  <c r="F117" s="1"/>
  <c r="J102" l="1"/>
  <c r="K102" s="1"/>
  <c r="I103" s="1"/>
  <c r="E112"/>
  <c r="F118" s="1"/>
  <c r="J103" l="1"/>
  <c r="K103" s="1"/>
  <c r="I104" s="1"/>
  <c r="E113"/>
  <c r="F119" s="1"/>
  <c r="J104" l="1"/>
  <c r="K104" s="1"/>
  <c r="I105" s="1"/>
  <c r="E114"/>
  <c r="F120" s="1"/>
  <c r="J105" l="1"/>
  <c r="K105" s="1"/>
  <c r="I106" s="1"/>
  <c r="E115"/>
  <c r="F121" s="1"/>
  <c r="J106" l="1"/>
  <c r="K106" s="1"/>
  <c r="I107" s="1"/>
  <c r="E116"/>
  <c r="F122" s="1"/>
  <c r="J107" l="1"/>
  <c r="K107" s="1"/>
  <c r="I108" s="1"/>
  <c r="E117"/>
  <c r="F123" s="1"/>
  <c r="J108" l="1"/>
  <c r="K108" s="1"/>
  <c r="I109" s="1"/>
  <c r="E118"/>
  <c r="F124" s="1"/>
  <c r="J109" l="1"/>
  <c r="K109" s="1"/>
  <c r="I110" s="1"/>
  <c r="E119"/>
  <c r="F125" s="1"/>
  <c r="J110" l="1"/>
  <c r="K110" s="1"/>
  <c r="I111" s="1"/>
  <c r="E120"/>
  <c r="F126" s="1"/>
  <c r="J111" l="1"/>
  <c r="K111" s="1"/>
  <c r="I112" s="1"/>
  <c r="E121"/>
  <c r="F127" s="1"/>
  <c r="J112" l="1"/>
  <c r="K112" s="1"/>
  <c r="I113" s="1"/>
  <c r="E122"/>
  <c r="F128" s="1"/>
  <c r="J113" l="1"/>
  <c r="K113" s="1"/>
  <c r="I114" s="1"/>
  <c r="E123"/>
  <c r="F129" s="1"/>
  <c r="J114" l="1"/>
  <c r="K114" s="1"/>
  <c r="I115" s="1"/>
  <c r="E124"/>
  <c r="F130" s="1"/>
  <c r="J115" l="1"/>
  <c r="K115" s="1"/>
  <c r="I116" s="1"/>
  <c r="E125"/>
  <c r="F131" s="1"/>
  <c r="J116" l="1"/>
  <c r="K116" s="1"/>
  <c r="I117" s="1"/>
  <c r="E126"/>
  <c r="F132" s="1"/>
  <c r="J117" l="1"/>
  <c r="K117" s="1"/>
  <c r="I118" s="1"/>
  <c r="E127"/>
  <c r="F133" s="1"/>
  <c r="J118" l="1"/>
  <c r="K118" s="1"/>
  <c r="I119" s="1"/>
  <c r="E128"/>
  <c r="F134" s="1"/>
  <c r="J119" l="1"/>
  <c r="K119" s="1"/>
  <c r="I120" s="1"/>
  <c r="E129"/>
  <c r="F135" s="1"/>
  <c r="J120" l="1"/>
  <c r="K120" s="1"/>
  <c r="I121" s="1"/>
  <c r="E130"/>
  <c r="F136" s="1"/>
  <c r="J121" l="1"/>
  <c r="K121" s="1"/>
  <c r="I122" s="1"/>
  <c r="E131"/>
  <c r="F137" s="1"/>
  <c r="J122" l="1"/>
  <c r="K122" s="1"/>
  <c r="I123" s="1"/>
  <c r="E132"/>
  <c r="F138" s="1"/>
  <c r="J123" l="1"/>
  <c r="K123" s="1"/>
  <c r="I124" s="1"/>
  <c r="E133"/>
  <c r="F139" s="1"/>
  <c r="J124" l="1"/>
  <c r="K124" s="1"/>
  <c r="I125" s="1"/>
  <c r="E134"/>
  <c r="F140" s="1"/>
  <c r="J125" l="1"/>
  <c r="K125" s="1"/>
  <c r="I126" s="1"/>
  <c r="E135"/>
  <c r="F141" s="1"/>
  <c r="J126" l="1"/>
  <c r="K126" s="1"/>
  <c r="I127" s="1"/>
  <c r="E136"/>
  <c r="F142" s="1"/>
  <c r="J127" l="1"/>
  <c r="K127" s="1"/>
  <c r="I128" s="1"/>
  <c r="E137"/>
  <c r="F143" s="1"/>
  <c r="J128" l="1"/>
  <c r="K128" s="1"/>
  <c r="I129" s="1"/>
  <c r="E138"/>
  <c r="F144" s="1"/>
  <c r="J129" l="1"/>
  <c r="K129" s="1"/>
  <c r="I130" s="1"/>
  <c r="E139"/>
  <c r="F145" s="1"/>
  <c r="J130" l="1"/>
  <c r="K130" s="1"/>
  <c r="I131" s="1"/>
  <c r="E140"/>
  <c r="F146" s="1"/>
  <c r="J131" l="1"/>
  <c r="K131" s="1"/>
  <c r="I132" s="1"/>
  <c r="E141"/>
  <c r="F147" s="1"/>
  <c r="J132" l="1"/>
  <c r="K132" s="1"/>
  <c r="I133" s="1"/>
  <c r="E142"/>
  <c r="F148" s="1"/>
  <c r="J133" l="1"/>
  <c r="K133" s="1"/>
  <c r="I134" s="1"/>
  <c r="E143"/>
  <c r="F149" s="1"/>
  <c r="J134" l="1"/>
  <c r="K134" s="1"/>
  <c r="I135" s="1"/>
  <c r="E144"/>
  <c r="F150" s="1"/>
  <c r="J135" l="1"/>
  <c r="K135" s="1"/>
  <c r="I136" s="1"/>
  <c r="E145"/>
  <c r="F151" s="1"/>
  <c r="J136" l="1"/>
  <c r="K136" s="1"/>
  <c r="I137" s="1"/>
  <c r="E146"/>
  <c r="F152" s="1"/>
  <c r="J137" l="1"/>
  <c r="K137" s="1"/>
  <c r="I138" s="1"/>
  <c r="E147"/>
  <c r="F153" s="1"/>
  <c r="J138" l="1"/>
  <c r="K138" s="1"/>
  <c r="I139" s="1"/>
  <c r="E148"/>
  <c r="F154" s="1"/>
  <c r="J139" l="1"/>
  <c r="K139" s="1"/>
  <c r="I140" s="1"/>
  <c r="E149"/>
  <c r="F155" s="1"/>
  <c r="J140" l="1"/>
  <c r="K140" s="1"/>
  <c r="I141" s="1"/>
  <c r="E150"/>
  <c r="F156" s="1"/>
  <c r="J141" l="1"/>
  <c r="K141" s="1"/>
  <c r="I142" s="1"/>
  <c r="E151"/>
  <c r="F157" s="1"/>
  <c r="J142" l="1"/>
  <c r="K142" s="1"/>
  <c r="I143" s="1"/>
  <c r="E152"/>
  <c r="F158" s="1"/>
  <c r="J143" l="1"/>
  <c r="K143" s="1"/>
  <c r="I144" s="1"/>
  <c r="E153"/>
  <c r="F159" s="1"/>
  <c r="J144" l="1"/>
  <c r="K144" s="1"/>
  <c r="I145" s="1"/>
  <c r="E154"/>
  <c r="F160" s="1"/>
  <c r="J145" l="1"/>
  <c r="K145" s="1"/>
  <c r="I146" s="1"/>
  <c r="E155"/>
  <c r="F161" s="1"/>
  <c r="J146" l="1"/>
  <c r="K146" s="1"/>
  <c r="I147" s="1"/>
  <c r="E156"/>
  <c r="F162" s="1"/>
  <c r="J147" l="1"/>
  <c r="K147" s="1"/>
  <c r="I148" s="1"/>
  <c r="E157"/>
  <c r="F163" s="1"/>
  <c r="J148" l="1"/>
  <c r="K148" s="1"/>
  <c r="I149" s="1"/>
  <c r="E158"/>
  <c r="F164" s="1"/>
  <c r="J149" l="1"/>
  <c r="K149" s="1"/>
  <c r="I150" s="1"/>
  <c r="E159"/>
  <c r="J150" l="1"/>
  <c r="K150" s="1"/>
  <c r="I151" s="1"/>
  <c r="E160"/>
  <c r="J151" l="1"/>
  <c r="K151" s="1"/>
  <c r="I152" s="1"/>
  <c r="E161"/>
  <c r="J152" l="1"/>
  <c r="K152" s="1"/>
  <c r="I153" s="1"/>
  <c r="E162"/>
  <c r="J153" l="1"/>
  <c r="K153" s="1"/>
  <c r="I154" s="1"/>
  <c r="E164"/>
  <c r="L2" s="1"/>
  <c r="E163"/>
  <c r="J154" l="1"/>
  <c r="K154" s="1"/>
  <c r="I155" s="1"/>
  <c r="J155" l="1"/>
  <c r="K155" s="1"/>
  <c r="I156" s="1"/>
  <c r="J156" l="1"/>
  <c r="K156" s="1"/>
  <c r="I157" s="1"/>
  <c r="J157" l="1"/>
  <c r="K157" s="1"/>
  <c r="I158" s="1"/>
  <c r="J158" l="1"/>
  <c r="K158" s="1"/>
  <c r="I159" s="1"/>
  <c r="J159" l="1"/>
  <c r="K159" s="1"/>
  <c r="I160" s="1"/>
  <c r="J160" l="1"/>
  <c r="K160" s="1"/>
  <c r="I161" s="1"/>
  <c r="J161" l="1"/>
  <c r="K161" s="1"/>
  <c r="I162" s="1"/>
  <c r="J162" l="1"/>
  <c r="K162" s="1"/>
  <c r="I163" s="1"/>
  <c r="J163" l="1"/>
  <c r="K163" s="1"/>
  <c r="I164" s="1"/>
  <c r="J164" l="1"/>
  <c r="K164" s="1"/>
</calcChain>
</file>

<file path=xl/sharedStrings.xml><?xml version="1.0" encoding="utf-8"?>
<sst xmlns="http://schemas.openxmlformats.org/spreadsheetml/2006/main" count="37" uniqueCount="34">
  <si>
    <t>dzien</t>
  </si>
  <si>
    <t>data</t>
  </si>
  <si>
    <t>ilosc owiec</t>
  </si>
  <si>
    <t>skok mleka</t>
  </si>
  <si>
    <t>czy skok</t>
  </si>
  <si>
    <t>zmniejszenie</t>
  </si>
  <si>
    <t>ilosc mleka na poczatku</t>
  </si>
  <si>
    <t>ilosc mleka(razem)</t>
  </si>
  <si>
    <t>ilosc mleka(jedna owca)</t>
  </si>
  <si>
    <t>wyrob sera</t>
  </si>
  <si>
    <t>mleko do sera</t>
  </si>
  <si>
    <t>dzien tygodnia</t>
  </si>
  <si>
    <t>ile sera kupuja</t>
  </si>
  <si>
    <t>ile mleka dostal baca</t>
  </si>
  <si>
    <t>ilosc sera</t>
  </si>
  <si>
    <t>ile sprzedano</t>
  </si>
  <si>
    <t>ilosc sera zostalo</t>
  </si>
  <si>
    <t>popyt</t>
  </si>
  <si>
    <t>czy sera wystarczylo</t>
  </si>
  <si>
    <t>ile dni niew</t>
  </si>
  <si>
    <t>sprzedaz</t>
  </si>
  <si>
    <t>kwiecień</t>
  </si>
  <si>
    <t>maj</t>
  </si>
  <si>
    <t>czerwiec</t>
  </si>
  <si>
    <t>lipiec</t>
  </si>
  <si>
    <t>sierpień</t>
  </si>
  <si>
    <t>wrzesien</t>
  </si>
  <si>
    <t>20%krowy</t>
  </si>
  <si>
    <t>40%krowy</t>
  </si>
  <si>
    <t>Etykiety wierszy</t>
  </si>
  <si>
    <t>Suma końcowa</t>
  </si>
  <si>
    <t>rok</t>
  </si>
  <si>
    <t>miesiac</t>
  </si>
  <si>
    <t>Suma z sprzedaz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</si>
</sst>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IloscMleka</c:v>
          </c:tx>
          <c:cat>
            <c:strRef>
              <c:f>wykres!$F$2:$K$2</c:f>
              <c:strCache>
                <c:ptCount val="6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wrzesien</c:v>
                </c:pt>
              </c:strCache>
            </c:strRef>
          </c:cat>
          <c:val>
            <c:numRef>
              <c:f>wykres!$F$4:$K$4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</c:ser>
        <c:axId val="116812416"/>
        <c:axId val="116816128"/>
      </c:barChart>
      <c:catAx>
        <c:axId val="116812416"/>
        <c:scaling>
          <c:orientation val="minMax"/>
        </c:scaling>
        <c:axPos val="b"/>
        <c:tickLblPos val="nextTo"/>
        <c:crossAx val="116816128"/>
        <c:crosses val="autoZero"/>
        <c:auto val="1"/>
        <c:lblAlgn val="ctr"/>
        <c:lblOffset val="100"/>
      </c:catAx>
      <c:valAx>
        <c:axId val="116816128"/>
        <c:scaling>
          <c:orientation val="minMax"/>
        </c:scaling>
        <c:axPos val="l"/>
        <c:majorGridlines/>
        <c:numFmt formatCode="General" sourceLinked="1"/>
        <c:tickLblPos val="nextTo"/>
        <c:crossAx val="11681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6</xdr:row>
      <xdr:rowOff>123824</xdr:rowOff>
    </xdr:from>
    <xdr:to>
      <xdr:col>10</xdr:col>
      <xdr:colOff>609600</xdr:colOff>
      <xdr:row>24</xdr:row>
      <xdr:rowOff>19049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43.564819675928" createdVersion="3" refreshedVersion="3" minRefreshableVersion="3" recordCount="154">
  <cacheSource type="worksheet">
    <worksheetSource ref="A1:B155" sheet="wykres"/>
  </cacheSource>
  <cacheFields count="2">
    <cacheField name="data" numFmtId="14">
      <sharedItems containsSemiMixedTypes="0" containsNonDate="0" containsDate="1" containsString="0" minDate="2014-04-29T00:00:00" maxDate="2014-09-30T00:00:00" count="154"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</sharedItems>
    </cacheField>
    <cacheField name="sprzedaz" numFmtId="0">
      <sharedItems containsSemiMixedTypes="0" containsString="0" containsNumber="1" minValue="17.000000000000004" maxValue="1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143.565607638891" createdVersion="3" refreshedVersion="3" minRefreshableVersion="3" recordCount="154">
  <cacheSource type="worksheet">
    <worksheetSource ref="B1:D155" sheet="wykres"/>
  </cacheSource>
  <cacheFields count="3">
    <cacheField name="sprzedaz" numFmtId="0">
      <sharedItems containsSemiMixedTypes="0" containsString="0" containsNumber="1" minValue="17.000000000000004" maxValue="100"/>
    </cacheField>
    <cacheField name="rok" numFmtId="0">
      <sharedItems containsSemiMixedTypes="0" containsString="0" containsNumber="1" containsInteger="1" minValue="2014" maxValue="2014" count="1">
        <n v="2014"/>
      </sharedItems>
    </cacheField>
    <cacheField name="miesiac" numFmtId="0">
      <sharedItems containsSemiMixedTypes="0" containsString="0" containsNumber="1" containsInteger="1" minValue="4" maxValue="9" count="6">
        <n v="4"/>
        <n v="5"/>
        <n v="6"/>
        <n v="7"/>
        <n v="8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n v="36"/>
  </r>
  <r>
    <x v="1"/>
    <n v="36"/>
  </r>
  <r>
    <x v="2"/>
    <n v="36"/>
  </r>
  <r>
    <x v="3"/>
    <n v="36"/>
  </r>
  <r>
    <x v="4"/>
    <n v="100"/>
  </r>
  <r>
    <x v="5"/>
    <n v="56"/>
  </r>
  <r>
    <x v="6"/>
    <n v="36"/>
  </r>
  <r>
    <x v="7"/>
    <n v="36"/>
  </r>
  <r>
    <x v="8"/>
    <n v="36"/>
  </r>
  <r>
    <x v="9"/>
    <n v="36"/>
  </r>
  <r>
    <x v="10"/>
    <n v="36"/>
  </r>
  <r>
    <x v="11"/>
    <n v="100"/>
  </r>
  <r>
    <x v="12"/>
    <n v="82"/>
  </r>
  <r>
    <x v="13"/>
    <n v="36"/>
  </r>
  <r>
    <x v="14"/>
    <n v="36"/>
  </r>
  <r>
    <x v="15"/>
    <n v="36"/>
  </r>
  <r>
    <x v="16"/>
    <n v="36"/>
  </r>
  <r>
    <x v="17"/>
    <n v="36"/>
  </r>
  <r>
    <x v="18"/>
    <n v="100"/>
  </r>
  <r>
    <x v="19"/>
    <n v="96"/>
  </r>
  <r>
    <x v="20"/>
    <n v="36"/>
  </r>
  <r>
    <x v="21"/>
    <n v="36"/>
  </r>
  <r>
    <x v="22"/>
    <n v="36"/>
  </r>
  <r>
    <x v="23"/>
    <n v="36"/>
  </r>
  <r>
    <x v="24"/>
    <n v="36"/>
  </r>
  <r>
    <x v="25"/>
    <n v="100"/>
  </r>
  <r>
    <x v="26"/>
    <n v="100"/>
  </r>
  <r>
    <x v="27"/>
    <n v="36"/>
  </r>
  <r>
    <x v="28"/>
    <n v="36"/>
  </r>
  <r>
    <x v="29"/>
    <n v="36"/>
  </r>
  <r>
    <x v="30"/>
    <n v="36"/>
  </r>
  <r>
    <x v="31"/>
    <n v="36"/>
  </r>
  <r>
    <x v="32"/>
    <n v="100"/>
  </r>
  <r>
    <x v="33"/>
    <n v="100"/>
  </r>
  <r>
    <x v="34"/>
    <n v="36"/>
  </r>
  <r>
    <x v="35"/>
    <n v="36"/>
  </r>
  <r>
    <x v="36"/>
    <n v="36"/>
  </r>
  <r>
    <x v="37"/>
    <n v="36"/>
  </r>
  <r>
    <x v="38"/>
    <n v="36"/>
  </r>
  <r>
    <x v="39"/>
    <n v="100"/>
  </r>
  <r>
    <x v="40"/>
    <n v="100"/>
  </r>
  <r>
    <x v="41"/>
    <n v="36"/>
  </r>
  <r>
    <x v="42"/>
    <n v="36"/>
  </r>
  <r>
    <x v="43"/>
    <n v="36"/>
  </r>
  <r>
    <x v="44"/>
    <n v="36"/>
  </r>
  <r>
    <x v="45"/>
    <n v="36"/>
  </r>
  <r>
    <x v="46"/>
    <n v="100"/>
  </r>
  <r>
    <x v="47"/>
    <n v="100"/>
  </r>
  <r>
    <x v="48"/>
    <n v="36"/>
  </r>
  <r>
    <x v="49"/>
    <n v="36"/>
  </r>
  <r>
    <x v="50"/>
    <n v="36"/>
  </r>
  <r>
    <x v="51"/>
    <n v="36"/>
  </r>
  <r>
    <x v="52"/>
    <n v="36"/>
  </r>
  <r>
    <x v="53"/>
    <n v="100"/>
  </r>
  <r>
    <x v="54"/>
    <n v="100"/>
  </r>
  <r>
    <x v="55"/>
    <n v="36"/>
  </r>
  <r>
    <x v="56"/>
    <n v="36"/>
  </r>
  <r>
    <x v="57"/>
    <n v="36"/>
  </r>
  <r>
    <x v="58"/>
    <n v="36"/>
  </r>
  <r>
    <x v="59"/>
    <n v="36"/>
  </r>
  <r>
    <x v="60"/>
    <n v="100"/>
  </r>
  <r>
    <x v="61"/>
    <n v="100"/>
  </r>
  <r>
    <x v="62"/>
    <n v="36"/>
  </r>
  <r>
    <x v="63"/>
    <n v="36"/>
  </r>
  <r>
    <x v="64"/>
    <n v="36"/>
  </r>
  <r>
    <x v="65"/>
    <n v="36"/>
  </r>
  <r>
    <x v="66"/>
    <n v="36"/>
  </r>
  <r>
    <x v="67"/>
    <n v="100"/>
  </r>
  <r>
    <x v="68"/>
    <n v="100"/>
  </r>
  <r>
    <x v="69"/>
    <n v="36"/>
  </r>
  <r>
    <x v="70"/>
    <n v="36"/>
  </r>
  <r>
    <x v="71"/>
    <n v="36"/>
  </r>
  <r>
    <x v="72"/>
    <n v="36"/>
  </r>
  <r>
    <x v="73"/>
    <n v="36"/>
  </r>
  <r>
    <x v="74"/>
    <n v="100"/>
  </r>
  <r>
    <x v="75"/>
    <n v="100"/>
  </r>
  <r>
    <x v="76"/>
    <n v="36"/>
  </r>
  <r>
    <x v="77"/>
    <n v="36"/>
  </r>
  <r>
    <x v="78"/>
    <n v="36"/>
  </r>
  <r>
    <x v="79"/>
    <n v="36"/>
  </r>
  <r>
    <x v="80"/>
    <n v="36"/>
  </r>
  <r>
    <x v="81"/>
    <n v="100"/>
  </r>
  <r>
    <x v="82"/>
    <n v="100"/>
  </r>
  <r>
    <x v="83"/>
    <n v="36"/>
  </r>
  <r>
    <x v="84"/>
    <n v="36"/>
  </r>
  <r>
    <x v="85"/>
    <n v="36"/>
  </r>
  <r>
    <x v="86"/>
    <n v="36"/>
  </r>
  <r>
    <x v="87"/>
    <n v="36"/>
  </r>
  <r>
    <x v="88"/>
    <n v="100"/>
  </r>
  <r>
    <x v="89"/>
    <n v="100"/>
  </r>
  <r>
    <x v="90"/>
    <n v="36"/>
  </r>
  <r>
    <x v="91"/>
    <n v="36"/>
  </r>
  <r>
    <x v="92"/>
    <n v="36"/>
  </r>
  <r>
    <x v="93"/>
    <n v="36"/>
  </r>
  <r>
    <x v="94"/>
    <n v="36"/>
  </r>
  <r>
    <x v="95"/>
    <n v="100"/>
  </r>
  <r>
    <x v="96"/>
    <n v="100"/>
  </r>
  <r>
    <x v="97"/>
    <n v="36"/>
  </r>
  <r>
    <x v="98"/>
    <n v="36"/>
  </r>
  <r>
    <x v="99"/>
    <n v="36"/>
  </r>
  <r>
    <x v="100"/>
    <n v="36"/>
  </r>
  <r>
    <x v="101"/>
    <n v="36"/>
  </r>
  <r>
    <x v="102"/>
    <n v="100"/>
  </r>
  <r>
    <x v="103"/>
    <n v="100"/>
  </r>
  <r>
    <x v="104"/>
    <n v="36"/>
  </r>
  <r>
    <x v="105"/>
    <n v="36"/>
  </r>
  <r>
    <x v="106"/>
    <n v="36"/>
  </r>
  <r>
    <x v="107"/>
    <n v="32"/>
  </r>
  <r>
    <x v="108"/>
    <n v="32"/>
  </r>
  <r>
    <x v="109"/>
    <n v="32"/>
  </r>
  <r>
    <x v="110"/>
    <n v="32"/>
  </r>
  <r>
    <x v="111"/>
    <n v="32"/>
  </r>
  <r>
    <x v="112"/>
    <n v="29"/>
  </r>
  <r>
    <x v="113"/>
    <n v="29"/>
  </r>
  <r>
    <x v="114"/>
    <n v="29"/>
  </r>
  <r>
    <x v="115"/>
    <n v="29"/>
  </r>
  <r>
    <x v="116"/>
    <n v="29"/>
  </r>
  <r>
    <x v="117"/>
    <n v="29"/>
  </r>
  <r>
    <x v="118"/>
    <n v="29"/>
  </r>
  <r>
    <x v="119"/>
    <n v="26"/>
  </r>
  <r>
    <x v="120"/>
    <n v="26"/>
  </r>
  <r>
    <x v="121"/>
    <n v="26"/>
  </r>
  <r>
    <x v="122"/>
    <n v="26"/>
  </r>
  <r>
    <x v="123"/>
    <n v="26"/>
  </r>
  <r>
    <x v="124"/>
    <n v="26"/>
  </r>
  <r>
    <x v="125"/>
    <n v="26"/>
  </r>
  <r>
    <x v="126"/>
    <n v="23"/>
  </r>
  <r>
    <x v="127"/>
    <n v="23"/>
  </r>
  <r>
    <x v="128"/>
    <n v="23"/>
  </r>
  <r>
    <x v="129"/>
    <n v="23"/>
  </r>
  <r>
    <x v="130"/>
    <n v="23"/>
  </r>
  <r>
    <x v="131"/>
    <n v="23"/>
  </r>
  <r>
    <x v="132"/>
    <n v="23"/>
  </r>
  <r>
    <x v="133"/>
    <n v="21"/>
  </r>
  <r>
    <x v="134"/>
    <n v="21"/>
  </r>
  <r>
    <x v="135"/>
    <n v="21"/>
  </r>
  <r>
    <x v="136"/>
    <n v="21"/>
  </r>
  <r>
    <x v="137"/>
    <n v="21"/>
  </r>
  <r>
    <x v="138"/>
    <n v="21"/>
  </r>
  <r>
    <x v="139"/>
    <n v="21"/>
  </r>
  <r>
    <x v="140"/>
    <n v="19"/>
  </r>
  <r>
    <x v="141"/>
    <n v="19"/>
  </r>
  <r>
    <x v="142"/>
    <n v="19"/>
  </r>
  <r>
    <x v="143"/>
    <n v="19"/>
  </r>
  <r>
    <x v="144"/>
    <n v="19"/>
  </r>
  <r>
    <x v="145"/>
    <n v="19"/>
  </r>
  <r>
    <x v="146"/>
    <n v="19"/>
  </r>
  <r>
    <x v="147"/>
    <n v="17.000000000000004"/>
  </r>
  <r>
    <x v="148"/>
    <n v="17.000000000000004"/>
  </r>
  <r>
    <x v="149"/>
    <n v="17.000000000000004"/>
  </r>
  <r>
    <x v="150"/>
    <n v="17.000000000000004"/>
  </r>
  <r>
    <x v="151"/>
    <n v="17.000000000000004"/>
  </r>
  <r>
    <x v="152"/>
    <n v="17.000000000000004"/>
  </r>
  <r>
    <x v="153"/>
    <n v="17.00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">
  <r>
    <n v="36"/>
    <x v="0"/>
    <x v="0"/>
  </r>
  <r>
    <n v="36"/>
    <x v="0"/>
    <x v="0"/>
  </r>
  <r>
    <n v="36"/>
    <x v="0"/>
    <x v="1"/>
  </r>
  <r>
    <n v="36"/>
    <x v="0"/>
    <x v="1"/>
  </r>
  <r>
    <n v="100"/>
    <x v="0"/>
    <x v="1"/>
  </r>
  <r>
    <n v="56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100"/>
    <x v="0"/>
    <x v="1"/>
  </r>
  <r>
    <n v="82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100"/>
    <x v="0"/>
    <x v="1"/>
  </r>
  <r>
    <n v="96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100"/>
    <x v="0"/>
    <x v="1"/>
  </r>
  <r>
    <n v="100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36"/>
    <x v="0"/>
    <x v="1"/>
  </r>
  <r>
    <n v="100"/>
    <x v="0"/>
    <x v="1"/>
  </r>
  <r>
    <n v="100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100"/>
    <x v="0"/>
    <x v="2"/>
  </r>
  <r>
    <n v="100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100"/>
    <x v="0"/>
    <x v="2"/>
  </r>
  <r>
    <n v="100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100"/>
    <x v="0"/>
    <x v="2"/>
  </r>
  <r>
    <n v="100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36"/>
    <x v="0"/>
    <x v="2"/>
  </r>
  <r>
    <n v="100"/>
    <x v="0"/>
    <x v="2"/>
  </r>
  <r>
    <n v="100"/>
    <x v="0"/>
    <x v="2"/>
  </r>
  <r>
    <n v="36"/>
    <x v="0"/>
    <x v="2"/>
  </r>
  <r>
    <n v="36"/>
    <x v="0"/>
    <x v="3"/>
  </r>
  <r>
    <n v="36"/>
    <x v="0"/>
    <x v="3"/>
  </r>
  <r>
    <n v="36"/>
    <x v="0"/>
    <x v="3"/>
  </r>
  <r>
    <n v="36"/>
    <x v="0"/>
    <x v="3"/>
  </r>
  <r>
    <n v="100"/>
    <x v="0"/>
    <x v="3"/>
  </r>
  <r>
    <n v="100"/>
    <x v="0"/>
    <x v="3"/>
  </r>
  <r>
    <n v="36"/>
    <x v="0"/>
    <x v="3"/>
  </r>
  <r>
    <n v="36"/>
    <x v="0"/>
    <x v="3"/>
  </r>
  <r>
    <n v="36"/>
    <x v="0"/>
    <x v="3"/>
  </r>
  <r>
    <n v="36"/>
    <x v="0"/>
    <x v="3"/>
  </r>
  <r>
    <n v="36"/>
    <x v="0"/>
    <x v="3"/>
  </r>
  <r>
    <n v="100"/>
    <x v="0"/>
    <x v="3"/>
  </r>
  <r>
    <n v="100"/>
    <x v="0"/>
    <x v="3"/>
  </r>
  <r>
    <n v="36"/>
    <x v="0"/>
    <x v="3"/>
  </r>
  <r>
    <n v="36"/>
    <x v="0"/>
    <x v="3"/>
  </r>
  <r>
    <n v="36"/>
    <x v="0"/>
    <x v="3"/>
  </r>
  <r>
    <n v="36"/>
    <x v="0"/>
    <x v="3"/>
  </r>
  <r>
    <n v="36"/>
    <x v="0"/>
    <x v="3"/>
  </r>
  <r>
    <n v="100"/>
    <x v="0"/>
    <x v="3"/>
  </r>
  <r>
    <n v="100"/>
    <x v="0"/>
    <x v="3"/>
  </r>
  <r>
    <n v="36"/>
    <x v="0"/>
    <x v="3"/>
  </r>
  <r>
    <n v="36"/>
    <x v="0"/>
    <x v="3"/>
  </r>
  <r>
    <n v="36"/>
    <x v="0"/>
    <x v="3"/>
  </r>
  <r>
    <n v="36"/>
    <x v="0"/>
    <x v="3"/>
  </r>
  <r>
    <n v="36"/>
    <x v="0"/>
    <x v="3"/>
  </r>
  <r>
    <n v="100"/>
    <x v="0"/>
    <x v="3"/>
  </r>
  <r>
    <n v="100"/>
    <x v="0"/>
    <x v="3"/>
  </r>
  <r>
    <n v="36"/>
    <x v="0"/>
    <x v="3"/>
  </r>
  <r>
    <n v="36"/>
    <x v="0"/>
    <x v="3"/>
  </r>
  <r>
    <n v="36"/>
    <x v="0"/>
    <x v="3"/>
  </r>
  <r>
    <n v="36"/>
    <x v="0"/>
    <x v="3"/>
  </r>
  <r>
    <n v="36"/>
    <x v="0"/>
    <x v="4"/>
  </r>
  <r>
    <n v="100"/>
    <x v="0"/>
    <x v="4"/>
  </r>
  <r>
    <n v="100"/>
    <x v="0"/>
    <x v="4"/>
  </r>
  <r>
    <n v="36"/>
    <x v="0"/>
    <x v="4"/>
  </r>
  <r>
    <n v="36"/>
    <x v="0"/>
    <x v="4"/>
  </r>
  <r>
    <n v="36"/>
    <x v="0"/>
    <x v="4"/>
  </r>
  <r>
    <n v="36"/>
    <x v="0"/>
    <x v="4"/>
  </r>
  <r>
    <n v="36"/>
    <x v="0"/>
    <x v="4"/>
  </r>
  <r>
    <n v="100"/>
    <x v="0"/>
    <x v="4"/>
  </r>
  <r>
    <n v="100"/>
    <x v="0"/>
    <x v="4"/>
  </r>
  <r>
    <n v="36"/>
    <x v="0"/>
    <x v="4"/>
  </r>
  <r>
    <n v="36"/>
    <x v="0"/>
    <x v="4"/>
  </r>
  <r>
    <n v="36"/>
    <x v="0"/>
    <x v="4"/>
  </r>
  <r>
    <n v="32"/>
    <x v="0"/>
    <x v="4"/>
  </r>
  <r>
    <n v="32"/>
    <x v="0"/>
    <x v="4"/>
  </r>
  <r>
    <n v="32"/>
    <x v="0"/>
    <x v="4"/>
  </r>
  <r>
    <n v="32"/>
    <x v="0"/>
    <x v="4"/>
  </r>
  <r>
    <n v="32"/>
    <x v="0"/>
    <x v="4"/>
  </r>
  <r>
    <n v="29"/>
    <x v="0"/>
    <x v="4"/>
  </r>
  <r>
    <n v="29"/>
    <x v="0"/>
    <x v="4"/>
  </r>
  <r>
    <n v="29"/>
    <x v="0"/>
    <x v="4"/>
  </r>
  <r>
    <n v="29"/>
    <x v="0"/>
    <x v="4"/>
  </r>
  <r>
    <n v="29"/>
    <x v="0"/>
    <x v="4"/>
  </r>
  <r>
    <n v="29"/>
    <x v="0"/>
    <x v="4"/>
  </r>
  <r>
    <n v="29"/>
    <x v="0"/>
    <x v="4"/>
  </r>
  <r>
    <n v="26"/>
    <x v="0"/>
    <x v="4"/>
  </r>
  <r>
    <n v="26"/>
    <x v="0"/>
    <x v="4"/>
  </r>
  <r>
    <n v="26"/>
    <x v="0"/>
    <x v="4"/>
  </r>
  <r>
    <n v="26"/>
    <x v="0"/>
    <x v="4"/>
  </r>
  <r>
    <n v="26"/>
    <x v="0"/>
    <x v="4"/>
  </r>
  <r>
    <n v="26"/>
    <x v="0"/>
    <x v="4"/>
  </r>
  <r>
    <n v="26"/>
    <x v="0"/>
    <x v="5"/>
  </r>
  <r>
    <n v="23"/>
    <x v="0"/>
    <x v="5"/>
  </r>
  <r>
    <n v="23"/>
    <x v="0"/>
    <x v="5"/>
  </r>
  <r>
    <n v="23"/>
    <x v="0"/>
    <x v="5"/>
  </r>
  <r>
    <n v="23"/>
    <x v="0"/>
    <x v="5"/>
  </r>
  <r>
    <n v="23"/>
    <x v="0"/>
    <x v="5"/>
  </r>
  <r>
    <n v="23"/>
    <x v="0"/>
    <x v="5"/>
  </r>
  <r>
    <n v="23"/>
    <x v="0"/>
    <x v="5"/>
  </r>
  <r>
    <n v="21"/>
    <x v="0"/>
    <x v="5"/>
  </r>
  <r>
    <n v="21"/>
    <x v="0"/>
    <x v="5"/>
  </r>
  <r>
    <n v="21"/>
    <x v="0"/>
    <x v="5"/>
  </r>
  <r>
    <n v="21"/>
    <x v="0"/>
    <x v="5"/>
  </r>
  <r>
    <n v="21"/>
    <x v="0"/>
    <x v="5"/>
  </r>
  <r>
    <n v="21"/>
    <x v="0"/>
    <x v="5"/>
  </r>
  <r>
    <n v="21"/>
    <x v="0"/>
    <x v="5"/>
  </r>
  <r>
    <n v="19"/>
    <x v="0"/>
    <x v="5"/>
  </r>
  <r>
    <n v="19"/>
    <x v="0"/>
    <x v="5"/>
  </r>
  <r>
    <n v="19"/>
    <x v="0"/>
    <x v="5"/>
  </r>
  <r>
    <n v="19"/>
    <x v="0"/>
    <x v="5"/>
  </r>
  <r>
    <n v="19"/>
    <x v="0"/>
    <x v="5"/>
  </r>
  <r>
    <n v="19"/>
    <x v="0"/>
    <x v="5"/>
  </r>
  <r>
    <n v="19"/>
    <x v="0"/>
    <x v="5"/>
  </r>
  <r>
    <n v="17.000000000000004"/>
    <x v="0"/>
    <x v="5"/>
  </r>
  <r>
    <n v="17.000000000000004"/>
    <x v="0"/>
    <x v="5"/>
  </r>
  <r>
    <n v="17.000000000000004"/>
    <x v="0"/>
    <x v="5"/>
  </r>
  <r>
    <n v="17.000000000000004"/>
    <x v="0"/>
    <x v="5"/>
  </r>
  <r>
    <n v="17.000000000000004"/>
    <x v="0"/>
    <x v="5"/>
  </r>
  <r>
    <n v="17.000000000000004"/>
    <x v="0"/>
    <x v="5"/>
  </r>
  <r>
    <n v="17.000000000000004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A158" firstHeaderRow="1" firstDataRow="1" firstDataCol="1"/>
  <pivotFields count="2">
    <pivotField axis="axisRow" numFmtId="14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showAll="0"/>
  </pivotFields>
  <rowFields count="1">
    <field x="0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3">
    <pivotField dataField="1" showAll="0"/>
    <pivotField axis="axisRow" showAll="0">
      <items count="2"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z sprzedaz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zoomScale="85" zoomScaleNormal="85" workbookViewId="0">
      <pane ySplit="4" topLeftCell="A5" activePane="bottomLeft" state="frozen"/>
      <selection pane="bottomLeft" activeCell="H11" sqref="H11"/>
    </sheetView>
  </sheetViews>
  <sheetFormatPr defaultRowHeight="14.25"/>
  <cols>
    <col min="1" max="1" width="11.625" bestFit="1" customWidth="1"/>
    <col min="2" max="2" width="10.875" style="1" bestFit="1" customWidth="1"/>
    <col min="3" max="3" width="20.75" bestFit="1" customWidth="1"/>
    <col min="4" max="4" width="9.25" bestFit="1" customWidth="1"/>
    <col min="5" max="5" width="16.625" bestFit="1" customWidth="1"/>
    <col min="6" max="6" width="9.875" bestFit="1" customWidth="1"/>
    <col min="7" max="7" width="12.5" bestFit="1" customWidth="1"/>
    <col min="8" max="8" width="13.375" bestFit="1" customWidth="1"/>
    <col min="9" max="9" width="8.875" bestFit="1" customWidth="1"/>
    <col min="10" max="10" width="12.5" bestFit="1" customWidth="1"/>
    <col min="11" max="11" width="15.25" bestFit="1" customWidth="1"/>
    <col min="12" max="12" width="24.375" bestFit="1" customWidth="1"/>
  </cols>
  <sheetData>
    <row r="1" spans="1:14">
      <c r="A1" t="s">
        <v>2</v>
      </c>
      <c r="B1" s="2">
        <v>600</v>
      </c>
      <c r="C1" t="s">
        <v>6</v>
      </c>
      <c r="D1" t="s">
        <v>10</v>
      </c>
      <c r="L1" t="s">
        <v>13</v>
      </c>
      <c r="M1" t="s">
        <v>17</v>
      </c>
      <c r="N1" t="s">
        <v>19</v>
      </c>
    </row>
    <row r="2" spans="1:14">
      <c r="A2" t="s">
        <v>3</v>
      </c>
      <c r="B2" s="2">
        <v>0.04</v>
      </c>
      <c r="C2">
        <v>0.5</v>
      </c>
      <c r="D2">
        <v>6</v>
      </c>
      <c r="L2">
        <f>SUM(E5:E164)</f>
        <v>41406</v>
      </c>
      <c r="M2">
        <f>SUM(H11:H164)</f>
        <v>8360</v>
      </c>
      <c r="N2">
        <f>COUNTIF(L11:L164, 0)</f>
        <v>50</v>
      </c>
    </row>
    <row r="3" spans="1:14">
      <c r="A3" t="s">
        <v>5</v>
      </c>
      <c r="B3" s="2">
        <v>0.1</v>
      </c>
      <c r="L3">
        <f>SUM(C5:C164)</f>
        <v>69.009999999999962</v>
      </c>
    </row>
    <row r="4" spans="1:14">
      <c r="A4" t="s">
        <v>0</v>
      </c>
      <c r="B4" s="1" t="s">
        <v>1</v>
      </c>
      <c r="C4" t="s">
        <v>8</v>
      </c>
      <c r="D4" t="s">
        <v>4</v>
      </c>
      <c r="E4" t="s">
        <v>7</v>
      </c>
      <c r="F4" t="s">
        <v>9</v>
      </c>
      <c r="G4" t="s">
        <v>11</v>
      </c>
      <c r="H4" t="s">
        <v>12</v>
      </c>
      <c r="I4" t="s">
        <v>14</v>
      </c>
      <c r="J4" t="s">
        <v>15</v>
      </c>
      <c r="K4" t="s">
        <v>16</v>
      </c>
      <c r="L4" t="s">
        <v>18</v>
      </c>
      <c r="M4" t="s">
        <v>27</v>
      </c>
      <c r="N4" t="s">
        <v>28</v>
      </c>
    </row>
    <row r="5" spans="1:14">
      <c r="A5">
        <v>1</v>
      </c>
      <c r="B5" s="1">
        <v>41752</v>
      </c>
      <c r="C5">
        <f>$C$2</f>
        <v>0.5</v>
      </c>
      <c r="E5">
        <f>$B$1*C5</f>
        <v>300</v>
      </c>
      <c r="F5">
        <f>SUM(F11:F164)</f>
        <v>6811</v>
      </c>
      <c r="G5">
        <f>WEEKDAY(B5,2)</f>
        <v>3</v>
      </c>
      <c r="H5">
        <f>IF(OR(G5=6, G5=7), 100,36)</f>
        <v>36</v>
      </c>
      <c r="M5">
        <f>SUM(M11:M164)</f>
        <v>8470</v>
      </c>
      <c r="N5">
        <f>SUM(N11:N164)</f>
        <v>11298</v>
      </c>
    </row>
    <row r="6" spans="1:14">
      <c r="A6">
        <v>2</v>
      </c>
      <c r="B6" s="1">
        <v>41753</v>
      </c>
      <c r="C6">
        <f t="shared" ref="C6:C11" si="0">$C$2</f>
        <v>0.5</v>
      </c>
      <c r="E6">
        <f t="shared" ref="E6:E11" si="1">$B$1*C6</f>
        <v>300</v>
      </c>
      <c r="G6">
        <f t="shared" ref="G6:G69" si="2">WEEKDAY(B6,2)</f>
        <v>4</v>
      </c>
      <c r="H6">
        <f t="shared" ref="H6:H69" si="3">IF(OR(G6=6, G6=7), 100,36)</f>
        <v>36</v>
      </c>
    </row>
    <row r="7" spans="1:14">
      <c r="A7">
        <v>3</v>
      </c>
      <c r="B7" s="1">
        <v>41754</v>
      </c>
      <c r="C7">
        <f t="shared" si="0"/>
        <v>0.5</v>
      </c>
      <c r="E7">
        <f t="shared" si="1"/>
        <v>300</v>
      </c>
      <c r="G7">
        <f t="shared" si="2"/>
        <v>5</v>
      </c>
      <c r="H7">
        <f t="shared" si="3"/>
        <v>36</v>
      </c>
    </row>
    <row r="8" spans="1:14">
      <c r="A8">
        <v>4</v>
      </c>
      <c r="B8" s="1">
        <v>41755</v>
      </c>
      <c r="C8">
        <f t="shared" si="0"/>
        <v>0.5</v>
      </c>
      <c r="E8">
        <f t="shared" si="1"/>
        <v>300</v>
      </c>
      <c r="G8">
        <f t="shared" si="2"/>
        <v>6</v>
      </c>
      <c r="H8">
        <f t="shared" si="3"/>
        <v>100</v>
      </c>
    </row>
    <row r="9" spans="1:14">
      <c r="A9">
        <v>5</v>
      </c>
      <c r="B9" s="1">
        <v>41756</v>
      </c>
      <c r="C9">
        <f t="shared" si="0"/>
        <v>0.5</v>
      </c>
      <c r="E9">
        <f t="shared" si="1"/>
        <v>300</v>
      </c>
      <c r="G9">
        <f t="shared" si="2"/>
        <v>7</v>
      </c>
      <c r="H9">
        <f t="shared" si="3"/>
        <v>100</v>
      </c>
    </row>
    <row r="10" spans="1:14">
      <c r="A10">
        <v>6</v>
      </c>
      <c r="B10" s="1">
        <v>41757</v>
      </c>
      <c r="C10">
        <f t="shared" si="0"/>
        <v>0.5</v>
      </c>
      <c r="E10">
        <f t="shared" si="1"/>
        <v>300</v>
      </c>
      <c r="G10">
        <f t="shared" si="2"/>
        <v>1</v>
      </c>
      <c r="H10">
        <f t="shared" si="3"/>
        <v>36</v>
      </c>
    </row>
    <row r="11" spans="1:14">
      <c r="A11">
        <v>7</v>
      </c>
      <c r="B11" s="1">
        <v>41758</v>
      </c>
      <c r="C11">
        <f t="shared" si="0"/>
        <v>0.5</v>
      </c>
      <c r="E11">
        <f t="shared" si="1"/>
        <v>300</v>
      </c>
      <c r="F11">
        <f>E5/$D$2</f>
        <v>50</v>
      </c>
      <c r="G11">
        <f t="shared" si="2"/>
        <v>2</v>
      </c>
      <c r="H11">
        <f t="shared" si="3"/>
        <v>36</v>
      </c>
      <c r="I11">
        <f>F11+K10</f>
        <v>50</v>
      </c>
      <c r="J11">
        <f>IF(I11-H11 &gt; 0, H11, I11)</f>
        <v>36</v>
      </c>
      <c r="K11">
        <f>I11-J11</f>
        <v>14</v>
      </c>
      <c r="L11">
        <f t="shared" ref="L11:L74" si="4">IF(H11 &lt;= J11, 1, 0)</f>
        <v>1</v>
      </c>
      <c r="M11">
        <f>INT(E5/0.8/$D$2)</f>
        <v>62</v>
      </c>
      <c r="N11">
        <f>INT(E5/0.6/$D$2)</f>
        <v>83</v>
      </c>
    </row>
    <row r="12" spans="1:14">
      <c r="A12">
        <v>8</v>
      </c>
      <c r="B12" s="1">
        <v>41759</v>
      </c>
      <c r="C12">
        <f>ROUND(IF(D12="TAK", C11+$B$2*C11, C11),2)</f>
        <v>0.52</v>
      </c>
      <c r="D12" t="str">
        <f>IF(MOD(A12-$A$12, 7) = 0,"TAK", "NIE")</f>
        <v>TAK</v>
      </c>
      <c r="E12">
        <f>$B$1*C12</f>
        <v>312</v>
      </c>
      <c r="F12">
        <f>E6/$D$2</f>
        <v>50</v>
      </c>
      <c r="G12">
        <f t="shared" si="2"/>
        <v>3</v>
      </c>
      <c r="H12">
        <f t="shared" si="3"/>
        <v>36</v>
      </c>
      <c r="I12">
        <f t="shared" ref="I12:I75" si="5">F12+K11</f>
        <v>64</v>
      </c>
      <c r="J12">
        <f t="shared" ref="J12:J75" si="6">IF(I12-H12 &gt; 0, H12, I12)</f>
        <v>36</v>
      </c>
      <c r="K12">
        <f t="shared" ref="K12:K75" si="7">I12-J12</f>
        <v>28</v>
      </c>
      <c r="L12">
        <f t="shared" si="4"/>
        <v>1</v>
      </c>
      <c r="M12">
        <f t="shared" ref="M12:M75" si="8">INT(E6/0.8/$D$2)</f>
        <v>62</v>
      </c>
      <c r="N12">
        <f t="shared" ref="N12:N75" si="9">INT(E6/0.6/$D$2)</f>
        <v>83</v>
      </c>
    </row>
    <row r="13" spans="1:14">
      <c r="A13">
        <v>9</v>
      </c>
      <c r="B13" s="1">
        <v>41760</v>
      </c>
      <c r="C13">
        <f t="shared" ref="C13:C67" si="10">ROUND(IF(D13="TAK", C12+$B$2*C12, C12),2)</f>
        <v>0.52</v>
      </c>
      <c r="D13" t="str">
        <f>IF(MOD(A13-$A$12, 7) = 0,"TAK", "NIE")</f>
        <v>NIE</v>
      </c>
      <c r="E13">
        <f>$B$1*C13</f>
        <v>312</v>
      </c>
      <c r="F13">
        <f t="shared" ref="F13:F76" si="11">E7/$D$2</f>
        <v>50</v>
      </c>
      <c r="G13">
        <f t="shared" si="2"/>
        <v>4</v>
      </c>
      <c r="H13">
        <f t="shared" si="3"/>
        <v>36</v>
      </c>
      <c r="I13">
        <f t="shared" si="5"/>
        <v>78</v>
      </c>
      <c r="J13">
        <f t="shared" si="6"/>
        <v>36</v>
      </c>
      <c r="K13">
        <f t="shared" si="7"/>
        <v>42</v>
      </c>
      <c r="L13">
        <f t="shared" si="4"/>
        <v>1</v>
      </c>
      <c r="M13">
        <f t="shared" si="8"/>
        <v>62</v>
      </c>
      <c r="N13">
        <f t="shared" si="9"/>
        <v>83</v>
      </c>
    </row>
    <row r="14" spans="1:14">
      <c r="A14">
        <v>10</v>
      </c>
      <c r="B14" s="1">
        <v>41761</v>
      </c>
      <c r="C14">
        <f t="shared" si="10"/>
        <v>0.52</v>
      </c>
      <c r="D14" t="str">
        <f t="shared" ref="D14:D77" si="12">IF(MOD(A14-$A$12, 7) = 0,"TAK", "NIE")</f>
        <v>NIE</v>
      </c>
      <c r="E14">
        <f t="shared" ref="E14:E16" si="13">$B$1*C14</f>
        <v>312</v>
      </c>
      <c r="F14">
        <f t="shared" si="11"/>
        <v>50</v>
      </c>
      <c r="G14">
        <f t="shared" si="2"/>
        <v>5</v>
      </c>
      <c r="H14">
        <f t="shared" si="3"/>
        <v>36</v>
      </c>
      <c r="I14">
        <f t="shared" si="5"/>
        <v>92</v>
      </c>
      <c r="J14">
        <f t="shared" si="6"/>
        <v>36</v>
      </c>
      <c r="K14">
        <f t="shared" si="7"/>
        <v>56</v>
      </c>
      <c r="L14">
        <f t="shared" si="4"/>
        <v>1</v>
      </c>
      <c r="M14">
        <f t="shared" si="8"/>
        <v>62</v>
      </c>
      <c r="N14">
        <f t="shared" si="9"/>
        <v>83</v>
      </c>
    </row>
    <row r="15" spans="1:14">
      <c r="A15">
        <v>11</v>
      </c>
      <c r="B15" s="1">
        <v>41762</v>
      </c>
      <c r="C15">
        <f t="shared" si="10"/>
        <v>0.52</v>
      </c>
      <c r="D15" t="str">
        <f t="shared" si="12"/>
        <v>NIE</v>
      </c>
      <c r="E15">
        <f t="shared" si="13"/>
        <v>312</v>
      </c>
      <c r="F15">
        <f t="shared" si="11"/>
        <v>50</v>
      </c>
      <c r="G15">
        <f t="shared" si="2"/>
        <v>6</v>
      </c>
      <c r="H15">
        <f t="shared" si="3"/>
        <v>100</v>
      </c>
      <c r="I15">
        <f t="shared" si="5"/>
        <v>106</v>
      </c>
      <c r="J15">
        <f t="shared" si="6"/>
        <v>100</v>
      </c>
      <c r="K15">
        <f t="shared" si="7"/>
        <v>6</v>
      </c>
      <c r="L15">
        <f t="shared" si="4"/>
        <v>1</v>
      </c>
      <c r="M15">
        <f t="shared" si="8"/>
        <v>62</v>
      </c>
      <c r="N15">
        <f t="shared" si="9"/>
        <v>83</v>
      </c>
    </row>
    <row r="16" spans="1:14">
      <c r="A16" s="3">
        <v>12</v>
      </c>
      <c r="B16" s="4">
        <v>41763</v>
      </c>
      <c r="C16" s="3">
        <f t="shared" si="10"/>
        <v>0.52</v>
      </c>
      <c r="D16" s="3" t="str">
        <f t="shared" si="12"/>
        <v>NIE</v>
      </c>
      <c r="E16" s="3">
        <f t="shared" si="13"/>
        <v>312</v>
      </c>
      <c r="F16" s="3">
        <f t="shared" si="11"/>
        <v>50</v>
      </c>
      <c r="G16" s="3">
        <f t="shared" si="2"/>
        <v>7</v>
      </c>
      <c r="H16" s="3">
        <f t="shared" si="3"/>
        <v>100</v>
      </c>
      <c r="I16">
        <f t="shared" si="5"/>
        <v>56</v>
      </c>
      <c r="J16">
        <f t="shared" si="6"/>
        <v>56</v>
      </c>
      <c r="K16">
        <f t="shared" si="7"/>
        <v>0</v>
      </c>
      <c r="L16">
        <f>IF(H16 &lt;= J16, 1, 0)</f>
        <v>0</v>
      </c>
      <c r="M16">
        <f t="shared" si="8"/>
        <v>62</v>
      </c>
      <c r="N16">
        <f t="shared" si="9"/>
        <v>83</v>
      </c>
    </row>
    <row r="17" spans="1:14">
      <c r="A17">
        <v>13</v>
      </c>
      <c r="B17" s="1">
        <v>41764</v>
      </c>
      <c r="C17">
        <f t="shared" si="10"/>
        <v>0.52</v>
      </c>
      <c r="D17" t="str">
        <f t="shared" si="12"/>
        <v>NIE</v>
      </c>
      <c r="E17">
        <f>$B$1*C17</f>
        <v>312</v>
      </c>
      <c r="F17">
        <f t="shared" si="11"/>
        <v>50</v>
      </c>
      <c r="G17">
        <f t="shared" si="2"/>
        <v>1</v>
      </c>
      <c r="H17">
        <f t="shared" si="3"/>
        <v>36</v>
      </c>
      <c r="I17">
        <f t="shared" si="5"/>
        <v>50</v>
      </c>
      <c r="J17">
        <f t="shared" si="6"/>
        <v>36</v>
      </c>
      <c r="K17">
        <f t="shared" si="7"/>
        <v>14</v>
      </c>
      <c r="L17">
        <f t="shared" si="4"/>
        <v>1</v>
      </c>
      <c r="M17">
        <f t="shared" si="8"/>
        <v>62</v>
      </c>
      <c r="N17">
        <f t="shared" si="9"/>
        <v>83</v>
      </c>
    </row>
    <row r="18" spans="1:14">
      <c r="A18">
        <v>14</v>
      </c>
      <c r="B18" s="1">
        <v>41765</v>
      </c>
      <c r="C18">
        <f t="shared" si="10"/>
        <v>0.52</v>
      </c>
      <c r="D18" t="str">
        <f t="shared" si="12"/>
        <v>NIE</v>
      </c>
      <c r="E18">
        <f t="shared" ref="E18:E23" si="14">$B$1*C18</f>
        <v>312</v>
      </c>
      <c r="F18">
        <f t="shared" si="11"/>
        <v>52</v>
      </c>
      <c r="G18">
        <f t="shared" si="2"/>
        <v>2</v>
      </c>
      <c r="H18">
        <f t="shared" si="3"/>
        <v>36</v>
      </c>
      <c r="I18">
        <f t="shared" si="5"/>
        <v>66</v>
      </c>
      <c r="J18">
        <f t="shared" si="6"/>
        <v>36</v>
      </c>
      <c r="K18">
        <f t="shared" si="7"/>
        <v>30</v>
      </c>
      <c r="L18">
        <f t="shared" si="4"/>
        <v>1</v>
      </c>
      <c r="M18">
        <f t="shared" si="8"/>
        <v>65</v>
      </c>
      <c r="N18">
        <f t="shared" si="9"/>
        <v>86</v>
      </c>
    </row>
    <row r="19" spans="1:14">
      <c r="A19">
        <v>15</v>
      </c>
      <c r="B19" s="1">
        <v>41766</v>
      </c>
      <c r="C19">
        <f t="shared" si="10"/>
        <v>0.54</v>
      </c>
      <c r="D19" t="str">
        <f t="shared" si="12"/>
        <v>TAK</v>
      </c>
      <c r="E19">
        <f t="shared" si="14"/>
        <v>324</v>
      </c>
      <c r="F19">
        <f t="shared" si="11"/>
        <v>52</v>
      </c>
      <c r="G19">
        <f t="shared" si="2"/>
        <v>3</v>
      </c>
      <c r="H19">
        <f t="shared" si="3"/>
        <v>36</v>
      </c>
      <c r="I19">
        <f t="shared" si="5"/>
        <v>82</v>
      </c>
      <c r="J19">
        <f t="shared" si="6"/>
        <v>36</v>
      </c>
      <c r="K19">
        <f t="shared" si="7"/>
        <v>46</v>
      </c>
      <c r="L19">
        <f t="shared" si="4"/>
        <v>1</v>
      </c>
      <c r="M19">
        <f t="shared" si="8"/>
        <v>65</v>
      </c>
      <c r="N19">
        <f t="shared" si="9"/>
        <v>86</v>
      </c>
    </row>
    <row r="20" spans="1:14">
      <c r="A20">
        <v>16</v>
      </c>
      <c r="B20" s="1">
        <v>41767</v>
      </c>
      <c r="C20">
        <f t="shared" si="10"/>
        <v>0.54</v>
      </c>
      <c r="D20" t="str">
        <f t="shared" si="12"/>
        <v>NIE</v>
      </c>
      <c r="E20">
        <f t="shared" si="14"/>
        <v>324</v>
      </c>
      <c r="F20">
        <f t="shared" si="11"/>
        <v>52</v>
      </c>
      <c r="G20">
        <f t="shared" si="2"/>
        <v>4</v>
      </c>
      <c r="H20">
        <f t="shared" si="3"/>
        <v>36</v>
      </c>
      <c r="I20">
        <f t="shared" si="5"/>
        <v>98</v>
      </c>
      <c r="J20">
        <f t="shared" si="6"/>
        <v>36</v>
      </c>
      <c r="K20">
        <f t="shared" si="7"/>
        <v>62</v>
      </c>
      <c r="L20">
        <f t="shared" si="4"/>
        <v>1</v>
      </c>
      <c r="M20">
        <f t="shared" si="8"/>
        <v>65</v>
      </c>
      <c r="N20">
        <f t="shared" si="9"/>
        <v>86</v>
      </c>
    </row>
    <row r="21" spans="1:14">
      <c r="A21">
        <v>17</v>
      </c>
      <c r="B21" s="1">
        <v>41768</v>
      </c>
      <c r="C21">
        <f t="shared" si="10"/>
        <v>0.54</v>
      </c>
      <c r="D21" t="str">
        <f t="shared" si="12"/>
        <v>NIE</v>
      </c>
      <c r="E21">
        <f t="shared" si="14"/>
        <v>324</v>
      </c>
      <c r="F21">
        <f t="shared" si="11"/>
        <v>52</v>
      </c>
      <c r="G21">
        <f t="shared" si="2"/>
        <v>5</v>
      </c>
      <c r="H21">
        <f t="shared" si="3"/>
        <v>36</v>
      </c>
      <c r="I21">
        <f t="shared" si="5"/>
        <v>114</v>
      </c>
      <c r="J21">
        <f t="shared" si="6"/>
        <v>36</v>
      </c>
      <c r="K21">
        <f t="shared" si="7"/>
        <v>78</v>
      </c>
      <c r="L21">
        <f t="shared" si="4"/>
        <v>1</v>
      </c>
      <c r="M21">
        <f t="shared" si="8"/>
        <v>65</v>
      </c>
      <c r="N21">
        <f t="shared" si="9"/>
        <v>86</v>
      </c>
    </row>
    <row r="22" spans="1:14">
      <c r="A22">
        <v>18</v>
      </c>
      <c r="B22" s="1">
        <v>41769</v>
      </c>
      <c r="C22">
        <f t="shared" si="10"/>
        <v>0.54</v>
      </c>
      <c r="D22" t="str">
        <f t="shared" si="12"/>
        <v>NIE</v>
      </c>
      <c r="E22">
        <f t="shared" si="14"/>
        <v>324</v>
      </c>
      <c r="F22">
        <f t="shared" si="11"/>
        <v>52</v>
      </c>
      <c r="G22">
        <f t="shared" si="2"/>
        <v>6</v>
      </c>
      <c r="H22">
        <f t="shared" si="3"/>
        <v>100</v>
      </c>
      <c r="I22">
        <f t="shared" si="5"/>
        <v>130</v>
      </c>
      <c r="J22">
        <f t="shared" si="6"/>
        <v>100</v>
      </c>
      <c r="K22">
        <f t="shared" si="7"/>
        <v>30</v>
      </c>
      <c r="L22">
        <f t="shared" si="4"/>
        <v>1</v>
      </c>
      <c r="M22">
        <f t="shared" si="8"/>
        <v>65</v>
      </c>
      <c r="N22">
        <f t="shared" si="9"/>
        <v>86</v>
      </c>
    </row>
    <row r="23" spans="1:14">
      <c r="A23">
        <v>19</v>
      </c>
      <c r="B23" s="1">
        <v>41770</v>
      </c>
      <c r="C23">
        <f t="shared" si="10"/>
        <v>0.54</v>
      </c>
      <c r="D23" t="str">
        <f t="shared" si="12"/>
        <v>NIE</v>
      </c>
      <c r="E23">
        <f t="shared" si="14"/>
        <v>324</v>
      </c>
      <c r="F23">
        <f t="shared" si="11"/>
        <v>52</v>
      </c>
      <c r="G23">
        <f t="shared" si="2"/>
        <v>7</v>
      </c>
      <c r="H23">
        <f t="shared" si="3"/>
        <v>100</v>
      </c>
      <c r="I23">
        <f t="shared" si="5"/>
        <v>82</v>
      </c>
      <c r="J23">
        <f t="shared" si="6"/>
        <v>82</v>
      </c>
      <c r="K23">
        <f t="shared" si="7"/>
        <v>0</v>
      </c>
      <c r="L23">
        <f t="shared" si="4"/>
        <v>0</v>
      </c>
      <c r="M23">
        <f t="shared" si="8"/>
        <v>65</v>
      </c>
      <c r="N23">
        <f t="shared" si="9"/>
        <v>86</v>
      </c>
    </row>
    <row r="24" spans="1:14">
      <c r="A24">
        <v>20</v>
      </c>
      <c r="B24" s="1">
        <v>41771</v>
      </c>
      <c r="C24">
        <f t="shared" si="10"/>
        <v>0.54</v>
      </c>
      <c r="D24" t="str">
        <f t="shared" si="12"/>
        <v>NIE</v>
      </c>
      <c r="E24">
        <f>$B$1*C24</f>
        <v>324</v>
      </c>
      <c r="F24">
        <f t="shared" si="11"/>
        <v>52</v>
      </c>
      <c r="G24">
        <f t="shared" si="2"/>
        <v>1</v>
      </c>
      <c r="H24">
        <f t="shared" si="3"/>
        <v>36</v>
      </c>
      <c r="I24">
        <f t="shared" si="5"/>
        <v>52</v>
      </c>
      <c r="J24">
        <f t="shared" si="6"/>
        <v>36</v>
      </c>
      <c r="K24">
        <f t="shared" si="7"/>
        <v>16</v>
      </c>
      <c r="L24">
        <f t="shared" si="4"/>
        <v>1</v>
      </c>
      <c r="M24">
        <f t="shared" si="8"/>
        <v>65</v>
      </c>
      <c r="N24">
        <f t="shared" si="9"/>
        <v>86</v>
      </c>
    </row>
    <row r="25" spans="1:14">
      <c r="A25">
        <v>21</v>
      </c>
      <c r="B25" s="1">
        <v>41772</v>
      </c>
      <c r="C25">
        <f t="shared" si="10"/>
        <v>0.54</v>
      </c>
      <c r="D25" t="str">
        <f t="shared" si="12"/>
        <v>NIE</v>
      </c>
      <c r="E25">
        <f>$B$1*C25</f>
        <v>324</v>
      </c>
      <c r="F25">
        <f t="shared" si="11"/>
        <v>54</v>
      </c>
      <c r="G25">
        <f t="shared" si="2"/>
        <v>2</v>
      </c>
      <c r="H25">
        <f t="shared" si="3"/>
        <v>36</v>
      </c>
      <c r="I25">
        <f t="shared" si="5"/>
        <v>70</v>
      </c>
      <c r="J25">
        <f t="shared" si="6"/>
        <v>36</v>
      </c>
      <c r="K25">
        <f t="shared" si="7"/>
        <v>34</v>
      </c>
      <c r="L25">
        <f t="shared" si="4"/>
        <v>1</v>
      </c>
      <c r="M25">
        <f t="shared" si="8"/>
        <v>67</v>
      </c>
      <c r="N25">
        <f t="shared" si="9"/>
        <v>90</v>
      </c>
    </row>
    <row r="26" spans="1:14">
      <c r="A26">
        <v>22</v>
      </c>
      <c r="B26" s="1">
        <v>41773</v>
      </c>
      <c r="C26">
        <f t="shared" si="10"/>
        <v>0.56000000000000005</v>
      </c>
      <c r="D26" t="str">
        <f t="shared" si="12"/>
        <v>TAK</v>
      </c>
      <c r="E26">
        <f t="shared" ref="E26:E89" si="15">$B$1*C26</f>
        <v>336.00000000000006</v>
      </c>
      <c r="F26">
        <f t="shared" si="11"/>
        <v>54</v>
      </c>
      <c r="G26">
        <f t="shared" si="2"/>
        <v>3</v>
      </c>
      <c r="H26">
        <f t="shared" si="3"/>
        <v>36</v>
      </c>
      <c r="I26">
        <f t="shared" si="5"/>
        <v>88</v>
      </c>
      <c r="J26">
        <f t="shared" si="6"/>
        <v>36</v>
      </c>
      <c r="K26">
        <f t="shared" si="7"/>
        <v>52</v>
      </c>
      <c r="L26">
        <f t="shared" si="4"/>
        <v>1</v>
      </c>
      <c r="M26">
        <f t="shared" si="8"/>
        <v>67</v>
      </c>
      <c r="N26">
        <f t="shared" si="9"/>
        <v>90</v>
      </c>
    </row>
    <row r="27" spans="1:14">
      <c r="A27">
        <v>23</v>
      </c>
      <c r="B27" s="1">
        <v>41774</v>
      </c>
      <c r="C27">
        <f t="shared" si="10"/>
        <v>0.56000000000000005</v>
      </c>
      <c r="D27" t="str">
        <f t="shared" si="12"/>
        <v>NIE</v>
      </c>
      <c r="E27">
        <f t="shared" si="15"/>
        <v>336.00000000000006</v>
      </c>
      <c r="F27">
        <f t="shared" si="11"/>
        <v>54</v>
      </c>
      <c r="G27">
        <f t="shared" si="2"/>
        <v>4</v>
      </c>
      <c r="H27">
        <f t="shared" si="3"/>
        <v>36</v>
      </c>
      <c r="I27">
        <f t="shared" si="5"/>
        <v>106</v>
      </c>
      <c r="J27">
        <f t="shared" si="6"/>
        <v>36</v>
      </c>
      <c r="K27">
        <f t="shared" si="7"/>
        <v>70</v>
      </c>
      <c r="L27">
        <f t="shared" si="4"/>
        <v>1</v>
      </c>
      <c r="M27">
        <f t="shared" si="8"/>
        <v>67</v>
      </c>
      <c r="N27">
        <f t="shared" si="9"/>
        <v>90</v>
      </c>
    </row>
    <row r="28" spans="1:14">
      <c r="A28">
        <v>24</v>
      </c>
      <c r="B28" s="1">
        <v>41775</v>
      </c>
      <c r="C28">
        <f t="shared" si="10"/>
        <v>0.56000000000000005</v>
      </c>
      <c r="D28" t="str">
        <f t="shared" si="12"/>
        <v>NIE</v>
      </c>
      <c r="E28">
        <f t="shared" si="15"/>
        <v>336.00000000000006</v>
      </c>
      <c r="F28">
        <f t="shared" si="11"/>
        <v>54</v>
      </c>
      <c r="G28">
        <f t="shared" si="2"/>
        <v>5</v>
      </c>
      <c r="H28">
        <f t="shared" si="3"/>
        <v>36</v>
      </c>
      <c r="I28">
        <f t="shared" si="5"/>
        <v>124</v>
      </c>
      <c r="J28">
        <f t="shared" si="6"/>
        <v>36</v>
      </c>
      <c r="K28">
        <f t="shared" si="7"/>
        <v>88</v>
      </c>
      <c r="L28">
        <f t="shared" si="4"/>
        <v>1</v>
      </c>
      <c r="M28">
        <f t="shared" si="8"/>
        <v>67</v>
      </c>
      <c r="N28">
        <f t="shared" si="9"/>
        <v>90</v>
      </c>
    </row>
    <row r="29" spans="1:14">
      <c r="A29">
        <v>25</v>
      </c>
      <c r="B29" s="1">
        <v>41776</v>
      </c>
      <c r="C29">
        <f t="shared" si="10"/>
        <v>0.56000000000000005</v>
      </c>
      <c r="D29" t="str">
        <f t="shared" si="12"/>
        <v>NIE</v>
      </c>
      <c r="E29">
        <f t="shared" si="15"/>
        <v>336.00000000000006</v>
      </c>
      <c r="F29">
        <f t="shared" si="11"/>
        <v>54</v>
      </c>
      <c r="G29">
        <f t="shared" si="2"/>
        <v>6</v>
      </c>
      <c r="H29">
        <f t="shared" si="3"/>
        <v>100</v>
      </c>
      <c r="I29">
        <f t="shared" si="5"/>
        <v>142</v>
      </c>
      <c r="J29">
        <f t="shared" si="6"/>
        <v>100</v>
      </c>
      <c r="K29">
        <f t="shared" si="7"/>
        <v>42</v>
      </c>
      <c r="L29">
        <f t="shared" si="4"/>
        <v>1</v>
      </c>
      <c r="M29">
        <f t="shared" si="8"/>
        <v>67</v>
      </c>
      <c r="N29">
        <f t="shared" si="9"/>
        <v>90</v>
      </c>
    </row>
    <row r="30" spans="1:14">
      <c r="A30">
        <v>26</v>
      </c>
      <c r="B30" s="1">
        <v>41777</v>
      </c>
      <c r="C30">
        <f t="shared" si="10"/>
        <v>0.56000000000000005</v>
      </c>
      <c r="D30" t="str">
        <f t="shared" si="12"/>
        <v>NIE</v>
      </c>
      <c r="E30">
        <f t="shared" si="15"/>
        <v>336.00000000000006</v>
      </c>
      <c r="F30">
        <f t="shared" si="11"/>
        <v>54</v>
      </c>
      <c r="G30">
        <f t="shared" si="2"/>
        <v>7</v>
      </c>
      <c r="H30">
        <f t="shared" si="3"/>
        <v>100</v>
      </c>
      <c r="I30">
        <f t="shared" si="5"/>
        <v>96</v>
      </c>
      <c r="J30">
        <f t="shared" si="6"/>
        <v>96</v>
      </c>
      <c r="K30">
        <f t="shared" si="7"/>
        <v>0</v>
      </c>
      <c r="L30">
        <f t="shared" si="4"/>
        <v>0</v>
      </c>
      <c r="M30">
        <f t="shared" si="8"/>
        <v>67</v>
      </c>
      <c r="N30">
        <f t="shared" si="9"/>
        <v>90</v>
      </c>
    </row>
    <row r="31" spans="1:14">
      <c r="A31">
        <v>27</v>
      </c>
      <c r="B31" s="1">
        <v>41778</v>
      </c>
      <c r="C31">
        <f t="shared" si="10"/>
        <v>0.56000000000000005</v>
      </c>
      <c r="D31" t="str">
        <f t="shared" si="12"/>
        <v>NIE</v>
      </c>
      <c r="E31">
        <f t="shared" si="15"/>
        <v>336.00000000000006</v>
      </c>
      <c r="F31">
        <f t="shared" si="11"/>
        <v>54</v>
      </c>
      <c r="G31">
        <f t="shared" si="2"/>
        <v>1</v>
      </c>
      <c r="H31">
        <f t="shared" si="3"/>
        <v>36</v>
      </c>
      <c r="I31">
        <f t="shared" si="5"/>
        <v>54</v>
      </c>
      <c r="J31">
        <f t="shared" si="6"/>
        <v>36</v>
      </c>
      <c r="K31">
        <f t="shared" si="7"/>
        <v>18</v>
      </c>
      <c r="L31">
        <f t="shared" si="4"/>
        <v>1</v>
      </c>
      <c r="M31">
        <f t="shared" si="8"/>
        <v>67</v>
      </c>
      <c r="N31">
        <f t="shared" si="9"/>
        <v>90</v>
      </c>
    </row>
    <row r="32" spans="1:14">
      <c r="A32">
        <v>28</v>
      </c>
      <c r="B32" s="1">
        <v>41779</v>
      </c>
      <c r="C32">
        <f t="shared" si="10"/>
        <v>0.56000000000000005</v>
      </c>
      <c r="D32" t="str">
        <f t="shared" si="12"/>
        <v>NIE</v>
      </c>
      <c r="E32">
        <f t="shared" si="15"/>
        <v>336.00000000000006</v>
      </c>
      <c r="F32">
        <f t="shared" si="11"/>
        <v>56.000000000000007</v>
      </c>
      <c r="G32">
        <f t="shared" si="2"/>
        <v>2</v>
      </c>
      <c r="H32">
        <f t="shared" si="3"/>
        <v>36</v>
      </c>
      <c r="I32">
        <f t="shared" si="5"/>
        <v>74</v>
      </c>
      <c r="J32">
        <f t="shared" si="6"/>
        <v>36</v>
      </c>
      <c r="K32">
        <f t="shared" si="7"/>
        <v>38</v>
      </c>
      <c r="L32">
        <f t="shared" si="4"/>
        <v>1</v>
      </c>
      <c r="M32">
        <f t="shared" si="8"/>
        <v>70</v>
      </c>
      <c r="N32">
        <f t="shared" si="9"/>
        <v>93</v>
      </c>
    </row>
    <row r="33" spans="1:14">
      <c r="A33">
        <v>29</v>
      </c>
      <c r="B33" s="1">
        <v>41780</v>
      </c>
      <c r="C33">
        <f t="shared" si="10"/>
        <v>0.57999999999999996</v>
      </c>
      <c r="D33" t="str">
        <f t="shared" si="12"/>
        <v>TAK</v>
      </c>
      <c r="E33">
        <f t="shared" si="15"/>
        <v>348</v>
      </c>
      <c r="F33">
        <f t="shared" si="11"/>
        <v>56.000000000000007</v>
      </c>
      <c r="G33">
        <f t="shared" si="2"/>
        <v>3</v>
      </c>
      <c r="H33">
        <f t="shared" si="3"/>
        <v>36</v>
      </c>
      <c r="I33">
        <f t="shared" si="5"/>
        <v>94</v>
      </c>
      <c r="J33">
        <f t="shared" si="6"/>
        <v>36</v>
      </c>
      <c r="K33">
        <f t="shared" si="7"/>
        <v>58</v>
      </c>
      <c r="L33">
        <f t="shared" si="4"/>
        <v>1</v>
      </c>
      <c r="M33">
        <f t="shared" si="8"/>
        <v>70</v>
      </c>
      <c r="N33">
        <f t="shared" si="9"/>
        <v>93</v>
      </c>
    </row>
    <row r="34" spans="1:14">
      <c r="A34">
        <v>30</v>
      </c>
      <c r="B34" s="1">
        <v>41781</v>
      </c>
      <c r="C34">
        <f t="shared" si="10"/>
        <v>0.57999999999999996</v>
      </c>
      <c r="D34" t="str">
        <f t="shared" si="12"/>
        <v>NIE</v>
      </c>
      <c r="E34">
        <f t="shared" si="15"/>
        <v>348</v>
      </c>
      <c r="F34">
        <f t="shared" si="11"/>
        <v>56.000000000000007</v>
      </c>
      <c r="G34">
        <f t="shared" si="2"/>
        <v>4</v>
      </c>
      <c r="H34">
        <f t="shared" si="3"/>
        <v>36</v>
      </c>
      <c r="I34">
        <f t="shared" si="5"/>
        <v>114</v>
      </c>
      <c r="J34">
        <f t="shared" si="6"/>
        <v>36</v>
      </c>
      <c r="K34">
        <f t="shared" si="7"/>
        <v>78</v>
      </c>
      <c r="L34">
        <f t="shared" si="4"/>
        <v>1</v>
      </c>
      <c r="M34">
        <f t="shared" si="8"/>
        <v>70</v>
      </c>
      <c r="N34">
        <f t="shared" si="9"/>
        <v>93</v>
      </c>
    </row>
    <row r="35" spans="1:14">
      <c r="A35">
        <v>31</v>
      </c>
      <c r="B35" s="1">
        <v>41782</v>
      </c>
      <c r="C35">
        <f t="shared" si="10"/>
        <v>0.57999999999999996</v>
      </c>
      <c r="D35" t="str">
        <f t="shared" si="12"/>
        <v>NIE</v>
      </c>
      <c r="E35">
        <f t="shared" si="15"/>
        <v>348</v>
      </c>
      <c r="F35">
        <f t="shared" si="11"/>
        <v>56.000000000000007</v>
      </c>
      <c r="G35">
        <f t="shared" si="2"/>
        <v>5</v>
      </c>
      <c r="H35">
        <f t="shared" si="3"/>
        <v>36</v>
      </c>
      <c r="I35">
        <f t="shared" si="5"/>
        <v>134</v>
      </c>
      <c r="J35">
        <f t="shared" si="6"/>
        <v>36</v>
      </c>
      <c r="K35">
        <f t="shared" si="7"/>
        <v>98</v>
      </c>
      <c r="L35">
        <f t="shared" si="4"/>
        <v>1</v>
      </c>
      <c r="M35">
        <f t="shared" si="8"/>
        <v>70</v>
      </c>
      <c r="N35">
        <f t="shared" si="9"/>
        <v>93</v>
      </c>
    </row>
    <row r="36" spans="1:14">
      <c r="A36">
        <v>32</v>
      </c>
      <c r="B36" s="1">
        <v>41783</v>
      </c>
      <c r="C36">
        <f t="shared" si="10"/>
        <v>0.57999999999999996</v>
      </c>
      <c r="D36" t="str">
        <f t="shared" si="12"/>
        <v>NIE</v>
      </c>
      <c r="E36">
        <f t="shared" si="15"/>
        <v>348</v>
      </c>
      <c r="F36">
        <f t="shared" si="11"/>
        <v>56.000000000000007</v>
      </c>
      <c r="G36">
        <f t="shared" si="2"/>
        <v>6</v>
      </c>
      <c r="H36">
        <f t="shared" si="3"/>
        <v>100</v>
      </c>
      <c r="I36">
        <f t="shared" si="5"/>
        <v>154</v>
      </c>
      <c r="J36">
        <f t="shared" si="6"/>
        <v>100</v>
      </c>
      <c r="K36">
        <f t="shared" si="7"/>
        <v>54</v>
      </c>
      <c r="L36">
        <f t="shared" si="4"/>
        <v>1</v>
      </c>
      <c r="M36">
        <f t="shared" si="8"/>
        <v>70</v>
      </c>
      <c r="N36">
        <f t="shared" si="9"/>
        <v>93</v>
      </c>
    </row>
    <row r="37" spans="1:14">
      <c r="A37">
        <v>33</v>
      </c>
      <c r="B37" s="1">
        <v>41784</v>
      </c>
      <c r="C37">
        <f t="shared" si="10"/>
        <v>0.57999999999999996</v>
      </c>
      <c r="D37" t="str">
        <f t="shared" si="12"/>
        <v>NIE</v>
      </c>
      <c r="E37">
        <f t="shared" si="15"/>
        <v>348</v>
      </c>
      <c r="F37">
        <f t="shared" si="11"/>
        <v>56.000000000000007</v>
      </c>
      <c r="G37">
        <f t="shared" si="2"/>
        <v>7</v>
      </c>
      <c r="H37">
        <f t="shared" si="3"/>
        <v>100</v>
      </c>
      <c r="I37">
        <f t="shared" si="5"/>
        <v>110</v>
      </c>
      <c r="J37">
        <f t="shared" si="6"/>
        <v>100</v>
      </c>
      <c r="K37">
        <f t="shared" si="7"/>
        <v>10</v>
      </c>
      <c r="L37">
        <f t="shared" si="4"/>
        <v>1</v>
      </c>
      <c r="M37">
        <f t="shared" si="8"/>
        <v>70</v>
      </c>
      <c r="N37">
        <f t="shared" si="9"/>
        <v>93</v>
      </c>
    </row>
    <row r="38" spans="1:14">
      <c r="A38">
        <v>34</v>
      </c>
      <c r="B38" s="1">
        <v>41785</v>
      </c>
      <c r="C38">
        <f t="shared" si="10"/>
        <v>0.57999999999999996</v>
      </c>
      <c r="D38" t="str">
        <f t="shared" si="12"/>
        <v>NIE</v>
      </c>
      <c r="E38">
        <f t="shared" si="15"/>
        <v>348</v>
      </c>
      <c r="F38">
        <f t="shared" si="11"/>
        <v>56.000000000000007</v>
      </c>
      <c r="G38">
        <f t="shared" si="2"/>
        <v>1</v>
      </c>
      <c r="H38">
        <f t="shared" si="3"/>
        <v>36</v>
      </c>
      <c r="I38">
        <f t="shared" si="5"/>
        <v>66</v>
      </c>
      <c r="J38">
        <f t="shared" si="6"/>
        <v>36</v>
      </c>
      <c r="K38">
        <f t="shared" si="7"/>
        <v>30</v>
      </c>
      <c r="L38">
        <f t="shared" si="4"/>
        <v>1</v>
      </c>
      <c r="M38">
        <f t="shared" si="8"/>
        <v>70</v>
      </c>
      <c r="N38">
        <f t="shared" si="9"/>
        <v>93</v>
      </c>
    </row>
    <row r="39" spans="1:14">
      <c r="A39">
        <v>35</v>
      </c>
      <c r="B39" s="1">
        <v>41786</v>
      </c>
      <c r="C39">
        <f t="shared" si="10"/>
        <v>0.57999999999999996</v>
      </c>
      <c r="D39" t="str">
        <f t="shared" si="12"/>
        <v>NIE</v>
      </c>
      <c r="E39">
        <f t="shared" si="15"/>
        <v>348</v>
      </c>
      <c r="F39">
        <f t="shared" si="11"/>
        <v>58</v>
      </c>
      <c r="G39">
        <f t="shared" si="2"/>
        <v>2</v>
      </c>
      <c r="H39">
        <f t="shared" si="3"/>
        <v>36</v>
      </c>
      <c r="I39">
        <f t="shared" si="5"/>
        <v>88</v>
      </c>
      <c r="J39">
        <f t="shared" si="6"/>
        <v>36</v>
      </c>
      <c r="K39">
        <f t="shared" si="7"/>
        <v>52</v>
      </c>
      <c r="L39">
        <f t="shared" si="4"/>
        <v>1</v>
      </c>
      <c r="M39">
        <f t="shared" si="8"/>
        <v>72</v>
      </c>
      <c r="N39">
        <f t="shared" si="9"/>
        <v>96</v>
      </c>
    </row>
    <row r="40" spans="1:14">
      <c r="A40">
        <v>36</v>
      </c>
      <c r="B40" s="1">
        <v>41787</v>
      </c>
      <c r="C40">
        <f t="shared" si="10"/>
        <v>0.6</v>
      </c>
      <c r="D40" t="str">
        <f t="shared" si="12"/>
        <v>TAK</v>
      </c>
      <c r="E40">
        <f t="shared" si="15"/>
        <v>360</v>
      </c>
      <c r="F40">
        <f t="shared" si="11"/>
        <v>58</v>
      </c>
      <c r="G40">
        <f t="shared" si="2"/>
        <v>3</v>
      </c>
      <c r="H40">
        <f t="shared" si="3"/>
        <v>36</v>
      </c>
      <c r="I40">
        <f t="shared" si="5"/>
        <v>110</v>
      </c>
      <c r="J40">
        <f t="shared" si="6"/>
        <v>36</v>
      </c>
      <c r="K40">
        <f t="shared" si="7"/>
        <v>74</v>
      </c>
      <c r="L40">
        <f t="shared" si="4"/>
        <v>1</v>
      </c>
      <c r="M40">
        <f t="shared" si="8"/>
        <v>72</v>
      </c>
      <c r="N40">
        <f t="shared" si="9"/>
        <v>96</v>
      </c>
    </row>
    <row r="41" spans="1:14">
      <c r="A41">
        <v>37</v>
      </c>
      <c r="B41" s="1">
        <v>41788</v>
      </c>
      <c r="C41">
        <f t="shared" si="10"/>
        <v>0.6</v>
      </c>
      <c r="D41" t="str">
        <f t="shared" si="12"/>
        <v>NIE</v>
      </c>
      <c r="E41">
        <f t="shared" si="15"/>
        <v>360</v>
      </c>
      <c r="F41">
        <f t="shared" si="11"/>
        <v>58</v>
      </c>
      <c r="G41">
        <f t="shared" si="2"/>
        <v>4</v>
      </c>
      <c r="H41">
        <f t="shared" si="3"/>
        <v>36</v>
      </c>
      <c r="I41">
        <f t="shared" si="5"/>
        <v>132</v>
      </c>
      <c r="J41">
        <f t="shared" si="6"/>
        <v>36</v>
      </c>
      <c r="K41">
        <f t="shared" si="7"/>
        <v>96</v>
      </c>
      <c r="L41">
        <f t="shared" si="4"/>
        <v>1</v>
      </c>
      <c r="M41">
        <f t="shared" si="8"/>
        <v>72</v>
      </c>
      <c r="N41">
        <f t="shared" si="9"/>
        <v>96</v>
      </c>
    </row>
    <row r="42" spans="1:14">
      <c r="A42">
        <v>38</v>
      </c>
      <c r="B42" s="1">
        <v>41789</v>
      </c>
      <c r="C42">
        <f t="shared" si="10"/>
        <v>0.6</v>
      </c>
      <c r="D42" t="str">
        <f t="shared" si="12"/>
        <v>NIE</v>
      </c>
      <c r="E42">
        <f t="shared" si="15"/>
        <v>360</v>
      </c>
      <c r="F42">
        <f t="shared" si="11"/>
        <v>58</v>
      </c>
      <c r="G42">
        <f t="shared" si="2"/>
        <v>5</v>
      </c>
      <c r="H42">
        <f t="shared" si="3"/>
        <v>36</v>
      </c>
      <c r="I42">
        <f t="shared" si="5"/>
        <v>154</v>
      </c>
      <c r="J42">
        <f t="shared" si="6"/>
        <v>36</v>
      </c>
      <c r="K42">
        <f t="shared" si="7"/>
        <v>118</v>
      </c>
      <c r="L42">
        <f t="shared" si="4"/>
        <v>1</v>
      </c>
      <c r="M42">
        <f t="shared" si="8"/>
        <v>72</v>
      </c>
      <c r="N42">
        <f t="shared" si="9"/>
        <v>96</v>
      </c>
    </row>
    <row r="43" spans="1:14">
      <c r="A43">
        <v>39</v>
      </c>
      <c r="B43" s="1">
        <v>41790</v>
      </c>
      <c r="C43">
        <f t="shared" si="10"/>
        <v>0.6</v>
      </c>
      <c r="D43" t="str">
        <f t="shared" si="12"/>
        <v>NIE</v>
      </c>
      <c r="E43">
        <f t="shared" si="15"/>
        <v>360</v>
      </c>
      <c r="F43">
        <f t="shared" si="11"/>
        <v>58</v>
      </c>
      <c r="G43">
        <f t="shared" si="2"/>
        <v>6</v>
      </c>
      <c r="H43">
        <f t="shared" si="3"/>
        <v>100</v>
      </c>
      <c r="I43">
        <f t="shared" si="5"/>
        <v>176</v>
      </c>
      <c r="J43">
        <f t="shared" si="6"/>
        <v>100</v>
      </c>
      <c r="K43">
        <f t="shared" si="7"/>
        <v>76</v>
      </c>
      <c r="L43">
        <f t="shared" si="4"/>
        <v>1</v>
      </c>
      <c r="M43">
        <f t="shared" si="8"/>
        <v>72</v>
      </c>
      <c r="N43">
        <f t="shared" si="9"/>
        <v>96</v>
      </c>
    </row>
    <row r="44" spans="1:14">
      <c r="A44">
        <v>40</v>
      </c>
      <c r="B44" s="1">
        <v>41791</v>
      </c>
      <c r="C44">
        <f t="shared" si="10"/>
        <v>0.6</v>
      </c>
      <c r="D44" t="str">
        <f t="shared" si="12"/>
        <v>NIE</v>
      </c>
      <c r="E44">
        <f t="shared" si="15"/>
        <v>360</v>
      </c>
      <c r="F44">
        <f t="shared" si="11"/>
        <v>58</v>
      </c>
      <c r="G44">
        <f t="shared" si="2"/>
        <v>7</v>
      </c>
      <c r="H44">
        <f t="shared" si="3"/>
        <v>100</v>
      </c>
      <c r="I44">
        <f t="shared" si="5"/>
        <v>134</v>
      </c>
      <c r="J44">
        <f t="shared" si="6"/>
        <v>100</v>
      </c>
      <c r="K44">
        <f t="shared" si="7"/>
        <v>34</v>
      </c>
      <c r="L44">
        <f t="shared" si="4"/>
        <v>1</v>
      </c>
      <c r="M44">
        <f t="shared" si="8"/>
        <v>72</v>
      </c>
      <c r="N44">
        <f t="shared" si="9"/>
        <v>96</v>
      </c>
    </row>
    <row r="45" spans="1:14">
      <c r="A45">
        <v>41</v>
      </c>
      <c r="B45" s="1">
        <v>41792</v>
      </c>
      <c r="C45">
        <f t="shared" si="10"/>
        <v>0.6</v>
      </c>
      <c r="D45" t="str">
        <f t="shared" si="12"/>
        <v>NIE</v>
      </c>
      <c r="E45">
        <f t="shared" si="15"/>
        <v>360</v>
      </c>
      <c r="F45">
        <f t="shared" si="11"/>
        <v>58</v>
      </c>
      <c r="G45">
        <f t="shared" si="2"/>
        <v>1</v>
      </c>
      <c r="H45">
        <f t="shared" si="3"/>
        <v>36</v>
      </c>
      <c r="I45">
        <f t="shared" si="5"/>
        <v>92</v>
      </c>
      <c r="J45">
        <f t="shared" si="6"/>
        <v>36</v>
      </c>
      <c r="K45">
        <f t="shared" si="7"/>
        <v>56</v>
      </c>
      <c r="L45">
        <f t="shared" si="4"/>
        <v>1</v>
      </c>
      <c r="M45">
        <f t="shared" si="8"/>
        <v>72</v>
      </c>
      <c r="N45">
        <f t="shared" si="9"/>
        <v>96</v>
      </c>
    </row>
    <row r="46" spans="1:14">
      <c r="A46">
        <v>42</v>
      </c>
      <c r="B46" s="1">
        <v>41793</v>
      </c>
      <c r="C46">
        <f t="shared" si="10"/>
        <v>0.6</v>
      </c>
      <c r="D46" t="str">
        <f t="shared" si="12"/>
        <v>NIE</v>
      </c>
      <c r="E46">
        <f t="shared" si="15"/>
        <v>360</v>
      </c>
      <c r="F46">
        <f t="shared" si="11"/>
        <v>60</v>
      </c>
      <c r="G46">
        <f t="shared" si="2"/>
        <v>2</v>
      </c>
      <c r="H46">
        <f t="shared" si="3"/>
        <v>36</v>
      </c>
      <c r="I46">
        <f t="shared" si="5"/>
        <v>116</v>
      </c>
      <c r="J46">
        <f t="shared" si="6"/>
        <v>36</v>
      </c>
      <c r="K46">
        <f t="shared" si="7"/>
        <v>80</v>
      </c>
      <c r="L46">
        <f t="shared" si="4"/>
        <v>1</v>
      </c>
      <c r="M46">
        <f t="shared" si="8"/>
        <v>75</v>
      </c>
      <c r="N46">
        <f t="shared" si="9"/>
        <v>100</v>
      </c>
    </row>
    <row r="47" spans="1:14">
      <c r="A47">
        <v>43</v>
      </c>
      <c r="B47" s="1">
        <v>41794</v>
      </c>
      <c r="C47">
        <f t="shared" si="10"/>
        <v>0.62</v>
      </c>
      <c r="D47" t="str">
        <f t="shared" si="12"/>
        <v>TAK</v>
      </c>
      <c r="E47">
        <f t="shared" si="15"/>
        <v>372</v>
      </c>
      <c r="F47">
        <f t="shared" si="11"/>
        <v>60</v>
      </c>
      <c r="G47">
        <f t="shared" si="2"/>
        <v>3</v>
      </c>
      <c r="H47">
        <f t="shared" si="3"/>
        <v>36</v>
      </c>
      <c r="I47">
        <f t="shared" si="5"/>
        <v>140</v>
      </c>
      <c r="J47">
        <f t="shared" si="6"/>
        <v>36</v>
      </c>
      <c r="K47">
        <f t="shared" si="7"/>
        <v>104</v>
      </c>
      <c r="L47">
        <f t="shared" si="4"/>
        <v>1</v>
      </c>
      <c r="M47">
        <f t="shared" si="8"/>
        <v>75</v>
      </c>
      <c r="N47">
        <f t="shared" si="9"/>
        <v>100</v>
      </c>
    </row>
    <row r="48" spans="1:14">
      <c r="A48">
        <v>44</v>
      </c>
      <c r="B48" s="1">
        <v>41795</v>
      </c>
      <c r="C48">
        <f t="shared" si="10"/>
        <v>0.62</v>
      </c>
      <c r="D48" t="str">
        <f t="shared" si="12"/>
        <v>NIE</v>
      </c>
      <c r="E48">
        <f t="shared" si="15"/>
        <v>372</v>
      </c>
      <c r="F48">
        <f t="shared" si="11"/>
        <v>60</v>
      </c>
      <c r="G48">
        <f t="shared" si="2"/>
        <v>4</v>
      </c>
      <c r="H48">
        <f t="shared" si="3"/>
        <v>36</v>
      </c>
      <c r="I48">
        <f t="shared" si="5"/>
        <v>164</v>
      </c>
      <c r="J48">
        <f t="shared" si="6"/>
        <v>36</v>
      </c>
      <c r="K48">
        <f t="shared" si="7"/>
        <v>128</v>
      </c>
      <c r="L48">
        <f t="shared" si="4"/>
        <v>1</v>
      </c>
      <c r="M48">
        <f t="shared" si="8"/>
        <v>75</v>
      </c>
      <c r="N48">
        <f t="shared" si="9"/>
        <v>100</v>
      </c>
    </row>
    <row r="49" spans="1:14">
      <c r="A49">
        <v>45</v>
      </c>
      <c r="B49" s="1">
        <v>41796</v>
      </c>
      <c r="C49">
        <f t="shared" si="10"/>
        <v>0.62</v>
      </c>
      <c r="D49" t="str">
        <f t="shared" si="12"/>
        <v>NIE</v>
      </c>
      <c r="E49">
        <f t="shared" si="15"/>
        <v>372</v>
      </c>
      <c r="F49">
        <f t="shared" si="11"/>
        <v>60</v>
      </c>
      <c r="G49">
        <f t="shared" si="2"/>
        <v>5</v>
      </c>
      <c r="H49">
        <f t="shared" si="3"/>
        <v>36</v>
      </c>
      <c r="I49">
        <f t="shared" si="5"/>
        <v>188</v>
      </c>
      <c r="J49">
        <f t="shared" si="6"/>
        <v>36</v>
      </c>
      <c r="K49">
        <f t="shared" si="7"/>
        <v>152</v>
      </c>
      <c r="L49">
        <f t="shared" si="4"/>
        <v>1</v>
      </c>
      <c r="M49">
        <f t="shared" si="8"/>
        <v>75</v>
      </c>
      <c r="N49">
        <f t="shared" si="9"/>
        <v>100</v>
      </c>
    </row>
    <row r="50" spans="1:14">
      <c r="A50">
        <v>46</v>
      </c>
      <c r="B50" s="1">
        <v>41797</v>
      </c>
      <c r="C50">
        <f t="shared" si="10"/>
        <v>0.62</v>
      </c>
      <c r="D50" t="str">
        <f t="shared" si="12"/>
        <v>NIE</v>
      </c>
      <c r="E50">
        <f t="shared" si="15"/>
        <v>372</v>
      </c>
      <c r="F50">
        <f t="shared" si="11"/>
        <v>60</v>
      </c>
      <c r="G50">
        <f t="shared" si="2"/>
        <v>6</v>
      </c>
      <c r="H50">
        <f t="shared" si="3"/>
        <v>100</v>
      </c>
      <c r="I50">
        <f t="shared" si="5"/>
        <v>212</v>
      </c>
      <c r="J50">
        <f t="shared" si="6"/>
        <v>100</v>
      </c>
      <c r="K50">
        <f t="shared" si="7"/>
        <v>112</v>
      </c>
      <c r="L50">
        <f t="shared" si="4"/>
        <v>1</v>
      </c>
      <c r="M50">
        <f t="shared" si="8"/>
        <v>75</v>
      </c>
      <c r="N50">
        <f t="shared" si="9"/>
        <v>100</v>
      </c>
    </row>
    <row r="51" spans="1:14">
      <c r="A51">
        <v>47</v>
      </c>
      <c r="B51" s="1">
        <v>41798</v>
      </c>
      <c r="C51">
        <f t="shared" si="10"/>
        <v>0.62</v>
      </c>
      <c r="D51" t="str">
        <f t="shared" si="12"/>
        <v>NIE</v>
      </c>
      <c r="E51">
        <f t="shared" si="15"/>
        <v>372</v>
      </c>
      <c r="F51">
        <f t="shared" si="11"/>
        <v>60</v>
      </c>
      <c r="G51">
        <f t="shared" si="2"/>
        <v>7</v>
      </c>
      <c r="H51">
        <f t="shared" si="3"/>
        <v>100</v>
      </c>
      <c r="I51">
        <f t="shared" si="5"/>
        <v>172</v>
      </c>
      <c r="J51">
        <f t="shared" si="6"/>
        <v>100</v>
      </c>
      <c r="K51">
        <f t="shared" si="7"/>
        <v>72</v>
      </c>
      <c r="L51">
        <f t="shared" si="4"/>
        <v>1</v>
      </c>
      <c r="M51">
        <f t="shared" si="8"/>
        <v>75</v>
      </c>
      <c r="N51">
        <f t="shared" si="9"/>
        <v>100</v>
      </c>
    </row>
    <row r="52" spans="1:14">
      <c r="A52">
        <v>48</v>
      </c>
      <c r="B52" s="1">
        <v>41799</v>
      </c>
      <c r="C52">
        <f t="shared" si="10"/>
        <v>0.62</v>
      </c>
      <c r="D52" t="str">
        <f t="shared" si="12"/>
        <v>NIE</v>
      </c>
      <c r="E52">
        <f t="shared" si="15"/>
        <v>372</v>
      </c>
      <c r="F52">
        <f t="shared" si="11"/>
        <v>60</v>
      </c>
      <c r="G52">
        <f t="shared" si="2"/>
        <v>1</v>
      </c>
      <c r="H52">
        <f t="shared" si="3"/>
        <v>36</v>
      </c>
      <c r="I52">
        <f t="shared" si="5"/>
        <v>132</v>
      </c>
      <c r="J52">
        <f t="shared" si="6"/>
        <v>36</v>
      </c>
      <c r="K52">
        <f t="shared" si="7"/>
        <v>96</v>
      </c>
      <c r="L52">
        <f t="shared" si="4"/>
        <v>1</v>
      </c>
      <c r="M52">
        <f t="shared" si="8"/>
        <v>75</v>
      </c>
      <c r="N52">
        <f t="shared" si="9"/>
        <v>100</v>
      </c>
    </row>
    <row r="53" spans="1:14">
      <c r="A53">
        <v>49</v>
      </c>
      <c r="B53" s="1">
        <v>41800</v>
      </c>
      <c r="C53">
        <f t="shared" si="10"/>
        <v>0.62</v>
      </c>
      <c r="D53" t="str">
        <f t="shared" si="12"/>
        <v>NIE</v>
      </c>
      <c r="E53">
        <f t="shared" si="15"/>
        <v>372</v>
      </c>
      <c r="F53">
        <f t="shared" si="11"/>
        <v>62</v>
      </c>
      <c r="G53">
        <f t="shared" si="2"/>
        <v>2</v>
      </c>
      <c r="H53">
        <f t="shared" si="3"/>
        <v>36</v>
      </c>
      <c r="I53">
        <f t="shared" si="5"/>
        <v>158</v>
      </c>
      <c r="J53">
        <f t="shared" si="6"/>
        <v>36</v>
      </c>
      <c r="K53">
        <f t="shared" si="7"/>
        <v>122</v>
      </c>
      <c r="L53">
        <f t="shared" si="4"/>
        <v>1</v>
      </c>
      <c r="M53">
        <f t="shared" si="8"/>
        <v>77</v>
      </c>
      <c r="N53">
        <f t="shared" si="9"/>
        <v>103</v>
      </c>
    </row>
    <row r="54" spans="1:14">
      <c r="A54">
        <v>50</v>
      </c>
      <c r="B54" s="1">
        <v>41801</v>
      </c>
      <c r="C54">
        <f t="shared" si="10"/>
        <v>0.64</v>
      </c>
      <c r="D54" t="str">
        <f t="shared" si="12"/>
        <v>TAK</v>
      </c>
      <c r="E54">
        <f t="shared" si="15"/>
        <v>384</v>
      </c>
      <c r="F54">
        <f t="shared" si="11"/>
        <v>62</v>
      </c>
      <c r="G54">
        <f t="shared" si="2"/>
        <v>3</v>
      </c>
      <c r="H54">
        <f t="shared" si="3"/>
        <v>36</v>
      </c>
      <c r="I54">
        <f t="shared" si="5"/>
        <v>184</v>
      </c>
      <c r="J54">
        <f t="shared" si="6"/>
        <v>36</v>
      </c>
      <c r="K54">
        <f t="shared" si="7"/>
        <v>148</v>
      </c>
      <c r="L54">
        <f t="shared" si="4"/>
        <v>1</v>
      </c>
      <c r="M54">
        <f t="shared" si="8"/>
        <v>77</v>
      </c>
      <c r="N54">
        <f t="shared" si="9"/>
        <v>103</v>
      </c>
    </row>
    <row r="55" spans="1:14">
      <c r="A55">
        <v>51</v>
      </c>
      <c r="B55" s="1">
        <v>41802</v>
      </c>
      <c r="C55">
        <f t="shared" si="10"/>
        <v>0.64</v>
      </c>
      <c r="D55" t="str">
        <f t="shared" si="12"/>
        <v>NIE</v>
      </c>
      <c r="E55">
        <f t="shared" si="15"/>
        <v>384</v>
      </c>
      <c r="F55">
        <f t="shared" si="11"/>
        <v>62</v>
      </c>
      <c r="G55">
        <f t="shared" si="2"/>
        <v>4</v>
      </c>
      <c r="H55">
        <f t="shared" si="3"/>
        <v>36</v>
      </c>
      <c r="I55">
        <f t="shared" si="5"/>
        <v>210</v>
      </c>
      <c r="J55">
        <f t="shared" si="6"/>
        <v>36</v>
      </c>
      <c r="K55">
        <f t="shared" si="7"/>
        <v>174</v>
      </c>
      <c r="L55">
        <f t="shared" si="4"/>
        <v>1</v>
      </c>
      <c r="M55">
        <f t="shared" si="8"/>
        <v>77</v>
      </c>
      <c r="N55">
        <f t="shared" si="9"/>
        <v>103</v>
      </c>
    </row>
    <row r="56" spans="1:14">
      <c r="A56">
        <v>52</v>
      </c>
      <c r="B56" s="1">
        <v>41803</v>
      </c>
      <c r="C56">
        <f t="shared" si="10"/>
        <v>0.64</v>
      </c>
      <c r="D56" t="str">
        <f t="shared" si="12"/>
        <v>NIE</v>
      </c>
      <c r="E56">
        <f t="shared" si="15"/>
        <v>384</v>
      </c>
      <c r="F56">
        <f t="shared" si="11"/>
        <v>62</v>
      </c>
      <c r="G56">
        <f t="shared" si="2"/>
        <v>5</v>
      </c>
      <c r="H56">
        <f t="shared" si="3"/>
        <v>36</v>
      </c>
      <c r="I56">
        <f t="shared" si="5"/>
        <v>236</v>
      </c>
      <c r="J56">
        <f t="shared" si="6"/>
        <v>36</v>
      </c>
      <c r="K56">
        <f t="shared" si="7"/>
        <v>200</v>
      </c>
      <c r="L56">
        <f t="shared" si="4"/>
        <v>1</v>
      </c>
      <c r="M56">
        <f t="shared" si="8"/>
        <v>77</v>
      </c>
      <c r="N56">
        <f t="shared" si="9"/>
        <v>103</v>
      </c>
    </row>
    <row r="57" spans="1:14">
      <c r="A57">
        <v>53</v>
      </c>
      <c r="B57" s="1">
        <v>41804</v>
      </c>
      <c r="C57">
        <f t="shared" si="10"/>
        <v>0.64</v>
      </c>
      <c r="D57" t="str">
        <f t="shared" si="12"/>
        <v>NIE</v>
      </c>
      <c r="E57">
        <f t="shared" si="15"/>
        <v>384</v>
      </c>
      <c r="F57">
        <f t="shared" si="11"/>
        <v>62</v>
      </c>
      <c r="G57">
        <f t="shared" si="2"/>
        <v>6</v>
      </c>
      <c r="H57">
        <f t="shared" si="3"/>
        <v>100</v>
      </c>
      <c r="I57">
        <f t="shared" si="5"/>
        <v>262</v>
      </c>
      <c r="J57">
        <f t="shared" si="6"/>
        <v>100</v>
      </c>
      <c r="K57">
        <f t="shared" si="7"/>
        <v>162</v>
      </c>
      <c r="L57">
        <f t="shared" si="4"/>
        <v>1</v>
      </c>
      <c r="M57">
        <f t="shared" si="8"/>
        <v>77</v>
      </c>
      <c r="N57">
        <f t="shared" si="9"/>
        <v>103</v>
      </c>
    </row>
    <row r="58" spans="1:14">
      <c r="A58">
        <v>54</v>
      </c>
      <c r="B58" s="1">
        <v>41805</v>
      </c>
      <c r="C58">
        <f t="shared" si="10"/>
        <v>0.64</v>
      </c>
      <c r="D58" t="str">
        <f t="shared" si="12"/>
        <v>NIE</v>
      </c>
      <c r="E58">
        <f t="shared" si="15"/>
        <v>384</v>
      </c>
      <c r="F58">
        <f t="shared" si="11"/>
        <v>62</v>
      </c>
      <c r="G58">
        <f t="shared" si="2"/>
        <v>7</v>
      </c>
      <c r="H58">
        <f t="shared" si="3"/>
        <v>100</v>
      </c>
      <c r="I58">
        <f t="shared" si="5"/>
        <v>224</v>
      </c>
      <c r="J58">
        <f t="shared" si="6"/>
        <v>100</v>
      </c>
      <c r="K58">
        <f t="shared" si="7"/>
        <v>124</v>
      </c>
      <c r="L58">
        <f t="shared" si="4"/>
        <v>1</v>
      </c>
      <c r="M58">
        <f t="shared" si="8"/>
        <v>77</v>
      </c>
      <c r="N58">
        <f t="shared" si="9"/>
        <v>103</v>
      </c>
    </row>
    <row r="59" spans="1:14">
      <c r="A59">
        <v>55</v>
      </c>
      <c r="B59" s="1">
        <v>41806</v>
      </c>
      <c r="C59">
        <f t="shared" si="10"/>
        <v>0.64</v>
      </c>
      <c r="D59" t="str">
        <f t="shared" si="12"/>
        <v>NIE</v>
      </c>
      <c r="E59">
        <f t="shared" si="15"/>
        <v>384</v>
      </c>
      <c r="F59">
        <f t="shared" si="11"/>
        <v>62</v>
      </c>
      <c r="G59">
        <f t="shared" si="2"/>
        <v>1</v>
      </c>
      <c r="H59">
        <f t="shared" si="3"/>
        <v>36</v>
      </c>
      <c r="I59">
        <f t="shared" si="5"/>
        <v>186</v>
      </c>
      <c r="J59">
        <f t="shared" si="6"/>
        <v>36</v>
      </c>
      <c r="K59">
        <f t="shared" si="7"/>
        <v>150</v>
      </c>
      <c r="L59">
        <f t="shared" si="4"/>
        <v>1</v>
      </c>
      <c r="M59">
        <f t="shared" si="8"/>
        <v>77</v>
      </c>
      <c r="N59">
        <f t="shared" si="9"/>
        <v>103</v>
      </c>
    </row>
    <row r="60" spans="1:14">
      <c r="A60">
        <v>56</v>
      </c>
      <c r="B60" s="1">
        <v>41807</v>
      </c>
      <c r="C60">
        <f t="shared" si="10"/>
        <v>0.64</v>
      </c>
      <c r="D60" t="str">
        <f t="shared" si="12"/>
        <v>NIE</v>
      </c>
      <c r="E60">
        <f t="shared" si="15"/>
        <v>384</v>
      </c>
      <c r="F60">
        <f t="shared" si="11"/>
        <v>64</v>
      </c>
      <c r="G60">
        <f t="shared" si="2"/>
        <v>2</v>
      </c>
      <c r="H60">
        <f t="shared" si="3"/>
        <v>36</v>
      </c>
      <c r="I60">
        <f t="shared" si="5"/>
        <v>214</v>
      </c>
      <c r="J60">
        <f t="shared" si="6"/>
        <v>36</v>
      </c>
      <c r="K60">
        <f t="shared" si="7"/>
        <v>178</v>
      </c>
      <c r="L60">
        <f t="shared" si="4"/>
        <v>1</v>
      </c>
      <c r="M60">
        <f t="shared" si="8"/>
        <v>80</v>
      </c>
      <c r="N60">
        <f t="shared" si="9"/>
        <v>106</v>
      </c>
    </row>
    <row r="61" spans="1:14">
      <c r="A61">
        <v>57</v>
      </c>
      <c r="B61" s="1">
        <v>41808</v>
      </c>
      <c r="C61">
        <f t="shared" si="10"/>
        <v>0.67</v>
      </c>
      <c r="D61" t="str">
        <f t="shared" si="12"/>
        <v>TAK</v>
      </c>
      <c r="E61">
        <f t="shared" si="15"/>
        <v>402</v>
      </c>
      <c r="F61">
        <f t="shared" si="11"/>
        <v>64</v>
      </c>
      <c r="G61">
        <f t="shared" si="2"/>
        <v>3</v>
      </c>
      <c r="H61">
        <f t="shared" si="3"/>
        <v>36</v>
      </c>
      <c r="I61">
        <f t="shared" si="5"/>
        <v>242</v>
      </c>
      <c r="J61">
        <f t="shared" si="6"/>
        <v>36</v>
      </c>
      <c r="K61">
        <f t="shared" si="7"/>
        <v>206</v>
      </c>
      <c r="L61">
        <f t="shared" si="4"/>
        <v>1</v>
      </c>
      <c r="M61">
        <f t="shared" si="8"/>
        <v>80</v>
      </c>
      <c r="N61">
        <f t="shared" si="9"/>
        <v>106</v>
      </c>
    </row>
    <row r="62" spans="1:14">
      <c r="A62">
        <v>58</v>
      </c>
      <c r="B62" s="1">
        <v>41809</v>
      </c>
      <c r="C62">
        <f t="shared" si="10"/>
        <v>0.67</v>
      </c>
      <c r="D62" t="str">
        <f t="shared" si="12"/>
        <v>NIE</v>
      </c>
      <c r="E62">
        <f t="shared" si="15"/>
        <v>402</v>
      </c>
      <c r="F62">
        <f t="shared" si="11"/>
        <v>64</v>
      </c>
      <c r="G62">
        <f t="shared" si="2"/>
        <v>4</v>
      </c>
      <c r="H62">
        <f t="shared" si="3"/>
        <v>36</v>
      </c>
      <c r="I62">
        <f t="shared" si="5"/>
        <v>270</v>
      </c>
      <c r="J62">
        <f t="shared" si="6"/>
        <v>36</v>
      </c>
      <c r="K62">
        <f t="shared" si="7"/>
        <v>234</v>
      </c>
      <c r="L62">
        <f t="shared" si="4"/>
        <v>1</v>
      </c>
      <c r="M62">
        <f t="shared" si="8"/>
        <v>80</v>
      </c>
      <c r="N62">
        <f t="shared" si="9"/>
        <v>106</v>
      </c>
    </row>
    <row r="63" spans="1:14">
      <c r="A63">
        <v>59</v>
      </c>
      <c r="B63" s="1">
        <v>41810</v>
      </c>
      <c r="C63">
        <f t="shared" si="10"/>
        <v>0.67</v>
      </c>
      <c r="D63" t="str">
        <f t="shared" si="12"/>
        <v>NIE</v>
      </c>
      <c r="E63">
        <f t="shared" si="15"/>
        <v>402</v>
      </c>
      <c r="F63">
        <f t="shared" si="11"/>
        <v>64</v>
      </c>
      <c r="G63">
        <f t="shared" si="2"/>
        <v>5</v>
      </c>
      <c r="H63">
        <f t="shared" si="3"/>
        <v>36</v>
      </c>
      <c r="I63">
        <f t="shared" si="5"/>
        <v>298</v>
      </c>
      <c r="J63">
        <f t="shared" si="6"/>
        <v>36</v>
      </c>
      <c r="K63">
        <f t="shared" si="7"/>
        <v>262</v>
      </c>
      <c r="L63">
        <f t="shared" si="4"/>
        <v>1</v>
      </c>
      <c r="M63">
        <f t="shared" si="8"/>
        <v>80</v>
      </c>
      <c r="N63">
        <f t="shared" si="9"/>
        <v>106</v>
      </c>
    </row>
    <row r="64" spans="1:14">
      <c r="A64">
        <v>60</v>
      </c>
      <c r="B64" s="1">
        <v>41811</v>
      </c>
      <c r="C64">
        <f t="shared" si="10"/>
        <v>0.67</v>
      </c>
      <c r="D64" t="str">
        <f t="shared" si="12"/>
        <v>NIE</v>
      </c>
      <c r="E64">
        <f t="shared" si="15"/>
        <v>402</v>
      </c>
      <c r="F64">
        <f t="shared" si="11"/>
        <v>64</v>
      </c>
      <c r="G64">
        <f t="shared" si="2"/>
        <v>6</v>
      </c>
      <c r="H64">
        <f t="shared" si="3"/>
        <v>100</v>
      </c>
      <c r="I64">
        <f t="shared" si="5"/>
        <v>326</v>
      </c>
      <c r="J64">
        <f t="shared" si="6"/>
        <v>100</v>
      </c>
      <c r="K64">
        <f t="shared" si="7"/>
        <v>226</v>
      </c>
      <c r="L64">
        <f t="shared" si="4"/>
        <v>1</v>
      </c>
      <c r="M64">
        <f t="shared" si="8"/>
        <v>80</v>
      </c>
      <c r="N64">
        <f t="shared" si="9"/>
        <v>106</v>
      </c>
    </row>
    <row r="65" spans="1:14">
      <c r="A65">
        <v>61</v>
      </c>
      <c r="B65" s="1">
        <v>41812</v>
      </c>
      <c r="C65">
        <f t="shared" si="10"/>
        <v>0.67</v>
      </c>
      <c r="D65" t="str">
        <f t="shared" si="12"/>
        <v>NIE</v>
      </c>
      <c r="E65">
        <f t="shared" si="15"/>
        <v>402</v>
      </c>
      <c r="F65">
        <f t="shared" si="11"/>
        <v>64</v>
      </c>
      <c r="G65">
        <f t="shared" si="2"/>
        <v>7</v>
      </c>
      <c r="H65">
        <f t="shared" si="3"/>
        <v>100</v>
      </c>
      <c r="I65">
        <f t="shared" si="5"/>
        <v>290</v>
      </c>
      <c r="J65">
        <f t="shared" si="6"/>
        <v>100</v>
      </c>
      <c r="K65">
        <f t="shared" si="7"/>
        <v>190</v>
      </c>
      <c r="L65">
        <f t="shared" si="4"/>
        <v>1</v>
      </c>
      <c r="M65">
        <f t="shared" si="8"/>
        <v>80</v>
      </c>
      <c r="N65">
        <f t="shared" si="9"/>
        <v>106</v>
      </c>
    </row>
    <row r="66" spans="1:14">
      <c r="A66">
        <v>62</v>
      </c>
      <c r="B66" s="1">
        <v>41813</v>
      </c>
      <c r="C66">
        <f t="shared" si="10"/>
        <v>0.67</v>
      </c>
      <c r="D66" t="str">
        <f t="shared" si="12"/>
        <v>NIE</v>
      </c>
      <c r="E66">
        <f t="shared" si="15"/>
        <v>402</v>
      </c>
      <c r="F66">
        <f t="shared" si="11"/>
        <v>64</v>
      </c>
      <c r="G66">
        <f t="shared" si="2"/>
        <v>1</v>
      </c>
      <c r="H66">
        <f t="shared" si="3"/>
        <v>36</v>
      </c>
      <c r="I66">
        <f t="shared" si="5"/>
        <v>254</v>
      </c>
      <c r="J66">
        <f t="shared" si="6"/>
        <v>36</v>
      </c>
      <c r="K66">
        <f t="shared" si="7"/>
        <v>218</v>
      </c>
      <c r="L66">
        <f t="shared" si="4"/>
        <v>1</v>
      </c>
      <c r="M66">
        <f t="shared" si="8"/>
        <v>80</v>
      </c>
      <c r="N66">
        <f t="shared" si="9"/>
        <v>106</v>
      </c>
    </row>
    <row r="67" spans="1:14">
      <c r="A67">
        <v>63</v>
      </c>
      <c r="B67" s="1">
        <v>41814</v>
      </c>
      <c r="C67">
        <f t="shared" si="10"/>
        <v>0.67</v>
      </c>
      <c r="D67" t="str">
        <f t="shared" si="12"/>
        <v>NIE</v>
      </c>
      <c r="E67">
        <f t="shared" si="15"/>
        <v>402</v>
      </c>
      <c r="F67">
        <f t="shared" si="11"/>
        <v>67</v>
      </c>
      <c r="G67">
        <f t="shared" si="2"/>
        <v>2</v>
      </c>
      <c r="H67">
        <f t="shared" si="3"/>
        <v>36</v>
      </c>
      <c r="I67">
        <f t="shared" si="5"/>
        <v>285</v>
      </c>
      <c r="J67">
        <f t="shared" si="6"/>
        <v>36</v>
      </c>
      <c r="K67">
        <f t="shared" si="7"/>
        <v>249</v>
      </c>
      <c r="L67">
        <f t="shared" si="4"/>
        <v>1</v>
      </c>
      <c r="M67">
        <f t="shared" si="8"/>
        <v>83</v>
      </c>
      <c r="N67">
        <f t="shared" si="9"/>
        <v>111</v>
      </c>
    </row>
    <row r="68" spans="1:14">
      <c r="A68">
        <v>64</v>
      </c>
      <c r="B68" s="1">
        <v>41815</v>
      </c>
      <c r="C68">
        <f>ROUND(IF(D68 = "TAK", C67-($B$3*C67), C67),2)</f>
        <v>0.6</v>
      </c>
      <c r="D68" t="str">
        <f t="shared" si="12"/>
        <v>TAK</v>
      </c>
      <c r="E68">
        <f t="shared" si="15"/>
        <v>360</v>
      </c>
      <c r="F68">
        <f t="shared" si="11"/>
        <v>67</v>
      </c>
      <c r="G68">
        <f t="shared" si="2"/>
        <v>3</v>
      </c>
      <c r="H68">
        <f t="shared" si="3"/>
        <v>36</v>
      </c>
      <c r="I68">
        <f t="shared" si="5"/>
        <v>316</v>
      </c>
      <c r="J68">
        <f t="shared" si="6"/>
        <v>36</v>
      </c>
      <c r="K68">
        <f t="shared" si="7"/>
        <v>280</v>
      </c>
      <c r="L68">
        <f t="shared" si="4"/>
        <v>1</v>
      </c>
      <c r="M68">
        <f t="shared" si="8"/>
        <v>83</v>
      </c>
      <c r="N68">
        <f t="shared" si="9"/>
        <v>111</v>
      </c>
    </row>
    <row r="69" spans="1:14">
      <c r="A69">
        <v>65</v>
      </c>
      <c r="B69" s="1">
        <v>41816</v>
      </c>
      <c r="C69">
        <f t="shared" ref="C69:C132" si="16">ROUND(IF(D69 = "TAK", C68-($B$3*C68), C68),2)</f>
        <v>0.6</v>
      </c>
      <c r="D69" t="str">
        <f t="shared" si="12"/>
        <v>NIE</v>
      </c>
      <c r="E69">
        <f t="shared" si="15"/>
        <v>360</v>
      </c>
      <c r="F69">
        <f t="shared" si="11"/>
        <v>67</v>
      </c>
      <c r="G69">
        <f t="shared" si="2"/>
        <v>4</v>
      </c>
      <c r="H69">
        <f t="shared" si="3"/>
        <v>36</v>
      </c>
      <c r="I69">
        <f t="shared" si="5"/>
        <v>347</v>
      </c>
      <c r="J69">
        <f t="shared" si="6"/>
        <v>36</v>
      </c>
      <c r="K69">
        <f t="shared" si="7"/>
        <v>311</v>
      </c>
      <c r="L69">
        <f t="shared" si="4"/>
        <v>1</v>
      </c>
      <c r="M69">
        <f t="shared" si="8"/>
        <v>83</v>
      </c>
      <c r="N69">
        <f t="shared" si="9"/>
        <v>111</v>
      </c>
    </row>
    <row r="70" spans="1:14">
      <c r="A70">
        <v>66</v>
      </c>
      <c r="B70" s="1">
        <v>41817</v>
      </c>
      <c r="C70">
        <f t="shared" si="16"/>
        <v>0.6</v>
      </c>
      <c r="D70" t="str">
        <f t="shared" si="12"/>
        <v>NIE</v>
      </c>
      <c r="E70">
        <f t="shared" si="15"/>
        <v>360</v>
      </c>
      <c r="F70">
        <f t="shared" si="11"/>
        <v>67</v>
      </c>
      <c r="G70">
        <f t="shared" ref="G70:G133" si="17">WEEKDAY(B70,2)</f>
        <v>5</v>
      </c>
      <c r="H70">
        <f t="shared" ref="H70:H133" si="18">IF(OR(G70=6, G70=7), 100,36)</f>
        <v>36</v>
      </c>
      <c r="I70">
        <f t="shared" si="5"/>
        <v>378</v>
      </c>
      <c r="J70">
        <f t="shared" si="6"/>
        <v>36</v>
      </c>
      <c r="K70">
        <f t="shared" si="7"/>
        <v>342</v>
      </c>
      <c r="L70">
        <f t="shared" si="4"/>
        <v>1</v>
      </c>
      <c r="M70">
        <f t="shared" si="8"/>
        <v>83</v>
      </c>
      <c r="N70">
        <f t="shared" si="9"/>
        <v>111</v>
      </c>
    </row>
    <row r="71" spans="1:14">
      <c r="A71">
        <v>67</v>
      </c>
      <c r="B71" s="1">
        <v>41818</v>
      </c>
      <c r="C71">
        <f t="shared" si="16"/>
        <v>0.6</v>
      </c>
      <c r="D71" t="str">
        <f t="shared" si="12"/>
        <v>NIE</v>
      </c>
      <c r="E71">
        <f t="shared" si="15"/>
        <v>360</v>
      </c>
      <c r="F71">
        <f t="shared" si="11"/>
        <v>67</v>
      </c>
      <c r="G71">
        <f t="shared" si="17"/>
        <v>6</v>
      </c>
      <c r="H71">
        <f t="shared" si="18"/>
        <v>100</v>
      </c>
      <c r="I71">
        <f t="shared" si="5"/>
        <v>409</v>
      </c>
      <c r="J71">
        <f t="shared" si="6"/>
        <v>100</v>
      </c>
      <c r="K71">
        <f t="shared" si="7"/>
        <v>309</v>
      </c>
      <c r="L71">
        <f t="shared" si="4"/>
        <v>1</v>
      </c>
      <c r="M71">
        <f t="shared" si="8"/>
        <v>83</v>
      </c>
      <c r="N71">
        <f t="shared" si="9"/>
        <v>111</v>
      </c>
    </row>
    <row r="72" spans="1:14">
      <c r="A72">
        <v>68</v>
      </c>
      <c r="B72" s="1">
        <v>41819</v>
      </c>
      <c r="C72">
        <f t="shared" si="16"/>
        <v>0.6</v>
      </c>
      <c r="D72" t="str">
        <f t="shared" si="12"/>
        <v>NIE</v>
      </c>
      <c r="E72">
        <f t="shared" si="15"/>
        <v>360</v>
      </c>
      <c r="F72">
        <f t="shared" si="11"/>
        <v>67</v>
      </c>
      <c r="G72">
        <f t="shared" si="17"/>
        <v>7</v>
      </c>
      <c r="H72">
        <f t="shared" si="18"/>
        <v>100</v>
      </c>
      <c r="I72">
        <f t="shared" si="5"/>
        <v>376</v>
      </c>
      <c r="J72">
        <f t="shared" si="6"/>
        <v>100</v>
      </c>
      <c r="K72">
        <f t="shared" si="7"/>
        <v>276</v>
      </c>
      <c r="L72">
        <f t="shared" si="4"/>
        <v>1</v>
      </c>
      <c r="M72">
        <f t="shared" si="8"/>
        <v>83</v>
      </c>
      <c r="N72">
        <f t="shared" si="9"/>
        <v>111</v>
      </c>
    </row>
    <row r="73" spans="1:14">
      <c r="A73">
        <v>69</v>
      </c>
      <c r="B73" s="1">
        <v>41820</v>
      </c>
      <c r="C73">
        <f t="shared" si="16"/>
        <v>0.6</v>
      </c>
      <c r="D73" t="str">
        <f t="shared" si="12"/>
        <v>NIE</v>
      </c>
      <c r="E73">
        <f t="shared" si="15"/>
        <v>360</v>
      </c>
      <c r="F73">
        <f t="shared" si="11"/>
        <v>67</v>
      </c>
      <c r="G73">
        <f t="shared" si="17"/>
        <v>1</v>
      </c>
      <c r="H73">
        <f t="shared" si="18"/>
        <v>36</v>
      </c>
      <c r="I73">
        <f t="shared" si="5"/>
        <v>343</v>
      </c>
      <c r="J73">
        <f t="shared" si="6"/>
        <v>36</v>
      </c>
      <c r="K73">
        <f t="shared" si="7"/>
        <v>307</v>
      </c>
      <c r="L73">
        <f t="shared" si="4"/>
        <v>1</v>
      </c>
      <c r="M73">
        <f t="shared" si="8"/>
        <v>83</v>
      </c>
      <c r="N73">
        <f t="shared" si="9"/>
        <v>111</v>
      </c>
    </row>
    <row r="74" spans="1:14">
      <c r="A74">
        <v>70</v>
      </c>
      <c r="B74" s="1">
        <v>41821</v>
      </c>
      <c r="C74">
        <f t="shared" si="16"/>
        <v>0.6</v>
      </c>
      <c r="D74" t="str">
        <f t="shared" si="12"/>
        <v>NIE</v>
      </c>
      <c r="E74">
        <f t="shared" si="15"/>
        <v>360</v>
      </c>
      <c r="F74">
        <f t="shared" si="11"/>
        <v>60</v>
      </c>
      <c r="G74">
        <f t="shared" si="17"/>
        <v>2</v>
      </c>
      <c r="H74">
        <f t="shared" si="18"/>
        <v>36</v>
      </c>
      <c r="I74">
        <f t="shared" si="5"/>
        <v>367</v>
      </c>
      <c r="J74">
        <f t="shared" si="6"/>
        <v>36</v>
      </c>
      <c r="K74">
        <f t="shared" si="7"/>
        <v>331</v>
      </c>
      <c r="L74">
        <f t="shared" si="4"/>
        <v>1</v>
      </c>
      <c r="M74">
        <f t="shared" si="8"/>
        <v>75</v>
      </c>
      <c r="N74">
        <f t="shared" si="9"/>
        <v>100</v>
      </c>
    </row>
    <row r="75" spans="1:14">
      <c r="A75">
        <v>71</v>
      </c>
      <c r="B75" s="1">
        <v>41822</v>
      </c>
      <c r="C75">
        <f t="shared" si="16"/>
        <v>0.54</v>
      </c>
      <c r="D75" t="str">
        <f t="shared" si="12"/>
        <v>TAK</v>
      </c>
      <c r="E75">
        <f t="shared" si="15"/>
        <v>324</v>
      </c>
      <c r="F75">
        <f t="shared" si="11"/>
        <v>60</v>
      </c>
      <c r="G75">
        <f t="shared" si="17"/>
        <v>3</v>
      </c>
      <c r="H75">
        <f t="shared" si="18"/>
        <v>36</v>
      </c>
      <c r="I75">
        <f t="shared" si="5"/>
        <v>391</v>
      </c>
      <c r="J75">
        <f t="shared" si="6"/>
        <v>36</v>
      </c>
      <c r="K75">
        <f t="shared" si="7"/>
        <v>355</v>
      </c>
      <c r="L75">
        <f t="shared" ref="L75:L138" si="19">IF(H75 &lt;= J75, 1, 0)</f>
        <v>1</v>
      </c>
      <c r="M75">
        <f t="shared" si="8"/>
        <v>75</v>
      </c>
      <c r="N75">
        <f t="shared" si="9"/>
        <v>100</v>
      </c>
    </row>
    <row r="76" spans="1:14">
      <c r="A76">
        <v>72</v>
      </c>
      <c r="B76" s="1">
        <v>41823</v>
      </c>
      <c r="C76">
        <f t="shared" si="16"/>
        <v>0.54</v>
      </c>
      <c r="D76" t="str">
        <f t="shared" si="12"/>
        <v>NIE</v>
      </c>
      <c r="E76">
        <f t="shared" si="15"/>
        <v>324</v>
      </c>
      <c r="F76">
        <f t="shared" si="11"/>
        <v>60</v>
      </c>
      <c r="G76">
        <f t="shared" si="17"/>
        <v>4</v>
      </c>
      <c r="H76">
        <f t="shared" si="18"/>
        <v>36</v>
      </c>
      <c r="I76">
        <f t="shared" ref="I76:I139" si="20">F76+K75</f>
        <v>415</v>
      </c>
      <c r="J76">
        <f t="shared" ref="J76:J139" si="21">IF(I76-H76 &gt; 0, H76, I76)</f>
        <v>36</v>
      </c>
      <c r="K76">
        <f t="shared" ref="K76:K139" si="22">I76-J76</f>
        <v>379</v>
      </c>
      <c r="L76">
        <f t="shared" si="19"/>
        <v>1</v>
      </c>
      <c r="M76">
        <f t="shared" ref="M76:M139" si="23">INT(E70/0.8/$D$2)</f>
        <v>75</v>
      </c>
      <c r="N76">
        <f t="shared" ref="N76:N139" si="24">INT(E70/0.6/$D$2)</f>
        <v>100</v>
      </c>
    </row>
    <row r="77" spans="1:14">
      <c r="A77">
        <v>73</v>
      </c>
      <c r="B77" s="1">
        <v>41824</v>
      </c>
      <c r="C77">
        <f t="shared" si="16"/>
        <v>0.54</v>
      </c>
      <c r="D77" t="str">
        <f t="shared" si="12"/>
        <v>NIE</v>
      </c>
      <c r="E77">
        <f t="shared" si="15"/>
        <v>324</v>
      </c>
      <c r="F77">
        <f t="shared" ref="F77:F140" si="25">E71/$D$2</f>
        <v>60</v>
      </c>
      <c r="G77">
        <f t="shared" si="17"/>
        <v>5</v>
      </c>
      <c r="H77">
        <f t="shared" si="18"/>
        <v>36</v>
      </c>
      <c r="I77">
        <f t="shared" si="20"/>
        <v>439</v>
      </c>
      <c r="J77">
        <f t="shared" si="21"/>
        <v>36</v>
      </c>
      <c r="K77">
        <f t="shared" si="22"/>
        <v>403</v>
      </c>
      <c r="L77">
        <f t="shared" si="19"/>
        <v>1</v>
      </c>
      <c r="M77">
        <f t="shared" si="23"/>
        <v>75</v>
      </c>
      <c r="N77">
        <f t="shared" si="24"/>
        <v>100</v>
      </c>
    </row>
    <row r="78" spans="1:14">
      <c r="A78">
        <v>74</v>
      </c>
      <c r="B78" s="1">
        <v>41825</v>
      </c>
      <c r="C78">
        <f t="shared" si="16"/>
        <v>0.54</v>
      </c>
      <c r="D78" t="str">
        <f t="shared" ref="D78:D141" si="26">IF(MOD(A78-$A$12, 7) = 0,"TAK", "NIE")</f>
        <v>NIE</v>
      </c>
      <c r="E78">
        <f t="shared" si="15"/>
        <v>324</v>
      </c>
      <c r="F78">
        <f t="shared" si="25"/>
        <v>60</v>
      </c>
      <c r="G78">
        <f t="shared" si="17"/>
        <v>6</v>
      </c>
      <c r="H78">
        <f t="shared" si="18"/>
        <v>100</v>
      </c>
      <c r="I78">
        <f t="shared" si="20"/>
        <v>463</v>
      </c>
      <c r="J78">
        <f t="shared" si="21"/>
        <v>100</v>
      </c>
      <c r="K78">
        <f t="shared" si="22"/>
        <v>363</v>
      </c>
      <c r="L78">
        <f t="shared" si="19"/>
        <v>1</v>
      </c>
      <c r="M78">
        <f t="shared" si="23"/>
        <v>75</v>
      </c>
      <c r="N78">
        <f t="shared" si="24"/>
        <v>100</v>
      </c>
    </row>
    <row r="79" spans="1:14">
      <c r="A79">
        <v>75</v>
      </c>
      <c r="B79" s="1">
        <v>41826</v>
      </c>
      <c r="C79">
        <f t="shared" si="16"/>
        <v>0.54</v>
      </c>
      <c r="D79" t="str">
        <f t="shared" si="26"/>
        <v>NIE</v>
      </c>
      <c r="E79">
        <f t="shared" si="15"/>
        <v>324</v>
      </c>
      <c r="F79">
        <f t="shared" si="25"/>
        <v>60</v>
      </c>
      <c r="G79">
        <f t="shared" si="17"/>
        <v>7</v>
      </c>
      <c r="H79">
        <f t="shared" si="18"/>
        <v>100</v>
      </c>
      <c r="I79">
        <f t="shared" si="20"/>
        <v>423</v>
      </c>
      <c r="J79">
        <f t="shared" si="21"/>
        <v>100</v>
      </c>
      <c r="K79">
        <f t="shared" si="22"/>
        <v>323</v>
      </c>
      <c r="L79">
        <f t="shared" si="19"/>
        <v>1</v>
      </c>
      <c r="M79">
        <f t="shared" si="23"/>
        <v>75</v>
      </c>
      <c r="N79">
        <f t="shared" si="24"/>
        <v>100</v>
      </c>
    </row>
    <row r="80" spans="1:14">
      <c r="A80">
        <v>76</v>
      </c>
      <c r="B80" s="1">
        <v>41827</v>
      </c>
      <c r="C80">
        <f t="shared" si="16"/>
        <v>0.54</v>
      </c>
      <c r="D80" t="str">
        <f t="shared" si="26"/>
        <v>NIE</v>
      </c>
      <c r="E80">
        <f t="shared" si="15"/>
        <v>324</v>
      </c>
      <c r="F80">
        <f t="shared" si="25"/>
        <v>60</v>
      </c>
      <c r="G80">
        <f t="shared" si="17"/>
        <v>1</v>
      </c>
      <c r="H80">
        <f t="shared" si="18"/>
        <v>36</v>
      </c>
      <c r="I80">
        <f t="shared" si="20"/>
        <v>383</v>
      </c>
      <c r="J80">
        <f t="shared" si="21"/>
        <v>36</v>
      </c>
      <c r="K80">
        <f t="shared" si="22"/>
        <v>347</v>
      </c>
      <c r="L80">
        <f t="shared" si="19"/>
        <v>1</v>
      </c>
      <c r="M80">
        <f t="shared" si="23"/>
        <v>75</v>
      </c>
      <c r="N80">
        <f t="shared" si="24"/>
        <v>100</v>
      </c>
    </row>
    <row r="81" spans="1:14">
      <c r="A81">
        <v>77</v>
      </c>
      <c r="B81" s="1">
        <v>41828</v>
      </c>
      <c r="C81">
        <f t="shared" si="16"/>
        <v>0.54</v>
      </c>
      <c r="D81" t="str">
        <f t="shared" si="26"/>
        <v>NIE</v>
      </c>
      <c r="E81">
        <f t="shared" si="15"/>
        <v>324</v>
      </c>
      <c r="F81">
        <f t="shared" si="25"/>
        <v>54</v>
      </c>
      <c r="G81">
        <f t="shared" si="17"/>
        <v>2</v>
      </c>
      <c r="H81">
        <f t="shared" si="18"/>
        <v>36</v>
      </c>
      <c r="I81">
        <f t="shared" si="20"/>
        <v>401</v>
      </c>
      <c r="J81">
        <f t="shared" si="21"/>
        <v>36</v>
      </c>
      <c r="K81">
        <f t="shared" si="22"/>
        <v>365</v>
      </c>
      <c r="L81">
        <f t="shared" si="19"/>
        <v>1</v>
      </c>
      <c r="M81">
        <f t="shared" si="23"/>
        <v>67</v>
      </c>
      <c r="N81">
        <f t="shared" si="24"/>
        <v>90</v>
      </c>
    </row>
    <row r="82" spans="1:14">
      <c r="A82">
        <v>78</v>
      </c>
      <c r="B82" s="1">
        <v>41829</v>
      </c>
      <c r="C82">
        <f t="shared" si="16"/>
        <v>0.49</v>
      </c>
      <c r="D82" t="str">
        <f t="shared" si="26"/>
        <v>TAK</v>
      </c>
      <c r="E82">
        <f t="shared" si="15"/>
        <v>294</v>
      </c>
      <c r="F82">
        <f t="shared" si="25"/>
        <v>54</v>
      </c>
      <c r="G82">
        <f t="shared" si="17"/>
        <v>3</v>
      </c>
      <c r="H82">
        <f t="shared" si="18"/>
        <v>36</v>
      </c>
      <c r="I82">
        <f t="shared" si="20"/>
        <v>419</v>
      </c>
      <c r="J82">
        <f t="shared" si="21"/>
        <v>36</v>
      </c>
      <c r="K82">
        <f t="shared" si="22"/>
        <v>383</v>
      </c>
      <c r="L82">
        <f t="shared" si="19"/>
        <v>1</v>
      </c>
      <c r="M82">
        <f t="shared" si="23"/>
        <v>67</v>
      </c>
      <c r="N82">
        <f t="shared" si="24"/>
        <v>90</v>
      </c>
    </row>
    <row r="83" spans="1:14">
      <c r="A83">
        <v>79</v>
      </c>
      <c r="B83" s="1">
        <v>41830</v>
      </c>
      <c r="C83">
        <f t="shared" si="16"/>
        <v>0.49</v>
      </c>
      <c r="D83" t="str">
        <f t="shared" si="26"/>
        <v>NIE</v>
      </c>
      <c r="E83">
        <f t="shared" si="15"/>
        <v>294</v>
      </c>
      <c r="F83">
        <f t="shared" si="25"/>
        <v>54</v>
      </c>
      <c r="G83">
        <f t="shared" si="17"/>
        <v>4</v>
      </c>
      <c r="H83">
        <f t="shared" si="18"/>
        <v>36</v>
      </c>
      <c r="I83">
        <f t="shared" si="20"/>
        <v>437</v>
      </c>
      <c r="J83">
        <f t="shared" si="21"/>
        <v>36</v>
      </c>
      <c r="K83">
        <f t="shared" si="22"/>
        <v>401</v>
      </c>
      <c r="L83">
        <f t="shared" si="19"/>
        <v>1</v>
      </c>
      <c r="M83">
        <f t="shared" si="23"/>
        <v>67</v>
      </c>
      <c r="N83">
        <f t="shared" si="24"/>
        <v>90</v>
      </c>
    </row>
    <row r="84" spans="1:14">
      <c r="A84">
        <v>80</v>
      </c>
      <c r="B84" s="1">
        <v>41831</v>
      </c>
      <c r="C84">
        <f t="shared" si="16"/>
        <v>0.49</v>
      </c>
      <c r="D84" t="str">
        <f t="shared" si="26"/>
        <v>NIE</v>
      </c>
      <c r="E84">
        <f t="shared" si="15"/>
        <v>294</v>
      </c>
      <c r="F84">
        <f t="shared" si="25"/>
        <v>54</v>
      </c>
      <c r="G84">
        <f t="shared" si="17"/>
        <v>5</v>
      </c>
      <c r="H84">
        <f t="shared" si="18"/>
        <v>36</v>
      </c>
      <c r="I84">
        <f t="shared" si="20"/>
        <v>455</v>
      </c>
      <c r="J84">
        <f t="shared" si="21"/>
        <v>36</v>
      </c>
      <c r="K84">
        <f t="shared" si="22"/>
        <v>419</v>
      </c>
      <c r="L84">
        <f t="shared" si="19"/>
        <v>1</v>
      </c>
      <c r="M84">
        <f t="shared" si="23"/>
        <v>67</v>
      </c>
      <c r="N84">
        <f t="shared" si="24"/>
        <v>90</v>
      </c>
    </row>
    <row r="85" spans="1:14">
      <c r="A85">
        <v>81</v>
      </c>
      <c r="B85" s="1">
        <v>41832</v>
      </c>
      <c r="C85">
        <f t="shared" si="16"/>
        <v>0.49</v>
      </c>
      <c r="D85" t="str">
        <f t="shared" si="26"/>
        <v>NIE</v>
      </c>
      <c r="E85">
        <f t="shared" si="15"/>
        <v>294</v>
      </c>
      <c r="F85">
        <f t="shared" si="25"/>
        <v>54</v>
      </c>
      <c r="G85">
        <f t="shared" si="17"/>
        <v>6</v>
      </c>
      <c r="H85">
        <f t="shared" si="18"/>
        <v>100</v>
      </c>
      <c r="I85">
        <f t="shared" si="20"/>
        <v>473</v>
      </c>
      <c r="J85">
        <f t="shared" si="21"/>
        <v>100</v>
      </c>
      <c r="K85">
        <f t="shared" si="22"/>
        <v>373</v>
      </c>
      <c r="L85">
        <f t="shared" si="19"/>
        <v>1</v>
      </c>
      <c r="M85">
        <f t="shared" si="23"/>
        <v>67</v>
      </c>
      <c r="N85">
        <f t="shared" si="24"/>
        <v>90</v>
      </c>
    </row>
    <row r="86" spans="1:14">
      <c r="A86">
        <v>82</v>
      </c>
      <c r="B86" s="1">
        <v>41833</v>
      </c>
      <c r="C86">
        <f t="shared" si="16"/>
        <v>0.49</v>
      </c>
      <c r="D86" t="str">
        <f t="shared" si="26"/>
        <v>NIE</v>
      </c>
      <c r="E86">
        <f t="shared" si="15"/>
        <v>294</v>
      </c>
      <c r="F86">
        <f t="shared" si="25"/>
        <v>54</v>
      </c>
      <c r="G86">
        <f t="shared" si="17"/>
        <v>7</v>
      </c>
      <c r="H86">
        <f t="shared" si="18"/>
        <v>100</v>
      </c>
      <c r="I86">
        <f t="shared" si="20"/>
        <v>427</v>
      </c>
      <c r="J86">
        <f t="shared" si="21"/>
        <v>100</v>
      </c>
      <c r="K86">
        <f t="shared" si="22"/>
        <v>327</v>
      </c>
      <c r="L86">
        <f t="shared" si="19"/>
        <v>1</v>
      </c>
      <c r="M86">
        <f t="shared" si="23"/>
        <v>67</v>
      </c>
      <c r="N86">
        <f t="shared" si="24"/>
        <v>90</v>
      </c>
    </row>
    <row r="87" spans="1:14">
      <c r="A87">
        <v>83</v>
      </c>
      <c r="B87" s="1">
        <v>41834</v>
      </c>
      <c r="C87">
        <f t="shared" si="16"/>
        <v>0.49</v>
      </c>
      <c r="D87" t="str">
        <f t="shared" si="26"/>
        <v>NIE</v>
      </c>
      <c r="E87">
        <f t="shared" si="15"/>
        <v>294</v>
      </c>
      <c r="F87">
        <f t="shared" si="25"/>
        <v>54</v>
      </c>
      <c r="G87">
        <f t="shared" si="17"/>
        <v>1</v>
      </c>
      <c r="H87">
        <f t="shared" si="18"/>
        <v>36</v>
      </c>
      <c r="I87">
        <f t="shared" si="20"/>
        <v>381</v>
      </c>
      <c r="J87">
        <f t="shared" si="21"/>
        <v>36</v>
      </c>
      <c r="K87">
        <f t="shared" si="22"/>
        <v>345</v>
      </c>
      <c r="L87">
        <f t="shared" si="19"/>
        <v>1</v>
      </c>
      <c r="M87">
        <f t="shared" si="23"/>
        <v>67</v>
      </c>
      <c r="N87">
        <f t="shared" si="24"/>
        <v>90</v>
      </c>
    </row>
    <row r="88" spans="1:14">
      <c r="A88">
        <v>84</v>
      </c>
      <c r="B88" s="1">
        <v>41835</v>
      </c>
      <c r="C88">
        <f t="shared" si="16"/>
        <v>0.49</v>
      </c>
      <c r="D88" t="str">
        <f t="shared" si="26"/>
        <v>NIE</v>
      </c>
      <c r="E88">
        <f t="shared" si="15"/>
        <v>294</v>
      </c>
      <c r="F88">
        <f t="shared" si="25"/>
        <v>49</v>
      </c>
      <c r="G88">
        <f t="shared" si="17"/>
        <v>2</v>
      </c>
      <c r="H88">
        <f t="shared" si="18"/>
        <v>36</v>
      </c>
      <c r="I88">
        <f t="shared" si="20"/>
        <v>394</v>
      </c>
      <c r="J88">
        <f t="shared" si="21"/>
        <v>36</v>
      </c>
      <c r="K88">
        <f t="shared" si="22"/>
        <v>358</v>
      </c>
      <c r="L88">
        <f t="shared" si="19"/>
        <v>1</v>
      </c>
      <c r="M88">
        <f t="shared" si="23"/>
        <v>61</v>
      </c>
      <c r="N88">
        <f t="shared" si="24"/>
        <v>81</v>
      </c>
    </row>
    <row r="89" spans="1:14">
      <c r="A89">
        <v>85</v>
      </c>
      <c r="B89" s="1">
        <v>41836</v>
      </c>
      <c r="C89">
        <f t="shared" si="16"/>
        <v>0.44</v>
      </c>
      <c r="D89" t="str">
        <f t="shared" si="26"/>
        <v>TAK</v>
      </c>
      <c r="E89">
        <f t="shared" si="15"/>
        <v>264</v>
      </c>
      <c r="F89">
        <f t="shared" si="25"/>
        <v>49</v>
      </c>
      <c r="G89">
        <f t="shared" si="17"/>
        <v>3</v>
      </c>
      <c r="H89">
        <f t="shared" si="18"/>
        <v>36</v>
      </c>
      <c r="I89">
        <f t="shared" si="20"/>
        <v>407</v>
      </c>
      <c r="J89">
        <f t="shared" si="21"/>
        <v>36</v>
      </c>
      <c r="K89">
        <f t="shared" si="22"/>
        <v>371</v>
      </c>
      <c r="L89">
        <f t="shared" si="19"/>
        <v>1</v>
      </c>
      <c r="M89">
        <f t="shared" si="23"/>
        <v>61</v>
      </c>
      <c r="N89">
        <f t="shared" si="24"/>
        <v>81</v>
      </c>
    </row>
    <row r="90" spans="1:14">
      <c r="A90">
        <v>86</v>
      </c>
      <c r="B90" s="1">
        <v>41837</v>
      </c>
      <c r="C90">
        <f t="shared" si="16"/>
        <v>0.44</v>
      </c>
      <c r="D90" t="str">
        <f t="shared" si="26"/>
        <v>NIE</v>
      </c>
      <c r="E90">
        <f t="shared" ref="E90:E153" si="27">$B$1*C90</f>
        <v>264</v>
      </c>
      <c r="F90">
        <f t="shared" si="25"/>
        <v>49</v>
      </c>
      <c r="G90">
        <f t="shared" si="17"/>
        <v>4</v>
      </c>
      <c r="H90">
        <f t="shared" si="18"/>
        <v>36</v>
      </c>
      <c r="I90">
        <f t="shared" si="20"/>
        <v>420</v>
      </c>
      <c r="J90">
        <f t="shared" si="21"/>
        <v>36</v>
      </c>
      <c r="K90">
        <f t="shared" si="22"/>
        <v>384</v>
      </c>
      <c r="L90">
        <f t="shared" si="19"/>
        <v>1</v>
      </c>
      <c r="M90">
        <f t="shared" si="23"/>
        <v>61</v>
      </c>
      <c r="N90">
        <f t="shared" si="24"/>
        <v>81</v>
      </c>
    </row>
    <row r="91" spans="1:14">
      <c r="A91">
        <v>87</v>
      </c>
      <c r="B91" s="1">
        <v>41838</v>
      </c>
      <c r="C91">
        <f t="shared" si="16"/>
        <v>0.44</v>
      </c>
      <c r="D91" t="str">
        <f t="shared" si="26"/>
        <v>NIE</v>
      </c>
      <c r="E91">
        <f t="shared" si="27"/>
        <v>264</v>
      </c>
      <c r="F91">
        <f t="shared" si="25"/>
        <v>49</v>
      </c>
      <c r="G91">
        <f t="shared" si="17"/>
        <v>5</v>
      </c>
      <c r="H91">
        <f t="shared" si="18"/>
        <v>36</v>
      </c>
      <c r="I91">
        <f t="shared" si="20"/>
        <v>433</v>
      </c>
      <c r="J91">
        <f t="shared" si="21"/>
        <v>36</v>
      </c>
      <c r="K91">
        <f t="shared" si="22"/>
        <v>397</v>
      </c>
      <c r="L91">
        <f t="shared" si="19"/>
        <v>1</v>
      </c>
      <c r="M91">
        <f t="shared" si="23"/>
        <v>61</v>
      </c>
      <c r="N91">
        <f t="shared" si="24"/>
        <v>81</v>
      </c>
    </row>
    <row r="92" spans="1:14">
      <c r="A92">
        <v>88</v>
      </c>
      <c r="B92" s="1">
        <v>41839</v>
      </c>
      <c r="C92">
        <f t="shared" si="16"/>
        <v>0.44</v>
      </c>
      <c r="D92" t="str">
        <f t="shared" si="26"/>
        <v>NIE</v>
      </c>
      <c r="E92">
        <f t="shared" si="27"/>
        <v>264</v>
      </c>
      <c r="F92">
        <f t="shared" si="25"/>
        <v>49</v>
      </c>
      <c r="G92">
        <f t="shared" si="17"/>
        <v>6</v>
      </c>
      <c r="H92">
        <f t="shared" si="18"/>
        <v>100</v>
      </c>
      <c r="I92">
        <f t="shared" si="20"/>
        <v>446</v>
      </c>
      <c r="J92">
        <f t="shared" si="21"/>
        <v>100</v>
      </c>
      <c r="K92">
        <f t="shared" si="22"/>
        <v>346</v>
      </c>
      <c r="L92">
        <f t="shared" si="19"/>
        <v>1</v>
      </c>
      <c r="M92">
        <f t="shared" si="23"/>
        <v>61</v>
      </c>
      <c r="N92">
        <f t="shared" si="24"/>
        <v>81</v>
      </c>
    </row>
    <row r="93" spans="1:14">
      <c r="A93">
        <v>89</v>
      </c>
      <c r="B93" s="1">
        <v>41840</v>
      </c>
      <c r="C93">
        <f t="shared" si="16"/>
        <v>0.44</v>
      </c>
      <c r="D93" t="str">
        <f t="shared" si="26"/>
        <v>NIE</v>
      </c>
      <c r="E93">
        <f t="shared" si="27"/>
        <v>264</v>
      </c>
      <c r="F93">
        <f t="shared" si="25"/>
        <v>49</v>
      </c>
      <c r="G93">
        <f t="shared" si="17"/>
        <v>7</v>
      </c>
      <c r="H93">
        <f t="shared" si="18"/>
        <v>100</v>
      </c>
      <c r="I93">
        <f t="shared" si="20"/>
        <v>395</v>
      </c>
      <c r="J93">
        <f t="shared" si="21"/>
        <v>100</v>
      </c>
      <c r="K93">
        <f t="shared" si="22"/>
        <v>295</v>
      </c>
      <c r="L93">
        <f t="shared" si="19"/>
        <v>1</v>
      </c>
      <c r="M93">
        <f t="shared" si="23"/>
        <v>61</v>
      </c>
      <c r="N93">
        <f t="shared" si="24"/>
        <v>81</v>
      </c>
    </row>
    <row r="94" spans="1:14">
      <c r="A94">
        <v>90</v>
      </c>
      <c r="B94" s="1">
        <v>41841</v>
      </c>
      <c r="C94">
        <f t="shared" si="16"/>
        <v>0.44</v>
      </c>
      <c r="D94" t="str">
        <f t="shared" si="26"/>
        <v>NIE</v>
      </c>
      <c r="E94">
        <f t="shared" si="27"/>
        <v>264</v>
      </c>
      <c r="F94">
        <f t="shared" si="25"/>
        <v>49</v>
      </c>
      <c r="G94">
        <f t="shared" si="17"/>
        <v>1</v>
      </c>
      <c r="H94">
        <f t="shared" si="18"/>
        <v>36</v>
      </c>
      <c r="I94">
        <f t="shared" si="20"/>
        <v>344</v>
      </c>
      <c r="J94">
        <f t="shared" si="21"/>
        <v>36</v>
      </c>
      <c r="K94">
        <f t="shared" si="22"/>
        <v>308</v>
      </c>
      <c r="L94">
        <f t="shared" si="19"/>
        <v>1</v>
      </c>
      <c r="M94">
        <f t="shared" si="23"/>
        <v>61</v>
      </c>
      <c r="N94">
        <f t="shared" si="24"/>
        <v>81</v>
      </c>
    </row>
    <row r="95" spans="1:14">
      <c r="A95">
        <v>91</v>
      </c>
      <c r="B95" s="1">
        <v>41842</v>
      </c>
      <c r="C95">
        <f t="shared" si="16"/>
        <v>0.44</v>
      </c>
      <c r="D95" t="str">
        <f t="shared" si="26"/>
        <v>NIE</v>
      </c>
      <c r="E95">
        <f t="shared" si="27"/>
        <v>264</v>
      </c>
      <c r="F95">
        <f t="shared" si="25"/>
        <v>44</v>
      </c>
      <c r="G95">
        <f t="shared" si="17"/>
        <v>2</v>
      </c>
      <c r="H95">
        <f t="shared" si="18"/>
        <v>36</v>
      </c>
      <c r="I95">
        <f t="shared" si="20"/>
        <v>352</v>
      </c>
      <c r="J95">
        <f t="shared" si="21"/>
        <v>36</v>
      </c>
      <c r="K95">
        <f t="shared" si="22"/>
        <v>316</v>
      </c>
      <c r="L95">
        <f t="shared" si="19"/>
        <v>1</v>
      </c>
      <c r="M95">
        <f t="shared" si="23"/>
        <v>55</v>
      </c>
      <c r="N95">
        <f t="shared" si="24"/>
        <v>73</v>
      </c>
    </row>
    <row r="96" spans="1:14">
      <c r="A96">
        <v>92</v>
      </c>
      <c r="B96" s="1">
        <v>41843</v>
      </c>
      <c r="C96">
        <f t="shared" si="16"/>
        <v>0.4</v>
      </c>
      <c r="D96" t="str">
        <f t="shared" si="26"/>
        <v>TAK</v>
      </c>
      <c r="E96">
        <f t="shared" si="27"/>
        <v>240</v>
      </c>
      <c r="F96">
        <f t="shared" si="25"/>
        <v>44</v>
      </c>
      <c r="G96">
        <f t="shared" si="17"/>
        <v>3</v>
      </c>
      <c r="H96">
        <f t="shared" si="18"/>
        <v>36</v>
      </c>
      <c r="I96">
        <f t="shared" si="20"/>
        <v>360</v>
      </c>
      <c r="J96">
        <f t="shared" si="21"/>
        <v>36</v>
      </c>
      <c r="K96">
        <f t="shared" si="22"/>
        <v>324</v>
      </c>
      <c r="L96">
        <f t="shared" si="19"/>
        <v>1</v>
      </c>
      <c r="M96">
        <f t="shared" si="23"/>
        <v>55</v>
      </c>
      <c r="N96">
        <f t="shared" si="24"/>
        <v>73</v>
      </c>
    </row>
    <row r="97" spans="1:14">
      <c r="A97">
        <v>93</v>
      </c>
      <c r="B97" s="1">
        <v>41844</v>
      </c>
      <c r="C97">
        <f t="shared" si="16"/>
        <v>0.4</v>
      </c>
      <c r="D97" t="str">
        <f t="shared" si="26"/>
        <v>NIE</v>
      </c>
      <c r="E97">
        <f t="shared" si="27"/>
        <v>240</v>
      </c>
      <c r="F97">
        <f t="shared" si="25"/>
        <v>44</v>
      </c>
      <c r="G97">
        <f t="shared" si="17"/>
        <v>4</v>
      </c>
      <c r="H97">
        <f t="shared" si="18"/>
        <v>36</v>
      </c>
      <c r="I97">
        <f t="shared" si="20"/>
        <v>368</v>
      </c>
      <c r="J97">
        <f t="shared" si="21"/>
        <v>36</v>
      </c>
      <c r="K97">
        <f t="shared" si="22"/>
        <v>332</v>
      </c>
      <c r="L97">
        <f t="shared" si="19"/>
        <v>1</v>
      </c>
      <c r="M97">
        <f t="shared" si="23"/>
        <v>55</v>
      </c>
      <c r="N97">
        <f t="shared" si="24"/>
        <v>73</v>
      </c>
    </row>
    <row r="98" spans="1:14">
      <c r="A98">
        <v>94</v>
      </c>
      <c r="B98" s="1">
        <v>41845</v>
      </c>
      <c r="C98">
        <f t="shared" si="16"/>
        <v>0.4</v>
      </c>
      <c r="D98" t="str">
        <f t="shared" si="26"/>
        <v>NIE</v>
      </c>
      <c r="E98">
        <f t="shared" si="27"/>
        <v>240</v>
      </c>
      <c r="F98">
        <f t="shared" si="25"/>
        <v>44</v>
      </c>
      <c r="G98">
        <f t="shared" si="17"/>
        <v>5</v>
      </c>
      <c r="H98">
        <f t="shared" si="18"/>
        <v>36</v>
      </c>
      <c r="I98">
        <f t="shared" si="20"/>
        <v>376</v>
      </c>
      <c r="J98">
        <f t="shared" si="21"/>
        <v>36</v>
      </c>
      <c r="K98">
        <f t="shared" si="22"/>
        <v>340</v>
      </c>
      <c r="L98">
        <f t="shared" si="19"/>
        <v>1</v>
      </c>
      <c r="M98">
        <f t="shared" si="23"/>
        <v>55</v>
      </c>
      <c r="N98">
        <f t="shared" si="24"/>
        <v>73</v>
      </c>
    </row>
    <row r="99" spans="1:14">
      <c r="A99">
        <v>95</v>
      </c>
      <c r="B99" s="1">
        <v>41846</v>
      </c>
      <c r="C99">
        <f t="shared" si="16"/>
        <v>0.4</v>
      </c>
      <c r="D99" t="str">
        <f t="shared" si="26"/>
        <v>NIE</v>
      </c>
      <c r="E99">
        <f t="shared" si="27"/>
        <v>240</v>
      </c>
      <c r="F99">
        <f t="shared" si="25"/>
        <v>44</v>
      </c>
      <c r="G99">
        <f t="shared" si="17"/>
        <v>6</v>
      </c>
      <c r="H99">
        <f t="shared" si="18"/>
        <v>100</v>
      </c>
      <c r="I99">
        <f t="shared" si="20"/>
        <v>384</v>
      </c>
      <c r="J99">
        <f t="shared" si="21"/>
        <v>100</v>
      </c>
      <c r="K99">
        <f t="shared" si="22"/>
        <v>284</v>
      </c>
      <c r="L99">
        <f t="shared" si="19"/>
        <v>1</v>
      </c>
      <c r="M99">
        <f t="shared" si="23"/>
        <v>55</v>
      </c>
      <c r="N99">
        <f t="shared" si="24"/>
        <v>73</v>
      </c>
    </row>
    <row r="100" spans="1:14">
      <c r="A100">
        <v>96</v>
      </c>
      <c r="B100" s="1">
        <v>41847</v>
      </c>
      <c r="C100">
        <f t="shared" si="16"/>
        <v>0.4</v>
      </c>
      <c r="D100" t="str">
        <f t="shared" si="26"/>
        <v>NIE</v>
      </c>
      <c r="E100">
        <f t="shared" si="27"/>
        <v>240</v>
      </c>
      <c r="F100">
        <f t="shared" si="25"/>
        <v>44</v>
      </c>
      <c r="G100">
        <f t="shared" si="17"/>
        <v>7</v>
      </c>
      <c r="H100">
        <f t="shared" si="18"/>
        <v>100</v>
      </c>
      <c r="I100">
        <f t="shared" si="20"/>
        <v>328</v>
      </c>
      <c r="J100">
        <f t="shared" si="21"/>
        <v>100</v>
      </c>
      <c r="K100">
        <f t="shared" si="22"/>
        <v>228</v>
      </c>
      <c r="L100">
        <f t="shared" si="19"/>
        <v>1</v>
      </c>
      <c r="M100">
        <f t="shared" si="23"/>
        <v>55</v>
      </c>
      <c r="N100">
        <f t="shared" si="24"/>
        <v>73</v>
      </c>
    </row>
    <row r="101" spans="1:14">
      <c r="A101">
        <v>97</v>
      </c>
      <c r="B101" s="1">
        <v>41848</v>
      </c>
      <c r="C101">
        <f t="shared" si="16"/>
        <v>0.4</v>
      </c>
      <c r="D101" t="str">
        <f t="shared" si="26"/>
        <v>NIE</v>
      </c>
      <c r="E101">
        <f t="shared" si="27"/>
        <v>240</v>
      </c>
      <c r="F101">
        <f t="shared" si="25"/>
        <v>44</v>
      </c>
      <c r="G101">
        <f t="shared" si="17"/>
        <v>1</v>
      </c>
      <c r="H101">
        <f t="shared" si="18"/>
        <v>36</v>
      </c>
      <c r="I101">
        <f t="shared" si="20"/>
        <v>272</v>
      </c>
      <c r="J101">
        <f t="shared" si="21"/>
        <v>36</v>
      </c>
      <c r="K101">
        <f t="shared" si="22"/>
        <v>236</v>
      </c>
      <c r="L101">
        <f t="shared" si="19"/>
        <v>1</v>
      </c>
      <c r="M101">
        <f t="shared" si="23"/>
        <v>55</v>
      </c>
      <c r="N101">
        <f t="shared" si="24"/>
        <v>73</v>
      </c>
    </row>
    <row r="102" spans="1:14">
      <c r="A102">
        <v>98</v>
      </c>
      <c r="B102" s="1">
        <v>41849</v>
      </c>
      <c r="C102">
        <f t="shared" si="16"/>
        <v>0.4</v>
      </c>
      <c r="D102" t="str">
        <f t="shared" si="26"/>
        <v>NIE</v>
      </c>
      <c r="E102">
        <f t="shared" si="27"/>
        <v>240</v>
      </c>
      <c r="F102">
        <f t="shared" si="25"/>
        <v>40</v>
      </c>
      <c r="G102">
        <f t="shared" si="17"/>
        <v>2</v>
      </c>
      <c r="H102">
        <f t="shared" si="18"/>
        <v>36</v>
      </c>
      <c r="I102">
        <f t="shared" si="20"/>
        <v>276</v>
      </c>
      <c r="J102">
        <f t="shared" si="21"/>
        <v>36</v>
      </c>
      <c r="K102">
        <f t="shared" si="22"/>
        <v>240</v>
      </c>
      <c r="L102">
        <f t="shared" si="19"/>
        <v>1</v>
      </c>
      <c r="M102">
        <f t="shared" si="23"/>
        <v>50</v>
      </c>
      <c r="N102">
        <f t="shared" si="24"/>
        <v>66</v>
      </c>
    </row>
    <row r="103" spans="1:14">
      <c r="A103">
        <v>99</v>
      </c>
      <c r="B103" s="1">
        <v>41850</v>
      </c>
      <c r="C103">
        <f t="shared" si="16"/>
        <v>0.36</v>
      </c>
      <c r="D103" t="str">
        <f t="shared" si="26"/>
        <v>TAK</v>
      </c>
      <c r="E103">
        <f t="shared" si="27"/>
        <v>216</v>
      </c>
      <c r="F103">
        <f t="shared" si="25"/>
        <v>40</v>
      </c>
      <c r="G103">
        <f t="shared" si="17"/>
        <v>3</v>
      </c>
      <c r="H103">
        <f t="shared" si="18"/>
        <v>36</v>
      </c>
      <c r="I103">
        <f t="shared" si="20"/>
        <v>280</v>
      </c>
      <c r="J103">
        <f t="shared" si="21"/>
        <v>36</v>
      </c>
      <c r="K103">
        <f t="shared" si="22"/>
        <v>244</v>
      </c>
      <c r="L103">
        <f t="shared" si="19"/>
        <v>1</v>
      </c>
      <c r="M103">
        <f t="shared" si="23"/>
        <v>50</v>
      </c>
      <c r="N103">
        <f t="shared" si="24"/>
        <v>66</v>
      </c>
    </row>
    <row r="104" spans="1:14">
      <c r="A104">
        <v>100</v>
      </c>
      <c r="B104" s="1">
        <v>41851</v>
      </c>
      <c r="C104">
        <f t="shared" si="16"/>
        <v>0.36</v>
      </c>
      <c r="D104" t="str">
        <f t="shared" si="26"/>
        <v>NIE</v>
      </c>
      <c r="E104">
        <f t="shared" si="27"/>
        <v>216</v>
      </c>
      <c r="F104">
        <f t="shared" si="25"/>
        <v>40</v>
      </c>
      <c r="G104">
        <f t="shared" si="17"/>
        <v>4</v>
      </c>
      <c r="H104">
        <f t="shared" si="18"/>
        <v>36</v>
      </c>
      <c r="I104">
        <f t="shared" si="20"/>
        <v>284</v>
      </c>
      <c r="J104">
        <f t="shared" si="21"/>
        <v>36</v>
      </c>
      <c r="K104">
        <f t="shared" si="22"/>
        <v>248</v>
      </c>
      <c r="L104">
        <f t="shared" si="19"/>
        <v>1</v>
      </c>
      <c r="M104">
        <f t="shared" si="23"/>
        <v>50</v>
      </c>
      <c r="N104">
        <f t="shared" si="24"/>
        <v>66</v>
      </c>
    </row>
    <row r="105" spans="1:14">
      <c r="A105">
        <v>101</v>
      </c>
      <c r="B105" s="1">
        <v>41852</v>
      </c>
      <c r="C105">
        <f t="shared" si="16"/>
        <v>0.36</v>
      </c>
      <c r="D105" t="str">
        <f t="shared" si="26"/>
        <v>NIE</v>
      </c>
      <c r="E105">
        <f t="shared" si="27"/>
        <v>216</v>
      </c>
      <c r="F105">
        <f t="shared" si="25"/>
        <v>40</v>
      </c>
      <c r="G105">
        <f t="shared" si="17"/>
        <v>5</v>
      </c>
      <c r="H105">
        <f t="shared" si="18"/>
        <v>36</v>
      </c>
      <c r="I105">
        <f t="shared" si="20"/>
        <v>288</v>
      </c>
      <c r="J105">
        <f t="shared" si="21"/>
        <v>36</v>
      </c>
      <c r="K105">
        <f t="shared" si="22"/>
        <v>252</v>
      </c>
      <c r="L105">
        <f t="shared" si="19"/>
        <v>1</v>
      </c>
      <c r="M105">
        <f t="shared" si="23"/>
        <v>50</v>
      </c>
      <c r="N105">
        <f t="shared" si="24"/>
        <v>66</v>
      </c>
    </row>
    <row r="106" spans="1:14">
      <c r="A106">
        <v>102</v>
      </c>
      <c r="B106" s="1">
        <v>41853</v>
      </c>
      <c r="C106">
        <f t="shared" si="16"/>
        <v>0.36</v>
      </c>
      <c r="D106" t="str">
        <f t="shared" si="26"/>
        <v>NIE</v>
      </c>
      <c r="E106">
        <f t="shared" si="27"/>
        <v>216</v>
      </c>
      <c r="F106">
        <f t="shared" si="25"/>
        <v>40</v>
      </c>
      <c r="G106">
        <f t="shared" si="17"/>
        <v>6</v>
      </c>
      <c r="H106">
        <f t="shared" si="18"/>
        <v>100</v>
      </c>
      <c r="I106">
        <f t="shared" si="20"/>
        <v>292</v>
      </c>
      <c r="J106">
        <f t="shared" si="21"/>
        <v>100</v>
      </c>
      <c r="K106">
        <f t="shared" si="22"/>
        <v>192</v>
      </c>
      <c r="L106">
        <f t="shared" si="19"/>
        <v>1</v>
      </c>
      <c r="M106">
        <f t="shared" si="23"/>
        <v>50</v>
      </c>
      <c r="N106">
        <f t="shared" si="24"/>
        <v>66</v>
      </c>
    </row>
    <row r="107" spans="1:14">
      <c r="A107">
        <v>103</v>
      </c>
      <c r="B107" s="1">
        <v>41854</v>
      </c>
      <c r="C107">
        <f t="shared" si="16"/>
        <v>0.36</v>
      </c>
      <c r="D107" t="str">
        <f t="shared" si="26"/>
        <v>NIE</v>
      </c>
      <c r="E107">
        <f t="shared" si="27"/>
        <v>216</v>
      </c>
      <c r="F107">
        <f t="shared" si="25"/>
        <v>40</v>
      </c>
      <c r="G107">
        <f t="shared" si="17"/>
        <v>7</v>
      </c>
      <c r="H107">
        <f t="shared" si="18"/>
        <v>100</v>
      </c>
      <c r="I107">
        <f t="shared" si="20"/>
        <v>232</v>
      </c>
      <c r="J107">
        <f t="shared" si="21"/>
        <v>100</v>
      </c>
      <c r="K107">
        <f t="shared" si="22"/>
        <v>132</v>
      </c>
      <c r="L107">
        <f t="shared" si="19"/>
        <v>1</v>
      </c>
      <c r="M107">
        <f t="shared" si="23"/>
        <v>50</v>
      </c>
      <c r="N107">
        <f t="shared" si="24"/>
        <v>66</v>
      </c>
    </row>
    <row r="108" spans="1:14">
      <c r="A108">
        <v>104</v>
      </c>
      <c r="B108" s="1">
        <v>41855</v>
      </c>
      <c r="C108">
        <f t="shared" si="16"/>
        <v>0.36</v>
      </c>
      <c r="D108" t="str">
        <f t="shared" si="26"/>
        <v>NIE</v>
      </c>
      <c r="E108">
        <f t="shared" si="27"/>
        <v>216</v>
      </c>
      <c r="F108">
        <f t="shared" si="25"/>
        <v>40</v>
      </c>
      <c r="G108">
        <f t="shared" si="17"/>
        <v>1</v>
      </c>
      <c r="H108">
        <f t="shared" si="18"/>
        <v>36</v>
      </c>
      <c r="I108">
        <f t="shared" si="20"/>
        <v>172</v>
      </c>
      <c r="J108">
        <f t="shared" si="21"/>
        <v>36</v>
      </c>
      <c r="K108">
        <f t="shared" si="22"/>
        <v>136</v>
      </c>
      <c r="L108">
        <f t="shared" si="19"/>
        <v>1</v>
      </c>
      <c r="M108">
        <f t="shared" si="23"/>
        <v>50</v>
      </c>
      <c r="N108">
        <f t="shared" si="24"/>
        <v>66</v>
      </c>
    </row>
    <row r="109" spans="1:14">
      <c r="A109">
        <v>105</v>
      </c>
      <c r="B109" s="1">
        <v>41856</v>
      </c>
      <c r="C109">
        <f t="shared" si="16"/>
        <v>0.36</v>
      </c>
      <c r="D109" t="str">
        <f t="shared" si="26"/>
        <v>NIE</v>
      </c>
      <c r="E109">
        <f t="shared" si="27"/>
        <v>216</v>
      </c>
      <c r="F109">
        <f t="shared" si="25"/>
        <v>36</v>
      </c>
      <c r="G109">
        <f t="shared" si="17"/>
        <v>2</v>
      </c>
      <c r="H109">
        <f t="shared" si="18"/>
        <v>36</v>
      </c>
      <c r="I109">
        <f t="shared" si="20"/>
        <v>172</v>
      </c>
      <c r="J109">
        <f t="shared" si="21"/>
        <v>36</v>
      </c>
      <c r="K109">
        <f t="shared" si="22"/>
        <v>136</v>
      </c>
      <c r="L109">
        <f t="shared" si="19"/>
        <v>1</v>
      </c>
      <c r="M109">
        <f t="shared" si="23"/>
        <v>45</v>
      </c>
      <c r="N109">
        <f t="shared" si="24"/>
        <v>60</v>
      </c>
    </row>
    <row r="110" spans="1:14">
      <c r="A110">
        <v>106</v>
      </c>
      <c r="B110" s="1">
        <v>41857</v>
      </c>
      <c r="C110">
        <f t="shared" si="16"/>
        <v>0.32</v>
      </c>
      <c r="D110" t="str">
        <f t="shared" si="26"/>
        <v>TAK</v>
      </c>
      <c r="E110">
        <f t="shared" si="27"/>
        <v>192</v>
      </c>
      <c r="F110">
        <f t="shared" si="25"/>
        <v>36</v>
      </c>
      <c r="G110">
        <f t="shared" si="17"/>
        <v>3</v>
      </c>
      <c r="H110">
        <f t="shared" si="18"/>
        <v>36</v>
      </c>
      <c r="I110">
        <f t="shared" si="20"/>
        <v>172</v>
      </c>
      <c r="J110">
        <f t="shared" si="21"/>
        <v>36</v>
      </c>
      <c r="K110">
        <f t="shared" si="22"/>
        <v>136</v>
      </c>
      <c r="L110">
        <f t="shared" si="19"/>
        <v>1</v>
      </c>
      <c r="M110">
        <f t="shared" si="23"/>
        <v>45</v>
      </c>
      <c r="N110">
        <f t="shared" si="24"/>
        <v>60</v>
      </c>
    </row>
    <row r="111" spans="1:14">
      <c r="A111">
        <v>107</v>
      </c>
      <c r="B111" s="1">
        <v>41858</v>
      </c>
      <c r="C111">
        <f t="shared" si="16"/>
        <v>0.32</v>
      </c>
      <c r="D111" t="str">
        <f t="shared" si="26"/>
        <v>NIE</v>
      </c>
      <c r="E111">
        <f t="shared" si="27"/>
        <v>192</v>
      </c>
      <c r="F111">
        <f t="shared" si="25"/>
        <v>36</v>
      </c>
      <c r="G111">
        <f t="shared" si="17"/>
        <v>4</v>
      </c>
      <c r="H111">
        <f t="shared" si="18"/>
        <v>36</v>
      </c>
      <c r="I111">
        <f t="shared" si="20"/>
        <v>172</v>
      </c>
      <c r="J111">
        <f t="shared" si="21"/>
        <v>36</v>
      </c>
      <c r="K111">
        <f t="shared" si="22"/>
        <v>136</v>
      </c>
      <c r="L111">
        <f t="shared" si="19"/>
        <v>1</v>
      </c>
      <c r="M111">
        <f t="shared" si="23"/>
        <v>45</v>
      </c>
      <c r="N111">
        <f t="shared" si="24"/>
        <v>60</v>
      </c>
    </row>
    <row r="112" spans="1:14">
      <c r="A112">
        <v>108</v>
      </c>
      <c r="B112" s="1">
        <v>41859</v>
      </c>
      <c r="C112">
        <f t="shared" si="16"/>
        <v>0.32</v>
      </c>
      <c r="D112" t="str">
        <f t="shared" si="26"/>
        <v>NIE</v>
      </c>
      <c r="E112">
        <f t="shared" si="27"/>
        <v>192</v>
      </c>
      <c r="F112">
        <f t="shared" si="25"/>
        <v>36</v>
      </c>
      <c r="G112">
        <f t="shared" si="17"/>
        <v>5</v>
      </c>
      <c r="H112">
        <f t="shared" si="18"/>
        <v>36</v>
      </c>
      <c r="I112">
        <f t="shared" si="20"/>
        <v>172</v>
      </c>
      <c r="J112">
        <f t="shared" si="21"/>
        <v>36</v>
      </c>
      <c r="K112">
        <f t="shared" si="22"/>
        <v>136</v>
      </c>
      <c r="L112">
        <f t="shared" si="19"/>
        <v>1</v>
      </c>
      <c r="M112">
        <f t="shared" si="23"/>
        <v>45</v>
      </c>
      <c r="N112">
        <f t="shared" si="24"/>
        <v>60</v>
      </c>
    </row>
    <row r="113" spans="1:14">
      <c r="A113">
        <v>109</v>
      </c>
      <c r="B113" s="1">
        <v>41860</v>
      </c>
      <c r="C113">
        <f t="shared" si="16"/>
        <v>0.32</v>
      </c>
      <c r="D113" t="str">
        <f t="shared" si="26"/>
        <v>NIE</v>
      </c>
      <c r="E113">
        <f t="shared" si="27"/>
        <v>192</v>
      </c>
      <c r="F113">
        <f t="shared" si="25"/>
        <v>36</v>
      </c>
      <c r="G113">
        <f t="shared" si="17"/>
        <v>6</v>
      </c>
      <c r="H113">
        <f t="shared" si="18"/>
        <v>100</v>
      </c>
      <c r="I113">
        <f t="shared" si="20"/>
        <v>172</v>
      </c>
      <c r="J113">
        <f t="shared" si="21"/>
        <v>100</v>
      </c>
      <c r="K113">
        <f t="shared" si="22"/>
        <v>72</v>
      </c>
      <c r="L113">
        <f t="shared" si="19"/>
        <v>1</v>
      </c>
      <c r="M113">
        <f t="shared" si="23"/>
        <v>45</v>
      </c>
      <c r="N113">
        <f t="shared" si="24"/>
        <v>60</v>
      </c>
    </row>
    <row r="114" spans="1:14">
      <c r="A114">
        <v>110</v>
      </c>
      <c r="B114" s="1">
        <v>41861</v>
      </c>
      <c r="C114">
        <f t="shared" si="16"/>
        <v>0.32</v>
      </c>
      <c r="D114" t="str">
        <f t="shared" si="26"/>
        <v>NIE</v>
      </c>
      <c r="E114">
        <f t="shared" si="27"/>
        <v>192</v>
      </c>
      <c r="F114">
        <f t="shared" si="25"/>
        <v>36</v>
      </c>
      <c r="G114">
        <f t="shared" si="17"/>
        <v>7</v>
      </c>
      <c r="H114">
        <f t="shared" si="18"/>
        <v>100</v>
      </c>
      <c r="I114">
        <f t="shared" si="20"/>
        <v>108</v>
      </c>
      <c r="J114">
        <f t="shared" si="21"/>
        <v>100</v>
      </c>
      <c r="K114">
        <f t="shared" si="22"/>
        <v>8</v>
      </c>
      <c r="L114">
        <f t="shared" si="19"/>
        <v>1</v>
      </c>
      <c r="M114">
        <f t="shared" si="23"/>
        <v>45</v>
      </c>
      <c r="N114">
        <f t="shared" si="24"/>
        <v>60</v>
      </c>
    </row>
    <row r="115" spans="1:14">
      <c r="A115">
        <v>111</v>
      </c>
      <c r="B115" s="1">
        <v>41862</v>
      </c>
      <c r="C115">
        <f t="shared" si="16"/>
        <v>0.32</v>
      </c>
      <c r="D115" t="str">
        <f t="shared" si="26"/>
        <v>NIE</v>
      </c>
      <c r="E115">
        <f t="shared" si="27"/>
        <v>192</v>
      </c>
      <c r="F115">
        <f t="shared" si="25"/>
        <v>36</v>
      </c>
      <c r="G115">
        <f t="shared" si="17"/>
        <v>1</v>
      </c>
      <c r="H115">
        <f t="shared" si="18"/>
        <v>36</v>
      </c>
      <c r="I115">
        <f t="shared" si="20"/>
        <v>44</v>
      </c>
      <c r="J115">
        <f t="shared" si="21"/>
        <v>36</v>
      </c>
      <c r="K115">
        <f t="shared" si="22"/>
        <v>8</v>
      </c>
      <c r="L115">
        <f t="shared" si="19"/>
        <v>1</v>
      </c>
      <c r="M115">
        <f t="shared" si="23"/>
        <v>45</v>
      </c>
      <c r="N115">
        <f t="shared" si="24"/>
        <v>60</v>
      </c>
    </row>
    <row r="116" spans="1:14">
      <c r="A116">
        <v>112</v>
      </c>
      <c r="B116" s="1">
        <v>41863</v>
      </c>
      <c r="C116">
        <f t="shared" si="16"/>
        <v>0.32</v>
      </c>
      <c r="D116" t="str">
        <f t="shared" si="26"/>
        <v>NIE</v>
      </c>
      <c r="E116">
        <f t="shared" si="27"/>
        <v>192</v>
      </c>
      <c r="F116">
        <f t="shared" si="25"/>
        <v>32</v>
      </c>
      <c r="G116">
        <f t="shared" si="17"/>
        <v>2</v>
      </c>
      <c r="H116">
        <f t="shared" si="18"/>
        <v>36</v>
      </c>
      <c r="I116">
        <f t="shared" si="20"/>
        <v>40</v>
      </c>
      <c r="J116">
        <f t="shared" si="21"/>
        <v>36</v>
      </c>
      <c r="K116">
        <f t="shared" si="22"/>
        <v>4</v>
      </c>
      <c r="L116">
        <f t="shared" si="19"/>
        <v>1</v>
      </c>
      <c r="M116">
        <f t="shared" si="23"/>
        <v>40</v>
      </c>
      <c r="N116">
        <f t="shared" si="24"/>
        <v>53</v>
      </c>
    </row>
    <row r="117" spans="1:14">
      <c r="A117">
        <v>113</v>
      </c>
      <c r="B117" s="1">
        <v>41864</v>
      </c>
      <c r="C117">
        <f t="shared" si="16"/>
        <v>0.28999999999999998</v>
      </c>
      <c r="D117" t="str">
        <f t="shared" si="26"/>
        <v>TAK</v>
      </c>
      <c r="E117">
        <f t="shared" si="27"/>
        <v>174</v>
      </c>
      <c r="F117">
        <f t="shared" si="25"/>
        <v>32</v>
      </c>
      <c r="G117">
        <f t="shared" si="17"/>
        <v>3</v>
      </c>
      <c r="H117">
        <f t="shared" si="18"/>
        <v>36</v>
      </c>
      <c r="I117">
        <f t="shared" si="20"/>
        <v>36</v>
      </c>
      <c r="J117">
        <f t="shared" si="21"/>
        <v>36</v>
      </c>
      <c r="K117">
        <f t="shared" si="22"/>
        <v>0</v>
      </c>
      <c r="L117">
        <f t="shared" si="19"/>
        <v>1</v>
      </c>
      <c r="M117">
        <f t="shared" si="23"/>
        <v>40</v>
      </c>
      <c r="N117">
        <f t="shared" si="24"/>
        <v>53</v>
      </c>
    </row>
    <row r="118" spans="1:14">
      <c r="A118">
        <v>114</v>
      </c>
      <c r="B118" s="1">
        <v>41865</v>
      </c>
      <c r="C118">
        <f t="shared" si="16"/>
        <v>0.28999999999999998</v>
      </c>
      <c r="D118" t="str">
        <f t="shared" si="26"/>
        <v>NIE</v>
      </c>
      <c r="E118">
        <f t="shared" si="27"/>
        <v>174</v>
      </c>
      <c r="F118">
        <f t="shared" si="25"/>
        <v>32</v>
      </c>
      <c r="G118">
        <f t="shared" si="17"/>
        <v>4</v>
      </c>
      <c r="H118">
        <f t="shared" si="18"/>
        <v>36</v>
      </c>
      <c r="I118">
        <f t="shared" si="20"/>
        <v>32</v>
      </c>
      <c r="J118">
        <f t="shared" si="21"/>
        <v>32</v>
      </c>
      <c r="K118">
        <f t="shared" si="22"/>
        <v>0</v>
      </c>
      <c r="L118">
        <f t="shared" si="19"/>
        <v>0</v>
      </c>
      <c r="M118">
        <f t="shared" si="23"/>
        <v>40</v>
      </c>
      <c r="N118">
        <f t="shared" si="24"/>
        <v>53</v>
      </c>
    </row>
    <row r="119" spans="1:14">
      <c r="A119">
        <v>115</v>
      </c>
      <c r="B119" s="1">
        <v>41866</v>
      </c>
      <c r="C119">
        <f t="shared" si="16"/>
        <v>0.28999999999999998</v>
      </c>
      <c r="D119" t="str">
        <f t="shared" si="26"/>
        <v>NIE</v>
      </c>
      <c r="E119">
        <f t="shared" si="27"/>
        <v>174</v>
      </c>
      <c r="F119">
        <f t="shared" si="25"/>
        <v>32</v>
      </c>
      <c r="G119">
        <f t="shared" si="17"/>
        <v>5</v>
      </c>
      <c r="H119">
        <f t="shared" si="18"/>
        <v>36</v>
      </c>
      <c r="I119">
        <f t="shared" si="20"/>
        <v>32</v>
      </c>
      <c r="J119">
        <f t="shared" si="21"/>
        <v>32</v>
      </c>
      <c r="K119">
        <f t="shared" si="22"/>
        <v>0</v>
      </c>
      <c r="L119">
        <f t="shared" si="19"/>
        <v>0</v>
      </c>
      <c r="M119">
        <f t="shared" si="23"/>
        <v>40</v>
      </c>
      <c r="N119">
        <f t="shared" si="24"/>
        <v>53</v>
      </c>
    </row>
    <row r="120" spans="1:14">
      <c r="A120">
        <v>116</v>
      </c>
      <c r="B120" s="1">
        <v>41867</v>
      </c>
      <c r="C120">
        <f t="shared" si="16"/>
        <v>0.28999999999999998</v>
      </c>
      <c r="D120" t="str">
        <f t="shared" si="26"/>
        <v>NIE</v>
      </c>
      <c r="E120">
        <f t="shared" si="27"/>
        <v>174</v>
      </c>
      <c r="F120">
        <f t="shared" si="25"/>
        <v>32</v>
      </c>
      <c r="G120">
        <f t="shared" si="17"/>
        <v>6</v>
      </c>
      <c r="H120">
        <f t="shared" si="18"/>
        <v>100</v>
      </c>
      <c r="I120">
        <f t="shared" si="20"/>
        <v>32</v>
      </c>
      <c r="J120">
        <f t="shared" si="21"/>
        <v>32</v>
      </c>
      <c r="K120">
        <f t="shared" si="22"/>
        <v>0</v>
      </c>
      <c r="L120">
        <f t="shared" si="19"/>
        <v>0</v>
      </c>
      <c r="M120">
        <f t="shared" si="23"/>
        <v>40</v>
      </c>
      <c r="N120">
        <f t="shared" si="24"/>
        <v>53</v>
      </c>
    </row>
    <row r="121" spans="1:14">
      <c r="A121">
        <v>117</v>
      </c>
      <c r="B121" s="1">
        <v>41868</v>
      </c>
      <c r="C121">
        <f t="shared" si="16"/>
        <v>0.28999999999999998</v>
      </c>
      <c r="D121" t="str">
        <f t="shared" si="26"/>
        <v>NIE</v>
      </c>
      <c r="E121">
        <f t="shared" si="27"/>
        <v>174</v>
      </c>
      <c r="F121">
        <f t="shared" si="25"/>
        <v>32</v>
      </c>
      <c r="G121">
        <f t="shared" si="17"/>
        <v>7</v>
      </c>
      <c r="H121">
        <f t="shared" si="18"/>
        <v>100</v>
      </c>
      <c r="I121">
        <f t="shared" si="20"/>
        <v>32</v>
      </c>
      <c r="J121">
        <f t="shared" si="21"/>
        <v>32</v>
      </c>
      <c r="K121">
        <f t="shared" si="22"/>
        <v>0</v>
      </c>
      <c r="L121">
        <f t="shared" si="19"/>
        <v>0</v>
      </c>
      <c r="M121">
        <f t="shared" si="23"/>
        <v>40</v>
      </c>
      <c r="N121">
        <f t="shared" si="24"/>
        <v>53</v>
      </c>
    </row>
    <row r="122" spans="1:14">
      <c r="A122">
        <v>118</v>
      </c>
      <c r="B122" s="1">
        <v>41869</v>
      </c>
      <c r="C122">
        <f t="shared" si="16"/>
        <v>0.28999999999999998</v>
      </c>
      <c r="D122" t="str">
        <f t="shared" si="26"/>
        <v>NIE</v>
      </c>
      <c r="E122">
        <f t="shared" si="27"/>
        <v>174</v>
      </c>
      <c r="F122">
        <f t="shared" si="25"/>
        <v>32</v>
      </c>
      <c r="G122">
        <f t="shared" si="17"/>
        <v>1</v>
      </c>
      <c r="H122">
        <f t="shared" si="18"/>
        <v>36</v>
      </c>
      <c r="I122">
        <f t="shared" si="20"/>
        <v>32</v>
      </c>
      <c r="J122">
        <f t="shared" si="21"/>
        <v>32</v>
      </c>
      <c r="K122">
        <f t="shared" si="22"/>
        <v>0</v>
      </c>
      <c r="L122">
        <f t="shared" si="19"/>
        <v>0</v>
      </c>
      <c r="M122">
        <f t="shared" si="23"/>
        <v>40</v>
      </c>
      <c r="N122">
        <f t="shared" si="24"/>
        <v>53</v>
      </c>
    </row>
    <row r="123" spans="1:14">
      <c r="A123">
        <v>119</v>
      </c>
      <c r="B123" s="1">
        <v>41870</v>
      </c>
      <c r="C123">
        <f t="shared" si="16"/>
        <v>0.28999999999999998</v>
      </c>
      <c r="D123" t="str">
        <f t="shared" si="26"/>
        <v>NIE</v>
      </c>
      <c r="E123">
        <f t="shared" si="27"/>
        <v>174</v>
      </c>
      <c r="F123">
        <f t="shared" si="25"/>
        <v>29</v>
      </c>
      <c r="G123">
        <f t="shared" si="17"/>
        <v>2</v>
      </c>
      <c r="H123">
        <f t="shared" si="18"/>
        <v>36</v>
      </c>
      <c r="I123">
        <f t="shared" si="20"/>
        <v>29</v>
      </c>
      <c r="J123">
        <f t="shared" si="21"/>
        <v>29</v>
      </c>
      <c r="K123">
        <f t="shared" si="22"/>
        <v>0</v>
      </c>
      <c r="L123">
        <f t="shared" si="19"/>
        <v>0</v>
      </c>
      <c r="M123">
        <f t="shared" si="23"/>
        <v>36</v>
      </c>
      <c r="N123">
        <f t="shared" si="24"/>
        <v>48</v>
      </c>
    </row>
    <row r="124" spans="1:14">
      <c r="A124">
        <v>120</v>
      </c>
      <c r="B124" s="1">
        <v>41871</v>
      </c>
      <c r="C124">
        <f t="shared" si="16"/>
        <v>0.26</v>
      </c>
      <c r="D124" t="str">
        <f t="shared" si="26"/>
        <v>TAK</v>
      </c>
      <c r="E124">
        <f t="shared" si="27"/>
        <v>156</v>
      </c>
      <c r="F124">
        <f t="shared" si="25"/>
        <v>29</v>
      </c>
      <c r="G124">
        <f t="shared" si="17"/>
        <v>3</v>
      </c>
      <c r="H124">
        <f t="shared" si="18"/>
        <v>36</v>
      </c>
      <c r="I124">
        <f t="shared" si="20"/>
        <v>29</v>
      </c>
      <c r="J124">
        <f t="shared" si="21"/>
        <v>29</v>
      </c>
      <c r="K124">
        <f t="shared" si="22"/>
        <v>0</v>
      </c>
      <c r="L124">
        <f t="shared" si="19"/>
        <v>0</v>
      </c>
      <c r="M124">
        <f t="shared" si="23"/>
        <v>36</v>
      </c>
      <c r="N124">
        <f t="shared" si="24"/>
        <v>48</v>
      </c>
    </row>
    <row r="125" spans="1:14">
      <c r="A125">
        <v>121</v>
      </c>
      <c r="B125" s="1">
        <v>41872</v>
      </c>
      <c r="C125">
        <f t="shared" si="16"/>
        <v>0.26</v>
      </c>
      <c r="D125" t="str">
        <f t="shared" si="26"/>
        <v>NIE</v>
      </c>
      <c r="E125">
        <f t="shared" si="27"/>
        <v>156</v>
      </c>
      <c r="F125">
        <f t="shared" si="25"/>
        <v>29</v>
      </c>
      <c r="G125">
        <f t="shared" si="17"/>
        <v>4</v>
      </c>
      <c r="H125">
        <f t="shared" si="18"/>
        <v>36</v>
      </c>
      <c r="I125">
        <f t="shared" si="20"/>
        <v>29</v>
      </c>
      <c r="J125">
        <f t="shared" si="21"/>
        <v>29</v>
      </c>
      <c r="K125">
        <f t="shared" si="22"/>
        <v>0</v>
      </c>
      <c r="L125">
        <f t="shared" si="19"/>
        <v>0</v>
      </c>
      <c r="M125">
        <f t="shared" si="23"/>
        <v>36</v>
      </c>
      <c r="N125">
        <f t="shared" si="24"/>
        <v>48</v>
      </c>
    </row>
    <row r="126" spans="1:14">
      <c r="A126">
        <v>122</v>
      </c>
      <c r="B126" s="1">
        <v>41873</v>
      </c>
      <c r="C126">
        <f t="shared" si="16"/>
        <v>0.26</v>
      </c>
      <c r="D126" t="str">
        <f t="shared" si="26"/>
        <v>NIE</v>
      </c>
      <c r="E126">
        <f t="shared" si="27"/>
        <v>156</v>
      </c>
      <c r="F126">
        <f t="shared" si="25"/>
        <v>29</v>
      </c>
      <c r="G126">
        <f t="shared" si="17"/>
        <v>5</v>
      </c>
      <c r="H126">
        <f t="shared" si="18"/>
        <v>36</v>
      </c>
      <c r="I126">
        <f t="shared" si="20"/>
        <v>29</v>
      </c>
      <c r="J126">
        <f t="shared" si="21"/>
        <v>29</v>
      </c>
      <c r="K126">
        <f t="shared" si="22"/>
        <v>0</v>
      </c>
      <c r="L126">
        <f t="shared" si="19"/>
        <v>0</v>
      </c>
      <c r="M126">
        <f t="shared" si="23"/>
        <v>36</v>
      </c>
      <c r="N126">
        <f t="shared" si="24"/>
        <v>48</v>
      </c>
    </row>
    <row r="127" spans="1:14">
      <c r="A127">
        <v>123</v>
      </c>
      <c r="B127" s="1">
        <v>41874</v>
      </c>
      <c r="C127">
        <f t="shared" si="16"/>
        <v>0.26</v>
      </c>
      <c r="D127" t="str">
        <f t="shared" si="26"/>
        <v>NIE</v>
      </c>
      <c r="E127">
        <f t="shared" si="27"/>
        <v>156</v>
      </c>
      <c r="F127">
        <f t="shared" si="25"/>
        <v>29</v>
      </c>
      <c r="G127">
        <f t="shared" si="17"/>
        <v>6</v>
      </c>
      <c r="H127">
        <f t="shared" si="18"/>
        <v>100</v>
      </c>
      <c r="I127">
        <f t="shared" si="20"/>
        <v>29</v>
      </c>
      <c r="J127">
        <f t="shared" si="21"/>
        <v>29</v>
      </c>
      <c r="K127">
        <f t="shared" si="22"/>
        <v>0</v>
      </c>
      <c r="L127">
        <f t="shared" si="19"/>
        <v>0</v>
      </c>
      <c r="M127">
        <f t="shared" si="23"/>
        <v>36</v>
      </c>
      <c r="N127">
        <f t="shared" si="24"/>
        <v>48</v>
      </c>
    </row>
    <row r="128" spans="1:14">
      <c r="A128">
        <v>124</v>
      </c>
      <c r="B128" s="1">
        <v>41875</v>
      </c>
      <c r="C128">
        <f t="shared" si="16"/>
        <v>0.26</v>
      </c>
      <c r="D128" t="str">
        <f t="shared" si="26"/>
        <v>NIE</v>
      </c>
      <c r="E128">
        <f t="shared" si="27"/>
        <v>156</v>
      </c>
      <c r="F128">
        <f t="shared" si="25"/>
        <v>29</v>
      </c>
      <c r="G128">
        <f t="shared" si="17"/>
        <v>7</v>
      </c>
      <c r="H128">
        <f t="shared" si="18"/>
        <v>100</v>
      </c>
      <c r="I128">
        <f t="shared" si="20"/>
        <v>29</v>
      </c>
      <c r="J128">
        <f t="shared" si="21"/>
        <v>29</v>
      </c>
      <c r="K128">
        <f t="shared" si="22"/>
        <v>0</v>
      </c>
      <c r="L128">
        <f t="shared" si="19"/>
        <v>0</v>
      </c>
      <c r="M128">
        <f t="shared" si="23"/>
        <v>36</v>
      </c>
      <c r="N128">
        <f t="shared" si="24"/>
        <v>48</v>
      </c>
    </row>
    <row r="129" spans="1:14">
      <c r="A129">
        <v>125</v>
      </c>
      <c r="B129" s="1">
        <v>41876</v>
      </c>
      <c r="C129">
        <f t="shared" si="16"/>
        <v>0.26</v>
      </c>
      <c r="D129" t="str">
        <f t="shared" si="26"/>
        <v>NIE</v>
      </c>
      <c r="E129">
        <f t="shared" si="27"/>
        <v>156</v>
      </c>
      <c r="F129">
        <f t="shared" si="25"/>
        <v>29</v>
      </c>
      <c r="G129">
        <f t="shared" si="17"/>
        <v>1</v>
      </c>
      <c r="H129">
        <f t="shared" si="18"/>
        <v>36</v>
      </c>
      <c r="I129">
        <f t="shared" si="20"/>
        <v>29</v>
      </c>
      <c r="J129">
        <f t="shared" si="21"/>
        <v>29</v>
      </c>
      <c r="K129">
        <f t="shared" si="22"/>
        <v>0</v>
      </c>
      <c r="L129">
        <f t="shared" si="19"/>
        <v>0</v>
      </c>
      <c r="M129">
        <f t="shared" si="23"/>
        <v>36</v>
      </c>
      <c r="N129">
        <f t="shared" si="24"/>
        <v>48</v>
      </c>
    </row>
    <row r="130" spans="1:14">
      <c r="A130">
        <v>126</v>
      </c>
      <c r="B130" s="1">
        <v>41877</v>
      </c>
      <c r="C130">
        <f t="shared" si="16"/>
        <v>0.26</v>
      </c>
      <c r="D130" t="str">
        <f t="shared" si="26"/>
        <v>NIE</v>
      </c>
      <c r="E130">
        <f t="shared" si="27"/>
        <v>156</v>
      </c>
      <c r="F130">
        <f t="shared" si="25"/>
        <v>26</v>
      </c>
      <c r="G130">
        <f t="shared" si="17"/>
        <v>2</v>
      </c>
      <c r="H130">
        <f t="shared" si="18"/>
        <v>36</v>
      </c>
      <c r="I130">
        <f t="shared" si="20"/>
        <v>26</v>
      </c>
      <c r="J130">
        <f t="shared" si="21"/>
        <v>26</v>
      </c>
      <c r="K130">
        <f t="shared" si="22"/>
        <v>0</v>
      </c>
      <c r="L130">
        <f t="shared" si="19"/>
        <v>0</v>
      </c>
      <c r="M130">
        <f t="shared" si="23"/>
        <v>32</v>
      </c>
      <c r="N130">
        <f t="shared" si="24"/>
        <v>43</v>
      </c>
    </row>
    <row r="131" spans="1:14">
      <c r="A131">
        <v>127</v>
      </c>
      <c r="B131" s="1">
        <v>41878</v>
      </c>
      <c r="C131">
        <f t="shared" si="16"/>
        <v>0.23</v>
      </c>
      <c r="D131" t="str">
        <f t="shared" si="26"/>
        <v>TAK</v>
      </c>
      <c r="E131">
        <f t="shared" si="27"/>
        <v>138</v>
      </c>
      <c r="F131">
        <f t="shared" si="25"/>
        <v>26</v>
      </c>
      <c r="G131">
        <f t="shared" si="17"/>
        <v>3</v>
      </c>
      <c r="H131">
        <f t="shared" si="18"/>
        <v>36</v>
      </c>
      <c r="I131">
        <f t="shared" si="20"/>
        <v>26</v>
      </c>
      <c r="J131">
        <f t="shared" si="21"/>
        <v>26</v>
      </c>
      <c r="K131">
        <f t="shared" si="22"/>
        <v>0</v>
      </c>
      <c r="L131">
        <f t="shared" si="19"/>
        <v>0</v>
      </c>
      <c r="M131">
        <f t="shared" si="23"/>
        <v>32</v>
      </c>
      <c r="N131">
        <f t="shared" si="24"/>
        <v>43</v>
      </c>
    </row>
    <row r="132" spans="1:14">
      <c r="A132">
        <v>128</v>
      </c>
      <c r="B132" s="1">
        <v>41879</v>
      </c>
      <c r="C132">
        <f t="shared" si="16"/>
        <v>0.23</v>
      </c>
      <c r="D132" t="str">
        <f t="shared" si="26"/>
        <v>NIE</v>
      </c>
      <c r="E132">
        <f t="shared" si="27"/>
        <v>138</v>
      </c>
      <c r="F132">
        <f t="shared" si="25"/>
        <v>26</v>
      </c>
      <c r="G132">
        <f t="shared" si="17"/>
        <v>4</v>
      </c>
      <c r="H132">
        <f t="shared" si="18"/>
        <v>36</v>
      </c>
      <c r="I132">
        <f t="shared" si="20"/>
        <v>26</v>
      </c>
      <c r="J132">
        <f t="shared" si="21"/>
        <v>26</v>
      </c>
      <c r="K132">
        <f t="shared" si="22"/>
        <v>0</v>
      </c>
      <c r="L132">
        <f t="shared" si="19"/>
        <v>0</v>
      </c>
      <c r="M132">
        <f t="shared" si="23"/>
        <v>32</v>
      </c>
      <c r="N132">
        <f t="shared" si="24"/>
        <v>43</v>
      </c>
    </row>
    <row r="133" spans="1:14">
      <c r="A133">
        <v>129</v>
      </c>
      <c r="B133" s="1">
        <v>41880</v>
      </c>
      <c r="C133">
        <f t="shared" ref="C133:C164" si="28">ROUND(IF(D133 = "TAK", C132-($B$3*C132), C132),2)</f>
        <v>0.23</v>
      </c>
      <c r="D133" t="str">
        <f t="shared" si="26"/>
        <v>NIE</v>
      </c>
      <c r="E133">
        <f t="shared" si="27"/>
        <v>138</v>
      </c>
      <c r="F133">
        <f t="shared" si="25"/>
        <v>26</v>
      </c>
      <c r="G133">
        <f t="shared" si="17"/>
        <v>5</v>
      </c>
      <c r="H133">
        <f t="shared" si="18"/>
        <v>36</v>
      </c>
      <c r="I133">
        <f t="shared" si="20"/>
        <v>26</v>
      </c>
      <c r="J133">
        <f t="shared" si="21"/>
        <v>26</v>
      </c>
      <c r="K133">
        <f t="shared" si="22"/>
        <v>0</v>
      </c>
      <c r="L133">
        <f t="shared" si="19"/>
        <v>0</v>
      </c>
      <c r="M133">
        <f t="shared" si="23"/>
        <v>32</v>
      </c>
      <c r="N133">
        <f t="shared" si="24"/>
        <v>43</v>
      </c>
    </row>
    <row r="134" spans="1:14">
      <c r="A134">
        <v>130</v>
      </c>
      <c r="B134" s="1">
        <v>41881</v>
      </c>
      <c r="C134">
        <f t="shared" si="28"/>
        <v>0.23</v>
      </c>
      <c r="D134" t="str">
        <f t="shared" si="26"/>
        <v>NIE</v>
      </c>
      <c r="E134">
        <f t="shared" si="27"/>
        <v>138</v>
      </c>
      <c r="F134">
        <f t="shared" si="25"/>
        <v>26</v>
      </c>
      <c r="G134">
        <f t="shared" ref="G134:G164" si="29">WEEKDAY(B134,2)</f>
        <v>6</v>
      </c>
      <c r="H134">
        <f t="shared" ref="H134:H164" si="30">IF(OR(G134=6, G134=7), 100,36)</f>
        <v>100</v>
      </c>
      <c r="I134">
        <f t="shared" si="20"/>
        <v>26</v>
      </c>
      <c r="J134">
        <f t="shared" si="21"/>
        <v>26</v>
      </c>
      <c r="K134">
        <f t="shared" si="22"/>
        <v>0</v>
      </c>
      <c r="L134">
        <f t="shared" si="19"/>
        <v>0</v>
      </c>
      <c r="M134">
        <f t="shared" si="23"/>
        <v>32</v>
      </c>
      <c r="N134">
        <f t="shared" si="24"/>
        <v>43</v>
      </c>
    </row>
    <row r="135" spans="1:14">
      <c r="A135">
        <v>131</v>
      </c>
      <c r="B135" s="1">
        <v>41882</v>
      </c>
      <c r="C135">
        <f t="shared" si="28"/>
        <v>0.23</v>
      </c>
      <c r="D135" t="str">
        <f t="shared" si="26"/>
        <v>NIE</v>
      </c>
      <c r="E135">
        <f t="shared" si="27"/>
        <v>138</v>
      </c>
      <c r="F135">
        <f t="shared" si="25"/>
        <v>26</v>
      </c>
      <c r="G135">
        <f t="shared" si="29"/>
        <v>7</v>
      </c>
      <c r="H135">
        <f t="shared" si="30"/>
        <v>100</v>
      </c>
      <c r="I135">
        <f t="shared" si="20"/>
        <v>26</v>
      </c>
      <c r="J135">
        <f t="shared" si="21"/>
        <v>26</v>
      </c>
      <c r="K135">
        <f t="shared" si="22"/>
        <v>0</v>
      </c>
      <c r="L135">
        <f t="shared" si="19"/>
        <v>0</v>
      </c>
      <c r="M135">
        <f t="shared" si="23"/>
        <v>32</v>
      </c>
      <c r="N135">
        <f t="shared" si="24"/>
        <v>43</v>
      </c>
    </row>
    <row r="136" spans="1:14">
      <c r="A136">
        <v>132</v>
      </c>
      <c r="B136" s="1">
        <v>41883</v>
      </c>
      <c r="C136">
        <f t="shared" si="28"/>
        <v>0.23</v>
      </c>
      <c r="D136" t="str">
        <f t="shared" si="26"/>
        <v>NIE</v>
      </c>
      <c r="E136">
        <f t="shared" si="27"/>
        <v>138</v>
      </c>
      <c r="F136">
        <f t="shared" si="25"/>
        <v>26</v>
      </c>
      <c r="G136">
        <f t="shared" si="29"/>
        <v>1</v>
      </c>
      <c r="H136">
        <f t="shared" si="30"/>
        <v>36</v>
      </c>
      <c r="I136">
        <f t="shared" si="20"/>
        <v>26</v>
      </c>
      <c r="J136">
        <f t="shared" si="21"/>
        <v>26</v>
      </c>
      <c r="K136">
        <f t="shared" si="22"/>
        <v>0</v>
      </c>
      <c r="L136">
        <f t="shared" si="19"/>
        <v>0</v>
      </c>
      <c r="M136">
        <f t="shared" si="23"/>
        <v>32</v>
      </c>
      <c r="N136">
        <f t="shared" si="24"/>
        <v>43</v>
      </c>
    </row>
    <row r="137" spans="1:14">
      <c r="A137">
        <v>133</v>
      </c>
      <c r="B137" s="1">
        <v>41884</v>
      </c>
      <c r="C137">
        <f t="shared" si="28"/>
        <v>0.23</v>
      </c>
      <c r="D137" t="str">
        <f t="shared" si="26"/>
        <v>NIE</v>
      </c>
      <c r="E137">
        <f t="shared" si="27"/>
        <v>138</v>
      </c>
      <c r="F137">
        <f t="shared" si="25"/>
        <v>23</v>
      </c>
      <c r="G137">
        <f t="shared" si="29"/>
        <v>2</v>
      </c>
      <c r="H137">
        <f t="shared" si="30"/>
        <v>36</v>
      </c>
      <c r="I137">
        <f t="shared" si="20"/>
        <v>23</v>
      </c>
      <c r="J137">
        <f t="shared" si="21"/>
        <v>23</v>
      </c>
      <c r="K137">
        <f t="shared" si="22"/>
        <v>0</v>
      </c>
      <c r="L137">
        <f t="shared" si="19"/>
        <v>0</v>
      </c>
      <c r="M137">
        <f t="shared" si="23"/>
        <v>28</v>
      </c>
      <c r="N137">
        <f t="shared" si="24"/>
        <v>38</v>
      </c>
    </row>
    <row r="138" spans="1:14">
      <c r="A138">
        <v>134</v>
      </c>
      <c r="B138" s="1">
        <v>41885</v>
      </c>
      <c r="C138">
        <f t="shared" si="28"/>
        <v>0.21</v>
      </c>
      <c r="D138" t="str">
        <f t="shared" si="26"/>
        <v>TAK</v>
      </c>
      <c r="E138">
        <f t="shared" si="27"/>
        <v>126</v>
      </c>
      <c r="F138">
        <f t="shared" si="25"/>
        <v>23</v>
      </c>
      <c r="G138">
        <f t="shared" si="29"/>
        <v>3</v>
      </c>
      <c r="H138">
        <f t="shared" si="30"/>
        <v>36</v>
      </c>
      <c r="I138">
        <f t="shared" si="20"/>
        <v>23</v>
      </c>
      <c r="J138">
        <f t="shared" si="21"/>
        <v>23</v>
      </c>
      <c r="K138">
        <f t="shared" si="22"/>
        <v>0</v>
      </c>
      <c r="L138">
        <f t="shared" si="19"/>
        <v>0</v>
      </c>
      <c r="M138">
        <f t="shared" si="23"/>
        <v>28</v>
      </c>
      <c r="N138">
        <f t="shared" si="24"/>
        <v>38</v>
      </c>
    </row>
    <row r="139" spans="1:14">
      <c r="A139">
        <v>135</v>
      </c>
      <c r="B139" s="1">
        <v>41886</v>
      </c>
      <c r="C139">
        <f t="shared" si="28"/>
        <v>0.21</v>
      </c>
      <c r="D139" t="str">
        <f t="shared" si="26"/>
        <v>NIE</v>
      </c>
      <c r="E139">
        <f t="shared" si="27"/>
        <v>126</v>
      </c>
      <c r="F139">
        <f t="shared" si="25"/>
        <v>23</v>
      </c>
      <c r="G139">
        <f t="shared" si="29"/>
        <v>4</v>
      </c>
      <c r="H139">
        <f t="shared" si="30"/>
        <v>36</v>
      </c>
      <c r="I139">
        <f t="shared" si="20"/>
        <v>23</v>
      </c>
      <c r="J139">
        <f t="shared" si="21"/>
        <v>23</v>
      </c>
      <c r="K139">
        <f t="shared" si="22"/>
        <v>0</v>
      </c>
      <c r="L139">
        <f t="shared" ref="L139:L164" si="31">IF(H139 &lt;= J139, 1, 0)</f>
        <v>0</v>
      </c>
      <c r="M139">
        <f t="shared" si="23"/>
        <v>28</v>
      </c>
      <c r="N139">
        <f t="shared" si="24"/>
        <v>38</v>
      </c>
    </row>
    <row r="140" spans="1:14">
      <c r="A140">
        <v>136</v>
      </c>
      <c r="B140" s="1">
        <v>41887</v>
      </c>
      <c r="C140">
        <f t="shared" si="28"/>
        <v>0.21</v>
      </c>
      <c r="D140" t="str">
        <f t="shared" si="26"/>
        <v>NIE</v>
      </c>
      <c r="E140">
        <f t="shared" si="27"/>
        <v>126</v>
      </c>
      <c r="F140">
        <f t="shared" si="25"/>
        <v>23</v>
      </c>
      <c r="G140">
        <f t="shared" si="29"/>
        <v>5</v>
      </c>
      <c r="H140">
        <f t="shared" si="30"/>
        <v>36</v>
      </c>
      <c r="I140">
        <f t="shared" ref="I140:I164" si="32">F140+K139</f>
        <v>23</v>
      </c>
      <c r="J140">
        <f t="shared" ref="J140:J164" si="33">IF(I140-H140 &gt; 0, H140, I140)</f>
        <v>23</v>
      </c>
      <c r="K140">
        <f t="shared" ref="K140:K164" si="34">I140-J140</f>
        <v>0</v>
      </c>
      <c r="L140">
        <f t="shared" si="31"/>
        <v>0</v>
      </c>
      <c r="M140">
        <f t="shared" ref="M140:M164" si="35">INT(E134/0.8/$D$2)</f>
        <v>28</v>
      </c>
      <c r="N140">
        <f t="shared" ref="N140:N164" si="36">INT(E134/0.6/$D$2)</f>
        <v>38</v>
      </c>
    </row>
    <row r="141" spans="1:14">
      <c r="A141">
        <v>137</v>
      </c>
      <c r="B141" s="1">
        <v>41888</v>
      </c>
      <c r="C141">
        <f t="shared" si="28"/>
        <v>0.21</v>
      </c>
      <c r="D141" t="str">
        <f t="shared" si="26"/>
        <v>NIE</v>
      </c>
      <c r="E141">
        <f t="shared" si="27"/>
        <v>126</v>
      </c>
      <c r="F141">
        <f t="shared" ref="F141:F164" si="37">E135/$D$2</f>
        <v>23</v>
      </c>
      <c r="G141">
        <f t="shared" si="29"/>
        <v>6</v>
      </c>
      <c r="H141">
        <f t="shared" si="30"/>
        <v>100</v>
      </c>
      <c r="I141">
        <f t="shared" si="32"/>
        <v>23</v>
      </c>
      <c r="J141">
        <f t="shared" si="33"/>
        <v>23</v>
      </c>
      <c r="K141">
        <f t="shared" si="34"/>
        <v>0</v>
      </c>
      <c r="L141">
        <f t="shared" si="31"/>
        <v>0</v>
      </c>
      <c r="M141">
        <f t="shared" si="35"/>
        <v>28</v>
      </c>
      <c r="N141">
        <f t="shared" si="36"/>
        <v>38</v>
      </c>
    </row>
    <row r="142" spans="1:14">
      <c r="A142">
        <v>138</v>
      </c>
      <c r="B142" s="1">
        <v>41889</v>
      </c>
      <c r="C142">
        <f t="shared" si="28"/>
        <v>0.21</v>
      </c>
      <c r="D142" t="str">
        <f t="shared" ref="D142:D164" si="38">IF(MOD(A142-$A$12, 7) = 0,"TAK", "NIE")</f>
        <v>NIE</v>
      </c>
      <c r="E142">
        <f t="shared" si="27"/>
        <v>126</v>
      </c>
      <c r="F142">
        <f t="shared" si="37"/>
        <v>23</v>
      </c>
      <c r="G142">
        <f t="shared" si="29"/>
        <v>7</v>
      </c>
      <c r="H142">
        <f t="shared" si="30"/>
        <v>100</v>
      </c>
      <c r="I142">
        <f t="shared" si="32"/>
        <v>23</v>
      </c>
      <c r="J142">
        <f t="shared" si="33"/>
        <v>23</v>
      </c>
      <c r="K142">
        <f t="shared" si="34"/>
        <v>0</v>
      </c>
      <c r="L142">
        <f t="shared" si="31"/>
        <v>0</v>
      </c>
      <c r="M142">
        <f t="shared" si="35"/>
        <v>28</v>
      </c>
      <c r="N142">
        <f t="shared" si="36"/>
        <v>38</v>
      </c>
    </row>
    <row r="143" spans="1:14">
      <c r="A143">
        <v>139</v>
      </c>
      <c r="B143" s="1">
        <v>41890</v>
      </c>
      <c r="C143">
        <f t="shared" si="28"/>
        <v>0.21</v>
      </c>
      <c r="D143" t="str">
        <f t="shared" si="38"/>
        <v>NIE</v>
      </c>
      <c r="E143">
        <f t="shared" si="27"/>
        <v>126</v>
      </c>
      <c r="F143">
        <f t="shared" si="37"/>
        <v>23</v>
      </c>
      <c r="G143">
        <f t="shared" si="29"/>
        <v>1</v>
      </c>
      <c r="H143">
        <f t="shared" si="30"/>
        <v>36</v>
      </c>
      <c r="I143">
        <f t="shared" si="32"/>
        <v>23</v>
      </c>
      <c r="J143">
        <f t="shared" si="33"/>
        <v>23</v>
      </c>
      <c r="K143">
        <f t="shared" si="34"/>
        <v>0</v>
      </c>
      <c r="L143">
        <f t="shared" si="31"/>
        <v>0</v>
      </c>
      <c r="M143">
        <f t="shared" si="35"/>
        <v>28</v>
      </c>
      <c r="N143">
        <f t="shared" si="36"/>
        <v>38</v>
      </c>
    </row>
    <row r="144" spans="1:14">
      <c r="A144">
        <v>140</v>
      </c>
      <c r="B144" s="1">
        <v>41891</v>
      </c>
      <c r="C144">
        <f t="shared" si="28"/>
        <v>0.21</v>
      </c>
      <c r="D144" t="str">
        <f t="shared" si="38"/>
        <v>NIE</v>
      </c>
      <c r="E144">
        <f t="shared" si="27"/>
        <v>126</v>
      </c>
      <c r="F144">
        <f t="shared" si="37"/>
        <v>21</v>
      </c>
      <c r="G144">
        <f t="shared" si="29"/>
        <v>2</v>
      </c>
      <c r="H144">
        <f t="shared" si="30"/>
        <v>36</v>
      </c>
      <c r="I144">
        <f t="shared" si="32"/>
        <v>21</v>
      </c>
      <c r="J144">
        <f t="shared" si="33"/>
        <v>21</v>
      </c>
      <c r="K144">
        <f t="shared" si="34"/>
        <v>0</v>
      </c>
      <c r="L144">
        <f t="shared" si="31"/>
        <v>0</v>
      </c>
      <c r="M144">
        <f t="shared" si="35"/>
        <v>26</v>
      </c>
      <c r="N144">
        <f t="shared" si="36"/>
        <v>35</v>
      </c>
    </row>
    <row r="145" spans="1:14">
      <c r="A145">
        <v>141</v>
      </c>
      <c r="B145" s="1">
        <v>41892</v>
      </c>
      <c r="C145">
        <f t="shared" si="28"/>
        <v>0.19</v>
      </c>
      <c r="D145" t="str">
        <f t="shared" si="38"/>
        <v>TAK</v>
      </c>
      <c r="E145">
        <f t="shared" si="27"/>
        <v>114</v>
      </c>
      <c r="F145">
        <f t="shared" si="37"/>
        <v>21</v>
      </c>
      <c r="G145">
        <f t="shared" si="29"/>
        <v>3</v>
      </c>
      <c r="H145">
        <f t="shared" si="30"/>
        <v>36</v>
      </c>
      <c r="I145">
        <f t="shared" si="32"/>
        <v>21</v>
      </c>
      <c r="J145">
        <f t="shared" si="33"/>
        <v>21</v>
      </c>
      <c r="K145">
        <f t="shared" si="34"/>
        <v>0</v>
      </c>
      <c r="L145">
        <f t="shared" si="31"/>
        <v>0</v>
      </c>
      <c r="M145">
        <f t="shared" si="35"/>
        <v>26</v>
      </c>
      <c r="N145">
        <f t="shared" si="36"/>
        <v>35</v>
      </c>
    </row>
    <row r="146" spans="1:14">
      <c r="A146">
        <v>142</v>
      </c>
      <c r="B146" s="1">
        <v>41893</v>
      </c>
      <c r="C146">
        <f t="shared" si="28"/>
        <v>0.19</v>
      </c>
      <c r="D146" t="str">
        <f t="shared" si="38"/>
        <v>NIE</v>
      </c>
      <c r="E146">
        <f t="shared" si="27"/>
        <v>114</v>
      </c>
      <c r="F146">
        <f t="shared" si="37"/>
        <v>21</v>
      </c>
      <c r="G146">
        <f t="shared" si="29"/>
        <v>4</v>
      </c>
      <c r="H146">
        <f t="shared" si="30"/>
        <v>36</v>
      </c>
      <c r="I146">
        <f t="shared" si="32"/>
        <v>21</v>
      </c>
      <c r="J146">
        <f t="shared" si="33"/>
        <v>21</v>
      </c>
      <c r="K146">
        <f t="shared" si="34"/>
        <v>0</v>
      </c>
      <c r="L146">
        <f t="shared" si="31"/>
        <v>0</v>
      </c>
      <c r="M146">
        <f t="shared" si="35"/>
        <v>26</v>
      </c>
      <c r="N146">
        <f t="shared" si="36"/>
        <v>35</v>
      </c>
    </row>
    <row r="147" spans="1:14">
      <c r="A147">
        <v>143</v>
      </c>
      <c r="B147" s="1">
        <v>41894</v>
      </c>
      <c r="C147">
        <f t="shared" si="28"/>
        <v>0.19</v>
      </c>
      <c r="D147" t="str">
        <f t="shared" si="38"/>
        <v>NIE</v>
      </c>
      <c r="E147">
        <f t="shared" si="27"/>
        <v>114</v>
      </c>
      <c r="F147">
        <f t="shared" si="37"/>
        <v>21</v>
      </c>
      <c r="G147">
        <f t="shared" si="29"/>
        <v>5</v>
      </c>
      <c r="H147">
        <f t="shared" si="30"/>
        <v>36</v>
      </c>
      <c r="I147">
        <f t="shared" si="32"/>
        <v>21</v>
      </c>
      <c r="J147">
        <f t="shared" si="33"/>
        <v>21</v>
      </c>
      <c r="K147">
        <f t="shared" si="34"/>
        <v>0</v>
      </c>
      <c r="L147">
        <f t="shared" si="31"/>
        <v>0</v>
      </c>
      <c r="M147">
        <f t="shared" si="35"/>
        <v>26</v>
      </c>
      <c r="N147">
        <f t="shared" si="36"/>
        <v>35</v>
      </c>
    </row>
    <row r="148" spans="1:14">
      <c r="A148">
        <v>144</v>
      </c>
      <c r="B148" s="1">
        <v>41895</v>
      </c>
      <c r="C148">
        <f t="shared" si="28"/>
        <v>0.19</v>
      </c>
      <c r="D148" t="str">
        <f t="shared" si="38"/>
        <v>NIE</v>
      </c>
      <c r="E148">
        <f t="shared" si="27"/>
        <v>114</v>
      </c>
      <c r="F148">
        <f t="shared" si="37"/>
        <v>21</v>
      </c>
      <c r="G148">
        <f t="shared" si="29"/>
        <v>6</v>
      </c>
      <c r="H148">
        <f t="shared" si="30"/>
        <v>100</v>
      </c>
      <c r="I148">
        <f t="shared" si="32"/>
        <v>21</v>
      </c>
      <c r="J148">
        <f t="shared" si="33"/>
        <v>21</v>
      </c>
      <c r="K148">
        <f t="shared" si="34"/>
        <v>0</v>
      </c>
      <c r="L148">
        <f t="shared" si="31"/>
        <v>0</v>
      </c>
      <c r="M148">
        <f t="shared" si="35"/>
        <v>26</v>
      </c>
      <c r="N148">
        <f t="shared" si="36"/>
        <v>35</v>
      </c>
    </row>
    <row r="149" spans="1:14">
      <c r="A149">
        <v>145</v>
      </c>
      <c r="B149" s="1">
        <v>41896</v>
      </c>
      <c r="C149">
        <f t="shared" si="28"/>
        <v>0.19</v>
      </c>
      <c r="D149" t="str">
        <f t="shared" si="38"/>
        <v>NIE</v>
      </c>
      <c r="E149">
        <f t="shared" si="27"/>
        <v>114</v>
      </c>
      <c r="F149">
        <f t="shared" si="37"/>
        <v>21</v>
      </c>
      <c r="G149">
        <f t="shared" si="29"/>
        <v>7</v>
      </c>
      <c r="H149">
        <f t="shared" si="30"/>
        <v>100</v>
      </c>
      <c r="I149">
        <f t="shared" si="32"/>
        <v>21</v>
      </c>
      <c r="J149">
        <f t="shared" si="33"/>
        <v>21</v>
      </c>
      <c r="K149">
        <f t="shared" si="34"/>
        <v>0</v>
      </c>
      <c r="L149">
        <f t="shared" si="31"/>
        <v>0</v>
      </c>
      <c r="M149">
        <f t="shared" si="35"/>
        <v>26</v>
      </c>
      <c r="N149">
        <f t="shared" si="36"/>
        <v>35</v>
      </c>
    </row>
    <row r="150" spans="1:14">
      <c r="A150">
        <v>146</v>
      </c>
      <c r="B150" s="1">
        <v>41897</v>
      </c>
      <c r="C150">
        <f t="shared" si="28"/>
        <v>0.19</v>
      </c>
      <c r="D150" t="str">
        <f t="shared" si="38"/>
        <v>NIE</v>
      </c>
      <c r="E150">
        <f t="shared" si="27"/>
        <v>114</v>
      </c>
      <c r="F150">
        <f t="shared" si="37"/>
        <v>21</v>
      </c>
      <c r="G150">
        <f t="shared" si="29"/>
        <v>1</v>
      </c>
      <c r="H150">
        <f t="shared" si="30"/>
        <v>36</v>
      </c>
      <c r="I150">
        <f t="shared" si="32"/>
        <v>21</v>
      </c>
      <c r="J150">
        <f t="shared" si="33"/>
        <v>21</v>
      </c>
      <c r="K150">
        <f t="shared" si="34"/>
        <v>0</v>
      </c>
      <c r="L150">
        <f t="shared" si="31"/>
        <v>0</v>
      </c>
      <c r="M150">
        <f t="shared" si="35"/>
        <v>26</v>
      </c>
      <c r="N150">
        <f t="shared" si="36"/>
        <v>35</v>
      </c>
    </row>
    <row r="151" spans="1:14">
      <c r="A151">
        <v>147</v>
      </c>
      <c r="B151" s="1">
        <v>41898</v>
      </c>
      <c r="C151">
        <f t="shared" si="28"/>
        <v>0.19</v>
      </c>
      <c r="D151" t="str">
        <f t="shared" si="38"/>
        <v>NIE</v>
      </c>
      <c r="E151">
        <f t="shared" si="27"/>
        <v>114</v>
      </c>
      <c r="F151">
        <f t="shared" si="37"/>
        <v>19</v>
      </c>
      <c r="G151">
        <f t="shared" si="29"/>
        <v>2</v>
      </c>
      <c r="H151">
        <f t="shared" si="30"/>
        <v>36</v>
      </c>
      <c r="I151">
        <f t="shared" si="32"/>
        <v>19</v>
      </c>
      <c r="J151">
        <f t="shared" si="33"/>
        <v>19</v>
      </c>
      <c r="K151">
        <f t="shared" si="34"/>
        <v>0</v>
      </c>
      <c r="L151">
        <f t="shared" si="31"/>
        <v>0</v>
      </c>
      <c r="M151">
        <f t="shared" si="35"/>
        <v>23</v>
      </c>
      <c r="N151">
        <f t="shared" si="36"/>
        <v>31</v>
      </c>
    </row>
    <row r="152" spans="1:14">
      <c r="A152">
        <v>148</v>
      </c>
      <c r="B152" s="1">
        <v>41899</v>
      </c>
      <c r="C152">
        <f t="shared" si="28"/>
        <v>0.17</v>
      </c>
      <c r="D152" t="str">
        <f t="shared" si="38"/>
        <v>TAK</v>
      </c>
      <c r="E152">
        <f t="shared" si="27"/>
        <v>102.00000000000001</v>
      </c>
      <c r="F152">
        <f t="shared" si="37"/>
        <v>19</v>
      </c>
      <c r="G152">
        <f t="shared" si="29"/>
        <v>3</v>
      </c>
      <c r="H152">
        <f t="shared" si="30"/>
        <v>36</v>
      </c>
      <c r="I152">
        <f t="shared" si="32"/>
        <v>19</v>
      </c>
      <c r="J152">
        <f t="shared" si="33"/>
        <v>19</v>
      </c>
      <c r="K152">
        <f t="shared" si="34"/>
        <v>0</v>
      </c>
      <c r="L152">
        <f t="shared" si="31"/>
        <v>0</v>
      </c>
      <c r="M152">
        <f t="shared" si="35"/>
        <v>23</v>
      </c>
      <c r="N152">
        <f t="shared" si="36"/>
        <v>31</v>
      </c>
    </row>
    <row r="153" spans="1:14">
      <c r="A153">
        <v>149</v>
      </c>
      <c r="B153" s="1">
        <v>41900</v>
      </c>
      <c r="C153">
        <f t="shared" si="28"/>
        <v>0.17</v>
      </c>
      <c r="D153" t="str">
        <f t="shared" si="38"/>
        <v>NIE</v>
      </c>
      <c r="E153">
        <f t="shared" si="27"/>
        <v>102.00000000000001</v>
      </c>
      <c r="F153">
        <f t="shared" si="37"/>
        <v>19</v>
      </c>
      <c r="G153">
        <f t="shared" si="29"/>
        <v>4</v>
      </c>
      <c r="H153">
        <f t="shared" si="30"/>
        <v>36</v>
      </c>
      <c r="I153">
        <f t="shared" si="32"/>
        <v>19</v>
      </c>
      <c r="J153">
        <f t="shared" si="33"/>
        <v>19</v>
      </c>
      <c r="K153">
        <f t="shared" si="34"/>
        <v>0</v>
      </c>
      <c r="L153">
        <f t="shared" si="31"/>
        <v>0</v>
      </c>
      <c r="M153">
        <f t="shared" si="35"/>
        <v>23</v>
      </c>
      <c r="N153">
        <f t="shared" si="36"/>
        <v>31</v>
      </c>
    </row>
    <row r="154" spans="1:14">
      <c r="A154">
        <v>150</v>
      </c>
      <c r="B154" s="1">
        <v>41901</v>
      </c>
      <c r="C154">
        <f t="shared" si="28"/>
        <v>0.17</v>
      </c>
      <c r="D154" t="str">
        <f t="shared" si="38"/>
        <v>NIE</v>
      </c>
      <c r="E154">
        <f t="shared" ref="E154:E164" si="39">$B$1*C154</f>
        <v>102.00000000000001</v>
      </c>
      <c r="F154">
        <f t="shared" si="37"/>
        <v>19</v>
      </c>
      <c r="G154">
        <f t="shared" si="29"/>
        <v>5</v>
      </c>
      <c r="H154">
        <f t="shared" si="30"/>
        <v>36</v>
      </c>
      <c r="I154">
        <f t="shared" si="32"/>
        <v>19</v>
      </c>
      <c r="J154">
        <f t="shared" si="33"/>
        <v>19</v>
      </c>
      <c r="K154">
        <f t="shared" si="34"/>
        <v>0</v>
      </c>
      <c r="L154">
        <f t="shared" si="31"/>
        <v>0</v>
      </c>
      <c r="M154">
        <f t="shared" si="35"/>
        <v>23</v>
      </c>
      <c r="N154">
        <f t="shared" si="36"/>
        <v>31</v>
      </c>
    </row>
    <row r="155" spans="1:14">
      <c r="A155">
        <v>151</v>
      </c>
      <c r="B155" s="1">
        <v>41902</v>
      </c>
      <c r="C155">
        <f t="shared" si="28"/>
        <v>0.17</v>
      </c>
      <c r="D155" t="str">
        <f t="shared" si="38"/>
        <v>NIE</v>
      </c>
      <c r="E155">
        <f t="shared" si="39"/>
        <v>102.00000000000001</v>
      </c>
      <c r="F155">
        <f t="shared" si="37"/>
        <v>19</v>
      </c>
      <c r="G155">
        <f t="shared" si="29"/>
        <v>6</v>
      </c>
      <c r="H155">
        <f t="shared" si="30"/>
        <v>100</v>
      </c>
      <c r="I155">
        <f t="shared" si="32"/>
        <v>19</v>
      </c>
      <c r="J155">
        <f t="shared" si="33"/>
        <v>19</v>
      </c>
      <c r="K155">
        <f t="shared" si="34"/>
        <v>0</v>
      </c>
      <c r="L155">
        <f t="shared" si="31"/>
        <v>0</v>
      </c>
      <c r="M155">
        <f t="shared" si="35"/>
        <v>23</v>
      </c>
      <c r="N155">
        <f t="shared" si="36"/>
        <v>31</v>
      </c>
    </row>
    <row r="156" spans="1:14">
      <c r="A156">
        <v>152</v>
      </c>
      <c r="B156" s="1">
        <v>41903</v>
      </c>
      <c r="C156">
        <f t="shared" si="28"/>
        <v>0.17</v>
      </c>
      <c r="D156" t="str">
        <f t="shared" si="38"/>
        <v>NIE</v>
      </c>
      <c r="E156">
        <f t="shared" si="39"/>
        <v>102.00000000000001</v>
      </c>
      <c r="F156">
        <f t="shared" si="37"/>
        <v>19</v>
      </c>
      <c r="G156">
        <f t="shared" si="29"/>
        <v>7</v>
      </c>
      <c r="H156">
        <f t="shared" si="30"/>
        <v>100</v>
      </c>
      <c r="I156">
        <f t="shared" si="32"/>
        <v>19</v>
      </c>
      <c r="J156">
        <f t="shared" si="33"/>
        <v>19</v>
      </c>
      <c r="K156">
        <f t="shared" si="34"/>
        <v>0</v>
      </c>
      <c r="L156">
        <f t="shared" si="31"/>
        <v>0</v>
      </c>
      <c r="M156">
        <f t="shared" si="35"/>
        <v>23</v>
      </c>
      <c r="N156">
        <f t="shared" si="36"/>
        <v>31</v>
      </c>
    </row>
    <row r="157" spans="1:14">
      <c r="A157">
        <v>153</v>
      </c>
      <c r="B157" s="1">
        <v>41904</v>
      </c>
      <c r="C157">
        <f t="shared" si="28"/>
        <v>0.17</v>
      </c>
      <c r="D157" t="str">
        <f t="shared" si="38"/>
        <v>NIE</v>
      </c>
      <c r="E157">
        <f t="shared" si="39"/>
        <v>102.00000000000001</v>
      </c>
      <c r="F157">
        <f t="shared" si="37"/>
        <v>19</v>
      </c>
      <c r="G157">
        <f t="shared" si="29"/>
        <v>1</v>
      </c>
      <c r="H157">
        <f t="shared" si="30"/>
        <v>36</v>
      </c>
      <c r="I157">
        <f t="shared" si="32"/>
        <v>19</v>
      </c>
      <c r="J157">
        <f t="shared" si="33"/>
        <v>19</v>
      </c>
      <c r="K157">
        <f t="shared" si="34"/>
        <v>0</v>
      </c>
      <c r="L157">
        <f t="shared" si="31"/>
        <v>0</v>
      </c>
      <c r="M157">
        <f t="shared" si="35"/>
        <v>23</v>
      </c>
      <c r="N157">
        <f t="shared" si="36"/>
        <v>31</v>
      </c>
    </row>
    <row r="158" spans="1:14">
      <c r="A158">
        <v>154</v>
      </c>
      <c r="B158" s="1">
        <v>41905</v>
      </c>
      <c r="C158">
        <f t="shared" si="28"/>
        <v>0.17</v>
      </c>
      <c r="D158" t="str">
        <f t="shared" si="38"/>
        <v>NIE</v>
      </c>
      <c r="E158">
        <f t="shared" si="39"/>
        <v>102.00000000000001</v>
      </c>
      <c r="F158">
        <f t="shared" si="37"/>
        <v>17.000000000000004</v>
      </c>
      <c r="G158">
        <f t="shared" si="29"/>
        <v>2</v>
      </c>
      <c r="H158">
        <f t="shared" si="30"/>
        <v>36</v>
      </c>
      <c r="I158">
        <f t="shared" si="32"/>
        <v>17.000000000000004</v>
      </c>
      <c r="J158">
        <f t="shared" si="33"/>
        <v>17.000000000000004</v>
      </c>
      <c r="K158">
        <f t="shared" si="34"/>
        <v>0</v>
      </c>
      <c r="L158">
        <f t="shared" si="31"/>
        <v>0</v>
      </c>
      <c r="M158">
        <f t="shared" si="35"/>
        <v>21</v>
      </c>
      <c r="N158">
        <f t="shared" si="36"/>
        <v>28</v>
      </c>
    </row>
    <row r="159" spans="1:14">
      <c r="A159">
        <v>155</v>
      </c>
      <c r="B159" s="1">
        <v>41906</v>
      </c>
      <c r="C159">
        <f t="shared" si="28"/>
        <v>0.15</v>
      </c>
      <c r="D159" t="str">
        <f t="shared" si="38"/>
        <v>TAK</v>
      </c>
      <c r="E159">
        <f t="shared" si="39"/>
        <v>90</v>
      </c>
      <c r="F159">
        <f t="shared" si="37"/>
        <v>17.000000000000004</v>
      </c>
      <c r="G159">
        <f t="shared" si="29"/>
        <v>3</v>
      </c>
      <c r="H159">
        <f t="shared" si="30"/>
        <v>36</v>
      </c>
      <c r="I159">
        <f t="shared" si="32"/>
        <v>17.000000000000004</v>
      </c>
      <c r="J159">
        <f t="shared" si="33"/>
        <v>17.000000000000004</v>
      </c>
      <c r="K159">
        <f t="shared" si="34"/>
        <v>0</v>
      </c>
      <c r="L159">
        <f t="shared" si="31"/>
        <v>0</v>
      </c>
      <c r="M159">
        <f t="shared" si="35"/>
        <v>21</v>
      </c>
      <c r="N159">
        <f t="shared" si="36"/>
        <v>28</v>
      </c>
    </row>
    <row r="160" spans="1:14">
      <c r="A160">
        <v>156</v>
      </c>
      <c r="B160" s="1">
        <v>41907</v>
      </c>
      <c r="C160">
        <f t="shared" si="28"/>
        <v>0.15</v>
      </c>
      <c r="D160" t="str">
        <f t="shared" si="38"/>
        <v>NIE</v>
      </c>
      <c r="E160">
        <f t="shared" si="39"/>
        <v>90</v>
      </c>
      <c r="F160">
        <f t="shared" si="37"/>
        <v>17.000000000000004</v>
      </c>
      <c r="G160">
        <f t="shared" si="29"/>
        <v>4</v>
      </c>
      <c r="H160">
        <f t="shared" si="30"/>
        <v>36</v>
      </c>
      <c r="I160">
        <f t="shared" si="32"/>
        <v>17.000000000000004</v>
      </c>
      <c r="J160">
        <f t="shared" si="33"/>
        <v>17.000000000000004</v>
      </c>
      <c r="K160">
        <f t="shared" si="34"/>
        <v>0</v>
      </c>
      <c r="L160">
        <f t="shared" si="31"/>
        <v>0</v>
      </c>
      <c r="M160">
        <f t="shared" si="35"/>
        <v>21</v>
      </c>
      <c r="N160">
        <f t="shared" si="36"/>
        <v>28</v>
      </c>
    </row>
    <row r="161" spans="1:14">
      <c r="A161">
        <v>157</v>
      </c>
      <c r="B161" s="1">
        <v>41908</v>
      </c>
      <c r="C161">
        <f t="shared" si="28"/>
        <v>0.15</v>
      </c>
      <c r="D161" t="str">
        <f t="shared" si="38"/>
        <v>NIE</v>
      </c>
      <c r="E161">
        <f t="shared" si="39"/>
        <v>90</v>
      </c>
      <c r="F161">
        <f t="shared" si="37"/>
        <v>17.000000000000004</v>
      </c>
      <c r="G161">
        <f t="shared" si="29"/>
        <v>5</v>
      </c>
      <c r="H161">
        <f t="shared" si="30"/>
        <v>36</v>
      </c>
      <c r="I161">
        <f t="shared" si="32"/>
        <v>17.000000000000004</v>
      </c>
      <c r="J161">
        <f t="shared" si="33"/>
        <v>17.000000000000004</v>
      </c>
      <c r="K161">
        <f t="shared" si="34"/>
        <v>0</v>
      </c>
      <c r="L161">
        <f t="shared" si="31"/>
        <v>0</v>
      </c>
      <c r="M161">
        <f t="shared" si="35"/>
        <v>21</v>
      </c>
      <c r="N161">
        <f t="shared" si="36"/>
        <v>28</v>
      </c>
    </row>
    <row r="162" spans="1:14">
      <c r="A162">
        <v>158</v>
      </c>
      <c r="B162" s="1">
        <v>41909</v>
      </c>
      <c r="C162">
        <f t="shared" si="28"/>
        <v>0.15</v>
      </c>
      <c r="D162" t="str">
        <f t="shared" si="38"/>
        <v>NIE</v>
      </c>
      <c r="E162">
        <f t="shared" si="39"/>
        <v>90</v>
      </c>
      <c r="F162">
        <f t="shared" si="37"/>
        <v>17.000000000000004</v>
      </c>
      <c r="G162">
        <f t="shared" si="29"/>
        <v>6</v>
      </c>
      <c r="H162">
        <f t="shared" si="30"/>
        <v>100</v>
      </c>
      <c r="I162">
        <f t="shared" si="32"/>
        <v>17.000000000000004</v>
      </c>
      <c r="J162">
        <f t="shared" si="33"/>
        <v>17.000000000000004</v>
      </c>
      <c r="K162">
        <f t="shared" si="34"/>
        <v>0</v>
      </c>
      <c r="L162">
        <f t="shared" si="31"/>
        <v>0</v>
      </c>
      <c r="M162">
        <f t="shared" si="35"/>
        <v>21</v>
      </c>
      <c r="N162">
        <f t="shared" si="36"/>
        <v>28</v>
      </c>
    </row>
    <row r="163" spans="1:14">
      <c r="A163">
        <v>159</v>
      </c>
      <c r="B163" s="1">
        <v>41910</v>
      </c>
      <c r="C163">
        <f t="shared" si="28"/>
        <v>0.15</v>
      </c>
      <c r="D163" t="str">
        <f t="shared" si="38"/>
        <v>NIE</v>
      </c>
      <c r="E163">
        <f t="shared" si="39"/>
        <v>90</v>
      </c>
      <c r="F163">
        <f t="shared" si="37"/>
        <v>17.000000000000004</v>
      </c>
      <c r="G163">
        <f t="shared" si="29"/>
        <v>7</v>
      </c>
      <c r="H163">
        <f t="shared" si="30"/>
        <v>100</v>
      </c>
      <c r="I163">
        <f t="shared" si="32"/>
        <v>17.000000000000004</v>
      </c>
      <c r="J163">
        <f t="shared" si="33"/>
        <v>17.000000000000004</v>
      </c>
      <c r="K163">
        <f t="shared" si="34"/>
        <v>0</v>
      </c>
      <c r="L163">
        <f t="shared" si="31"/>
        <v>0</v>
      </c>
      <c r="M163">
        <f t="shared" si="35"/>
        <v>21</v>
      </c>
      <c r="N163">
        <f t="shared" si="36"/>
        <v>28</v>
      </c>
    </row>
    <row r="164" spans="1:14">
      <c r="A164">
        <v>160</v>
      </c>
      <c r="B164" s="1">
        <v>41911</v>
      </c>
      <c r="C164">
        <f t="shared" si="28"/>
        <v>0.15</v>
      </c>
      <c r="D164" t="str">
        <f t="shared" si="38"/>
        <v>NIE</v>
      </c>
      <c r="E164">
        <f t="shared" si="39"/>
        <v>90</v>
      </c>
      <c r="F164">
        <f t="shared" si="37"/>
        <v>17.000000000000004</v>
      </c>
      <c r="G164">
        <f t="shared" si="29"/>
        <v>1</v>
      </c>
      <c r="H164">
        <f t="shared" si="30"/>
        <v>36</v>
      </c>
      <c r="I164">
        <f t="shared" si="32"/>
        <v>17.000000000000004</v>
      </c>
      <c r="J164">
        <f t="shared" si="33"/>
        <v>17.000000000000004</v>
      </c>
      <c r="K164">
        <f t="shared" si="34"/>
        <v>0</v>
      </c>
      <c r="L164">
        <f t="shared" si="31"/>
        <v>0</v>
      </c>
      <c r="M164">
        <f t="shared" si="35"/>
        <v>21</v>
      </c>
      <c r="N164">
        <f t="shared" si="36"/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158"/>
  <sheetViews>
    <sheetView workbookViewId="0">
      <selection activeCell="A3" sqref="A3"/>
    </sheetView>
  </sheetViews>
  <sheetFormatPr defaultRowHeight="14.25"/>
  <cols>
    <col min="1" max="1" width="17" bestFit="1" customWidth="1"/>
  </cols>
  <sheetData>
    <row r="3" spans="1:1">
      <c r="A3" s="6" t="s">
        <v>29</v>
      </c>
    </row>
    <row r="4" spans="1:1">
      <c r="A4" s="5">
        <v>41758</v>
      </c>
    </row>
    <row r="5" spans="1:1">
      <c r="A5" s="5">
        <v>41759</v>
      </c>
    </row>
    <row r="6" spans="1:1">
      <c r="A6" s="5">
        <v>41760</v>
      </c>
    </row>
    <row r="7" spans="1:1">
      <c r="A7" s="5">
        <v>41761</v>
      </c>
    </row>
    <row r="8" spans="1:1">
      <c r="A8" s="5">
        <v>41762</v>
      </c>
    </row>
    <row r="9" spans="1:1">
      <c r="A9" s="5">
        <v>41763</v>
      </c>
    </row>
    <row r="10" spans="1:1">
      <c r="A10" s="5">
        <v>41764</v>
      </c>
    </row>
    <row r="11" spans="1:1">
      <c r="A11" s="5">
        <v>41765</v>
      </c>
    </row>
    <row r="12" spans="1:1">
      <c r="A12" s="5">
        <v>41766</v>
      </c>
    </row>
    <row r="13" spans="1:1">
      <c r="A13" s="5">
        <v>41767</v>
      </c>
    </row>
    <row r="14" spans="1:1">
      <c r="A14" s="5">
        <v>41768</v>
      </c>
    </row>
    <row r="15" spans="1:1">
      <c r="A15" s="5">
        <v>41769</v>
      </c>
    </row>
    <row r="16" spans="1:1">
      <c r="A16" s="5">
        <v>41770</v>
      </c>
    </row>
    <row r="17" spans="1:1">
      <c r="A17" s="5">
        <v>41771</v>
      </c>
    </row>
    <row r="18" spans="1:1">
      <c r="A18" s="5">
        <v>41772</v>
      </c>
    </row>
    <row r="19" spans="1:1">
      <c r="A19" s="5">
        <v>41773</v>
      </c>
    </row>
    <row r="20" spans="1:1">
      <c r="A20" s="5">
        <v>41774</v>
      </c>
    </row>
    <row r="21" spans="1:1">
      <c r="A21" s="5">
        <v>41775</v>
      </c>
    </row>
    <row r="22" spans="1:1">
      <c r="A22" s="5">
        <v>41776</v>
      </c>
    </row>
    <row r="23" spans="1:1">
      <c r="A23" s="5">
        <v>41777</v>
      </c>
    </row>
    <row r="24" spans="1:1">
      <c r="A24" s="5">
        <v>41778</v>
      </c>
    </row>
    <row r="25" spans="1:1">
      <c r="A25" s="5">
        <v>41779</v>
      </c>
    </row>
    <row r="26" spans="1:1">
      <c r="A26" s="5">
        <v>41780</v>
      </c>
    </row>
    <row r="27" spans="1:1">
      <c r="A27" s="5">
        <v>41781</v>
      </c>
    </row>
    <row r="28" spans="1:1">
      <c r="A28" s="5">
        <v>41782</v>
      </c>
    </row>
    <row r="29" spans="1:1">
      <c r="A29" s="5">
        <v>41783</v>
      </c>
    </row>
    <row r="30" spans="1:1">
      <c r="A30" s="5">
        <v>41784</v>
      </c>
    </row>
    <row r="31" spans="1:1">
      <c r="A31" s="5">
        <v>41785</v>
      </c>
    </row>
    <row r="32" spans="1:1">
      <c r="A32" s="5">
        <v>41786</v>
      </c>
    </row>
    <row r="33" spans="1:1">
      <c r="A33" s="5">
        <v>41787</v>
      </c>
    </row>
    <row r="34" spans="1:1">
      <c r="A34" s="5">
        <v>41788</v>
      </c>
    </row>
    <row r="35" spans="1:1">
      <c r="A35" s="5">
        <v>41789</v>
      </c>
    </row>
    <row r="36" spans="1:1">
      <c r="A36" s="5">
        <v>41790</v>
      </c>
    </row>
    <row r="37" spans="1:1">
      <c r="A37" s="5">
        <v>41791</v>
      </c>
    </row>
    <row r="38" spans="1:1">
      <c r="A38" s="5">
        <v>41792</v>
      </c>
    </row>
    <row r="39" spans="1:1">
      <c r="A39" s="5">
        <v>41793</v>
      </c>
    </row>
    <row r="40" spans="1:1">
      <c r="A40" s="5">
        <v>41794</v>
      </c>
    </row>
    <row r="41" spans="1:1">
      <c r="A41" s="5">
        <v>41795</v>
      </c>
    </row>
    <row r="42" spans="1:1">
      <c r="A42" s="5">
        <v>41796</v>
      </c>
    </row>
    <row r="43" spans="1:1">
      <c r="A43" s="5">
        <v>41797</v>
      </c>
    </row>
    <row r="44" spans="1:1">
      <c r="A44" s="5">
        <v>41798</v>
      </c>
    </row>
    <row r="45" spans="1:1">
      <c r="A45" s="5">
        <v>41799</v>
      </c>
    </row>
    <row r="46" spans="1:1">
      <c r="A46" s="5">
        <v>41800</v>
      </c>
    </row>
    <row r="47" spans="1:1">
      <c r="A47" s="5">
        <v>41801</v>
      </c>
    </row>
    <row r="48" spans="1:1">
      <c r="A48" s="5">
        <v>41802</v>
      </c>
    </row>
    <row r="49" spans="1:1">
      <c r="A49" s="5">
        <v>41803</v>
      </c>
    </row>
    <row r="50" spans="1:1">
      <c r="A50" s="5">
        <v>41804</v>
      </c>
    </row>
    <row r="51" spans="1:1">
      <c r="A51" s="5">
        <v>41805</v>
      </c>
    </row>
    <row r="52" spans="1:1">
      <c r="A52" s="5">
        <v>41806</v>
      </c>
    </row>
    <row r="53" spans="1:1">
      <c r="A53" s="5">
        <v>41807</v>
      </c>
    </row>
    <row r="54" spans="1:1">
      <c r="A54" s="5">
        <v>41808</v>
      </c>
    </row>
    <row r="55" spans="1:1">
      <c r="A55" s="5">
        <v>41809</v>
      </c>
    </row>
    <row r="56" spans="1:1">
      <c r="A56" s="5">
        <v>41810</v>
      </c>
    </row>
    <row r="57" spans="1:1">
      <c r="A57" s="5">
        <v>41811</v>
      </c>
    </row>
    <row r="58" spans="1:1">
      <c r="A58" s="5">
        <v>41812</v>
      </c>
    </row>
    <row r="59" spans="1:1">
      <c r="A59" s="5">
        <v>41813</v>
      </c>
    </row>
    <row r="60" spans="1:1">
      <c r="A60" s="5">
        <v>41814</v>
      </c>
    </row>
    <row r="61" spans="1:1">
      <c r="A61" s="5">
        <v>41815</v>
      </c>
    </row>
    <row r="62" spans="1:1">
      <c r="A62" s="5">
        <v>41816</v>
      </c>
    </row>
    <row r="63" spans="1:1">
      <c r="A63" s="5">
        <v>41817</v>
      </c>
    </row>
    <row r="64" spans="1:1">
      <c r="A64" s="5">
        <v>41818</v>
      </c>
    </row>
    <row r="65" spans="1:1">
      <c r="A65" s="5">
        <v>41819</v>
      </c>
    </row>
    <row r="66" spans="1:1">
      <c r="A66" s="5">
        <v>41820</v>
      </c>
    </row>
    <row r="67" spans="1:1">
      <c r="A67" s="5">
        <v>41821</v>
      </c>
    </row>
    <row r="68" spans="1:1">
      <c r="A68" s="5">
        <v>41822</v>
      </c>
    </row>
    <row r="69" spans="1:1">
      <c r="A69" s="5">
        <v>41823</v>
      </c>
    </row>
    <row r="70" spans="1:1">
      <c r="A70" s="5">
        <v>41824</v>
      </c>
    </row>
    <row r="71" spans="1:1">
      <c r="A71" s="5">
        <v>41825</v>
      </c>
    </row>
    <row r="72" spans="1:1">
      <c r="A72" s="5">
        <v>41826</v>
      </c>
    </row>
    <row r="73" spans="1:1">
      <c r="A73" s="5">
        <v>41827</v>
      </c>
    </row>
    <row r="74" spans="1:1">
      <c r="A74" s="5">
        <v>41828</v>
      </c>
    </row>
    <row r="75" spans="1:1">
      <c r="A75" s="5">
        <v>41829</v>
      </c>
    </row>
    <row r="76" spans="1:1">
      <c r="A76" s="5">
        <v>41830</v>
      </c>
    </row>
    <row r="77" spans="1:1">
      <c r="A77" s="5">
        <v>41831</v>
      </c>
    </row>
    <row r="78" spans="1:1">
      <c r="A78" s="5">
        <v>41832</v>
      </c>
    </row>
    <row r="79" spans="1:1">
      <c r="A79" s="5">
        <v>41833</v>
      </c>
    </row>
    <row r="80" spans="1:1">
      <c r="A80" s="5">
        <v>41834</v>
      </c>
    </row>
    <row r="81" spans="1:1">
      <c r="A81" s="5">
        <v>41835</v>
      </c>
    </row>
    <row r="82" spans="1:1">
      <c r="A82" s="5">
        <v>41836</v>
      </c>
    </row>
    <row r="83" spans="1:1">
      <c r="A83" s="5">
        <v>41837</v>
      </c>
    </row>
    <row r="84" spans="1:1">
      <c r="A84" s="5">
        <v>41838</v>
      </c>
    </row>
    <row r="85" spans="1:1">
      <c r="A85" s="5">
        <v>41839</v>
      </c>
    </row>
    <row r="86" spans="1:1">
      <c r="A86" s="5">
        <v>41840</v>
      </c>
    </row>
    <row r="87" spans="1:1">
      <c r="A87" s="5">
        <v>41841</v>
      </c>
    </row>
    <row r="88" spans="1:1">
      <c r="A88" s="5">
        <v>41842</v>
      </c>
    </row>
    <row r="89" spans="1:1">
      <c r="A89" s="5">
        <v>41843</v>
      </c>
    </row>
    <row r="90" spans="1:1">
      <c r="A90" s="5">
        <v>41844</v>
      </c>
    </row>
    <row r="91" spans="1:1">
      <c r="A91" s="5">
        <v>41845</v>
      </c>
    </row>
    <row r="92" spans="1:1">
      <c r="A92" s="5">
        <v>41846</v>
      </c>
    </row>
    <row r="93" spans="1:1">
      <c r="A93" s="5">
        <v>41847</v>
      </c>
    </row>
    <row r="94" spans="1:1">
      <c r="A94" s="5">
        <v>41848</v>
      </c>
    </row>
    <row r="95" spans="1:1">
      <c r="A95" s="5">
        <v>41849</v>
      </c>
    </row>
    <row r="96" spans="1:1">
      <c r="A96" s="5">
        <v>41850</v>
      </c>
    </row>
    <row r="97" spans="1:1">
      <c r="A97" s="5">
        <v>41851</v>
      </c>
    </row>
    <row r="98" spans="1:1">
      <c r="A98" s="5">
        <v>41852</v>
      </c>
    </row>
    <row r="99" spans="1:1">
      <c r="A99" s="5">
        <v>41853</v>
      </c>
    </row>
    <row r="100" spans="1:1">
      <c r="A100" s="5">
        <v>41854</v>
      </c>
    </row>
    <row r="101" spans="1:1">
      <c r="A101" s="5">
        <v>41855</v>
      </c>
    </row>
    <row r="102" spans="1:1">
      <c r="A102" s="5">
        <v>41856</v>
      </c>
    </row>
    <row r="103" spans="1:1">
      <c r="A103" s="5">
        <v>41857</v>
      </c>
    </row>
    <row r="104" spans="1:1">
      <c r="A104" s="5">
        <v>41858</v>
      </c>
    </row>
    <row r="105" spans="1:1">
      <c r="A105" s="5">
        <v>41859</v>
      </c>
    </row>
    <row r="106" spans="1:1">
      <c r="A106" s="5">
        <v>41860</v>
      </c>
    </row>
    <row r="107" spans="1:1">
      <c r="A107" s="5">
        <v>41861</v>
      </c>
    </row>
    <row r="108" spans="1:1">
      <c r="A108" s="5">
        <v>41862</v>
      </c>
    </row>
    <row r="109" spans="1:1">
      <c r="A109" s="5">
        <v>41863</v>
      </c>
    </row>
    <row r="110" spans="1:1">
      <c r="A110" s="5">
        <v>41864</v>
      </c>
    </row>
    <row r="111" spans="1:1">
      <c r="A111" s="5">
        <v>41865</v>
      </c>
    </row>
    <row r="112" spans="1:1">
      <c r="A112" s="5">
        <v>41866</v>
      </c>
    </row>
    <row r="113" spans="1:1">
      <c r="A113" s="5">
        <v>41867</v>
      </c>
    </row>
    <row r="114" spans="1:1">
      <c r="A114" s="5">
        <v>41868</v>
      </c>
    </row>
    <row r="115" spans="1:1">
      <c r="A115" s="5">
        <v>41869</v>
      </c>
    </row>
    <row r="116" spans="1:1">
      <c r="A116" s="5">
        <v>41870</v>
      </c>
    </row>
    <row r="117" spans="1:1">
      <c r="A117" s="5">
        <v>41871</v>
      </c>
    </row>
    <row r="118" spans="1:1">
      <c r="A118" s="5">
        <v>41872</v>
      </c>
    </row>
    <row r="119" spans="1:1">
      <c r="A119" s="5">
        <v>41873</v>
      </c>
    </row>
    <row r="120" spans="1:1">
      <c r="A120" s="5">
        <v>41874</v>
      </c>
    </row>
    <row r="121" spans="1:1">
      <c r="A121" s="5">
        <v>41875</v>
      </c>
    </row>
    <row r="122" spans="1:1">
      <c r="A122" s="5">
        <v>41876</v>
      </c>
    </row>
    <row r="123" spans="1:1">
      <c r="A123" s="5">
        <v>41877</v>
      </c>
    </row>
    <row r="124" spans="1:1">
      <c r="A124" s="5">
        <v>41878</v>
      </c>
    </row>
    <row r="125" spans="1:1">
      <c r="A125" s="5">
        <v>41879</v>
      </c>
    </row>
    <row r="126" spans="1:1">
      <c r="A126" s="5">
        <v>41880</v>
      </c>
    </row>
    <row r="127" spans="1:1">
      <c r="A127" s="5">
        <v>41881</v>
      </c>
    </row>
    <row r="128" spans="1:1">
      <c r="A128" s="5">
        <v>41882</v>
      </c>
    </row>
    <row r="129" spans="1:1">
      <c r="A129" s="5">
        <v>41883</v>
      </c>
    </row>
    <row r="130" spans="1:1">
      <c r="A130" s="5">
        <v>41884</v>
      </c>
    </row>
    <row r="131" spans="1:1">
      <c r="A131" s="5">
        <v>41885</v>
      </c>
    </row>
    <row r="132" spans="1:1">
      <c r="A132" s="5">
        <v>41886</v>
      </c>
    </row>
    <row r="133" spans="1:1">
      <c r="A133" s="5">
        <v>41887</v>
      </c>
    </row>
    <row r="134" spans="1:1">
      <c r="A134" s="5">
        <v>41888</v>
      </c>
    </row>
    <row r="135" spans="1:1">
      <c r="A135" s="5">
        <v>41889</v>
      </c>
    </row>
    <row r="136" spans="1:1">
      <c r="A136" s="5">
        <v>41890</v>
      </c>
    </row>
    <row r="137" spans="1:1">
      <c r="A137" s="5">
        <v>41891</v>
      </c>
    </row>
    <row r="138" spans="1:1">
      <c r="A138" s="5">
        <v>41892</v>
      </c>
    </row>
    <row r="139" spans="1:1">
      <c r="A139" s="5">
        <v>41893</v>
      </c>
    </row>
    <row r="140" spans="1:1">
      <c r="A140" s="5">
        <v>41894</v>
      </c>
    </row>
    <row r="141" spans="1:1">
      <c r="A141" s="5">
        <v>41895</v>
      </c>
    </row>
    <row r="142" spans="1:1">
      <c r="A142" s="5">
        <v>41896</v>
      </c>
    </row>
    <row r="143" spans="1:1">
      <c r="A143" s="5">
        <v>41897</v>
      </c>
    </row>
    <row r="144" spans="1:1">
      <c r="A144" s="5">
        <v>41898</v>
      </c>
    </row>
    <row r="145" spans="1:1">
      <c r="A145" s="5">
        <v>41899</v>
      </c>
    </row>
    <row r="146" spans="1:1">
      <c r="A146" s="5">
        <v>41900</v>
      </c>
    </row>
    <row r="147" spans="1:1">
      <c r="A147" s="5">
        <v>41901</v>
      </c>
    </row>
    <row r="148" spans="1:1">
      <c r="A148" s="5">
        <v>41902</v>
      </c>
    </row>
    <row r="149" spans="1:1">
      <c r="A149" s="5">
        <v>41903</v>
      </c>
    </row>
    <row r="150" spans="1:1">
      <c r="A150" s="5">
        <v>41904</v>
      </c>
    </row>
    <row r="151" spans="1:1">
      <c r="A151" s="5">
        <v>41905</v>
      </c>
    </row>
    <row r="152" spans="1:1">
      <c r="A152" s="5">
        <v>41906</v>
      </c>
    </row>
    <row r="153" spans="1:1">
      <c r="A153" s="5">
        <v>41907</v>
      </c>
    </row>
    <row r="154" spans="1:1">
      <c r="A154" s="5">
        <v>41908</v>
      </c>
    </row>
    <row r="155" spans="1:1">
      <c r="A155" s="5">
        <v>41909</v>
      </c>
    </row>
    <row r="156" spans="1:1">
      <c r="A156" s="5">
        <v>41910</v>
      </c>
    </row>
    <row r="157" spans="1:1">
      <c r="A157" s="5">
        <v>41911</v>
      </c>
    </row>
    <row r="158" spans="1:1">
      <c r="A158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tabSelected="1" workbookViewId="0">
      <selection activeCell="A3" sqref="A3"/>
    </sheetView>
  </sheetViews>
  <sheetFormatPr defaultRowHeight="14.25"/>
  <cols>
    <col min="1" max="1" width="17" bestFit="1" customWidth="1"/>
    <col min="2" max="2" width="16" bestFit="1" customWidth="1"/>
  </cols>
  <sheetData>
    <row r="3" spans="1:2">
      <c r="A3" s="6" t="s">
        <v>29</v>
      </c>
      <c r="B3" t="s">
        <v>33</v>
      </c>
    </row>
    <row r="4" spans="1:2">
      <c r="A4" s="7">
        <v>2014</v>
      </c>
      <c r="B4" s="2">
        <v>6811</v>
      </c>
    </row>
    <row r="5" spans="1:2">
      <c r="A5" s="8">
        <v>4</v>
      </c>
      <c r="B5" s="2">
        <v>72</v>
      </c>
    </row>
    <row r="6" spans="1:2">
      <c r="A6" s="8">
        <v>5</v>
      </c>
      <c r="B6" s="2">
        <v>1626</v>
      </c>
    </row>
    <row r="7" spans="1:2">
      <c r="A7" s="8">
        <v>6</v>
      </c>
      <c r="B7" s="2">
        <v>1656</v>
      </c>
    </row>
    <row r="8" spans="1:2">
      <c r="A8" s="8">
        <v>7</v>
      </c>
      <c r="B8" s="2">
        <v>1628</v>
      </c>
    </row>
    <row r="9" spans="1:2">
      <c r="A9" s="8">
        <v>8</v>
      </c>
      <c r="B9" s="2">
        <v>1243</v>
      </c>
    </row>
    <row r="10" spans="1:2">
      <c r="A10" s="8">
        <v>9</v>
      </c>
      <c r="B10" s="2">
        <v>586</v>
      </c>
    </row>
    <row r="11" spans="1:2">
      <c r="A11" s="7" t="s">
        <v>30</v>
      </c>
      <c r="B11" s="2">
        <v>6811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5"/>
  <sheetViews>
    <sheetView workbookViewId="0">
      <selection activeCell="B1" sqref="B1:D155"/>
    </sheetView>
  </sheetViews>
  <sheetFormatPr defaultRowHeight="14.25"/>
  <cols>
    <col min="1" max="1" width="10.125" bestFit="1" customWidth="1"/>
    <col min="4" max="4" width="14" bestFit="1" customWidth="1"/>
    <col min="5" max="10" width="10.125" bestFit="1" customWidth="1"/>
  </cols>
  <sheetData>
    <row r="1" spans="1:11">
      <c r="A1" t="s">
        <v>1</v>
      </c>
      <c r="B1" t="s">
        <v>20</v>
      </c>
      <c r="C1" t="s">
        <v>31</v>
      </c>
      <c r="D1" t="s">
        <v>32</v>
      </c>
      <c r="J1" s="1">
        <v>41912</v>
      </c>
    </row>
    <row r="2" spans="1:11">
      <c r="A2" s="5">
        <v>41758</v>
      </c>
      <c r="B2" s="2">
        <v>36</v>
      </c>
      <c r="C2">
        <f>YEAR(A2)</f>
        <v>2014</v>
      </c>
      <c r="D2">
        <f>MONTH(A2)</f>
        <v>4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</row>
    <row r="3" spans="1:11">
      <c r="A3" s="5">
        <v>41759</v>
      </c>
      <c r="B3" s="2">
        <v>36</v>
      </c>
      <c r="C3">
        <f t="shared" ref="C3:C66" si="0">YEAR(A3)</f>
        <v>2014</v>
      </c>
      <c r="D3">
        <f t="shared" ref="D3:D66" si="1">MONTH(A3)</f>
        <v>4</v>
      </c>
      <c r="F3" s="1">
        <v>41730</v>
      </c>
      <c r="G3" s="1">
        <v>41760</v>
      </c>
      <c r="H3" s="1">
        <v>41791</v>
      </c>
      <c r="I3" s="1">
        <v>41821</v>
      </c>
      <c r="J3" s="1">
        <v>41852</v>
      </c>
      <c r="K3" s="1">
        <v>41883</v>
      </c>
    </row>
    <row r="4" spans="1:11">
      <c r="A4" s="5">
        <v>41760</v>
      </c>
      <c r="B4" s="2">
        <v>36</v>
      </c>
      <c r="C4">
        <f t="shared" si="0"/>
        <v>2014</v>
      </c>
      <c r="D4">
        <f t="shared" si="1"/>
        <v>5</v>
      </c>
      <c r="F4">
        <f>SUMIFS($B$2:$B$155, $A$2:$A$155,"&gt;="&amp;F$3, $A$2:$A$155,"&lt;"&amp;G$3)</f>
        <v>72</v>
      </c>
      <c r="G4">
        <f>SUMIFS($B$2:$B$155, $A$2:$A$155,"&gt;="&amp;G$3, $A$2:$A$155,"&lt;"&amp;H$3)</f>
        <v>1626</v>
      </c>
      <c r="H4">
        <f>SUMIFS($B$2:$B$155, $A$2:$A$155,"&gt;="&amp;H$3, $A$2:$A$155,"&lt;"&amp;I$3)</f>
        <v>1656</v>
      </c>
      <c r="I4">
        <f>SUMIFS($B$2:$B$155, $A$2:$A$155,"&gt;="&amp;I$3, $A$2:$A$155,"&lt;"&amp;J$3)</f>
        <v>1628</v>
      </c>
      <c r="J4">
        <f>SUMIFS($B$2:$B$155, $A$2:$A$155,"&gt;="&amp;J$3, $A$2:$A$155,"&lt;"&amp;K$3)</f>
        <v>1243</v>
      </c>
      <c r="K4">
        <f>SUMIFS($B$2:$B$155, $A$2:$A$155,"&gt;="&amp;K$3, $A$2:$A$155,"&lt;"&amp;J$1)</f>
        <v>586</v>
      </c>
    </row>
    <row r="5" spans="1:11">
      <c r="A5" s="5">
        <v>41761</v>
      </c>
      <c r="B5" s="2">
        <v>36</v>
      </c>
      <c r="C5">
        <f t="shared" si="0"/>
        <v>2014</v>
      </c>
      <c r="D5">
        <f t="shared" si="1"/>
        <v>5</v>
      </c>
    </row>
    <row r="6" spans="1:11">
      <c r="A6" s="5">
        <v>41762</v>
      </c>
      <c r="B6" s="2">
        <v>100</v>
      </c>
      <c r="C6">
        <f t="shared" si="0"/>
        <v>2014</v>
      </c>
      <c r="D6">
        <f t="shared" si="1"/>
        <v>5</v>
      </c>
    </row>
    <row r="7" spans="1:11">
      <c r="A7" s="5">
        <v>41763</v>
      </c>
      <c r="B7" s="2">
        <v>56</v>
      </c>
      <c r="C7">
        <f t="shared" si="0"/>
        <v>2014</v>
      </c>
      <c r="D7">
        <f t="shared" si="1"/>
        <v>5</v>
      </c>
    </row>
    <row r="8" spans="1:11">
      <c r="A8" s="5">
        <v>41764</v>
      </c>
      <c r="B8" s="2">
        <v>36</v>
      </c>
      <c r="C8">
        <f t="shared" si="0"/>
        <v>2014</v>
      </c>
      <c r="D8">
        <f t="shared" si="1"/>
        <v>5</v>
      </c>
    </row>
    <row r="9" spans="1:11">
      <c r="A9" s="5">
        <v>41765</v>
      </c>
      <c r="B9" s="2">
        <v>36</v>
      </c>
      <c r="C9">
        <f t="shared" si="0"/>
        <v>2014</v>
      </c>
      <c r="D9">
        <f t="shared" si="1"/>
        <v>5</v>
      </c>
    </row>
    <row r="10" spans="1:11">
      <c r="A10" s="5">
        <v>41766</v>
      </c>
      <c r="B10" s="2">
        <v>36</v>
      </c>
      <c r="C10">
        <f t="shared" si="0"/>
        <v>2014</v>
      </c>
      <c r="D10">
        <f t="shared" si="1"/>
        <v>5</v>
      </c>
    </row>
    <row r="11" spans="1:11">
      <c r="A11" s="5">
        <v>41767</v>
      </c>
      <c r="B11" s="2">
        <v>36</v>
      </c>
      <c r="C11">
        <f t="shared" si="0"/>
        <v>2014</v>
      </c>
      <c r="D11">
        <f t="shared" si="1"/>
        <v>5</v>
      </c>
    </row>
    <row r="12" spans="1:11">
      <c r="A12" s="5">
        <v>41768</v>
      </c>
      <c r="B12" s="2">
        <v>36</v>
      </c>
      <c r="C12">
        <f t="shared" si="0"/>
        <v>2014</v>
      </c>
      <c r="D12">
        <f t="shared" si="1"/>
        <v>5</v>
      </c>
    </row>
    <row r="13" spans="1:11">
      <c r="A13" s="5">
        <v>41769</v>
      </c>
      <c r="B13" s="2">
        <v>100</v>
      </c>
      <c r="C13">
        <f t="shared" si="0"/>
        <v>2014</v>
      </c>
      <c r="D13">
        <f t="shared" si="1"/>
        <v>5</v>
      </c>
    </row>
    <row r="14" spans="1:11">
      <c r="A14" s="5">
        <v>41770</v>
      </c>
      <c r="B14" s="2">
        <v>82</v>
      </c>
      <c r="C14">
        <f t="shared" si="0"/>
        <v>2014</v>
      </c>
      <c r="D14">
        <f t="shared" si="1"/>
        <v>5</v>
      </c>
    </row>
    <row r="15" spans="1:11">
      <c r="A15" s="5">
        <v>41771</v>
      </c>
      <c r="B15" s="2">
        <v>36</v>
      </c>
      <c r="C15">
        <f t="shared" si="0"/>
        <v>2014</v>
      </c>
      <c r="D15">
        <f t="shared" si="1"/>
        <v>5</v>
      </c>
    </row>
    <row r="16" spans="1:11">
      <c r="A16" s="5">
        <v>41772</v>
      </c>
      <c r="B16" s="2">
        <v>36</v>
      </c>
      <c r="C16">
        <f t="shared" si="0"/>
        <v>2014</v>
      </c>
      <c r="D16">
        <f t="shared" si="1"/>
        <v>5</v>
      </c>
    </row>
    <row r="17" spans="1:4">
      <c r="A17" s="5">
        <v>41773</v>
      </c>
      <c r="B17" s="2">
        <v>36</v>
      </c>
      <c r="C17">
        <f t="shared" si="0"/>
        <v>2014</v>
      </c>
      <c r="D17">
        <f t="shared" si="1"/>
        <v>5</v>
      </c>
    </row>
    <row r="18" spans="1:4">
      <c r="A18" s="5">
        <v>41774</v>
      </c>
      <c r="B18" s="2">
        <v>36</v>
      </c>
      <c r="C18">
        <f t="shared" si="0"/>
        <v>2014</v>
      </c>
      <c r="D18">
        <f t="shared" si="1"/>
        <v>5</v>
      </c>
    </row>
    <row r="19" spans="1:4">
      <c r="A19" s="5">
        <v>41775</v>
      </c>
      <c r="B19" s="2">
        <v>36</v>
      </c>
      <c r="C19">
        <f t="shared" si="0"/>
        <v>2014</v>
      </c>
      <c r="D19">
        <f t="shared" si="1"/>
        <v>5</v>
      </c>
    </row>
    <row r="20" spans="1:4">
      <c r="A20" s="5">
        <v>41776</v>
      </c>
      <c r="B20" s="2">
        <v>100</v>
      </c>
      <c r="C20">
        <f t="shared" si="0"/>
        <v>2014</v>
      </c>
      <c r="D20">
        <f t="shared" si="1"/>
        <v>5</v>
      </c>
    </row>
    <row r="21" spans="1:4">
      <c r="A21" s="5">
        <v>41777</v>
      </c>
      <c r="B21" s="2">
        <v>96</v>
      </c>
      <c r="C21">
        <f t="shared" si="0"/>
        <v>2014</v>
      </c>
      <c r="D21">
        <f t="shared" si="1"/>
        <v>5</v>
      </c>
    </row>
    <row r="22" spans="1:4">
      <c r="A22" s="5">
        <v>41778</v>
      </c>
      <c r="B22" s="2">
        <v>36</v>
      </c>
      <c r="C22">
        <f t="shared" si="0"/>
        <v>2014</v>
      </c>
      <c r="D22">
        <f t="shared" si="1"/>
        <v>5</v>
      </c>
    </row>
    <row r="23" spans="1:4">
      <c r="A23" s="5">
        <v>41779</v>
      </c>
      <c r="B23" s="2">
        <v>36</v>
      </c>
      <c r="C23">
        <f t="shared" si="0"/>
        <v>2014</v>
      </c>
      <c r="D23">
        <f t="shared" si="1"/>
        <v>5</v>
      </c>
    </row>
    <row r="24" spans="1:4">
      <c r="A24" s="5">
        <v>41780</v>
      </c>
      <c r="B24" s="2">
        <v>36</v>
      </c>
      <c r="C24">
        <f t="shared" si="0"/>
        <v>2014</v>
      </c>
      <c r="D24">
        <f t="shared" si="1"/>
        <v>5</v>
      </c>
    </row>
    <row r="25" spans="1:4">
      <c r="A25" s="5">
        <v>41781</v>
      </c>
      <c r="B25" s="2">
        <v>36</v>
      </c>
      <c r="C25">
        <f t="shared" si="0"/>
        <v>2014</v>
      </c>
      <c r="D25">
        <f t="shared" si="1"/>
        <v>5</v>
      </c>
    </row>
    <row r="26" spans="1:4">
      <c r="A26" s="5">
        <v>41782</v>
      </c>
      <c r="B26" s="2">
        <v>36</v>
      </c>
      <c r="C26">
        <f t="shared" si="0"/>
        <v>2014</v>
      </c>
      <c r="D26">
        <f t="shared" si="1"/>
        <v>5</v>
      </c>
    </row>
    <row r="27" spans="1:4">
      <c r="A27" s="5">
        <v>41783</v>
      </c>
      <c r="B27" s="2">
        <v>100</v>
      </c>
      <c r="C27">
        <f t="shared" si="0"/>
        <v>2014</v>
      </c>
      <c r="D27">
        <f t="shared" si="1"/>
        <v>5</v>
      </c>
    </row>
    <row r="28" spans="1:4">
      <c r="A28" s="5">
        <v>41784</v>
      </c>
      <c r="B28" s="2">
        <v>100</v>
      </c>
      <c r="C28">
        <f t="shared" si="0"/>
        <v>2014</v>
      </c>
      <c r="D28">
        <f t="shared" si="1"/>
        <v>5</v>
      </c>
    </row>
    <row r="29" spans="1:4">
      <c r="A29" s="5">
        <v>41785</v>
      </c>
      <c r="B29" s="2">
        <v>36</v>
      </c>
      <c r="C29">
        <f t="shared" si="0"/>
        <v>2014</v>
      </c>
      <c r="D29">
        <f t="shared" si="1"/>
        <v>5</v>
      </c>
    </row>
    <row r="30" spans="1:4">
      <c r="A30" s="5">
        <v>41786</v>
      </c>
      <c r="B30" s="2">
        <v>36</v>
      </c>
      <c r="C30">
        <f t="shared" si="0"/>
        <v>2014</v>
      </c>
      <c r="D30">
        <f t="shared" si="1"/>
        <v>5</v>
      </c>
    </row>
    <row r="31" spans="1:4">
      <c r="A31" s="5">
        <v>41787</v>
      </c>
      <c r="B31" s="2">
        <v>36</v>
      </c>
      <c r="C31">
        <f t="shared" si="0"/>
        <v>2014</v>
      </c>
      <c r="D31">
        <f t="shared" si="1"/>
        <v>5</v>
      </c>
    </row>
    <row r="32" spans="1:4">
      <c r="A32" s="5">
        <v>41788</v>
      </c>
      <c r="B32" s="2">
        <v>36</v>
      </c>
      <c r="C32">
        <f t="shared" si="0"/>
        <v>2014</v>
      </c>
      <c r="D32">
        <f t="shared" si="1"/>
        <v>5</v>
      </c>
    </row>
    <row r="33" spans="1:4">
      <c r="A33" s="5">
        <v>41789</v>
      </c>
      <c r="B33" s="2">
        <v>36</v>
      </c>
      <c r="C33">
        <f t="shared" si="0"/>
        <v>2014</v>
      </c>
      <c r="D33">
        <f t="shared" si="1"/>
        <v>5</v>
      </c>
    </row>
    <row r="34" spans="1:4">
      <c r="A34" s="5">
        <v>41790</v>
      </c>
      <c r="B34" s="2">
        <v>100</v>
      </c>
      <c r="C34">
        <f t="shared" si="0"/>
        <v>2014</v>
      </c>
      <c r="D34">
        <f t="shared" si="1"/>
        <v>5</v>
      </c>
    </row>
    <row r="35" spans="1:4">
      <c r="A35" s="5">
        <v>41791</v>
      </c>
      <c r="B35" s="2">
        <v>100</v>
      </c>
      <c r="C35">
        <f t="shared" si="0"/>
        <v>2014</v>
      </c>
      <c r="D35">
        <f t="shared" si="1"/>
        <v>6</v>
      </c>
    </row>
    <row r="36" spans="1:4">
      <c r="A36" s="5">
        <v>41792</v>
      </c>
      <c r="B36" s="2">
        <v>36</v>
      </c>
      <c r="C36">
        <f t="shared" si="0"/>
        <v>2014</v>
      </c>
      <c r="D36">
        <f t="shared" si="1"/>
        <v>6</v>
      </c>
    </row>
    <row r="37" spans="1:4">
      <c r="A37" s="5">
        <v>41793</v>
      </c>
      <c r="B37" s="2">
        <v>36</v>
      </c>
      <c r="C37">
        <f t="shared" si="0"/>
        <v>2014</v>
      </c>
      <c r="D37">
        <f t="shared" si="1"/>
        <v>6</v>
      </c>
    </row>
    <row r="38" spans="1:4">
      <c r="A38" s="5">
        <v>41794</v>
      </c>
      <c r="B38" s="2">
        <v>36</v>
      </c>
      <c r="C38">
        <f t="shared" si="0"/>
        <v>2014</v>
      </c>
      <c r="D38">
        <f t="shared" si="1"/>
        <v>6</v>
      </c>
    </row>
    <row r="39" spans="1:4">
      <c r="A39" s="5">
        <v>41795</v>
      </c>
      <c r="B39" s="2">
        <v>36</v>
      </c>
      <c r="C39">
        <f t="shared" si="0"/>
        <v>2014</v>
      </c>
      <c r="D39">
        <f t="shared" si="1"/>
        <v>6</v>
      </c>
    </row>
    <row r="40" spans="1:4">
      <c r="A40" s="5">
        <v>41796</v>
      </c>
      <c r="B40" s="2">
        <v>36</v>
      </c>
      <c r="C40">
        <f t="shared" si="0"/>
        <v>2014</v>
      </c>
      <c r="D40">
        <f t="shared" si="1"/>
        <v>6</v>
      </c>
    </row>
    <row r="41" spans="1:4">
      <c r="A41" s="5">
        <v>41797</v>
      </c>
      <c r="B41" s="2">
        <v>100</v>
      </c>
      <c r="C41">
        <f t="shared" si="0"/>
        <v>2014</v>
      </c>
      <c r="D41">
        <f t="shared" si="1"/>
        <v>6</v>
      </c>
    </row>
    <row r="42" spans="1:4">
      <c r="A42" s="5">
        <v>41798</v>
      </c>
      <c r="B42" s="2">
        <v>100</v>
      </c>
      <c r="C42">
        <f t="shared" si="0"/>
        <v>2014</v>
      </c>
      <c r="D42">
        <f t="shared" si="1"/>
        <v>6</v>
      </c>
    </row>
    <row r="43" spans="1:4">
      <c r="A43" s="5">
        <v>41799</v>
      </c>
      <c r="B43" s="2">
        <v>36</v>
      </c>
      <c r="C43">
        <f t="shared" si="0"/>
        <v>2014</v>
      </c>
      <c r="D43">
        <f t="shared" si="1"/>
        <v>6</v>
      </c>
    </row>
    <row r="44" spans="1:4">
      <c r="A44" s="5">
        <v>41800</v>
      </c>
      <c r="B44" s="2">
        <v>36</v>
      </c>
      <c r="C44">
        <f t="shared" si="0"/>
        <v>2014</v>
      </c>
      <c r="D44">
        <f t="shared" si="1"/>
        <v>6</v>
      </c>
    </row>
    <row r="45" spans="1:4">
      <c r="A45" s="5">
        <v>41801</v>
      </c>
      <c r="B45" s="2">
        <v>36</v>
      </c>
      <c r="C45">
        <f t="shared" si="0"/>
        <v>2014</v>
      </c>
      <c r="D45">
        <f t="shared" si="1"/>
        <v>6</v>
      </c>
    </row>
    <row r="46" spans="1:4">
      <c r="A46" s="5">
        <v>41802</v>
      </c>
      <c r="B46" s="2">
        <v>36</v>
      </c>
      <c r="C46">
        <f t="shared" si="0"/>
        <v>2014</v>
      </c>
      <c r="D46">
        <f t="shared" si="1"/>
        <v>6</v>
      </c>
    </row>
    <row r="47" spans="1:4">
      <c r="A47" s="5">
        <v>41803</v>
      </c>
      <c r="B47" s="2">
        <v>36</v>
      </c>
      <c r="C47">
        <f t="shared" si="0"/>
        <v>2014</v>
      </c>
      <c r="D47">
        <f t="shared" si="1"/>
        <v>6</v>
      </c>
    </row>
    <row r="48" spans="1:4">
      <c r="A48" s="5">
        <v>41804</v>
      </c>
      <c r="B48" s="2">
        <v>100</v>
      </c>
      <c r="C48">
        <f t="shared" si="0"/>
        <v>2014</v>
      </c>
      <c r="D48">
        <f t="shared" si="1"/>
        <v>6</v>
      </c>
    </row>
    <row r="49" spans="1:4">
      <c r="A49" s="5">
        <v>41805</v>
      </c>
      <c r="B49" s="2">
        <v>100</v>
      </c>
      <c r="C49">
        <f t="shared" si="0"/>
        <v>2014</v>
      </c>
      <c r="D49">
        <f t="shared" si="1"/>
        <v>6</v>
      </c>
    </row>
    <row r="50" spans="1:4">
      <c r="A50" s="5">
        <v>41806</v>
      </c>
      <c r="B50" s="2">
        <v>36</v>
      </c>
      <c r="C50">
        <f t="shared" si="0"/>
        <v>2014</v>
      </c>
      <c r="D50">
        <f t="shared" si="1"/>
        <v>6</v>
      </c>
    </row>
    <row r="51" spans="1:4">
      <c r="A51" s="5">
        <v>41807</v>
      </c>
      <c r="B51" s="2">
        <v>36</v>
      </c>
      <c r="C51">
        <f t="shared" si="0"/>
        <v>2014</v>
      </c>
      <c r="D51">
        <f t="shared" si="1"/>
        <v>6</v>
      </c>
    </row>
    <row r="52" spans="1:4">
      <c r="A52" s="5">
        <v>41808</v>
      </c>
      <c r="B52" s="2">
        <v>36</v>
      </c>
      <c r="C52">
        <f t="shared" si="0"/>
        <v>2014</v>
      </c>
      <c r="D52">
        <f t="shared" si="1"/>
        <v>6</v>
      </c>
    </row>
    <row r="53" spans="1:4">
      <c r="A53" s="5">
        <v>41809</v>
      </c>
      <c r="B53" s="2">
        <v>36</v>
      </c>
      <c r="C53">
        <f t="shared" si="0"/>
        <v>2014</v>
      </c>
      <c r="D53">
        <f t="shared" si="1"/>
        <v>6</v>
      </c>
    </row>
    <row r="54" spans="1:4">
      <c r="A54" s="5">
        <v>41810</v>
      </c>
      <c r="B54" s="2">
        <v>36</v>
      </c>
      <c r="C54">
        <f t="shared" si="0"/>
        <v>2014</v>
      </c>
      <c r="D54">
        <f t="shared" si="1"/>
        <v>6</v>
      </c>
    </row>
    <row r="55" spans="1:4">
      <c r="A55" s="5">
        <v>41811</v>
      </c>
      <c r="B55" s="2">
        <v>100</v>
      </c>
      <c r="C55">
        <f t="shared" si="0"/>
        <v>2014</v>
      </c>
      <c r="D55">
        <f t="shared" si="1"/>
        <v>6</v>
      </c>
    </row>
    <row r="56" spans="1:4">
      <c r="A56" s="5">
        <v>41812</v>
      </c>
      <c r="B56" s="2">
        <v>100</v>
      </c>
      <c r="C56">
        <f t="shared" si="0"/>
        <v>2014</v>
      </c>
      <c r="D56">
        <f t="shared" si="1"/>
        <v>6</v>
      </c>
    </row>
    <row r="57" spans="1:4">
      <c r="A57" s="5">
        <v>41813</v>
      </c>
      <c r="B57" s="2">
        <v>36</v>
      </c>
      <c r="C57">
        <f t="shared" si="0"/>
        <v>2014</v>
      </c>
      <c r="D57">
        <f t="shared" si="1"/>
        <v>6</v>
      </c>
    </row>
    <row r="58" spans="1:4">
      <c r="A58" s="5">
        <v>41814</v>
      </c>
      <c r="B58" s="2">
        <v>36</v>
      </c>
      <c r="C58">
        <f t="shared" si="0"/>
        <v>2014</v>
      </c>
      <c r="D58">
        <f t="shared" si="1"/>
        <v>6</v>
      </c>
    </row>
    <row r="59" spans="1:4">
      <c r="A59" s="5">
        <v>41815</v>
      </c>
      <c r="B59" s="2">
        <v>36</v>
      </c>
      <c r="C59">
        <f t="shared" si="0"/>
        <v>2014</v>
      </c>
      <c r="D59">
        <f t="shared" si="1"/>
        <v>6</v>
      </c>
    </row>
    <row r="60" spans="1:4">
      <c r="A60" s="5">
        <v>41816</v>
      </c>
      <c r="B60" s="2">
        <v>36</v>
      </c>
      <c r="C60">
        <f t="shared" si="0"/>
        <v>2014</v>
      </c>
      <c r="D60">
        <f t="shared" si="1"/>
        <v>6</v>
      </c>
    </row>
    <row r="61" spans="1:4">
      <c r="A61" s="5">
        <v>41817</v>
      </c>
      <c r="B61" s="2">
        <v>36</v>
      </c>
      <c r="C61">
        <f t="shared" si="0"/>
        <v>2014</v>
      </c>
      <c r="D61">
        <f t="shared" si="1"/>
        <v>6</v>
      </c>
    </row>
    <row r="62" spans="1:4">
      <c r="A62" s="5">
        <v>41818</v>
      </c>
      <c r="B62" s="2">
        <v>100</v>
      </c>
      <c r="C62">
        <f t="shared" si="0"/>
        <v>2014</v>
      </c>
      <c r="D62">
        <f t="shared" si="1"/>
        <v>6</v>
      </c>
    </row>
    <row r="63" spans="1:4">
      <c r="A63" s="5">
        <v>41819</v>
      </c>
      <c r="B63" s="2">
        <v>100</v>
      </c>
      <c r="C63">
        <f t="shared" si="0"/>
        <v>2014</v>
      </c>
      <c r="D63">
        <f t="shared" si="1"/>
        <v>6</v>
      </c>
    </row>
    <row r="64" spans="1:4">
      <c r="A64" s="5">
        <v>41820</v>
      </c>
      <c r="B64" s="2">
        <v>36</v>
      </c>
      <c r="C64">
        <f t="shared" si="0"/>
        <v>2014</v>
      </c>
      <c r="D64">
        <f t="shared" si="1"/>
        <v>6</v>
      </c>
    </row>
    <row r="65" spans="1:4">
      <c r="A65" s="5">
        <v>41821</v>
      </c>
      <c r="B65" s="2">
        <v>36</v>
      </c>
      <c r="C65">
        <f t="shared" si="0"/>
        <v>2014</v>
      </c>
      <c r="D65">
        <f t="shared" si="1"/>
        <v>7</v>
      </c>
    </row>
    <row r="66" spans="1:4">
      <c r="A66" s="5">
        <v>41822</v>
      </c>
      <c r="B66" s="2">
        <v>36</v>
      </c>
      <c r="C66">
        <f t="shared" si="0"/>
        <v>2014</v>
      </c>
      <c r="D66">
        <f t="shared" si="1"/>
        <v>7</v>
      </c>
    </row>
    <row r="67" spans="1:4">
      <c r="A67" s="5">
        <v>41823</v>
      </c>
      <c r="B67" s="2">
        <v>36</v>
      </c>
      <c r="C67">
        <f t="shared" ref="C67:C130" si="2">YEAR(A67)</f>
        <v>2014</v>
      </c>
      <c r="D67">
        <f t="shared" ref="D67:D130" si="3">MONTH(A67)</f>
        <v>7</v>
      </c>
    </row>
    <row r="68" spans="1:4">
      <c r="A68" s="5">
        <v>41824</v>
      </c>
      <c r="B68" s="2">
        <v>36</v>
      </c>
      <c r="C68">
        <f t="shared" si="2"/>
        <v>2014</v>
      </c>
      <c r="D68">
        <f t="shared" si="3"/>
        <v>7</v>
      </c>
    </row>
    <row r="69" spans="1:4">
      <c r="A69" s="5">
        <v>41825</v>
      </c>
      <c r="B69" s="2">
        <v>100</v>
      </c>
      <c r="C69">
        <f t="shared" si="2"/>
        <v>2014</v>
      </c>
      <c r="D69">
        <f t="shared" si="3"/>
        <v>7</v>
      </c>
    </row>
    <row r="70" spans="1:4">
      <c r="A70" s="5">
        <v>41826</v>
      </c>
      <c r="B70" s="2">
        <v>100</v>
      </c>
      <c r="C70">
        <f t="shared" si="2"/>
        <v>2014</v>
      </c>
      <c r="D70">
        <f t="shared" si="3"/>
        <v>7</v>
      </c>
    </row>
    <row r="71" spans="1:4">
      <c r="A71" s="5">
        <v>41827</v>
      </c>
      <c r="B71" s="2">
        <v>36</v>
      </c>
      <c r="C71">
        <f t="shared" si="2"/>
        <v>2014</v>
      </c>
      <c r="D71">
        <f t="shared" si="3"/>
        <v>7</v>
      </c>
    </row>
    <row r="72" spans="1:4">
      <c r="A72" s="5">
        <v>41828</v>
      </c>
      <c r="B72" s="2">
        <v>36</v>
      </c>
      <c r="C72">
        <f t="shared" si="2"/>
        <v>2014</v>
      </c>
      <c r="D72">
        <f t="shared" si="3"/>
        <v>7</v>
      </c>
    </row>
    <row r="73" spans="1:4">
      <c r="A73" s="5">
        <v>41829</v>
      </c>
      <c r="B73" s="2">
        <v>36</v>
      </c>
      <c r="C73">
        <f t="shared" si="2"/>
        <v>2014</v>
      </c>
      <c r="D73">
        <f t="shared" si="3"/>
        <v>7</v>
      </c>
    </row>
    <row r="74" spans="1:4">
      <c r="A74" s="5">
        <v>41830</v>
      </c>
      <c r="B74" s="2">
        <v>36</v>
      </c>
      <c r="C74">
        <f t="shared" si="2"/>
        <v>2014</v>
      </c>
      <c r="D74">
        <f t="shared" si="3"/>
        <v>7</v>
      </c>
    </row>
    <row r="75" spans="1:4">
      <c r="A75" s="5">
        <v>41831</v>
      </c>
      <c r="B75" s="2">
        <v>36</v>
      </c>
      <c r="C75">
        <f t="shared" si="2"/>
        <v>2014</v>
      </c>
      <c r="D75">
        <f t="shared" si="3"/>
        <v>7</v>
      </c>
    </row>
    <row r="76" spans="1:4">
      <c r="A76" s="5">
        <v>41832</v>
      </c>
      <c r="B76" s="2">
        <v>100</v>
      </c>
      <c r="C76">
        <f t="shared" si="2"/>
        <v>2014</v>
      </c>
      <c r="D76">
        <f t="shared" si="3"/>
        <v>7</v>
      </c>
    </row>
    <row r="77" spans="1:4">
      <c r="A77" s="5">
        <v>41833</v>
      </c>
      <c r="B77" s="2">
        <v>100</v>
      </c>
      <c r="C77">
        <f t="shared" si="2"/>
        <v>2014</v>
      </c>
      <c r="D77">
        <f t="shared" si="3"/>
        <v>7</v>
      </c>
    </row>
    <row r="78" spans="1:4">
      <c r="A78" s="5">
        <v>41834</v>
      </c>
      <c r="B78" s="2">
        <v>36</v>
      </c>
      <c r="C78">
        <f t="shared" si="2"/>
        <v>2014</v>
      </c>
      <c r="D78">
        <f t="shared" si="3"/>
        <v>7</v>
      </c>
    </row>
    <row r="79" spans="1:4">
      <c r="A79" s="5">
        <v>41835</v>
      </c>
      <c r="B79" s="2">
        <v>36</v>
      </c>
      <c r="C79">
        <f t="shared" si="2"/>
        <v>2014</v>
      </c>
      <c r="D79">
        <f t="shared" si="3"/>
        <v>7</v>
      </c>
    </row>
    <row r="80" spans="1:4">
      <c r="A80" s="5">
        <v>41836</v>
      </c>
      <c r="B80" s="2">
        <v>36</v>
      </c>
      <c r="C80">
        <f t="shared" si="2"/>
        <v>2014</v>
      </c>
      <c r="D80">
        <f t="shared" si="3"/>
        <v>7</v>
      </c>
    </row>
    <row r="81" spans="1:4">
      <c r="A81" s="5">
        <v>41837</v>
      </c>
      <c r="B81" s="2">
        <v>36</v>
      </c>
      <c r="C81">
        <f t="shared" si="2"/>
        <v>2014</v>
      </c>
      <c r="D81">
        <f t="shared" si="3"/>
        <v>7</v>
      </c>
    </row>
    <row r="82" spans="1:4">
      <c r="A82" s="5">
        <v>41838</v>
      </c>
      <c r="B82" s="2">
        <v>36</v>
      </c>
      <c r="C82">
        <f t="shared" si="2"/>
        <v>2014</v>
      </c>
      <c r="D82">
        <f t="shared" si="3"/>
        <v>7</v>
      </c>
    </row>
    <row r="83" spans="1:4">
      <c r="A83" s="5">
        <v>41839</v>
      </c>
      <c r="B83" s="2">
        <v>100</v>
      </c>
      <c r="C83">
        <f t="shared" si="2"/>
        <v>2014</v>
      </c>
      <c r="D83">
        <f t="shared" si="3"/>
        <v>7</v>
      </c>
    </row>
    <row r="84" spans="1:4">
      <c r="A84" s="5">
        <v>41840</v>
      </c>
      <c r="B84" s="2">
        <v>100</v>
      </c>
      <c r="C84">
        <f t="shared" si="2"/>
        <v>2014</v>
      </c>
      <c r="D84">
        <f t="shared" si="3"/>
        <v>7</v>
      </c>
    </row>
    <row r="85" spans="1:4">
      <c r="A85" s="5">
        <v>41841</v>
      </c>
      <c r="B85" s="2">
        <v>36</v>
      </c>
      <c r="C85">
        <f t="shared" si="2"/>
        <v>2014</v>
      </c>
      <c r="D85">
        <f t="shared" si="3"/>
        <v>7</v>
      </c>
    </row>
    <row r="86" spans="1:4">
      <c r="A86" s="5">
        <v>41842</v>
      </c>
      <c r="B86" s="2">
        <v>36</v>
      </c>
      <c r="C86">
        <f t="shared" si="2"/>
        <v>2014</v>
      </c>
      <c r="D86">
        <f t="shared" si="3"/>
        <v>7</v>
      </c>
    </row>
    <row r="87" spans="1:4">
      <c r="A87" s="5">
        <v>41843</v>
      </c>
      <c r="B87" s="2">
        <v>36</v>
      </c>
      <c r="C87">
        <f t="shared" si="2"/>
        <v>2014</v>
      </c>
      <c r="D87">
        <f t="shared" si="3"/>
        <v>7</v>
      </c>
    </row>
    <row r="88" spans="1:4">
      <c r="A88" s="5">
        <v>41844</v>
      </c>
      <c r="B88" s="2">
        <v>36</v>
      </c>
      <c r="C88">
        <f t="shared" si="2"/>
        <v>2014</v>
      </c>
      <c r="D88">
        <f t="shared" si="3"/>
        <v>7</v>
      </c>
    </row>
    <row r="89" spans="1:4">
      <c r="A89" s="5">
        <v>41845</v>
      </c>
      <c r="B89" s="2">
        <v>36</v>
      </c>
      <c r="C89">
        <f t="shared" si="2"/>
        <v>2014</v>
      </c>
      <c r="D89">
        <f t="shared" si="3"/>
        <v>7</v>
      </c>
    </row>
    <row r="90" spans="1:4">
      <c r="A90" s="5">
        <v>41846</v>
      </c>
      <c r="B90" s="2">
        <v>100</v>
      </c>
      <c r="C90">
        <f t="shared" si="2"/>
        <v>2014</v>
      </c>
      <c r="D90">
        <f t="shared" si="3"/>
        <v>7</v>
      </c>
    </row>
    <row r="91" spans="1:4">
      <c r="A91" s="5">
        <v>41847</v>
      </c>
      <c r="B91" s="2">
        <v>100</v>
      </c>
      <c r="C91">
        <f t="shared" si="2"/>
        <v>2014</v>
      </c>
      <c r="D91">
        <f t="shared" si="3"/>
        <v>7</v>
      </c>
    </row>
    <row r="92" spans="1:4">
      <c r="A92" s="5">
        <v>41848</v>
      </c>
      <c r="B92" s="2">
        <v>36</v>
      </c>
      <c r="C92">
        <f t="shared" si="2"/>
        <v>2014</v>
      </c>
      <c r="D92">
        <f t="shared" si="3"/>
        <v>7</v>
      </c>
    </row>
    <row r="93" spans="1:4">
      <c r="A93" s="5">
        <v>41849</v>
      </c>
      <c r="B93" s="2">
        <v>36</v>
      </c>
      <c r="C93">
        <f t="shared" si="2"/>
        <v>2014</v>
      </c>
      <c r="D93">
        <f t="shared" si="3"/>
        <v>7</v>
      </c>
    </row>
    <row r="94" spans="1:4">
      <c r="A94" s="5">
        <v>41850</v>
      </c>
      <c r="B94" s="2">
        <v>36</v>
      </c>
      <c r="C94">
        <f t="shared" si="2"/>
        <v>2014</v>
      </c>
      <c r="D94">
        <f t="shared" si="3"/>
        <v>7</v>
      </c>
    </row>
    <row r="95" spans="1:4">
      <c r="A95" s="5">
        <v>41851</v>
      </c>
      <c r="B95" s="2">
        <v>36</v>
      </c>
      <c r="C95">
        <f t="shared" si="2"/>
        <v>2014</v>
      </c>
      <c r="D95">
        <f t="shared" si="3"/>
        <v>7</v>
      </c>
    </row>
    <row r="96" spans="1:4">
      <c r="A96" s="5">
        <v>41852</v>
      </c>
      <c r="B96" s="2">
        <v>36</v>
      </c>
      <c r="C96">
        <f t="shared" si="2"/>
        <v>2014</v>
      </c>
      <c r="D96">
        <f t="shared" si="3"/>
        <v>8</v>
      </c>
    </row>
    <row r="97" spans="1:4">
      <c r="A97" s="5">
        <v>41853</v>
      </c>
      <c r="B97" s="2">
        <v>100</v>
      </c>
      <c r="C97">
        <f t="shared" si="2"/>
        <v>2014</v>
      </c>
      <c r="D97">
        <f t="shared" si="3"/>
        <v>8</v>
      </c>
    </row>
    <row r="98" spans="1:4">
      <c r="A98" s="5">
        <v>41854</v>
      </c>
      <c r="B98" s="2">
        <v>100</v>
      </c>
      <c r="C98">
        <f t="shared" si="2"/>
        <v>2014</v>
      </c>
      <c r="D98">
        <f t="shared" si="3"/>
        <v>8</v>
      </c>
    </row>
    <row r="99" spans="1:4">
      <c r="A99" s="5">
        <v>41855</v>
      </c>
      <c r="B99" s="2">
        <v>36</v>
      </c>
      <c r="C99">
        <f t="shared" si="2"/>
        <v>2014</v>
      </c>
      <c r="D99">
        <f t="shared" si="3"/>
        <v>8</v>
      </c>
    </row>
    <row r="100" spans="1:4">
      <c r="A100" s="5">
        <v>41856</v>
      </c>
      <c r="B100" s="2">
        <v>36</v>
      </c>
      <c r="C100">
        <f t="shared" si="2"/>
        <v>2014</v>
      </c>
      <c r="D100">
        <f t="shared" si="3"/>
        <v>8</v>
      </c>
    </row>
    <row r="101" spans="1:4">
      <c r="A101" s="5">
        <v>41857</v>
      </c>
      <c r="B101" s="2">
        <v>36</v>
      </c>
      <c r="C101">
        <f t="shared" si="2"/>
        <v>2014</v>
      </c>
      <c r="D101">
        <f t="shared" si="3"/>
        <v>8</v>
      </c>
    </row>
    <row r="102" spans="1:4">
      <c r="A102" s="5">
        <v>41858</v>
      </c>
      <c r="B102" s="2">
        <v>36</v>
      </c>
      <c r="C102">
        <f t="shared" si="2"/>
        <v>2014</v>
      </c>
      <c r="D102">
        <f t="shared" si="3"/>
        <v>8</v>
      </c>
    </row>
    <row r="103" spans="1:4">
      <c r="A103" s="5">
        <v>41859</v>
      </c>
      <c r="B103" s="2">
        <v>36</v>
      </c>
      <c r="C103">
        <f t="shared" si="2"/>
        <v>2014</v>
      </c>
      <c r="D103">
        <f t="shared" si="3"/>
        <v>8</v>
      </c>
    </row>
    <row r="104" spans="1:4">
      <c r="A104" s="5">
        <v>41860</v>
      </c>
      <c r="B104" s="2">
        <v>100</v>
      </c>
      <c r="C104">
        <f t="shared" si="2"/>
        <v>2014</v>
      </c>
      <c r="D104">
        <f t="shared" si="3"/>
        <v>8</v>
      </c>
    </row>
    <row r="105" spans="1:4">
      <c r="A105" s="5">
        <v>41861</v>
      </c>
      <c r="B105" s="2">
        <v>100</v>
      </c>
      <c r="C105">
        <f t="shared" si="2"/>
        <v>2014</v>
      </c>
      <c r="D105">
        <f t="shared" si="3"/>
        <v>8</v>
      </c>
    </row>
    <row r="106" spans="1:4">
      <c r="A106" s="5">
        <v>41862</v>
      </c>
      <c r="B106" s="2">
        <v>36</v>
      </c>
      <c r="C106">
        <f t="shared" si="2"/>
        <v>2014</v>
      </c>
      <c r="D106">
        <f t="shared" si="3"/>
        <v>8</v>
      </c>
    </row>
    <row r="107" spans="1:4">
      <c r="A107" s="5">
        <v>41863</v>
      </c>
      <c r="B107" s="2">
        <v>36</v>
      </c>
      <c r="C107">
        <f t="shared" si="2"/>
        <v>2014</v>
      </c>
      <c r="D107">
        <f t="shared" si="3"/>
        <v>8</v>
      </c>
    </row>
    <row r="108" spans="1:4">
      <c r="A108" s="5">
        <v>41864</v>
      </c>
      <c r="B108" s="2">
        <v>36</v>
      </c>
      <c r="C108">
        <f t="shared" si="2"/>
        <v>2014</v>
      </c>
      <c r="D108">
        <f t="shared" si="3"/>
        <v>8</v>
      </c>
    </row>
    <row r="109" spans="1:4">
      <c r="A109" s="5">
        <v>41865</v>
      </c>
      <c r="B109" s="2">
        <v>32</v>
      </c>
      <c r="C109">
        <f t="shared" si="2"/>
        <v>2014</v>
      </c>
      <c r="D109">
        <f t="shared" si="3"/>
        <v>8</v>
      </c>
    </row>
    <row r="110" spans="1:4">
      <c r="A110" s="5">
        <v>41866</v>
      </c>
      <c r="B110" s="2">
        <v>32</v>
      </c>
      <c r="C110">
        <f t="shared" si="2"/>
        <v>2014</v>
      </c>
      <c r="D110">
        <f t="shared" si="3"/>
        <v>8</v>
      </c>
    </row>
    <row r="111" spans="1:4">
      <c r="A111" s="5">
        <v>41867</v>
      </c>
      <c r="B111" s="2">
        <v>32</v>
      </c>
      <c r="C111">
        <f t="shared" si="2"/>
        <v>2014</v>
      </c>
      <c r="D111">
        <f t="shared" si="3"/>
        <v>8</v>
      </c>
    </row>
    <row r="112" spans="1:4">
      <c r="A112" s="5">
        <v>41868</v>
      </c>
      <c r="B112" s="2">
        <v>32</v>
      </c>
      <c r="C112">
        <f t="shared" si="2"/>
        <v>2014</v>
      </c>
      <c r="D112">
        <f t="shared" si="3"/>
        <v>8</v>
      </c>
    </row>
    <row r="113" spans="1:4">
      <c r="A113" s="5">
        <v>41869</v>
      </c>
      <c r="B113" s="2">
        <v>32</v>
      </c>
      <c r="C113">
        <f t="shared" si="2"/>
        <v>2014</v>
      </c>
      <c r="D113">
        <f t="shared" si="3"/>
        <v>8</v>
      </c>
    </row>
    <row r="114" spans="1:4">
      <c r="A114" s="5">
        <v>41870</v>
      </c>
      <c r="B114" s="2">
        <v>29</v>
      </c>
      <c r="C114">
        <f t="shared" si="2"/>
        <v>2014</v>
      </c>
      <c r="D114">
        <f t="shared" si="3"/>
        <v>8</v>
      </c>
    </row>
    <row r="115" spans="1:4">
      <c r="A115" s="5">
        <v>41871</v>
      </c>
      <c r="B115" s="2">
        <v>29</v>
      </c>
      <c r="C115">
        <f t="shared" si="2"/>
        <v>2014</v>
      </c>
      <c r="D115">
        <f t="shared" si="3"/>
        <v>8</v>
      </c>
    </row>
    <row r="116" spans="1:4">
      <c r="A116" s="5">
        <v>41872</v>
      </c>
      <c r="B116" s="2">
        <v>29</v>
      </c>
      <c r="C116">
        <f t="shared" si="2"/>
        <v>2014</v>
      </c>
      <c r="D116">
        <f t="shared" si="3"/>
        <v>8</v>
      </c>
    </row>
    <row r="117" spans="1:4">
      <c r="A117" s="5">
        <v>41873</v>
      </c>
      <c r="B117" s="2">
        <v>29</v>
      </c>
      <c r="C117">
        <f t="shared" si="2"/>
        <v>2014</v>
      </c>
      <c r="D117">
        <f t="shared" si="3"/>
        <v>8</v>
      </c>
    </row>
    <row r="118" spans="1:4">
      <c r="A118" s="5">
        <v>41874</v>
      </c>
      <c r="B118" s="2">
        <v>29</v>
      </c>
      <c r="C118">
        <f t="shared" si="2"/>
        <v>2014</v>
      </c>
      <c r="D118">
        <f t="shared" si="3"/>
        <v>8</v>
      </c>
    </row>
    <row r="119" spans="1:4">
      <c r="A119" s="5">
        <v>41875</v>
      </c>
      <c r="B119" s="2">
        <v>29</v>
      </c>
      <c r="C119">
        <f t="shared" si="2"/>
        <v>2014</v>
      </c>
      <c r="D119">
        <f t="shared" si="3"/>
        <v>8</v>
      </c>
    </row>
    <row r="120" spans="1:4">
      <c r="A120" s="5">
        <v>41876</v>
      </c>
      <c r="B120" s="2">
        <v>29</v>
      </c>
      <c r="C120">
        <f t="shared" si="2"/>
        <v>2014</v>
      </c>
      <c r="D120">
        <f t="shared" si="3"/>
        <v>8</v>
      </c>
    </row>
    <row r="121" spans="1:4">
      <c r="A121" s="5">
        <v>41877</v>
      </c>
      <c r="B121" s="2">
        <v>26</v>
      </c>
      <c r="C121">
        <f t="shared" si="2"/>
        <v>2014</v>
      </c>
      <c r="D121">
        <f t="shared" si="3"/>
        <v>8</v>
      </c>
    </row>
    <row r="122" spans="1:4">
      <c r="A122" s="5">
        <v>41878</v>
      </c>
      <c r="B122" s="2">
        <v>26</v>
      </c>
      <c r="C122">
        <f t="shared" si="2"/>
        <v>2014</v>
      </c>
      <c r="D122">
        <f t="shared" si="3"/>
        <v>8</v>
      </c>
    </row>
    <row r="123" spans="1:4">
      <c r="A123" s="5">
        <v>41879</v>
      </c>
      <c r="B123" s="2">
        <v>26</v>
      </c>
      <c r="C123">
        <f t="shared" si="2"/>
        <v>2014</v>
      </c>
      <c r="D123">
        <f t="shared" si="3"/>
        <v>8</v>
      </c>
    </row>
    <row r="124" spans="1:4">
      <c r="A124" s="5">
        <v>41880</v>
      </c>
      <c r="B124" s="2">
        <v>26</v>
      </c>
      <c r="C124">
        <f t="shared" si="2"/>
        <v>2014</v>
      </c>
      <c r="D124">
        <f t="shared" si="3"/>
        <v>8</v>
      </c>
    </row>
    <row r="125" spans="1:4">
      <c r="A125" s="5">
        <v>41881</v>
      </c>
      <c r="B125" s="2">
        <v>26</v>
      </c>
      <c r="C125">
        <f t="shared" si="2"/>
        <v>2014</v>
      </c>
      <c r="D125">
        <f t="shared" si="3"/>
        <v>8</v>
      </c>
    </row>
    <row r="126" spans="1:4">
      <c r="A126" s="5">
        <v>41882</v>
      </c>
      <c r="B126" s="2">
        <v>26</v>
      </c>
      <c r="C126">
        <f t="shared" si="2"/>
        <v>2014</v>
      </c>
      <c r="D126">
        <f t="shared" si="3"/>
        <v>8</v>
      </c>
    </row>
    <row r="127" spans="1:4">
      <c r="A127" s="5">
        <v>41883</v>
      </c>
      <c r="B127" s="2">
        <v>26</v>
      </c>
      <c r="C127">
        <f t="shared" si="2"/>
        <v>2014</v>
      </c>
      <c r="D127">
        <f t="shared" si="3"/>
        <v>9</v>
      </c>
    </row>
    <row r="128" spans="1:4">
      <c r="A128" s="5">
        <v>41884</v>
      </c>
      <c r="B128" s="2">
        <v>23</v>
      </c>
      <c r="C128">
        <f t="shared" si="2"/>
        <v>2014</v>
      </c>
      <c r="D128">
        <f t="shared" si="3"/>
        <v>9</v>
      </c>
    </row>
    <row r="129" spans="1:4">
      <c r="A129" s="5">
        <v>41885</v>
      </c>
      <c r="B129" s="2">
        <v>23</v>
      </c>
      <c r="C129">
        <f t="shared" si="2"/>
        <v>2014</v>
      </c>
      <c r="D129">
        <f t="shared" si="3"/>
        <v>9</v>
      </c>
    </row>
    <row r="130" spans="1:4">
      <c r="A130" s="5">
        <v>41886</v>
      </c>
      <c r="B130" s="2">
        <v>23</v>
      </c>
      <c r="C130">
        <f t="shared" si="2"/>
        <v>2014</v>
      </c>
      <c r="D130">
        <f t="shared" si="3"/>
        <v>9</v>
      </c>
    </row>
    <row r="131" spans="1:4">
      <c r="A131" s="5">
        <v>41887</v>
      </c>
      <c r="B131" s="2">
        <v>23</v>
      </c>
      <c r="C131">
        <f t="shared" ref="C131:C155" si="4">YEAR(A131)</f>
        <v>2014</v>
      </c>
      <c r="D131">
        <f t="shared" ref="D131:D155" si="5">MONTH(A131)</f>
        <v>9</v>
      </c>
    </row>
    <row r="132" spans="1:4">
      <c r="A132" s="5">
        <v>41888</v>
      </c>
      <c r="B132" s="2">
        <v>23</v>
      </c>
      <c r="C132">
        <f t="shared" si="4"/>
        <v>2014</v>
      </c>
      <c r="D132">
        <f t="shared" si="5"/>
        <v>9</v>
      </c>
    </row>
    <row r="133" spans="1:4">
      <c r="A133" s="5">
        <v>41889</v>
      </c>
      <c r="B133" s="2">
        <v>23</v>
      </c>
      <c r="C133">
        <f t="shared" si="4"/>
        <v>2014</v>
      </c>
      <c r="D133">
        <f t="shared" si="5"/>
        <v>9</v>
      </c>
    </row>
    <row r="134" spans="1:4">
      <c r="A134" s="5">
        <v>41890</v>
      </c>
      <c r="B134" s="2">
        <v>23</v>
      </c>
      <c r="C134">
        <f t="shared" si="4"/>
        <v>2014</v>
      </c>
      <c r="D134">
        <f t="shared" si="5"/>
        <v>9</v>
      </c>
    </row>
    <row r="135" spans="1:4">
      <c r="A135" s="5">
        <v>41891</v>
      </c>
      <c r="B135" s="2">
        <v>21</v>
      </c>
      <c r="C135">
        <f t="shared" si="4"/>
        <v>2014</v>
      </c>
      <c r="D135">
        <f t="shared" si="5"/>
        <v>9</v>
      </c>
    </row>
    <row r="136" spans="1:4">
      <c r="A136" s="5">
        <v>41892</v>
      </c>
      <c r="B136" s="2">
        <v>21</v>
      </c>
      <c r="C136">
        <f t="shared" si="4"/>
        <v>2014</v>
      </c>
      <c r="D136">
        <f t="shared" si="5"/>
        <v>9</v>
      </c>
    </row>
    <row r="137" spans="1:4">
      <c r="A137" s="5">
        <v>41893</v>
      </c>
      <c r="B137" s="2">
        <v>21</v>
      </c>
      <c r="C137">
        <f t="shared" si="4"/>
        <v>2014</v>
      </c>
      <c r="D137">
        <f t="shared" si="5"/>
        <v>9</v>
      </c>
    </row>
    <row r="138" spans="1:4">
      <c r="A138" s="5">
        <v>41894</v>
      </c>
      <c r="B138" s="2">
        <v>21</v>
      </c>
      <c r="C138">
        <f t="shared" si="4"/>
        <v>2014</v>
      </c>
      <c r="D138">
        <f t="shared" si="5"/>
        <v>9</v>
      </c>
    </row>
    <row r="139" spans="1:4">
      <c r="A139" s="5">
        <v>41895</v>
      </c>
      <c r="B139" s="2">
        <v>21</v>
      </c>
      <c r="C139">
        <f t="shared" si="4"/>
        <v>2014</v>
      </c>
      <c r="D139">
        <f t="shared" si="5"/>
        <v>9</v>
      </c>
    </row>
    <row r="140" spans="1:4">
      <c r="A140" s="5">
        <v>41896</v>
      </c>
      <c r="B140" s="2">
        <v>21</v>
      </c>
      <c r="C140">
        <f t="shared" si="4"/>
        <v>2014</v>
      </c>
      <c r="D140">
        <f t="shared" si="5"/>
        <v>9</v>
      </c>
    </row>
    <row r="141" spans="1:4">
      <c r="A141" s="5">
        <v>41897</v>
      </c>
      <c r="B141" s="2">
        <v>21</v>
      </c>
      <c r="C141">
        <f t="shared" si="4"/>
        <v>2014</v>
      </c>
      <c r="D141">
        <f t="shared" si="5"/>
        <v>9</v>
      </c>
    </row>
    <row r="142" spans="1:4">
      <c r="A142" s="5">
        <v>41898</v>
      </c>
      <c r="B142" s="2">
        <v>19</v>
      </c>
      <c r="C142">
        <f t="shared" si="4"/>
        <v>2014</v>
      </c>
      <c r="D142">
        <f t="shared" si="5"/>
        <v>9</v>
      </c>
    </row>
    <row r="143" spans="1:4">
      <c r="A143" s="5">
        <v>41899</v>
      </c>
      <c r="B143" s="2">
        <v>19</v>
      </c>
      <c r="C143">
        <f t="shared" si="4"/>
        <v>2014</v>
      </c>
      <c r="D143">
        <f t="shared" si="5"/>
        <v>9</v>
      </c>
    </row>
    <row r="144" spans="1:4">
      <c r="A144" s="5">
        <v>41900</v>
      </c>
      <c r="B144" s="2">
        <v>19</v>
      </c>
      <c r="C144">
        <f t="shared" si="4"/>
        <v>2014</v>
      </c>
      <c r="D144">
        <f t="shared" si="5"/>
        <v>9</v>
      </c>
    </row>
    <row r="145" spans="1:4">
      <c r="A145" s="5">
        <v>41901</v>
      </c>
      <c r="B145" s="2">
        <v>19</v>
      </c>
      <c r="C145">
        <f t="shared" si="4"/>
        <v>2014</v>
      </c>
      <c r="D145">
        <f t="shared" si="5"/>
        <v>9</v>
      </c>
    </row>
    <row r="146" spans="1:4">
      <c r="A146" s="5">
        <v>41902</v>
      </c>
      <c r="B146" s="2">
        <v>19</v>
      </c>
      <c r="C146">
        <f t="shared" si="4"/>
        <v>2014</v>
      </c>
      <c r="D146">
        <f t="shared" si="5"/>
        <v>9</v>
      </c>
    </row>
    <row r="147" spans="1:4">
      <c r="A147" s="5">
        <v>41903</v>
      </c>
      <c r="B147" s="2">
        <v>19</v>
      </c>
      <c r="C147">
        <f t="shared" si="4"/>
        <v>2014</v>
      </c>
      <c r="D147">
        <f t="shared" si="5"/>
        <v>9</v>
      </c>
    </row>
    <row r="148" spans="1:4">
      <c r="A148" s="5">
        <v>41904</v>
      </c>
      <c r="B148" s="2">
        <v>19</v>
      </c>
      <c r="C148">
        <f t="shared" si="4"/>
        <v>2014</v>
      </c>
      <c r="D148">
        <f t="shared" si="5"/>
        <v>9</v>
      </c>
    </row>
    <row r="149" spans="1:4">
      <c r="A149" s="5">
        <v>41905</v>
      </c>
      <c r="B149" s="2">
        <v>17.000000000000004</v>
      </c>
      <c r="C149">
        <f t="shared" si="4"/>
        <v>2014</v>
      </c>
      <c r="D149">
        <f t="shared" si="5"/>
        <v>9</v>
      </c>
    </row>
    <row r="150" spans="1:4">
      <c r="A150" s="5">
        <v>41906</v>
      </c>
      <c r="B150" s="2">
        <v>17.000000000000004</v>
      </c>
      <c r="C150">
        <f t="shared" si="4"/>
        <v>2014</v>
      </c>
      <c r="D150">
        <f t="shared" si="5"/>
        <v>9</v>
      </c>
    </row>
    <row r="151" spans="1:4">
      <c r="A151" s="5">
        <v>41907</v>
      </c>
      <c r="B151" s="2">
        <v>17.000000000000004</v>
      </c>
      <c r="C151">
        <f t="shared" si="4"/>
        <v>2014</v>
      </c>
      <c r="D151">
        <f t="shared" si="5"/>
        <v>9</v>
      </c>
    </row>
    <row r="152" spans="1:4">
      <c r="A152" s="5">
        <v>41908</v>
      </c>
      <c r="B152" s="2">
        <v>17.000000000000004</v>
      </c>
      <c r="C152">
        <f t="shared" si="4"/>
        <v>2014</v>
      </c>
      <c r="D152">
        <f t="shared" si="5"/>
        <v>9</v>
      </c>
    </row>
    <row r="153" spans="1:4">
      <c r="A153" s="5">
        <v>41909</v>
      </c>
      <c r="B153" s="2">
        <v>17.000000000000004</v>
      </c>
      <c r="C153">
        <f t="shared" si="4"/>
        <v>2014</v>
      </c>
      <c r="D153">
        <f t="shared" si="5"/>
        <v>9</v>
      </c>
    </row>
    <row r="154" spans="1:4">
      <c r="A154" s="5">
        <v>41910</v>
      </c>
      <c r="B154" s="2">
        <v>17.000000000000004</v>
      </c>
      <c r="C154">
        <f t="shared" si="4"/>
        <v>2014</v>
      </c>
      <c r="D154">
        <f t="shared" si="5"/>
        <v>9</v>
      </c>
    </row>
    <row r="155" spans="1:4">
      <c r="A155" s="5">
        <v>41911</v>
      </c>
      <c r="B155" s="2">
        <v>17.000000000000004</v>
      </c>
      <c r="C155">
        <f t="shared" si="4"/>
        <v>2014</v>
      </c>
      <c r="D155">
        <f t="shared" si="5"/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oscypki</vt:lpstr>
      <vt:lpstr>Arkusz1</vt:lpstr>
      <vt:lpstr>Arkusz2</vt:lpstr>
      <vt:lpstr>wykres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2018-01-30T11:56:20Z</dcterms:created>
  <dcterms:modified xsi:type="dcterms:W3CDTF">2018-02-12T13:03:41Z</dcterms:modified>
</cp:coreProperties>
</file>