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0400" windowHeight="8010" activeTab="3"/>
  </bookViews>
  <sheets>
    <sheet name="dane" sheetId="1" r:id="rId1"/>
    <sheet name="86.1" sheetId="2" r:id="rId2"/>
    <sheet name="86.2" sheetId="3" r:id="rId3"/>
    <sheet name="86.3-nie do zrobienia (" sheetId="4" r:id="rId4"/>
  </sheets>
  <definedNames>
    <definedName name="_xlnm._FilterDatabase" localSheetId="2" hidden="1">'86.2'!$A$1:$L$22</definedName>
    <definedName name="dane_wybory" localSheetId="2">'86.2'!$A$2:$F$21</definedName>
    <definedName name="dane_wybory" localSheetId="3">'86.3-nie do zrobienia ('!$A$5:$F$24</definedName>
    <definedName name="dane_wybory" localSheetId="0">dane!$A$2:$F$21</definedName>
  </definedNames>
  <calcPr calcId="125725"/>
</workbook>
</file>

<file path=xl/calcChain.xml><?xml version="1.0" encoding="utf-8"?>
<calcChain xmlns="http://schemas.openxmlformats.org/spreadsheetml/2006/main">
  <c r="T6" i="4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5"/>
  <c r="I6"/>
  <c r="J6"/>
  <c r="K6"/>
  <c r="L6"/>
  <c r="M6"/>
  <c r="I7"/>
  <c r="J7"/>
  <c r="K7"/>
  <c r="L7"/>
  <c r="M7"/>
  <c r="I8"/>
  <c r="J8"/>
  <c r="K8"/>
  <c r="L8"/>
  <c r="M8"/>
  <c r="I9"/>
  <c r="J9"/>
  <c r="K9"/>
  <c r="L9"/>
  <c r="M9"/>
  <c r="I10"/>
  <c r="J10"/>
  <c r="K10"/>
  <c r="L10"/>
  <c r="M10"/>
  <c r="I11"/>
  <c r="J11"/>
  <c r="K11"/>
  <c r="L11"/>
  <c r="M11"/>
  <c r="I12"/>
  <c r="J12"/>
  <c r="K12"/>
  <c r="L12"/>
  <c r="M12"/>
  <c r="I13"/>
  <c r="J13"/>
  <c r="K13"/>
  <c r="L13"/>
  <c r="M13"/>
  <c r="I14"/>
  <c r="J14"/>
  <c r="K14"/>
  <c r="L14"/>
  <c r="M14"/>
  <c r="I15"/>
  <c r="J15"/>
  <c r="K15"/>
  <c r="L15"/>
  <c r="M15"/>
  <c r="I16"/>
  <c r="J16"/>
  <c r="K16"/>
  <c r="L16"/>
  <c r="M16"/>
  <c r="I17"/>
  <c r="J17"/>
  <c r="K17"/>
  <c r="L17"/>
  <c r="M17"/>
  <c r="I18"/>
  <c r="J18"/>
  <c r="K18"/>
  <c r="L18"/>
  <c r="M18"/>
  <c r="I19"/>
  <c r="J19"/>
  <c r="K19"/>
  <c r="L19"/>
  <c r="M19"/>
  <c r="I20"/>
  <c r="J20"/>
  <c r="K20"/>
  <c r="L20"/>
  <c r="M20"/>
  <c r="I21"/>
  <c r="J21"/>
  <c r="K21"/>
  <c r="L21"/>
  <c r="M21"/>
  <c r="I22"/>
  <c r="J22"/>
  <c r="K22"/>
  <c r="L22"/>
  <c r="M22"/>
  <c r="I23"/>
  <c r="J23"/>
  <c r="K23"/>
  <c r="L23"/>
  <c r="M23"/>
  <c r="I24"/>
  <c r="J24"/>
  <c r="K24"/>
  <c r="L24"/>
  <c r="M24"/>
  <c r="J5"/>
  <c r="K5"/>
  <c r="L5"/>
  <c r="M5"/>
  <c r="I5"/>
  <c r="Q3" i="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N2"/>
  <c r="O2"/>
  <c r="P2"/>
  <c r="Q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"/>
  <c r="I22"/>
  <c r="J22"/>
  <c r="K22"/>
  <c r="L22"/>
  <c r="H22"/>
  <c r="G21"/>
  <c r="K21" s="1"/>
  <c r="G20"/>
  <c r="L20" s="1"/>
  <c r="G19"/>
  <c r="I19" s="1"/>
  <c r="G18"/>
  <c r="J18" s="1"/>
  <c r="G17"/>
  <c r="K17" s="1"/>
  <c r="G16"/>
  <c r="L16" s="1"/>
  <c r="G15"/>
  <c r="I15" s="1"/>
  <c r="G14"/>
  <c r="J14" s="1"/>
  <c r="G13"/>
  <c r="K13" s="1"/>
  <c r="G12"/>
  <c r="L12" s="1"/>
  <c r="G11"/>
  <c r="I11" s="1"/>
  <c r="G10"/>
  <c r="J10" s="1"/>
  <c r="G9"/>
  <c r="K9" s="1"/>
  <c r="G8"/>
  <c r="L8" s="1"/>
  <c r="G7"/>
  <c r="I7" s="1"/>
  <c r="G6"/>
  <c r="J6" s="1"/>
  <c r="G5"/>
  <c r="K5" s="1"/>
  <c r="G4"/>
  <c r="L4" s="1"/>
  <c r="G3"/>
  <c r="I3" s="1"/>
  <c r="G2"/>
  <c r="J2" s="1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"/>
  <c r="H21" i="3" l="1"/>
  <c r="H5"/>
  <c r="I18"/>
  <c r="I10"/>
  <c r="K20"/>
  <c r="K12"/>
  <c r="K4"/>
  <c r="H9"/>
  <c r="I20"/>
  <c r="I12"/>
  <c r="I4"/>
  <c r="K14"/>
  <c r="K6"/>
  <c r="H13"/>
  <c r="I2"/>
  <c r="I14"/>
  <c r="I6"/>
  <c r="K16"/>
  <c r="K8"/>
  <c r="H17"/>
  <c r="K2"/>
  <c r="I16"/>
  <c r="I8"/>
  <c r="K18"/>
  <c r="K10"/>
  <c r="J19"/>
  <c r="J15"/>
  <c r="J11"/>
  <c r="J7"/>
  <c r="J3"/>
  <c r="L21"/>
  <c r="L17"/>
  <c r="L13"/>
  <c r="L9"/>
  <c r="L5"/>
  <c r="H2"/>
  <c r="H18"/>
  <c r="H14"/>
  <c r="H10"/>
  <c r="H6"/>
  <c r="L2"/>
  <c r="I21"/>
  <c r="I17"/>
  <c r="I13"/>
  <c r="I9"/>
  <c r="I5"/>
  <c r="J20"/>
  <c r="J16"/>
  <c r="J12"/>
  <c r="J8"/>
  <c r="J4"/>
  <c r="K19"/>
  <c r="K15"/>
  <c r="K11"/>
  <c r="K7"/>
  <c r="K3"/>
  <c r="L18"/>
  <c r="L14"/>
  <c r="L10"/>
  <c r="L6"/>
  <c r="H19"/>
  <c r="J17"/>
  <c r="H15"/>
  <c r="H11"/>
  <c r="H7"/>
  <c r="H3"/>
  <c r="J21"/>
  <c r="J13"/>
  <c r="J9"/>
  <c r="J5"/>
  <c r="L19"/>
  <c r="L15"/>
  <c r="L11"/>
  <c r="L7"/>
  <c r="L3"/>
  <c r="H20"/>
  <c r="H16"/>
  <c r="H12"/>
  <c r="H8"/>
  <c r="H4"/>
</calcChain>
</file>

<file path=xl/connections.xml><?xml version="1.0" encoding="utf-8"?>
<connections xmlns="http://schemas.openxmlformats.org/spreadsheetml/2006/main">
  <connection id="1" name="dane_wybory" type="6" refreshedVersion="3" background="1" saveData="1">
    <textPr codePage="852" sourceFile="C:\Users\Admin\Desktop\INFA\ZbiorekCKE\86-Wybory\dane_wybory.tx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2" name="dane_wybory1" type="6" refreshedVersion="3" background="1" saveData="1">
    <textPr codePage="852" sourceFile="C:\Users\Admin\Desktop\INFA\ZbiorekCKE\86-Wybory\dane_wybory.tx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3" name="dane_wybory2" type="6" refreshedVersion="3" background="1" saveData="1">
    <textPr codePage="852" sourceFile="C:\Users\Admin\Desktop\INFA\ZbiorekCKE\86-Wybory\dane_wybory.txt" decimal="," thousands=" 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<sst xmlns="http://schemas.openxmlformats.org/spreadsheetml/2006/main" count="101" uniqueCount="50">
  <si>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</si>
  <si>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</si>
  <si>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</si>
  <si>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</si>
  <si>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</si>
  <si>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</si>
  <si>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</si>
  <si>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</si>
  <si>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</si>
  <si>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</si>
  <si>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</si>
  <si>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</si>
  <si>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</si>
  <si>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</si>
  <si>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</si>
  <si>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</si>
  <si>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</si>
  <si>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</si>
  <si>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</si>
  <si>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</si>
  <si>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K1</t>
  </si>
  <si>
    <t>K2</t>
  </si>
  <si>
    <t>K3</t>
  </si>
  <si>
    <t>K4</t>
  </si>
  <si>
    <t>K5</t>
  </si>
  <si>
    <t>razemGlosow</t>
  </si>
  <si>
    <t>pop K2</t>
  </si>
  <si>
    <t>pop K3</t>
  </si>
  <si>
    <t>pop K4</t>
  </si>
  <si>
    <t>pop K5</t>
  </si>
  <si>
    <t>pop K1</t>
  </si>
  <si>
    <t>max</t>
  </si>
  <si>
    <t>matecznik K1</t>
  </si>
  <si>
    <t>matecznik K2</t>
  </si>
  <si>
    <t>matecznik K3</t>
  </si>
  <si>
    <t>matecznik K4</t>
  </si>
  <si>
    <t>matecznik K5</t>
  </si>
  <si>
    <t>mandaty</t>
  </si>
  <si>
    <t>mandat</t>
  </si>
  <si>
    <t>wK1</t>
  </si>
  <si>
    <t>wK2</t>
  </si>
  <si>
    <t>wK3</t>
  </si>
  <si>
    <t>wK4</t>
  </si>
  <si>
    <t>wK5</t>
  </si>
  <si>
    <t>kto otrzymal</t>
  </si>
  <si>
    <t>iloscK1</t>
  </si>
  <si>
    <t>iloscK2</t>
  </si>
  <si>
    <t>iloscK3</t>
  </si>
  <si>
    <t>iloscK4</t>
  </si>
  <si>
    <t>iloscK5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</si>
</sst>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Ilosc</a:t>
            </a:r>
            <a:r>
              <a:rPr lang="pl-PL" baseline="0"/>
              <a:t> oddanych glosow w kazdym z komitetow wyborczych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dane!$G$1</c:f>
              <c:strCache>
                <c:ptCount val="1"/>
                <c:pt idx="0">
                  <c:v>razemGlosow</c:v>
                </c:pt>
              </c:strCache>
            </c:strRef>
          </c:tx>
          <c:cat>
            <c:strRef>
              <c:f>dane!$A$2:$A$21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B1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  <c:pt idx="15">
                  <c:v>D1</c:v>
                </c:pt>
                <c:pt idx="16">
                  <c:v>D2</c:v>
                </c:pt>
                <c:pt idx="17">
                  <c:v>D3</c:v>
                </c:pt>
                <c:pt idx="18">
                  <c:v>D4</c:v>
                </c:pt>
                <c:pt idx="19">
                  <c:v>D5</c:v>
                </c:pt>
              </c:strCache>
            </c:strRef>
          </c:cat>
          <c:val>
            <c:numRef>
              <c:f>dane!$G$2:$G$21</c:f>
              <c:numCache>
                <c:formatCode>General</c:formatCode>
                <c:ptCount val="20"/>
                <c:pt idx="0">
                  <c:v>94989</c:v>
                </c:pt>
                <c:pt idx="1">
                  <c:v>61487</c:v>
                </c:pt>
                <c:pt idx="2">
                  <c:v>67178</c:v>
                </c:pt>
                <c:pt idx="3">
                  <c:v>70318</c:v>
                </c:pt>
                <c:pt idx="4">
                  <c:v>74985</c:v>
                </c:pt>
                <c:pt idx="5">
                  <c:v>72187</c:v>
                </c:pt>
                <c:pt idx="6">
                  <c:v>71950</c:v>
                </c:pt>
                <c:pt idx="7">
                  <c:v>62913</c:v>
                </c:pt>
                <c:pt idx="8">
                  <c:v>69326</c:v>
                </c:pt>
                <c:pt idx="9">
                  <c:v>75045</c:v>
                </c:pt>
                <c:pt idx="10">
                  <c:v>79735</c:v>
                </c:pt>
                <c:pt idx="11">
                  <c:v>73675</c:v>
                </c:pt>
                <c:pt idx="12">
                  <c:v>65751</c:v>
                </c:pt>
                <c:pt idx="13">
                  <c:v>69332</c:v>
                </c:pt>
                <c:pt idx="14">
                  <c:v>75876</c:v>
                </c:pt>
                <c:pt idx="15">
                  <c:v>73580</c:v>
                </c:pt>
                <c:pt idx="16">
                  <c:v>71402</c:v>
                </c:pt>
                <c:pt idx="17">
                  <c:v>60146</c:v>
                </c:pt>
                <c:pt idx="18">
                  <c:v>63234</c:v>
                </c:pt>
                <c:pt idx="19">
                  <c:v>51362</c:v>
                </c:pt>
              </c:numCache>
            </c:numRef>
          </c:val>
        </c:ser>
        <c:axId val="70553984"/>
        <c:axId val="70555520"/>
      </c:barChart>
      <c:catAx>
        <c:axId val="70553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okręgi</a:t>
                </a:r>
              </a:p>
            </c:rich>
          </c:tx>
          <c:layout/>
        </c:title>
        <c:tickLblPos val="nextTo"/>
        <c:crossAx val="70555520"/>
        <c:crosses val="autoZero"/>
        <c:auto val="1"/>
        <c:lblAlgn val="ctr"/>
        <c:lblOffset val="100"/>
      </c:catAx>
      <c:valAx>
        <c:axId val="705555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ilosc glosow</a:t>
                </a:r>
              </a:p>
            </c:rich>
          </c:tx>
          <c:layout/>
        </c:title>
        <c:numFmt formatCode="General" sourceLinked="1"/>
        <c:tickLblPos val="nextTo"/>
        <c:crossAx val="7055398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571500</xdr:colOff>
      <xdr:row>23</xdr:row>
      <xdr:rowOff>133349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ne_wybory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ne_wybory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ne_wybory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sqref="A1:F21"/>
    </sheetView>
  </sheetViews>
  <sheetFormatPr defaultRowHeight="14.25"/>
  <cols>
    <col min="1" max="1" width="3.25" bestFit="1" customWidth="1"/>
    <col min="2" max="5" width="5.875" bestFit="1" customWidth="1"/>
    <col min="6" max="6" width="4.875" bestFit="1" customWidth="1"/>
    <col min="7" max="7" width="12.25" bestFit="1" customWidth="1"/>
  </cols>
  <sheetData>
    <row r="1" spans="1:7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>
      <c r="A2" t="s">
        <v>0</v>
      </c>
      <c r="B2">
        <v>26573</v>
      </c>
      <c r="C2">
        <v>13009</v>
      </c>
      <c r="D2">
        <v>19177</v>
      </c>
      <c r="E2">
        <v>26574</v>
      </c>
      <c r="F2">
        <v>9656</v>
      </c>
      <c r="G2">
        <f>SUM(B2:F2)</f>
        <v>94989</v>
      </c>
    </row>
    <row r="3" spans="1:7">
      <c r="A3" t="s">
        <v>1</v>
      </c>
      <c r="B3">
        <v>24574</v>
      </c>
      <c r="C3">
        <v>10394</v>
      </c>
      <c r="D3">
        <v>9756</v>
      </c>
      <c r="E3">
        <v>13299</v>
      </c>
      <c r="F3">
        <v>3464</v>
      </c>
      <c r="G3">
        <f t="shared" ref="G3:G21" si="0">SUM(B3:F3)</f>
        <v>61487</v>
      </c>
    </row>
    <row r="4" spans="1:7">
      <c r="A4" t="s">
        <v>2</v>
      </c>
      <c r="B4">
        <v>12834</v>
      </c>
      <c r="C4">
        <v>11062</v>
      </c>
      <c r="D4">
        <v>10107</v>
      </c>
      <c r="E4">
        <v>24727</v>
      </c>
      <c r="F4">
        <v>8448</v>
      </c>
      <c r="G4">
        <f t="shared" si="0"/>
        <v>67178</v>
      </c>
    </row>
    <row r="5" spans="1:7">
      <c r="A5" t="s">
        <v>3</v>
      </c>
      <c r="B5">
        <v>23071</v>
      </c>
      <c r="C5">
        <v>5757</v>
      </c>
      <c r="D5">
        <v>16048</v>
      </c>
      <c r="E5">
        <v>16622</v>
      </c>
      <c r="F5">
        <v>8820</v>
      </c>
      <c r="G5">
        <f t="shared" si="0"/>
        <v>70318</v>
      </c>
    </row>
    <row r="6" spans="1:7">
      <c r="A6" t="s">
        <v>4</v>
      </c>
      <c r="B6">
        <v>13500</v>
      </c>
      <c r="C6">
        <v>8698</v>
      </c>
      <c r="D6">
        <v>25458</v>
      </c>
      <c r="E6">
        <v>19331</v>
      </c>
      <c r="F6">
        <v>7998</v>
      </c>
      <c r="G6">
        <f t="shared" si="0"/>
        <v>74985</v>
      </c>
    </row>
    <row r="7" spans="1:7">
      <c r="A7" t="s">
        <v>5</v>
      </c>
      <c r="B7">
        <v>12389</v>
      </c>
      <c r="C7">
        <v>12086</v>
      </c>
      <c r="D7">
        <v>18732</v>
      </c>
      <c r="E7">
        <v>19761</v>
      </c>
      <c r="F7">
        <v>9219</v>
      </c>
      <c r="G7">
        <f t="shared" si="0"/>
        <v>72187</v>
      </c>
    </row>
    <row r="8" spans="1:7">
      <c r="A8" t="s">
        <v>6</v>
      </c>
      <c r="B8">
        <v>21947</v>
      </c>
      <c r="C8">
        <v>6307</v>
      </c>
      <c r="D8">
        <v>11418</v>
      </c>
      <c r="E8">
        <v>28864</v>
      </c>
      <c r="F8">
        <v>3414</v>
      </c>
      <c r="G8">
        <f t="shared" si="0"/>
        <v>71950</v>
      </c>
    </row>
    <row r="9" spans="1:7">
      <c r="A9" t="s">
        <v>7</v>
      </c>
      <c r="B9">
        <v>9873</v>
      </c>
      <c r="C9">
        <v>10663</v>
      </c>
      <c r="D9">
        <v>17500</v>
      </c>
      <c r="E9">
        <v>20081</v>
      </c>
      <c r="F9">
        <v>4796</v>
      </c>
      <c r="G9">
        <f t="shared" si="0"/>
        <v>62913</v>
      </c>
    </row>
    <row r="10" spans="1:7">
      <c r="A10" t="s">
        <v>8</v>
      </c>
      <c r="B10">
        <v>12104</v>
      </c>
      <c r="C10">
        <v>5833</v>
      </c>
      <c r="D10">
        <v>14293</v>
      </c>
      <c r="E10">
        <v>28291</v>
      </c>
      <c r="F10">
        <v>8805</v>
      </c>
      <c r="G10">
        <f t="shared" si="0"/>
        <v>69326</v>
      </c>
    </row>
    <row r="11" spans="1:7">
      <c r="A11" t="s">
        <v>9</v>
      </c>
      <c r="B11">
        <v>13661</v>
      </c>
      <c r="C11">
        <v>12077</v>
      </c>
      <c r="D11">
        <v>19948</v>
      </c>
      <c r="E11">
        <v>25384</v>
      </c>
      <c r="F11">
        <v>3975</v>
      </c>
      <c r="G11">
        <f t="shared" si="0"/>
        <v>75045</v>
      </c>
    </row>
    <row r="12" spans="1:7">
      <c r="A12" t="s">
        <v>10</v>
      </c>
      <c r="B12">
        <v>20008</v>
      </c>
      <c r="C12">
        <v>10768</v>
      </c>
      <c r="D12">
        <v>17403</v>
      </c>
      <c r="E12">
        <v>26808</v>
      </c>
      <c r="F12">
        <v>4748</v>
      </c>
      <c r="G12">
        <f t="shared" si="0"/>
        <v>79735</v>
      </c>
    </row>
    <row r="13" spans="1:7">
      <c r="A13" t="s">
        <v>11</v>
      </c>
      <c r="B13">
        <v>16299</v>
      </c>
      <c r="C13">
        <v>11979</v>
      </c>
      <c r="D13">
        <v>12843</v>
      </c>
      <c r="E13">
        <v>28541</v>
      </c>
      <c r="F13">
        <v>4013</v>
      </c>
      <c r="G13">
        <f t="shared" si="0"/>
        <v>73675</v>
      </c>
    </row>
    <row r="14" spans="1:7">
      <c r="A14" t="s">
        <v>12</v>
      </c>
      <c r="B14">
        <v>24337</v>
      </c>
      <c r="C14">
        <v>6726</v>
      </c>
      <c r="D14">
        <v>10752</v>
      </c>
      <c r="E14">
        <v>15075</v>
      </c>
      <c r="F14">
        <v>8861</v>
      </c>
      <c r="G14">
        <f t="shared" si="0"/>
        <v>65751</v>
      </c>
    </row>
    <row r="15" spans="1:7">
      <c r="A15" t="s">
        <v>13</v>
      </c>
      <c r="B15">
        <v>12936</v>
      </c>
      <c r="C15">
        <v>11635</v>
      </c>
      <c r="D15">
        <v>15914</v>
      </c>
      <c r="E15">
        <v>23313</v>
      </c>
      <c r="F15">
        <v>5534</v>
      </c>
      <c r="G15">
        <f t="shared" si="0"/>
        <v>69332</v>
      </c>
    </row>
    <row r="16" spans="1:7">
      <c r="A16" t="s">
        <v>14</v>
      </c>
      <c r="B16">
        <v>20774</v>
      </c>
      <c r="C16">
        <v>13774</v>
      </c>
      <c r="D16">
        <v>9345</v>
      </c>
      <c r="E16">
        <v>25505</v>
      </c>
      <c r="F16">
        <v>6478</v>
      </c>
      <c r="G16">
        <f t="shared" si="0"/>
        <v>75876</v>
      </c>
    </row>
    <row r="17" spans="1:7">
      <c r="A17" t="s">
        <v>15</v>
      </c>
      <c r="B17">
        <v>20068</v>
      </c>
      <c r="C17">
        <v>8556</v>
      </c>
      <c r="D17">
        <v>10233</v>
      </c>
      <c r="E17">
        <v>25511</v>
      </c>
      <c r="F17">
        <v>9212</v>
      </c>
      <c r="G17">
        <f t="shared" si="0"/>
        <v>73580</v>
      </c>
    </row>
    <row r="18" spans="1:7">
      <c r="A18" t="s">
        <v>16</v>
      </c>
      <c r="B18">
        <v>19977</v>
      </c>
      <c r="C18">
        <v>8262</v>
      </c>
      <c r="D18">
        <v>18223</v>
      </c>
      <c r="E18">
        <v>20535</v>
      </c>
      <c r="F18">
        <v>4405</v>
      </c>
      <c r="G18">
        <f t="shared" si="0"/>
        <v>71402</v>
      </c>
    </row>
    <row r="19" spans="1:7">
      <c r="A19" t="s">
        <v>17</v>
      </c>
      <c r="B19">
        <v>8636</v>
      </c>
      <c r="C19">
        <v>10458</v>
      </c>
      <c r="D19">
        <v>12488</v>
      </c>
      <c r="E19">
        <v>21366</v>
      </c>
      <c r="F19">
        <v>7198</v>
      </c>
      <c r="G19">
        <f t="shared" si="0"/>
        <v>60146</v>
      </c>
    </row>
    <row r="20" spans="1:7">
      <c r="A20" t="s">
        <v>18</v>
      </c>
      <c r="B20">
        <v>16272</v>
      </c>
      <c r="C20">
        <v>11040</v>
      </c>
      <c r="D20">
        <v>8011</v>
      </c>
      <c r="E20">
        <v>19971</v>
      </c>
      <c r="F20">
        <v>7940</v>
      </c>
      <c r="G20">
        <f t="shared" si="0"/>
        <v>63234</v>
      </c>
    </row>
    <row r="21" spans="1:7">
      <c r="A21" t="s">
        <v>19</v>
      </c>
      <c r="B21">
        <v>10426</v>
      </c>
      <c r="C21">
        <v>11034</v>
      </c>
      <c r="D21">
        <v>11428</v>
      </c>
      <c r="E21">
        <v>10612</v>
      </c>
      <c r="F21">
        <v>7862</v>
      </c>
      <c r="G21">
        <f t="shared" si="0"/>
        <v>51362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2"/>
  <sheetViews>
    <sheetView topLeftCell="C1" workbookViewId="0">
      <selection activeCell="Q1" sqref="Q1"/>
    </sheetView>
  </sheetViews>
  <sheetFormatPr defaultRowHeight="14.25"/>
  <cols>
    <col min="7" max="7" width="12.25" bestFit="1" customWidth="1"/>
    <col min="13" max="17" width="12" bestFit="1" customWidth="1"/>
  </cols>
  <sheetData>
    <row r="1" spans="1:17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30</v>
      </c>
      <c r="I1" t="s">
        <v>26</v>
      </c>
      <c r="J1" t="s">
        <v>27</v>
      </c>
      <c r="K1" t="s">
        <v>28</v>
      </c>
      <c r="L1" t="s">
        <v>29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</row>
    <row r="2" spans="1:17">
      <c r="A2" t="s">
        <v>0</v>
      </c>
      <c r="B2">
        <v>26573</v>
      </c>
      <c r="C2">
        <v>13009</v>
      </c>
      <c r="D2">
        <v>19177</v>
      </c>
      <c r="E2">
        <v>26574</v>
      </c>
      <c r="F2">
        <v>9656</v>
      </c>
      <c r="G2">
        <f>SUM(B2:F2)</f>
        <v>94989</v>
      </c>
      <c r="H2">
        <f>ROUND(B2/$G2*100,2)</f>
        <v>27.97</v>
      </c>
      <c r="I2">
        <f>ROUND(C2/$G2*100,2)</f>
        <v>13.7</v>
      </c>
      <c r="J2">
        <f>ROUND(D2/$G2*100,2)</f>
        <v>20.190000000000001</v>
      </c>
      <c r="K2">
        <f>ROUND(E2/$G2*100,2)</f>
        <v>27.98</v>
      </c>
      <c r="L2">
        <f>ROUND(F2/$G2*100,2)</f>
        <v>10.17</v>
      </c>
      <c r="M2" t="b">
        <f>IF(H2=H$22, $A2)</f>
        <v>0</v>
      </c>
      <c r="N2" t="b">
        <f t="shared" ref="N2:Q17" si="0">IF(I2=I$22, $A2)</f>
        <v>0</v>
      </c>
      <c r="O2" t="b">
        <f t="shared" si="0"/>
        <v>0</v>
      </c>
      <c r="P2" t="b">
        <f t="shared" si="0"/>
        <v>0</v>
      </c>
      <c r="Q2" t="b">
        <f t="shared" si="0"/>
        <v>0</v>
      </c>
    </row>
    <row r="3" spans="1:17">
      <c r="A3" t="s">
        <v>1</v>
      </c>
      <c r="B3">
        <v>24574</v>
      </c>
      <c r="C3">
        <v>10394</v>
      </c>
      <c r="D3">
        <v>9756</v>
      </c>
      <c r="E3">
        <v>13299</v>
      </c>
      <c r="F3">
        <v>3464</v>
      </c>
      <c r="G3">
        <f>SUM(B3:F3)</f>
        <v>61487</v>
      </c>
      <c r="H3">
        <f>ROUND(B3/$G3*100,2)</f>
        <v>39.97</v>
      </c>
      <c r="I3">
        <f>ROUND(C3/$G3*100,2)</f>
        <v>16.899999999999999</v>
      </c>
      <c r="J3">
        <f>ROUND(D3/$G3*100,2)</f>
        <v>15.87</v>
      </c>
      <c r="K3">
        <f>ROUND(E3/$G3*100,2)</f>
        <v>21.63</v>
      </c>
      <c r="L3">
        <f>ROUND(F3/$G3*100,2)</f>
        <v>5.63</v>
      </c>
      <c r="M3" s="1" t="str">
        <f t="shared" ref="M3:N22" si="1">IF(H3=H$22, $A3)</f>
        <v>A2</v>
      </c>
      <c r="N3" t="b">
        <f t="shared" si="0"/>
        <v>0</v>
      </c>
      <c r="O3" t="b">
        <f t="shared" si="0"/>
        <v>0</v>
      </c>
      <c r="P3" t="b">
        <f t="shared" si="0"/>
        <v>0</v>
      </c>
      <c r="Q3" t="b">
        <f t="shared" si="0"/>
        <v>0</v>
      </c>
    </row>
    <row r="4" spans="1:17">
      <c r="A4" t="s">
        <v>2</v>
      </c>
      <c r="B4">
        <v>12834</v>
      </c>
      <c r="C4">
        <v>11062</v>
      </c>
      <c r="D4">
        <v>10107</v>
      </c>
      <c r="E4">
        <v>24727</v>
      </c>
      <c r="F4">
        <v>8448</v>
      </c>
      <c r="G4">
        <f>SUM(B4:F4)</f>
        <v>67178</v>
      </c>
      <c r="H4">
        <f>ROUND(B4/$G4*100,2)</f>
        <v>19.100000000000001</v>
      </c>
      <c r="I4">
        <f>ROUND(C4/$G4*100,2)</f>
        <v>16.47</v>
      </c>
      <c r="J4">
        <f>ROUND(D4/$G4*100,2)</f>
        <v>15.05</v>
      </c>
      <c r="K4">
        <f>ROUND(E4/$G4*100,2)</f>
        <v>36.81</v>
      </c>
      <c r="L4">
        <f>ROUND(F4/$G4*100,2)</f>
        <v>12.58</v>
      </c>
      <c r="M4" t="b">
        <f t="shared" si="1"/>
        <v>0</v>
      </c>
      <c r="N4" t="b">
        <f t="shared" si="0"/>
        <v>0</v>
      </c>
      <c r="O4" t="b">
        <f t="shared" si="0"/>
        <v>0</v>
      </c>
      <c r="P4" t="b">
        <f t="shared" si="0"/>
        <v>0</v>
      </c>
      <c r="Q4" t="b">
        <f t="shared" si="0"/>
        <v>0</v>
      </c>
    </row>
    <row r="5" spans="1:17">
      <c r="A5" t="s">
        <v>3</v>
      </c>
      <c r="B5">
        <v>23071</v>
      </c>
      <c r="C5">
        <v>5757</v>
      </c>
      <c r="D5">
        <v>16048</v>
      </c>
      <c r="E5">
        <v>16622</v>
      </c>
      <c r="F5">
        <v>8820</v>
      </c>
      <c r="G5">
        <f>SUM(B5:F5)</f>
        <v>70318</v>
      </c>
      <c r="H5">
        <f>ROUND(B5/$G5*100,2)</f>
        <v>32.81</v>
      </c>
      <c r="I5">
        <f>ROUND(C5/$G5*100,2)</f>
        <v>8.19</v>
      </c>
      <c r="J5">
        <f>ROUND(D5/$G5*100,2)</f>
        <v>22.82</v>
      </c>
      <c r="K5">
        <f>ROUND(E5/$G5*100,2)</f>
        <v>23.64</v>
      </c>
      <c r="L5">
        <f>ROUND(F5/$G5*100,2)</f>
        <v>12.54</v>
      </c>
      <c r="M5" t="b">
        <f t="shared" si="1"/>
        <v>0</v>
      </c>
      <c r="N5" t="b">
        <f t="shared" si="0"/>
        <v>0</v>
      </c>
      <c r="O5" t="b">
        <f t="shared" si="0"/>
        <v>0</v>
      </c>
      <c r="P5" t="b">
        <f t="shared" si="0"/>
        <v>0</v>
      </c>
      <c r="Q5" t="b">
        <f t="shared" si="0"/>
        <v>0</v>
      </c>
    </row>
    <row r="6" spans="1:17">
      <c r="A6" t="s">
        <v>4</v>
      </c>
      <c r="B6">
        <v>13500</v>
      </c>
      <c r="C6">
        <v>8698</v>
      </c>
      <c r="D6">
        <v>25458</v>
      </c>
      <c r="E6">
        <v>19331</v>
      </c>
      <c r="F6">
        <v>7998</v>
      </c>
      <c r="G6">
        <f>SUM(B6:F6)</f>
        <v>74985</v>
      </c>
      <c r="H6">
        <f>ROUND(B6/$G6*100,2)</f>
        <v>18</v>
      </c>
      <c r="I6">
        <f>ROUND(C6/$G6*100,2)</f>
        <v>11.6</v>
      </c>
      <c r="J6">
        <f>ROUND(D6/$G6*100,2)</f>
        <v>33.950000000000003</v>
      </c>
      <c r="K6">
        <f>ROUND(E6/$G6*100,2)</f>
        <v>25.78</v>
      </c>
      <c r="L6">
        <f>ROUND(F6/$G6*100,2)</f>
        <v>10.67</v>
      </c>
      <c r="M6" t="b">
        <f t="shared" si="1"/>
        <v>0</v>
      </c>
      <c r="N6" t="b">
        <f t="shared" si="0"/>
        <v>0</v>
      </c>
      <c r="O6" s="1" t="str">
        <f t="shared" si="0"/>
        <v>A5</v>
      </c>
      <c r="P6" t="b">
        <f t="shared" si="0"/>
        <v>0</v>
      </c>
      <c r="Q6" t="b">
        <f t="shared" si="0"/>
        <v>0</v>
      </c>
    </row>
    <row r="7" spans="1:17">
      <c r="A7" t="s">
        <v>5</v>
      </c>
      <c r="B7">
        <v>12389</v>
      </c>
      <c r="C7">
        <v>12086</v>
      </c>
      <c r="D7">
        <v>18732</v>
      </c>
      <c r="E7">
        <v>19761</v>
      </c>
      <c r="F7">
        <v>9219</v>
      </c>
      <c r="G7">
        <f>SUM(B7:F7)</f>
        <v>72187</v>
      </c>
      <c r="H7">
        <f>ROUND(B7/$G7*100,2)</f>
        <v>17.16</v>
      </c>
      <c r="I7">
        <f>ROUND(C7/$G7*100,2)</f>
        <v>16.739999999999998</v>
      </c>
      <c r="J7">
        <f>ROUND(D7/$G7*100,2)</f>
        <v>25.95</v>
      </c>
      <c r="K7">
        <f>ROUND(E7/$G7*100,2)</f>
        <v>27.37</v>
      </c>
      <c r="L7">
        <f>ROUND(F7/$G7*100,2)</f>
        <v>12.77</v>
      </c>
      <c r="M7" t="b">
        <f t="shared" si="1"/>
        <v>0</v>
      </c>
      <c r="N7" t="b">
        <f t="shared" si="0"/>
        <v>0</v>
      </c>
      <c r="O7" t="b">
        <f t="shared" si="0"/>
        <v>0</v>
      </c>
      <c r="P7" t="b">
        <f t="shared" si="0"/>
        <v>0</v>
      </c>
      <c r="Q7" t="b">
        <f t="shared" si="0"/>
        <v>0</v>
      </c>
    </row>
    <row r="8" spans="1:17">
      <c r="A8" t="s">
        <v>6</v>
      </c>
      <c r="B8">
        <v>21947</v>
      </c>
      <c r="C8">
        <v>6307</v>
      </c>
      <c r="D8">
        <v>11418</v>
      </c>
      <c r="E8">
        <v>28864</v>
      </c>
      <c r="F8">
        <v>3414</v>
      </c>
      <c r="G8">
        <f>SUM(B8:F8)</f>
        <v>71950</v>
      </c>
      <c r="H8">
        <f>ROUND(B8/$G8*100,2)</f>
        <v>30.5</v>
      </c>
      <c r="I8">
        <f>ROUND(C8/$G8*100,2)</f>
        <v>8.77</v>
      </c>
      <c r="J8">
        <f>ROUND(D8/$G8*100,2)</f>
        <v>15.87</v>
      </c>
      <c r="K8">
        <f>ROUND(E8/$G8*100,2)</f>
        <v>40.119999999999997</v>
      </c>
      <c r="L8">
        <f>ROUND(F8/$G8*100,2)</f>
        <v>4.74</v>
      </c>
      <c r="M8" t="b">
        <f t="shared" si="1"/>
        <v>0</v>
      </c>
      <c r="N8" t="b">
        <f t="shared" si="0"/>
        <v>0</v>
      </c>
      <c r="O8" t="b">
        <f t="shared" si="0"/>
        <v>0</v>
      </c>
      <c r="P8" t="b">
        <f t="shared" si="0"/>
        <v>0</v>
      </c>
      <c r="Q8" t="b">
        <f t="shared" si="0"/>
        <v>0</v>
      </c>
    </row>
    <row r="9" spans="1:17">
      <c r="A9" t="s">
        <v>7</v>
      </c>
      <c r="B9">
        <v>9873</v>
      </c>
      <c r="C9">
        <v>10663</v>
      </c>
      <c r="D9">
        <v>17500</v>
      </c>
      <c r="E9">
        <v>20081</v>
      </c>
      <c r="F9">
        <v>4796</v>
      </c>
      <c r="G9">
        <f>SUM(B9:F9)</f>
        <v>62913</v>
      </c>
      <c r="H9">
        <f>ROUND(B9/$G9*100,2)</f>
        <v>15.69</v>
      </c>
      <c r="I9">
        <f>ROUND(C9/$G9*100,2)</f>
        <v>16.95</v>
      </c>
      <c r="J9">
        <f>ROUND(D9/$G9*100,2)</f>
        <v>27.82</v>
      </c>
      <c r="K9">
        <f>ROUND(E9/$G9*100,2)</f>
        <v>31.92</v>
      </c>
      <c r="L9">
        <f>ROUND(F9/$G9*100,2)</f>
        <v>7.62</v>
      </c>
      <c r="M9" t="b">
        <f t="shared" si="1"/>
        <v>0</v>
      </c>
      <c r="N9" t="b">
        <f t="shared" si="0"/>
        <v>0</v>
      </c>
      <c r="O9" t="b">
        <f t="shared" si="0"/>
        <v>0</v>
      </c>
      <c r="P9" t="b">
        <f t="shared" si="0"/>
        <v>0</v>
      </c>
      <c r="Q9" t="b">
        <f t="shared" si="0"/>
        <v>0</v>
      </c>
    </row>
    <row r="10" spans="1:17">
      <c r="A10" t="s">
        <v>8</v>
      </c>
      <c r="B10">
        <v>12104</v>
      </c>
      <c r="C10">
        <v>5833</v>
      </c>
      <c r="D10">
        <v>14293</v>
      </c>
      <c r="E10">
        <v>28291</v>
      </c>
      <c r="F10">
        <v>8805</v>
      </c>
      <c r="G10">
        <f>SUM(B10:F10)</f>
        <v>69326</v>
      </c>
      <c r="H10">
        <f>ROUND(B10/$G10*100,2)</f>
        <v>17.46</v>
      </c>
      <c r="I10">
        <f>ROUND(C10/$G10*100,2)</f>
        <v>8.41</v>
      </c>
      <c r="J10">
        <f>ROUND(D10/$G10*100,2)</f>
        <v>20.62</v>
      </c>
      <c r="K10">
        <f>ROUND(E10/$G10*100,2)</f>
        <v>40.81</v>
      </c>
      <c r="L10">
        <f>ROUND(F10/$G10*100,2)</f>
        <v>12.7</v>
      </c>
      <c r="M10" t="b">
        <f t="shared" si="1"/>
        <v>0</v>
      </c>
      <c r="N10" t="b">
        <f t="shared" si="0"/>
        <v>0</v>
      </c>
      <c r="O10" t="b">
        <f t="shared" si="0"/>
        <v>0</v>
      </c>
      <c r="P10" s="1" t="str">
        <f t="shared" si="0"/>
        <v>B4</v>
      </c>
      <c r="Q10" t="b">
        <f t="shared" si="0"/>
        <v>0</v>
      </c>
    </row>
    <row r="11" spans="1:17">
      <c r="A11" t="s">
        <v>9</v>
      </c>
      <c r="B11">
        <v>13661</v>
      </c>
      <c r="C11">
        <v>12077</v>
      </c>
      <c r="D11">
        <v>19948</v>
      </c>
      <c r="E11">
        <v>25384</v>
      </c>
      <c r="F11">
        <v>3975</v>
      </c>
      <c r="G11">
        <f>SUM(B11:F11)</f>
        <v>75045</v>
      </c>
      <c r="H11">
        <f>ROUND(B11/$G11*100,2)</f>
        <v>18.2</v>
      </c>
      <c r="I11">
        <f>ROUND(C11/$G11*100,2)</f>
        <v>16.09</v>
      </c>
      <c r="J11">
        <f>ROUND(D11/$G11*100,2)</f>
        <v>26.58</v>
      </c>
      <c r="K11">
        <f>ROUND(E11/$G11*100,2)</f>
        <v>33.83</v>
      </c>
      <c r="L11">
        <f>ROUND(F11/$G11*100,2)</f>
        <v>5.3</v>
      </c>
      <c r="M11" t="b">
        <f t="shared" si="1"/>
        <v>0</v>
      </c>
      <c r="N11" t="b">
        <f t="shared" si="0"/>
        <v>0</v>
      </c>
      <c r="O11" t="b">
        <f t="shared" si="0"/>
        <v>0</v>
      </c>
      <c r="P11" t="b">
        <f t="shared" si="0"/>
        <v>0</v>
      </c>
      <c r="Q11" t="b">
        <f t="shared" si="0"/>
        <v>0</v>
      </c>
    </row>
    <row r="12" spans="1:17">
      <c r="A12" t="s">
        <v>10</v>
      </c>
      <c r="B12">
        <v>20008</v>
      </c>
      <c r="C12">
        <v>10768</v>
      </c>
      <c r="D12">
        <v>17403</v>
      </c>
      <c r="E12">
        <v>26808</v>
      </c>
      <c r="F12">
        <v>4748</v>
      </c>
      <c r="G12">
        <f>SUM(B12:F12)</f>
        <v>79735</v>
      </c>
      <c r="H12">
        <f>ROUND(B12/$G12*100,2)</f>
        <v>25.09</v>
      </c>
      <c r="I12">
        <f>ROUND(C12/$G12*100,2)</f>
        <v>13.5</v>
      </c>
      <c r="J12">
        <f>ROUND(D12/$G12*100,2)</f>
        <v>21.83</v>
      </c>
      <c r="K12">
        <f>ROUND(E12/$G12*100,2)</f>
        <v>33.619999999999997</v>
      </c>
      <c r="L12">
        <f>ROUND(F12/$G12*100,2)</f>
        <v>5.95</v>
      </c>
      <c r="M12" t="b">
        <f t="shared" si="1"/>
        <v>0</v>
      </c>
      <c r="N12" t="b">
        <f t="shared" si="0"/>
        <v>0</v>
      </c>
      <c r="O12" t="b">
        <f t="shared" si="0"/>
        <v>0</v>
      </c>
      <c r="P12" t="b">
        <f t="shared" si="0"/>
        <v>0</v>
      </c>
      <c r="Q12" t="b">
        <f t="shared" si="0"/>
        <v>0</v>
      </c>
    </row>
    <row r="13" spans="1:17">
      <c r="A13" t="s">
        <v>11</v>
      </c>
      <c r="B13">
        <v>16299</v>
      </c>
      <c r="C13">
        <v>11979</v>
      </c>
      <c r="D13">
        <v>12843</v>
      </c>
      <c r="E13">
        <v>28541</v>
      </c>
      <c r="F13">
        <v>4013</v>
      </c>
      <c r="G13">
        <f>SUM(B13:F13)</f>
        <v>73675</v>
      </c>
      <c r="H13">
        <f>ROUND(B13/$G13*100,2)</f>
        <v>22.12</v>
      </c>
      <c r="I13">
        <f>ROUND(C13/$G13*100,2)</f>
        <v>16.260000000000002</v>
      </c>
      <c r="J13">
        <f>ROUND(D13/$G13*100,2)</f>
        <v>17.43</v>
      </c>
      <c r="K13">
        <f>ROUND(E13/$G13*100,2)</f>
        <v>38.74</v>
      </c>
      <c r="L13">
        <f>ROUND(F13/$G13*100,2)</f>
        <v>5.45</v>
      </c>
      <c r="M13" t="b">
        <f t="shared" si="1"/>
        <v>0</v>
      </c>
      <c r="N13" t="b">
        <f t="shared" si="0"/>
        <v>0</v>
      </c>
      <c r="O13" t="b">
        <f t="shared" si="0"/>
        <v>0</v>
      </c>
      <c r="P13" t="b">
        <f t="shared" si="0"/>
        <v>0</v>
      </c>
      <c r="Q13" t="b">
        <f t="shared" si="0"/>
        <v>0</v>
      </c>
    </row>
    <row r="14" spans="1:17">
      <c r="A14" t="s">
        <v>12</v>
      </c>
      <c r="B14">
        <v>24337</v>
      </c>
      <c r="C14">
        <v>6726</v>
      </c>
      <c r="D14">
        <v>10752</v>
      </c>
      <c r="E14">
        <v>15075</v>
      </c>
      <c r="F14">
        <v>8861</v>
      </c>
      <c r="G14">
        <f>SUM(B14:F14)</f>
        <v>65751</v>
      </c>
      <c r="H14">
        <f>ROUND(B14/$G14*100,2)</f>
        <v>37.01</v>
      </c>
      <c r="I14">
        <f>ROUND(C14/$G14*100,2)</f>
        <v>10.23</v>
      </c>
      <c r="J14">
        <f>ROUND(D14/$G14*100,2)</f>
        <v>16.350000000000001</v>
      </c>
      <c r="K14">
        <f>ROUND(E14/$G14*100,2)</f>
        <v>22.93</v>
      </c>
      <c r="L14">
        <f>ROUND(F14/$G14*100,2)</f>
        <v>13.48</v>
      </c>
      <c r="M14" t="b">
        <f t="shared" si="1"/>
        <v>0</v>
      </c>
      <c r="N14" t="b">
        <f t="shared" si="0"/>
        <v>0</v>
      </c>
      <c r="O14" t="b">
        <f t="shared" si="0"/>
        <v>0</v>
      </c>
      <c r="P14" t="b">
        <f t="shared" si="0"/>
        <v>0</v>
      </c>
      <c r="Q14" t="b">
        <f t="shared" si="0"/>
        <v>0</v>
      </c>
    </row>
    <row r="15" spans="1:17">
      <c r="A15" t="s">
        <v>13</v>
      </c>
      <c r="B15">
        <v>12936</v>
      </c>
      <c r="C15">
        <v>11635</v>
      </c>
      <c r="D15">
        <v>15914</v>
      </c>
      <c r="E15">
        <v>23313</v>
      </c>
      <c r="F15">
        <v>5534</v>
      </c>
      <c r="G15">
        <f>SUM(B15:F15)</f>
        <v>69332</v>
      </c>
      <c r="H15">
        <f>ROUND(B15/$G15*100,2)</f>
        <v>18.66</v>
      </c>
      <c r="I15">
        <f>ROUND(C15/$G15*100,2)</f>
        <v>16.78</v>
      </c>
      <c r="J15">
        <f>ROUND(D15/$G15*100,2)</f>
        <v>22.95</v>
      </c>
      <c r="K15">
        <f>ROUND(E15/$G15*100,2)</f>
        <v>33.630000000000003</v>
      </c>
      <c r="L15">
        <f>ROUND(F15/$G15*100,2)</f>
        <v>7.98</v>
      </c>
      <c r="M15" t="b">
        <f t="shared" si="1"/>
        <v>0</v>
      </c>
      <c r="N15" t="b">
        <f t="shared" si="0"/>
        <v>0</v>
      </c>
      <c r="O15" t="b">
        <f t="shared" si="0"/>
        <v>0</v>
      </c>
      <c r="P15" t="b">
        <f t="shared" si="0"/>
        <v>0</v>
      </c>
      <c r="Q15" t="b">
        <f t="shared" si="0"/>
        <v>0</v>
      </c>
    </row>
    <row r="16" spans="1:17">
      <c r="A16" t="s">
        <v>14</v>
      </c>
      <c r="B16">
        <v>20774</v>
      </c>
      <c r="C16">
        <v>13774</v>
      </c>
      <c r="D16">
        <v>9345</v>
      </c>
      <c r="E16">
        <v>25505</v>
      </c>
      <c r="F16">
        <v>6478</v>
      </c>
      <c r="G16">
        <f>SUM(B16:F16)</f>
        <v>75876</v>
      </c>
      <c r="H16">
        <f>ROUND(B16/$G16*100,2)</f>
        <v>27.38</v>
      </c>
      <c r="I16">
        <f>ROUND(C16/$G16*100,2)</f>
        <v>18.149999999999999</v>
      </c>
      <c r="J16">
        <f>ROUND(D16/$G16*100,2)</f>
        <v>12.32</v>
      </c>
      <c r="K16">
        <f>ROUND(E16/$G16*100,2)</f>
        <v>33.61</v>
      </c>
      <c r="L16">
        <f>ROUND(F16/$G16*100,2)</f>
        <v>8.5399999999999991</v>
      </c>
      <c r="M16" t="b">
        <f t="shared" si="1"/>
        <v>0</v>
      </c>
      <c r="N16" t="b">
        <f t="shared" si="0"/>
        <v>0</v>
      </c>
      <c r="O16" t="b">
        <f t="shared" si="0"/>
        <v>0</v>
      </c>
      <c r="P16" t="b">
        <f t="shared" si="0"/>
        <v>0</v>
      </c>
      <c r="Q16" t="b">
        <f t="shared" si="0"/>
        <v>0</v>
      </c>
    </row>
    <row r="17" spans="1:17">
      <c r="A17" t="s">
        <v>15</v>
      </c>
      <c r="B17">
        <v>20068</v>
      </c>
      <c r="C17">
        <v>8556</v>
      </c>
      <c r="D17">
        <v>10233</v>
      </c>
      <c r="E17">
        <v>25511</v>
      </c>
      <c r="F17">
        <v>9212</v>
      </c>
      <c r="G17">
        <f>SUM(B17:F17)</f>
        <v>73580</v>
      </c>
      <c r="H17">
        <f>ROUND(B17/$G17*100,2)</f>
        <v>27.27</v>
      </c>
      <c r="I17">
        <f>ROUND(C17/$G17*100,2)</f>
        <v>11.63</v>
      </c>
      <c r="J17">
        <f>ROUND(D17/$G17*100,2)</f>
        <v>13.91</v>
      </c>
      <c r="K17">
        <f>ROUND(E17/$G17*100,2)</f>
        <v>34.67</v>
      </c>
      <c r="L17">
        <f>ROUND(F17/$G17*100,2)</f>
        <v>12.52</v>
      </c>
      <c r="M17" t="b">
        <f t="shared" si="1"/>
        <v>0</v>
      </c>
      <c r="N17" t="b">
        <f t="shared" si="0"/>
        <v>0</v>
      </c>
      <c r="O17" t="b">
        <f t="shared" si="0"/>
        <v>0</v>
      </c>
      <c r="P17" t="b">
        <f t="shared" si="0"/>
        <v>0</v>
      </c>
      <c r="Q17" t="b">
        <f t="shared" si="0"/>
        <v>0</v>
      </c>
    </row>
    <row r="18" spans="1:17">
      <c r="A18" t="s">
        <v>16</v>
      </c>
      <c r="B18">
        <v>19977</v>
      </c>
      <c r="C18">
        <v>8262</v>
      </c>
      <c r="D18">
        <v>18223</v>
      </c>
      <c r="E18">
        <v>20535</v>
      </c>
      <c r="F18">
        <v>4405</v>
      </c>
      <c r="G18">
        <f>SUM(B18:F18)</f>
        <v>71402</v>
      </c>
      <c r="H18">
        <f>ROUND(B18/$G18*100,2)</f>
        <v>27.98</v>
      </c>
      <c r="I18">
        <f>ROUND(C18/$G18*100,2)</f>
        <v>11.57</v>
      </c>
      <c r="J18">
        <f>ROUND(D18/$G18*100,2)</f>
        <v>25.52</v>
      </c>
      <c r="K18">
        <f>ROUND(E18/$G18*100,2)</f>
        <v>28.76</v>
      </c>
      <c r="L18">
        <f>ROUND(F18/$G18*100,2)</f>
        <v>6.17</v>
      </c>
      <c r="M18" t="b">
        <f t="shared" si="1"/>
        <v>0</v>
      </c>
      <c r="N18" t="b">
        <f t="shared" si="1"/>
        <v>0</v>
      </c>
      <c r="O18" t="b">
        <f t="shared" ref="O18:Q22" si="2">IF(J18=J$22, $A18)</f>
        <v>0</v>
      </c>
      <c r="P18" t="b">
        <f t="shared" si="2"/>
        <v>0</v>
      </c>
      <c r="Q18" t="b">
        <f t="shared" si="2"/>
        <v>0</v>
      </c>
    </row>
    <row r="19" spans="1:17">
      <c r="A19" t="s">
        <v>17</v>
      </c>
      <c r="B19">
        <v>8636</v>
      </c>
      <c r="C19">
        <v>10458</v>
      </c>
      <c r="D19">
        <v>12488</v>
      </c>
      <c r="E19">
        <v>21366</v>
      </c>
      <c r="F19">
        <v>7198</v>
      </c>
      <c r="G19">
        <f>SUM(B19:F19)</f>
        <v>60146</v>
      </c>
      <c r="H19">
        <f>ROUND(B19/$G19*100,2)</f>
        <v>14.36</v>
      </c>
      <c r="I19">
        <f>ROUND(C19/$G19*100,2)</f>
        <v>17.39</v>
      </c>
      <c r="J19">
        <f>ROUND(D19/$G19*100,2)</f>
        <v>20.76</v>
      </c>
      <c r="K19">
        <f>ROUND(E19/$G19*100,2)</f>
        <v>35.520000000000003</v>
      </c>
      <c r="L19">
        <f>ROUND(F19/$G19*100,2)</f>
        <v>11.97</v>
      </c>
      <c r="M19" t="b">
        <f t="shared" si="1"/>
        <v>0</v>
      </c>
      <c r="N19" t="b">
        <f t="shared" si="1"/>
        <v>0</v>
      </c>
      <c r="O19" t="b">
        <f t="shared" si="2"/>
        <v>0</v>
      </c>
      <c r="P19" t="b">
        <f t="shared" si="2"/>
        <v>0</v>
      </c>
      <c r="Q19" t="b">
        <f t="shared" si="2"/>
        <v>0</v>
      </c>
    </row>
    <row r="20" spans="1:17">
      <c r="A20" t="s">
        <v>18</v>
      </c>
      <c r="B20">
        <v>16272</v>
      </c>
      <c r="C20">
        <v>11040</v>
      </c>
      <c r="D20">
        <v>8011</v>
      </c>
      <c r="E20">
        <v>19971</v>
      </c>
      <c r="F20">
        <v>7940</v>
      </c>
      <c r="G20">
        <f>SUM(B20:F20)</f>
        <v>63234</v>
      </c>
      <c r="H20">
        <f>ROUND(B20/$G20*100,2)</f>
        <v>25.73</v>
      </c>
      <c r="I20">
        <f>ROUND(C20/$G20*100,2)</f>
        <v>17.46</v>
      </c>
      <c r="J20">
        <f>ROUND(D20/$G20*100,2)</f>
        <v>12.67</v>
      </c>
      <c r="K20">
        <f>ROUND(E20/$G20*100,2)</f>
        <v>31.58</v>
      </c>
      <c r="L20">
        <f>ROUND(F20/$G20*100,2)</f>
        <v>12.56</v>
      </c>
      <c r="M20" t="b">
        <f t="shared" si="1"/>
        <v>0</v>
      </c>
      <c r="N20" t="b">
        <f t="shared" si="1"/>
        <v>0</v>
      </c>
      <c r="O20" t="b">
        <f t="shared" si="2"/>
        <v>0</v>
      </c>
      <c r="P20" t="b">
        <f t="shared" si="2"/>
        <v>0</v>
      </c>
      <c r="Q20" t="b">
        <f t="shared" si="2"/>
        <v>0</v>
      </c>
    </row>
    <row r="21" spans="1:17">
      <c r="A21" t="s">
        <v>19</v>
      </c>
      <c r="B21">
        <v>10426</v>
      </c>
      <c r="C21">
        <v>11034</v>
      </c>
      <c r="D21">
        <v>11428</v>
      </c>
      <c r="E21">
        <v>10612</v>
      </c>
      <c r="F21">
        <v>7862</v>
      </c>
      <c r="G21">
        <f>SUM(B21:F21)</f>
        <v>51362</v>
      </c>
      <c r="H21">
        <f>ROUND(B21/$G21*100,2)</f>
        <v>20.3</v>
      </c>
      <c r="I21">
        <f>ROUND(C21/$G21*100,2)</f>
        <v>21.48</v>
      </c>
      <c r="J21">
        <f>ROUND(D21/$G21*100,2)</f>
        <v>22.25</v>
      </c>
      <c r="K21">
        <f>ROUND(E21/$G21*100,2)</f>
        <v>20.66</v>
      </c>
      <c r="L21">
        <f>ROUND(F21/$G21*100,2)</f>
        <v>15.31</v>
      </c>
      <c r="M21" t="b">
        <f t="shared" si="1"/>
        <v>0</v>
      </c>
      <c r="N21" s="1" t="str">
        <f t="shared" si="1"/>
        <v>D5</v>
      </c>
      <c r="O21" t="b">
        <f t="shared" si="2"/>
        <v>0</v>
      </c>
      <c r="P21" t="b">
        <f t="shared" si="2"/>
        <v>0</v>
      </c>
      <c r="Q21" s="1" t="str">
        <f t="shared" si="2"/>
        <v>D5</v>
      </c>
    </row>
    <row r="22" spans="1:17">
      <c r="G22" t="s">
        <v>31</v>
      </c>
      <c r="H22">
        <f>MAX(H2:H21)</f>
        <v>39.97</v>
      </c>
      <c r="I22">
        <f t="shared" ref="I22:L22" si="3">MAX(I2:I21)</f>
        <v>21.48</v>
      </c>
      <c r="J22">
        <f t="shared" si="3"/>
        <v>33.950000000000003</v>
      </c>
      <c r="K22">
        <f t="shared" si="3"/>
        <v>40.81</v>
      </c>
      <c r="L22">
        <f t="shared" si="3"/>
        <v>15.31</v>
      </c>
      <c r="M22">
        <f t="shared" si="1"/>
        <v>0</v>
      </c>
      <c r="N22">
        <f t="shared" si="1"/>
        <v>0</v>
      </c>
      <c r="O22">
        <f t="shared" si="2"/>
        <v>0</v>
      </c>
      <c r="P22">
        <f t="shared" si="2"/>
        <v>0</v>
      </c>
      <c r="Q22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4"/>
  <sheetViews>
    <sheetView tabSelected="1" zoomScale="70" zoomScaleNormal="70" workbookViewId="0">
      <selection activeCell="N5" sqref="N5"/>
    </sheetView>
  </sheetViews>
  <sheetFormatPr defaultRowHeight="14.25"/>
  <cols>
    <col min="1" max="1" width="7.875" bestFit="1" customWidth="1"/>
    <col min="14" max="14" width="10.75" bestFit="1" customWidth="1"/>
  </cols>
  <sheetData>
    <row r="1" spans="1:20">
      <c r="A1" t="s">
        <v>37</v>
      </c>
      <c r="B1">
        <v>20</v>
      </c>
    </row>
    <row r="2" spans="1:20">
      <c r="I2">
        <v>0</v>
      </c>
      <c r="J2">
        <v>0</v>
      </c>
      <c r="K2">
        <v>0</v>
      </c>
      <c r="L2">
        <v>0</v>
      </c>
      <c r="M2">
        <v>0</v>
      </c>
    </row>
    <row r="4" spans="1:20">
      <c r="B4" t="s">
        <v>20</v>
      </c>
      <c r="C4" t="s">
        <v>21</v>
      </c>
      <c r="D4" t="s">
        <v>22</v>
      </c>
      <c r="E4" t="s">
        <v>23</v>
      </c>
      <c r="F4" t="s">
        <v>24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44</v>
      </c>
      <c r="O4" t="s">
        <v>45</v>
      </c>
      <c r="P4" t="s">
        <v>46</v>
      </c>
      <c r="Q4" t="s">
        <v>47</v>
      </c>
      <c r="R4" t="s">
        <v>48</v>
      </c>
      <c r="S4" t="s">
        <v>49</v>
      </c>
    </row>
    <row r="5" spans="1:20">
      <c r="A5" t="s">
        <v>0</v>
      </c>
      <c r="B5">
        <v>26573</v>
      </c>
      <c r="C5">
        <v>13009</v>
      </c>
      <c r="D5">
        <v>19177</v>
      </c>
      <c r="E5">
        <v>26574</v>
      </c>
      <c r="F5">
        <v>9656</v>
      </c>
      <c r="H5">
        <v>1</v>
      </c>
      <c r="I5">
        <f>B5/(2*O5+1)</f>
        <v>-3.9596914644412166E-2</v>
      </c>
      <c r="J5">
        <f t="shared" ref="J5:M5" si="0">C5/(2*P5+1)</f>
        <v>13009</v>
      </c>
      <c r="K5">
        <f t="shared" si="0"/>
        <v>19177</v>
      </c>
      <c r="L5">
        <f t="shared" si="0"/>
        <v>26574</v>
      </c>
      <c r="M5">
        <f t="shared" si="0"/>
        <v>9656</v>
      </c>
      <c r="O5">
        <v>-335544.32000000001</v>
      </c>
      <c r="T5">
        <f>SUM(N5,S5)</f>
        <v>0</v>
      </c>
    </row>
    <row r="6" spans="1:20">
      <c r="A6" t="s">
        <v>1</v>
      </c>
      <c r="B6">
        <v>24574</v>
      </c>
      <c r="C6">
        <v>10394</v>
      </c>
      <c r="D6">
        <v>9756</v>
      </c>
      <c r="E6">
        <v>13299</v>
      </c>
      <c r="F6">
        <v>3464</v>
      </c>
      <c r="H6">
        <v>2</v>
      </c>
      <c r="I6">
        <f t="shared" ref="I6:I24" si="1">B6/(2*O6+1)</f>
        <v>24574</v>
      </c>
      <c r="J6">
        <f t="shared" ref="J6:J24" si="2">C6/(2*P6+1)</f>
        <v>10394</v>
      </c>
      <c r="K6">
        <f t="shared" ref="K6:K24" si="3">D6/(2*Q6+1)</f>
        <v>9756</v>
      </c>
      <c r="L6">
        <f t="shared" ref="L6:L24" si="4">E6/(2*R6+1)</f>
        <v>13299</v>
      </c>
      <c r="M6">
        <f t="shared" ref="M6:M24" si="5">F6/(2*S6+1)</f>
        <v>3464</v>
      </c>
      <c r="T6">
        <f t="shared" ref="T6:T24" si="6">SUM(N6,S6)</f>
        <v>0</v>
      </c>
    </row>
    <row r="7" spans="1:20">
      <c r="A7" t="s">
        <v>2</v>
      </c>
      <c r="B7">
        <v>12834</v>
      </c>
      <c r="C7">
        <v>11062</v>
      </c>
      <c r="D7">
        <v>10107</v>
      </c>
      <c r="E7">
        <v>24727</v>
      </c>
      <c r="F7">
        <v>8448</v>
      </c>
      <c r="H7">
        <v>3</v>
      </c>
      <c r="I7">
        <f t="shared" si="1"/>
        <v>12834</v>
      </c>
      <c r="J7">
        <f t="shared" si="2"/>
        <v>11062</v>
      </c>
      <c r="K7">
        <f t="shared" si="3"/>
        <v>10107</v>
      </c>
      <c r="L7">
        <f t="shared" si="4"/>
        <v>24727</v>
      </c>
      <c r="M7">
        <f t="shared" si="5"/>
        <v>8448</v>
      </c>
      <c r="T7">
        <f t="shared" si="6"/>
        <v>0</v>
      </c>
    </row>
    <row r="8" spans="1:20">
      <c r="A8" t="s">
        <v>3</v>
      </c>
      <c r="B8">
        <v>23071</v>
      </c>
      <c r="C8">
        <v>5757</v>
      </c>
      <c r="D8">
        <v>16048</v>
      </c>
      <c r="E8">
        <v>16622</v>
      </c>
      <c r="F8">
        <v>8820</v>
      </c>
      <c r="H8">
        <v>4</v>
      </c>
      <c r="I8">
        <f t="shared" si="1"/>
        <v>23071</v>
      </c>
      <c r="J8">
        <f t="shared" si="2"/>
        <v>5757</v>
      </c>
      <c r="K8">
        <f t="shared" si="3"/>
        <v>16048</v>
      </c>
      <c r="L8">
        <f t="shared" si="4"/>
        <v>16622</v>
      </c>
      <c r="M8">
        <f t="shared" si="5"/>
        <v>8820</v>
      </c>
      <c r="T8">
        <f t="shared" si="6"/>
        <v>0</v>
      </c>
    </row>
    <row r="9" spans="1:20">
      <c r="A9" t="s">
        <v>4</v>
      </c>
      <c r="B9">
        <v>13500</v>
      </c>
      <c r="C9">
        <v>8698</v>
      </c>
      <c r="D9">
        <v>25458</v>
      </c>
      <c r="E9">
        <v>19331</v>
      </c>
      <c r="F9">
        <v>7998</v>
      </c>
      <c r="H9">
        <v>5</v>
      </c>
      <c r="I9">
        <f t="shared" si="1"/>
        <v>13500</v>
      </c>
      <c r="J9">
        <f t="shared" si="2"/>
        <v>8698</v>
      </c>
      <c r="K9">
        <f t="shared" si="3"/>
        <v>25458</v>
      </c>
      <c r="L9">
        <f t="shared" si="4"/>
        <v>19331</v>
      </c>
      <c r="M9">
        <f t="shared" si="5"/>
        <v>7998</v>
      </c>
      <c r="T9">
        <f t="shared" si="6"/>
        <v>0</v>
      </c>
    </row>
    <row r="10" spans="1:20">
      <c r="A10" t="s">
        <v>5</v>
      </c>
      <c r="B10">
        <v>12389</v>
      </c>
      <c r="C10">
        <v>12086</v>
      </c>
      <c r="D10">
        <v>18732</v>
      </c>
      <c r="E10">
        <v>19761</v>
      </c>
      <c r="F10">
        <v>9219</v>
      </c>
      <c r="H10">
        <v>6</v>
      </c>
      <c r="I10">
        <f t="shared" si="1"/>
        <v>12389</v>
      </c>
      <c r="J10">
        <f t="shared" si="2"/>
        <v>12086</v>
      </c>
      <c r="K10">
        <f t="shared" si="3"/>
        <v>18732</v>
      </c>
      <c r="L10">
        <f t="shared" si="4"/>
        <v>19761</v>
      </c>
      <c r="M10">
        <f t="shared" si="5"/>
        <v>9219</v>
      </c>
      <c r="T10">
        <f t="shared" si="6"/>
        <v>0</v>
      </c>
    </row>
    <row r="11" spans="1:20">
      <c r="A11" t="s">
        <v>6</v>
      </c>
      <c r="B11">
        <v>21947</v>
      </c>
      <c r="C11">
        <v>6307</v>
      </c>
      <c r="D11">
        <v>11418</v>
      </c>
      <c r="E11">
        <v>28864</v>
      </c>
      <c r="F11">
        <v>3414</v>
      </c>
      <c r="H11">
        <v>7</v>
      </c>
      <c r="I11">
        <f t="shared" si="1"/>
        <v>21947</v>
      </c>
      <c r="J11">
        <f t="shared" si="2"/>
        <v>6307</v>
      </c>
      <c r="K11">
        <f t="shared" si="3"/>
        <v>11418</v>
      </c>
      <c r="L11">
        <f t="shared" si="4"/>
        <v>28864</v>
      </c>
      <c r="M11">
        <f t="shared" si="5"/>
        <v>3414</v>
      </c>
      <c r="T11">
        <f t="shared" si="6"/>
        <v>0</v>
      </c>
    </row>
    <row r="12" spans="1:20">
      <c r="A12" t="s">
        <v>7</v>
      </c>
      <c r="B12">
        <v>9873</v>
      </c>
      <c r="C12">
        <v>10663</v>
      </c>
      <c r="D12">
        <v>17500</v>
      </c>
      <c r="E12">
        <v>20081</v>
      </c>
      <c r="F12">
        <v>4796</v>
      </c>
      <c r="H12">
        <v>8</v>
      </c>
      <c r="I12">
        <f t="shared" si="1"/>
        <v>9873</v>
      </c>
      <c r="J12">
        <f t="shared" si="2"/>
        <v>10663</v>
      </c>
      <c r="K12">
        <f t="shared" si="3"/>
        <v>17500</v>
      </c>
      <c r="L12">
        <f t="shared" si="4"/>
        <v>20081</v>
      </c>
      <c r="M12">
        <f t="shared" si="5"/>
        <v>4796</v>
      </c>
      <c r="T12">
        <f t="shared" si="6"/>
        <v>0</v>
      </c>
    </row>
    <row r="13" spans="1:20">
      <c r="A13" t="s">
        <v>8</v>
      </c>
      <c r="B13">
        <v>12104</v>
      </c>
      <c r="C13">
        <v>5833</v>
      </c>
      <c r="D13">
        <v>14293</v>
      </c>
      <c r="E13">
        <v>28291</v>
      </c>
      <c r="F13">
        <v>8805</v>
      </c>
      <c r="H13">
        <v>9</v>
      </c>
      <c r="I13">
        <f t="shared" si="1"/>
        <v>12104</v>
      </c>
      <c r="J13">
        <f t="shared" si="2"/>
        <v>5833</v>
      </c>
      <c r="K13">
        <f t="shared" si="3"/>
        <v>14293</v>
      </c>
      <c r="L13">
        <f t="shared" si="4"/>
        <v>28291</v>
      </c>
      <c r="M13">
        <f t="shared" si="5"/>
        <v>8805</v>
      </c>
      <c r="T13">
        <f t="shared" si="6"/>
        <v>0</v>
      </c>
    </row>
    <row r="14" spans="1:20">
      <c r="A14" t="s">
        <v>9</v>
      </c>
      <c r="B14">
        <v>13661</v>
      </c>
      <c r="C14">
        <v>12077</v>
      </c>
      <c r="D14">
        <v>19948</v>
      </c>
      <c r="E14">
        <v>25384</v>
      </c>
      <c r="F14">
        <v>3975</v>
      </c>
      <c r="H14">
        <v>10</v>
      </c>
      <c r="I14">
        <f t="shared" si="1"/>
        <v>13661</v>
      </c>
      <c r="J14">
        <f t="shared" si="2"/>
        <v>12077</v>
      </c>
      <c r="K14">
        <f t="shared" si="3"/>
        <v>19948</v>
      </c>
      <c r="L14">
        <f t="shared" si="4"/>
        <v>25384</v>
      </c>
      <c r="M14">
        <f t="shared" si="5"/>
        <v>3975</v>
      </c>
      <c r="T14">
        <f t="shared" si="6"/>
        <v>0</v>
      </c>
    </row>
    <row r="15" spans="1:20">
      <c r="A15" t="s">
        <v>10</v>
      </c>
      <c r="B15">
        <v>20008</v>
      </c>
      <c r="C15">
        <v>10768</v>
      </c>
      <c r="D15">
        <v>17403</v>
      </c>
      <c r="E15">
        <v>26808</v>
      </c>
      <c r="F15">
        <v>4748</v>
      </c>
      <c r="H15">
        <v>11</v>
      </c>
      <c r="I15">
        <f t="shared" si="1"/>
        <v>20008</v>
      </c>
      <c r="J15">
        <f t="shared" si="2"/>
        <v>10768</v>
      </c>
      <c r="K15">
        <f t="shared" si="3"/>
        <v>17403</v>
      </c>
      <c r="L15">
        <f t="shared" si="4"/>
        <v>26808</v>
      </c>
      <c r="M15">
        <f t="shared" si="5"/>
        <v>4748</v>
      </c>
      <c r="T15">
        <f t="shared" si="6"/>
        <v>0</v>
      </c>
    </row>
    <row r="16" spans="1:20">
      <c r="A16" t="s">
        <v>11</v>
      </c>
      <c r="B16">
        <v>16299</v>
      </c>
      <c r="C16">
        <v>11979</v>
      </c>
      <c r="D16">
        <v>12843</v>
      </c>
      <c r="E16">
        <v>28541</v>
      </c>
      <c r="F16">
        <v>4013</v>
      </c>
      <c r="H16">
        <v>12</v>
      </c>
      <c r="I16">
        <f t="shared" si="1"/>
        <v>16299</v>
      </c>
      <c r="J16">
        <f t="shared" si="2"/>
        <v>11979</v>
      </c>
      <c r="K16">
        <f t="shared" si="3"/>
        <v>12843</v>
      </c>
      <c r="L16">
        <f t="shared" si="4"/>
        <v>28541</v>
      </c>
      <c r="M16">
        <f t="shared" si="5"/>
        <v>4013</v>
      </c>
      <c r="T16">
        <f t="shared" si="6"/>
        <v>0</v>
      </c>
    </row>
    <row r="17" spans="1:20">
      <c r="A17" t="s">
        <v>12</v>
      </c>
      <c r="B17">
        <v>24337</v>
      </c>
      <c r="C17">
        <v>6726</v>
      </c>
      <c r="D17">
        <v>10752</v>
      </c>
      <c r="E17">
        <v>15075</v>
      </c>
      <c r="F17">
        <v>8861</v>
      </c>
      <c r="H17">
        <v>13</v>
      </c>
      <c r="I17">
        <f t="shared" si="1"/>
        <v>24337</v>
      </c>
      <c r="J17">
        <f t="shared" si="2"/>
        <v>6726</v>
      </c>
      <c r="K17">
        <f t="shared" si="3"/>
        <v>10752</v>
      </c>
      <c r="L17">
        <f t="shared" si="4"/>
        <v>15075</v>
      </c>
      <c r="M17">
        <f t="shared" si="5"/>
        <v>8861</v>
      </c>
      <c r="T17">
        <f t="shared" si="6"/>
        <v>0</v>
      </c>
    </row>
    <row r="18" spans="1:20">
      <c r="A18" t="s">
        <v>13</v>
      </c>
      <c r="B18">
        <v>12936</v>
      </c>
      <c r="C18">
        <v>11635</v>
      </c>
      <c r="D18">
        <v>15914</v>
      </c>
      <c r="E18">
        <v>23313</v>
      </c>
      <c r="F18">
        <v>5534</v>
      </c>
      <c r="H18">
        <v>14</v>
      </c>
      <c r="I18">
        <f t="shared" si="1"/>
        <v>12936</v>
      </c>
      <c r="J18">
        <f t="shared" si="2"/>
        <v>11635</v>
      </c>
      <c r="K18">
        <f t="shared" si="3"/>
        <v>15914</v>
      </c>
      <c r="L18">
        <f t="shared" si="4"/>
        <v>23313</v>
      </c>
      <c r="M18">
        <f t="shared" si="5"/>
        <v>5534</v>
      </c>
      <c r="T18">
        <f t="shared" si="6"/>
        <v>0</v>
      </c>
    </row>
    <row r="19" spans="1:20">
      <c r="A19" t="s">
        <v>14</v>
      </c>
      <c r="B19">
        <v>20774</v>
      </c>
      <c r="C19">
        <v>13774</v>
      </c>
      <c r="D19">
        <v>9345</v>
      </c>
      <c r="E19">
        <v>25505</v>
      </c>
      <c r="F19">
        <v>6478</v>
      </c>
      <c r="H19">
        <v>15</v>
      </c>
      <c r="I19">
        <f t="shared" si="1"/>
        <v>20774</v>
      </c>
      <c r="J19">
        <f t="shared" si="2"/>
        <v>13774</v>
      </c>
      <c r="K19">
        <f t="shared" si="3"/>
        <v>9345</v>
      </c>
      <c r="L19">
        <f t="shared" si="4"/>
        <v>25505</v>
      </c>
      <c r="M19">
        <f t="shared" si="5"/>
        <v>6478</v>
      </c>
      <c r="T19">
        <f t="shared" si="6"/>
        <v>0</v>
      </c>
    </row>
    <row r="20" spans="1:20">
      <c r="A20" t="s">
        <v>15</v>
      </c>
      <c r="B20">
        <v>20068</v>
      </c>
      <c r="C20">
        <v>8556</v>
      </c>
      <c r="D20">
        <v>10233</v>
      </c>
      <c r="E20">
        <v>25511</v>
      </c>
      <c r="F20">
        <v>9212</v>
      </c>
      <c r="H20">
        <v>16</v>
      </c>
      <c r="I20">
        <f t="shared" si="1"/>
        <v>20068</v>
      </c>
      <c r="J20">
        <f t="shared" si="2"/>
        <v>8556</v>
      </c>
      <c r="K20">
        <f t="shared" si="3"/>
        <v>10233</v>
      </c>
      <c r="L20">
        <f t="shared" si="4"/>
        <v>25511</v>
      </c>
      <c r="M20">
        <f t="shared" si="5"/>
        <v>9212</v>
      </c>
      <c r="T20">
        <f t="shared" si="6"/>
        <v>0</v>
      </c>
    </row>
    <row r="21" spans="1:20">
      <c r="A21" t="s">
        <v>16</v>
      </c>
      <c r="B21">
        <v>19977</v>
      </c>
      <c r="C21">
        <v>8262</v>
      </c>
      <c r="D21">
        <v>18223</v>
      </c>
      <c r="E21">
        <v>20535</v>
      </c>
      <c r="F21">
        <v>4405</v>
      </c>
      <c r="H21">
        <v>17</v>
      </c>
      <c r="I21">
        <f t="shared" si="1"/>
        <v>19977</v>
      </c>
      <c r="J21">
        <f t="shared" si="2"/>
        <v>8262</v>
      </c>
      <c r="K21">
        <f t="shared" si="3"/>
        <v>18223</v>
      </c>
      <c r="L21">
        <f t="shared" si="4"/>
        <v>20535</v>
      </c>
      <c r="M21">
        <f t="shared" si="5"/>
        <v>4405</v>
      </c>
      <c r="T21">
        <f t="shared" si="6"/>
        <v>0</v>
      </c>
    </row>
    <row r="22" spans="1:20">
      <c r="A22" t="s">
        <v>17</v>
      </c>
      <c r="B22">
        <v>8636</v>
      </c>
      <c r="C22">
        <v>10458</v>
      </c>
      <c r="D22">
        <v>12488</v>
      </c>
      <c r="E22">
        <v>21366</v>
      </c>
      <c r="F22">
        <v>7198</v>
      </c>
      <c r="H22">
        <v>18</v>
      </c>
      <c r="I22">
        <f t="shared" si="1"/>
        <v>8636</v>
      </c>
      <c r="J22">
        <f t="shared" si="2"/>
        <v>10458</v>
      </c>
      <c r="K22">
        <f t="shared" si="3"/>
        <v>12488</v>
      </c>
      <c r="L22">
        <f t="shared" si="4"/>
        <v>21366</v>
      </c>
      <c r="M22">
        <f t="shared" si="5"/>
        <v>7198</v>
      </c>
      <c r="T22">
        <f t="shared" si="6"/>
        <v>0</v>
      </c>
    </row>
    <row r="23" spans="1:20">
      <c r="A23" t="s">
        <v>18</v>
      </c>
      <c r="B23">
        <v>16272</v>
      </c>
      <c r="C23">
        <v>11040</v>
      </c>
      <c r="D23">
        <v>8011</v>
      </c>
      <c r="E23">
        <v>19971</v>
      </c>
      <c r="F23">
        <v>7940</v>
      </c>
      <c r="H23">
        <v>19</v>
      </c>
      <c r="I23">
        <f t="shared" si="1"/>
        <v>16272</v>
      </c>
      <c r="J23">
        <f t="shared" si="2"/>
        <v>11040</v>
      </c>
      <c r="K23">
        <f t="shared" si="3"/>
        <v>8011</v>
      </c>
      <c r="L23">
        <f t="shared" si="4"/>
        <v>19971</v>
      </c>
      <c r="M23">
        <f t="shared" si="5"/>
        <v>7940</v>
      </c>
      <c r="T23">
        <f t="shared" si="6"/>
        <v>0</v>
      </c>
    </row>
    <row r="24" spans="1:20">
      <c r="A24" t="s">
        <v>19</v>
      </c>
      <c r="B24">
        <v>10426</v>
      </c>
      <c r="C24">
        <v>11034</v>
      </c>
      <c r="D24">
        <v>11428</v>
      </c>
      <c r="E24">
        <v>10612</v>
      </c>
      <c r="F24">
        <v>7862</v>
      </c>
      <c r="H24">
        <v>20</v>
      </c>
      <c r="I24">
        <f t="shared" si="1"/>
        <v>10426</v>
      </c>
      <c r="J24">
        <f t="shared" si="2"/>
        <v>11034</v>
      </c>
      <c r="K24">
        <f t="shared" si="3"/>
        <v>11428</v>
      </c>
      <c r="L24">
        <f t="shared" si="4"/>
        <v>10612</v>
      </c>
      <c r="M24">
        <f t="shared" si="5"/>
        <v>7862</v>
      </c>
      <c r="T24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3</vt:i4>
      </vt:variant>
    </vt:vector>
  </HeadingPairs>
  <TitlesOfParts>
    <vt:vector size="7" baseType="lpstr">
      <vt:lpstr>dane</vt:lpstr>
      <vt:lpstr>86.1</vt:lpstr>
      <vt:lpstr>86.2</vt:lpstr>
      <vt:lpstr>86.3-nie do zrobienia (</vt:lpstr>
      <vt:lpstr>'86.2'!dane_wybory</vt:lpstr>
      <vt:lpstr>'86.3-nie do zrobienia ('!dane_wybory</vt:lpstr>
      <vt:lpstr>dane!dane_wybory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2018-02-14T16:34:02Z</dcterms:created>
  <dcterms:modified xsi:type="dcterms:W3CDTF">2018-02-14T17:02:21Z</dcterms:modified>
</cp:coreProperties>
</file>