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"/>
    </mc:Choice>
  </mc:AlternateContent>
  <xr:revisionPtr revIDLastSave="0" documentId="13_ncr:1_{358EC170-E33A-804F-8361-B68738183DDB}" xr6:coauthVersionLast="47" xr6:coauthVersionMax="47" xr10:uidLastSave="{00000000-0000-0000-0000-000000000000}"/>
  <bookViews>
    <workbookView xWindow="1100" yWindow="820" windowWidth="28040" windowHeight="17440" xr2:uid="{7C65CC06-6E43-054F-AA1D-438B86B63EA2}"/>
  </bookViews>
  <sheets>
    <sheet name="Opt 1" sheetId="5" r:id="rId1"/>
    <sheet name="Opt 2" sheetId="6" r:id="rId2"/>
    <sheet name="Opt 3" sheetId="7" r:id="rId3"/>
    <sheet name="Opt 4" sheetId="8" r:id="rId4"/>
    <sheet name="Opt 5" sheetId="9" r:id="rId5"/>
    <sheet name="Opt 6" sheetId="10" r:id="rId6"/>
  </sheets>
  <definedNames>
    <definedName name="Opt" localSheetId="0">'Opt 1'!$B$1:$N$16</definedName>
    <definedName name="Opt" localSheetId="1">'Opt 2'!$B$1:$N$16</definedName>
    <definedName name="Opt" localSheetId="2">'Opt 3'!$B$1:$N$16</definedName>
    <definedName name="Opt" localSheetId="3">'Opt 4'!$B$1:$N$16</definedName>
    <definedName name="Opt" localSheetId="4">'Opt 5'!$B$1:$N$16</definedName>
    <definedName name="Opt" localSheetId="5">'Opt 6'!$B$1:$N$16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0" l="1"/>
  <c r="P16" i="10"/>
  <c r="O16" i="10"/>
  <c r="A16" i="10"/>
  <c r="P15" i="10"/>
  <c r="O15" i="10"/>
  <c r="A15" i="10"/>
  <c r="P14" i="10"/>
  <c r="O14" i="10"/>
  <c r="A14" i="10"/>
  <c r="P13" i="10"/>
  <c r="O13" i="10"/>
  <c r="A13" i="10"/>
  <c r="P12" i="10"/>
  <c r="O12" i="10"/>
  <c r="A12" i="10"/>
  <c r="P11" i="10"/>
  <c r="O11" i="10"/>
  <c r="A11" i="10"/>
  <c r="P10" i="10"/>
  <c r="O10" i="10"/>
  <c r="A10" i="10"/>
  <c r="P9" i="10"/>
  <c r="O9" i="10"/>
  <c r="A9" i="10"/>
  <c r="P8" i="10"/>
  <c r="O8" i="10"/>
  <c r="A8" i="10"/>
  <c r="P7" i="10"/>
  <c r="O7" i="10"/>
  <c r="A7" i="10"/>
  <c r="P6" i="10"/>
  <c r="O6" i="10"/>
  <c r="A6" i="10"/>
  <c r="P5" i="10"/>
  <c r="O5" i="10"/>
  <c r="A5" i="10"/>
  <c r="P4" i="10"/>
  <c r="O4" i="10"/>
  <c r="A4" i="10"/>
  <c r="P3" i="10"/>
  <c r="O3" i="10"/>
  <c r="A3" i="10"/>
  <c r="P2" i="10"/>
  <c r="O2" i="10"/>
  <c r="A2" i="10"/>
  <c r="A3" i="8"/>
  <c r="O3" i="8"/>
  <c r="P3" i="8"/>
  <c r="N18" i="9"/>
  <c r="P16" i="9"/>
  <c r="O16" i="9"/>
  <c r="A16" i="9"/>
  <c r="P15" i="9"/>
  <c r="O15" i="9"/>
  <c r="A15" i="9"/>
  <c r="P14" i="9"/>
  <c r="O14" i="9"/>
  <c r="A14" i="9"/>
  <c r="P13" i="9"/>
  <c r="O13" i="9"/>
  <c r="A13" i="9"/>
  <c r="P12" i="9"/>
  <c r="O12" i="9"/>
  <c r="A12" i="9"/>
  <c r="P11" i="9"/>
  <c r="O11" i="9"/>
  <c r="A11" i="9"/>
  <c r="P10" i="9"/>
  <c r="O10" i="9"/>
  <c r="A10" i="9"/>
  <c r="P9" i="9"/>
  <c r="O9" i="9"/>
  <c r="A9" i="9"/>
  <c r="P8" i="9"/>
  <c r="O8" i="9"/>
  <c r="A8" i="9"/>
  <c r="P7" i="9"/>
  <c r="O7" i="9"/>
  <c r="A7" i="9"/>
  <c r="P6" i="9"/>
  <c r="O6" i="9"/>
  <c r="A6" i="9"/>
  <c r="P5" i="9"/>
  <c r="O5" i="9"/>
  <c r="A5" i="9"/>
  <c r="P4" i="9"/>
  <c r="O4" i="9"/>
  <c r="A4" i="9"/>
  <c r="P3" i="9"/>
  <c r="O3" i="9"/>
  <c r="A3" i="9"/>
  <c r="P2" i="9"/>
  <c r="O2" i="9"/>
  <c r="A2" i="9"/>
  <c r="N18" i="8"/>
  <c r="P16" i="8"/>
  <c r="O16" i="8"/>
  <c r="A16" i="8"/>
  <c r="P15" i="8"/>
  <c r="O15" i="8"/>
  <c r="A15" i="8"/>
  <c r="P14" i="8"/>
  <c r="O14" i="8"/>
  <c r="A14" i="8"/>
  <c r="P13" i="8"/>
  <c r="O13" i="8"/>
  <c r="A13" i="8"/>
  <c r="P12" i="8"/>
  <c r="O12" i="8"/>
  <c r="A12" i="8"/>
  <c r="P11" i="8"/>
  <c r="O11" i="8"/>
  <c r="A11" i="8"/>
  <c r="P10" i="8"/>
  <c r="O10" i="8"/>
  <c r="A10" i="8"/>
  <c r="P9" i="8"/>
  <c r="O9" i="8"/>
  <c r="A9" i="8"/>
  <c r="P8" i="8"/>
  <c r="O8" i="8"/>
  <c r="A8" i="8"/>
  <c r="P7" i="8"/>
  <c r="O7" i="8"/>
  <c r="A7" i="8"/>
  <c r="P6" i="8"/>
  <c r="O6" i="8"/>
  <c r="A6" i="8"/>
  <c r="P5" i="8"/>
  <c r="O5" i="8"/>
  <c r="A5" i="8"/>
  <c r="P4" i="8"/>
  <c r="O4" i="8"/>
  <c r="A4" i="8"/>
  <c r="P2" i="8"/>
  <c r="O2" i="8"/>
  <c r="A2" i="8"/>
  <c r="N18" i="7"/>
  <c r="P16" i="7"/>
  <c r="O16" i="7"/>
  <c r="A16" i="7"/>
  <c r="P15" i="7"/>
  <c r="O15" i="7"/>
  <c r="A15" i="7"/>
  <c r="P14" i="7"/>
  <c r="O14" i="7"/>
  <c r="A14" i="7"/>
  <c r="P13" i="7"/>
  <c r="O13" i="7"/>
  <c r="A13" i="7"/>
  <c r="P12" i="7"/>
  <c r="O12" i="7"/>
  <c r="A12" i="7"/>
  <c r="P11" i="7"/>
  <c r="O11" i="7"/>
  <c r="A11" i="7"/>
  <c r="P10" i="7"/>
  <c r="O10" i="7"/>
  <c r="A10" i="7"/>
  <c r="P9" i="7"/>
  <c r="O9" i="7"/>
  <c r="A9" i="7"/>
  <c r="P8" i="7"/>
  <c r="O8" i="7"/>
  <c r="A8" i="7"/>
  <c r="P7" i="7"/>
  <c r="O7" i="7"/>
  <c r="A7" i="7"/>
  <c r="P6" i="7"/>
  <c r="O6" i="7"/>
  <c r="A6" i="7"/>
  <c r="P5" i="7"/>
  <c r="O5" i="7"/>
  <c r="A5" i="7"/>
  <c r="P4" i="7"/>
  <c r="O4" i="7"/>
  <c r="A4" i="7"/>
  <c r="P3" i="7"/>
  <c r="O3" i="7"/>
  <c r="A3" i="7"/>
  <c r="P2" i="7"/>
  <c r="O2" i="7"/>
  <c r="A2" i="7"/>
  <c r="N18" i="6"/>
  <c r="P16" i="6"/>
  <c r="O16" i="6"/>
  <c r="A16" i="6"/>
  <c r="P15" i="6"/>
  <c r="O15" i="6"/>
  <c r="A15" i="6"/>
  <c r="P14" i="6"/>
  <c r="O14" i="6"/>
  <c r="A14" i="6"/>
  <c r="P13" i="6"/>
  <c r="O13" i="6"/>
  <c r="A13" i="6"/>
  <c r="P12" i="6"/>
  <c r="O12" i="6"/>
  <c r="A12" i="6"/>
  <c r="P11" i="6"/>
  <c r="O11" i="6"/>
  <c r="A11" i="6"/>
  <c r="P10" i="6"/>
  <c r="O10" i="6"/>
  <c r="A10" i="6"/>
  <c r="P9" i="6"/>
  <c r="O9" i="6"/>
  <c r="A9" i="6"/>
  <c r="P8" i="6"/>
  <c r="O8" i="6"/>
  <c r="A8" i="6"/>
  <c r="P7" i="6"/>
  <c r="O7" i="6"/>
  <c r="A7" i="6"/>
  <c r="P6" i="6"/>
  <c r="O6" i="6"/>
  <c r="A6" i="6"/>
  <c r="P5" i="6"/>
  <c r="O5" i="6"/>
  <c r="A5" i="6"/>
  <c r="P4" i="6"/>
  <c r="O4" i="6"/>
  <c r="A4" i="6"/>
  <c r="P3" i="6"/>
  <c r="O3" i="6"/>
  <c r="A3" i="6"/>
  <c r="P2" i="6"/>
  <c r="O2" i="6"/>
  <c r="A2" i="6"/>
  <c r="N18" i="5"/>
  <c r="P16" i="5"/>
  <c r="O16" i="5"/>
  <c r="A16" i="5"/>
  <c r="P15" i="5"/>
  <c r="O15" i="5"/>
  <c r="A15" i="5"/>
  <c r="P14" i="5"/>
  <c r="O14" i="5"/>
  <c r="A14" i="5"/>
  <c r="P13" i="5"/>
  <c r="O13" i="5"/>
  <c r="A13" i="5"/>
  <c r="P12" i="5"/>
  <c r="O12" i="5"/>
  <c r="A12" i="5"/>
  <c r="P11" i="5"/>
  <c r="O11" i="5"/>
  <c r="A11" i="5"/>
  <c r="P10" i="5"/>
  <c r="O10" i="5"/>
  <c r="A10" i="5"/>
  <c r="P9" i="5"/>
  <c r="O9" i="5"/>
  <c r="A9" i="5"/>
  <c r="P8" i="5"/>
  <c r="O8" i="5"/>
  <c r="A8" i="5"/>
  <c r="P7" i="5"/>
  <c r="O7" i="5"/>
  <c r="A7" i="5"/>
  <c r="P6" i="5"/>
  <c r="O6" i="5"/>
  <c r="A6" i="5"/>
  <c r="P5" i="5"/>
  <c r="O5" i="5"/>
  <c r="A5" i="5"/>
  <c r="P4" i="5"/>
  <c r="O4" i="5"/>
  <c r="A4" i="5"/>
  <c r="P3" i="5"/>
  <c r="O3" i="5"/>
  <c r="A3" i="5"/>
  <c r="P2" i="5"/>
  <c r="O2" i="5"/>
  <c r="A2" i="5"/>
  <c r="O18" i="10" l="1"/>
  <c r="P18" i="10"/>
  <c r="A18" i="10" s="1"/>
  <c r="P18" i="9"/>
  <c r="O18" i="9"/>
  <c r="A18" i="9" s="1"/>
  <c r="O18" i="8"/>
  <c r="P18" i="8"/>
  <c r="P18" i="7"/>
  <c r="O18" i="7"/>
  <c r="O18" i="6"/>
  <c r="P18" i="6"/>
  <c r="A18" i="6" s="1"/>
  <c r="P18" i="5"/>
  <c r="O18" i="5"/>
  <c r="A18" i="5" l="1"/>
  <c r="A18" i="8"/>
  <c r="A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64E01-4F15-AB40-B54F-46E200673C75}" name="Metrics111" type="6" refreshedVersion="8" background="1" saveData="1">
    <textPr codePage="10000" sourceFile="/Users/dbu/Repositories/trader/Metrics_1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887F7C5-C9EF-5B4B-B39E-47ED488A53CD}" name="Metrics1111" type="6" refreshedVersion="8" background="1" saveData="1">
    <textPr codePage="10000" sourceFile="/Users/dbu/Repositories/trader/Metrics_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A4AFC9-86C6-FB40-9EB5-71CC1119520B}" name="Metrics11111" type="6" refreshedVersion="8" background="1" saveData="1">
    <textPr codePage="10000" sourceFile="/Users/dbu/Repositories/trader/Metrics_3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262E8DF-B827-3D43-9AFF-8ED6D9E47843}" name="Metrics111111" type="6" refreshedVersion="8" background="1" saveData="1">
    <textPr codePage="10000" sourceFile="/Users/dbu/Repositories/trader/Metrics_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63B8944-BD08-BB43-BE8F-897DA0E2880E}" name="Metrics1111111" type="6" refreshedVersion="8" background="1" saveData="1">
    <textPr codePage="10000" sourceFile="/Users/dbu/Repositories/trader/Metrics_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912901B-B63A-0A43-8994-8BDB4DD546C3}" name="Metrics11111111" type="6" refreshedVersion="8" background="1" saveData="1">
    <textPr codePage="10000" sourceFile="/Users/dbu/Repositories/trader/Metrics_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<sst xmlns="http://schemas.openxmlformats.org/spreadsheetml/2006/main" count="321" uniqueCount="59">
  <si>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</si>
  <si>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</si>
  <si>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</si>
  <si>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</si>
  <si>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</si>
  <si>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</si>
  <si>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</si>
  <si>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</si>
  <si>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</si>
  <si>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</si>
  <si>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</si>
  <si>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</si>
  <si>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</si>
  <si>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</si>
  <si>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</si>
  <si>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</si>
  <si>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</si>
  <si>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</si>
  <si>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</si>
  <si>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</si>
  <si>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</si>
  <si>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</si>
  <si>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</si>
  <si>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</si>
  <si>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</si>
  <si>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</si>
  <si>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</si>
  <si>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</si>
  <si>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</si>
  <si>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</si>
  <si>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</si>
  <si>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</si>
  <si>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</si>
  <si>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</si>
  <si>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</si>
  <si>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</si>
  <si>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</si>
  <si>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</si>
  <si>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</si>
  <si>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</si>
  <si>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</si>
  <si>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</si>
  <si>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</si>
  <si>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</si>
  <si>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</si>
  <si>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</si>
  <si>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</si>
  <si>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</si>
  <si>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% when 2% above 52 week high</t>
  </si>
  <si>
    <t>Strategy ends when market is down (not good)</t>
  </si>
  <si>
    <t>Buy and sell</t>
  </si>
  <si>
    <t>Buy and sell during correction cycle</t>
  </si>
  <si>
    <t>% when 2.5% above 52 week high</t>
  </si>
  <si>
    <t>More aggressive sell on high to maintain cashflow</t>
  </si>
  <si>
    <t>Same as #5 but starting a year earlier</t>
  </si>
  <si>
    <t>(wir verkaufen 20% des Portfolios when 2% über dem 52 week high)</t>
  </si>
  <si>
    <t>(wir kaufen 50% des Portfolio dazu, when 52 week low)</t>
  </si>
  <si>
    <t>ACHTUNG:</t>
  </si>
  <si>
    <t>Wir machen max. 1 buy oder 1 sell pro Monat. Mehrere 52-week Unter/Überschreitungen innerhalb von 30 Tagen triggern kein neues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</si>
</sst>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€"/>
    <numFmt numFmtId="165" formatCode="0_ ;[Red]\-0\ 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1" xr16:uid="{AABC23F7-0586-F440-8386-ABD543DAB8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2" xr16:uid="{3E1C6A89-24A8-044B-A415-245A39EBD9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3" xr16:uid="{38194D6E-386E-B84F-AD91-4F487E64A60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4" xr16:uid="{6C8AAA12-24E4-4C4A-85DB-9110DEF95F2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5" xr16:uid="{85DD3ABD-2E0F-C34B-A8F4-9C09EC02C72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6" xr16:uid="{87A214B4-E209-A349-9310-3333CB0EED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P31"/>
  <sheetViews>
    <sheetView tabSelected="1" zoomScale="125" workbookViewId="0">
      <selection activeCell="A32" sqref="A32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</v>
      </c>
      <c r="B2" t="s">
        <v>12</v>
      </c>
      <c r="C2" s="3">
        <v>182.01</v>
      </c>
      <c r="D2" s="3">
        <v>4994.7280000000001</v>
      </c>
      <c r="E2" s="3">
        <v>21113.16</v>
      </c>
      <c r="F2" s="3">
        <v>27119.4899999999</v>
      </c>
      <c r="G2" s="3">
        <v>21113.16</v>
      </c>
      <c r="H2" s="3">
        <v>-8067.08844407984</v>
      </c>
      <c r="I2" s="3">
        <v>-11469.215671484901</v>
      </c>
      <c r="J2" s="3">
        <v>-8067.08844407984</v>
      </c>
      <c r="K2" s="3">
        <v>261.19683706340197</v>
      </c>
      <c r="L2" s="3">
        <v>313.335867909424</v>
      </c>
      <c r="M2" s="3">
        <v>261.19683706340197</v>
      </c>
      <c r="N2" s="6">
        <v>-8067.08844407984</v>
      </c>
      <c r="O2" s="10">
        <f t="shared" ref="O2:O15" si="0">E2+H2</f>
        <v>13046.07155592016</v>
      </c>
      <c r="P2" s="11">
        <f>G2+J2</f>
        <v>13046.07155592016</v>
      </c>
    </row>
    <row r="3" spans="1:16" x14ac:dyDescent="0.2">
      <c r="A3" s="5">
        <f t="shared" ref="A3:A16" si="1">M3/K3</f>
        <v>1</v>
      </c>
      <c r="B3" t="s">
        <v>13</v>
      </c>
      <c r="C3" s="3">
        <v>30.120999999999999</v>
      </c>
      <c r="D3" s="3">
        <v>4998.5919999999996</v>
      </c>
      <c r="E3" s="3">
        <v>28343.860999999899</v>
      </c>
      <c r="F3" s="3">
        <v>29337.853999999999</v>
      </c>
      <c r="G3" s="3">
        <v>28343.860999999899</v>
      </c>
      <c r="H3" s="3">
        <v>-8073.3292703566603</v>
      </c>
      <c r="I3" s="3">
        <v>-8479.5386931391204</v>
      </c>
      <c r="J3" s="3">
        <v>-8073.3292703566603</v>
      </c>
      <c r="K3" s="3">
        <v>405.52483038510297</v>
      </c>
      <c r="L3" s="3">
        <v>417.28381325903098</v>
      </c>
      <c r="M3" s="3">
        <v>405.52483038510297</v>
      </c>
      <c r="N3" s="6">
        <v>-8073.3292703566603</v>
      </c>
      <c r="O3" s="10">
        <f t="shared" si="0"/>
        <v>20270.53172964324</v>
      </c>
      <c r="P3" s="11">
        <f t="shared" ref="P3:P16" si="2">G3+J3</f>
        <v>20270.53172964324</v>
      </c>
    </row>
    <row r="4" spans="1:16" x14ac:dyDescent="0.2">
      <c r="A4" s="5">
        <f t="shared" si="1"/>
        <v>5.3865290672953385</v>
      </c>
      <c r="B4" t="s">
        <v>14</v>
      </c>
      <c r="C4" s="3">
        <v>338.54</v>
      </c>
      <c r="D4" s="3">
        <v>4986.0899999999901</v>
      </c>
      <c r="E4" s="3">
        <v>9140.58</v>
      </c>
      <c r="F4" s="3">
        <v>20312.400000000001</v>
      </c>
      <c r="G4" s="3">
        <v>20566.305</v>
      </c>
      <c r="H4" s="3">
        <v>-8053.1370317146402</v>
      </c>
      <c r="I4" s="3">
        <v>-17436.3004764949</v>
      </c>
      <c r="J4" s="3">
        <v>-14708.761842304901</v>
      </c>
      <c r="K4" s="3">
        <v>21.8095334878704</v>
      </c>
      <c r="L4" s="3">
        <v>57.682463082396801</v>
      </c>
      <c r="M4" s="3">
        <v>117.47768607656501</v>
      </c>
      <c r="N4" s="6">
        <v>-14708.761842304901</v>
      </c>
      <c r="O4" s="10">
        <f t="shared" si="0"/>
        <v>1087.4429682853597</v>
      </c>
      <c r="P4" s="11">
        <f t="shared" si="2"/>
        <v>5857.5431576950996</v>
      </c>
    </row>
    <row r="5" spans="1:16" x14ac:dyDescent="0.2">
      <c r="A5" s="5">
        <f t="shared" si="1"/>
        <v>-5.9978389949067648</v>
      </c>
      <c r="B5" t="s">
        <v>15</v>
      </c>
      <c r="C5" s="3">
        <v>38.450000000000003</v>
      </c>
      <c r="D5" s="3">
        <v>4971.3999999999996</v>
      </c>
      <c r="E5" s="3">
        <v>5152.3</v>
      </c>
      <c r="F5" s="3">
        <v>6382.7</v>
      </c>
      <c r="G5" s="3">
        <v>88031.875781249997</v>
      </c>
      <c r="H5" s="3">
        <v>-8033.2344380464801</v>
      </c>
      <c r="I5" s="3">
        <v>-9588.1202138475091</v>
      </c>
      <c r="J5" s="3">
        <v>-70752.494866964902</v>
      </c>
      <c r="K5" s="3">
        <v>-57.9501636972781</v>
      </c>
      <c r="L5" s="3">
        <v>-64.477213940691001</v>
      </c>
      <c r="M5" s="3">
        <v>347.57575158476499</v>
      </c>
      <c r="N5" s="6">
        <v>-70752.494866964902</v>
      </c>
      <c r="O5" s="10">
        <f t="shared" si="0"/>
        <v>-2880.93443804648</v>
      </c>
      <c r="P5" s="11">
        <f t="shared" si="2"/>
        <v>17279.380914285095</v>
      </c>
    </row>
    <row r="6" spans="1:16" x14ac:dyDescent="0.2">
      <c r="A6" s="5">
        <f t="shared" si="1"/>
        <v>2.3066167354386558</v>
      </c>
      <c r="B6" t="s">
        <v>16</v>
      </c>
      <c r="C6" s="3">
        <v>158.84</v>
      </c>
      <c r="D6" s="3">
        <v>4903.4799999999996</v>
      </c>
      <c r="E6" s="3">
        <v>5400.56</v>
      </c>
      <c r="F6" s="3">
        <v>10642.28</v>
      </c>
      <c r="G6" s="3">
        <v>18226.89</v>
      </c>
      <c r="H6" s="3">
        <v>-7923.4832043835404</v>
      </c>
      <c r="I6" s="3">
        <v>-15982.872938124099</v>
      </c>
      <c r="J6" s="3">
        <v>-24046.306885457601</v>
      </c>
      <c r="K6" s="3">
        <v>-51.451687462445904</v>
      </c>
      <c r="L6" s="3">
        <v>-108.914341205106</v>
      </c>
      <c r="M6" s="3">
        <v>-118.67932336743699</v>
      </c>
      <c r="N6" s="6">
        <v>-24046.306885457601</v>
      </c>
      <c r="O6" s="10">
        <f t="shared" si="0"/>
        <v>-2522.92320438354</v>
      </c>
      <c r="P6" s="11">
        <f t="shared" si="2"/>
        <v>-5819.4168854576019</v>
      </c>
    </row>
    <row r="7" spans="1:16" x14ac:dyDescent="0.2">
      <c r="A7" s="5">
        <f t="shared" si="1"/>
        <v>1</v>
      </c>
      <c r="B7" t="s">
        <v>17</v>
      </c>
      <c r="C7" s="3">
        <v>334.75</v>
      </c>
      <c r="D7" s="3">
        <v>4921.95</v>
      </c>
      <c r="E7" s="3">
        <v>19080.75</v>
      </c>
      <c r="F7" s="3">
        <v>30127.5</v>
      </c>
      <c r="G7" s="3">
        <v>19080.75</v>
      </c>
      <c r="H7" s="3">
        <v>-7949.5431918091899</v>
      </c>
      <c r="I7" s="3">
        <v>-15092.262099830499</v>
      </c>
      <c r="J7" s="3">
        <v>-7949.5431918091899</v>
      </c>
      <c r="K7" s="3">
        <v>226.15440644847601</v>
      </c>
      <c r="L7" s="3">
        <v>305.47319457063702</v>
      </c>
      <c r="M7" s="3">
        <v>226.15440644847601</v>
      </c>
      <c r="N7" s="6">
        <v>-7949.5431918091899</v>
      </c>
      <c r="O7" s="10">
        <f t="shared" si="0"/>
        <v>11131.206808190811</v>
      </c>
      <c r="P7" s="11">
        <f t="shared" si="2"/>
        <v>11131.206808190811</v>
      </c>
    </row>
    <row r="8" spans="1:16" x14ac:dyDescent="0.2">
      <c r="A8" s="5">
        <f t="shared" si="1"/>
        <v>1.5541184467107483</v>
      </c>
      <c r="B8" t="s">
        <v>18</v>
      </c>
      <c r="C8" s="3">
        <v>164.67</v>
      </c>
      <c r="D8" s="3">
        <v>4951.4399999999996</v>
      </c>
      <c r="E8" s="3">
        <v>12844.2599999999</v>
      </c>
      <c r="F8" s="3">
        <v>18278.37</v>
      </c>
      <c r="G8" s="3">
        <v>19266.39</v>
      </c>
      <c r="H8" s="3">
        <v>-7997.17310042801</v>
      </c>
      <c r="I8" s="3">
        <v>-12289.9148406595</v>
      </c>
      <c r="J8" s="3">
        <v>-11733.4428365651</v>
      </c>
      <c r="K8" s="3">
        <v>97.892469656745902</v>
      </c>
      <c r="L8" s="3">
        <v>120.94370848360001</v>
      </c>
      <c r="M8" s="3">
        <v>152.13649288762099</v>
      </c>
      <c r="N8" s="6">
        <v>-11733.4428365651</v>
      </c>
      <c r="O8" s="10">
        <f t="shared" si="0"/>
        <v>4847.0868995718902</v>
      </c>
      <c r="P8" s="11">
        <f t="shared" si="2"/>
        <v>7532.9471634348993</v>
      </c>
    </row>
    <row r="9" spans="1:16" x14ac:dyDescent="0.2">
      <c r="A9" s="5">
        <f t="shared" si="1"/>
        <v>1</v>
      </c>
      <c r="B9" t="s">
        <v>19</v>
      </c>
      <c r="C9" s="3">
        <v>150.24</v>
      </c>
      <c r="D9" s="3">
        <v>4989.6000000000004</v>
      </c>
      <c r="E9" s="3">
        <v>64903.68</v>
      </c>
      <c r="F9" s="3">
        <v>69861.600000000006</v>
      </c>
      <c r="G9" s="3">
        <v>64903.68</v>
      </c>
      <c r="H9" s="3">
        <v>-8058.8061052735602</v>
      </c>
      <c r="I9" s="3">
        <v>-10191.221095341099</v>
      </c>
      <c r="J9" s="3">
        <v>-8058.8061052735602</v>
      </c>
      <c r="K9" s="3">
        <v>1139.2671535739601</v>
      </c>
      <c r="L9" s="3">
        <v>1195.8950397759099</v>
      </c>
      <c r="M9" s="3">
        <v>1139.2671535739601</v>
      </c>
      <c r="N9" s="6">
        <v>-8058.8061052735602</v>
      </c>
      <c r="O9" s="10">
        <f t="shared" si="0"/>
        <v>56844.873894726443</v>
      </c>
      <c r="P9" s="11">
        <f t="shared" si="2"/>
        <v>56844.873894726443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1.8373904042775373</v>
      </c>
      <c r="B11" t="s">
        <v>21</v>
      </c>
      <c r="C11" s="3">
        <v>46.59</v>
      </c>
      <c r="D11" s="3">
        <v>4991.0600000000004</v>
      </c>
      <c r="E11" s="3">
        <v>15188.34</v>
      </c>
      <c r="F11" s="3">
        <v>16725.810000000001</v>
      </c>
      <c r="G11" s="3">
        <v>22782.51</v>
      </c>
      <c r="H11" s="3">
        <v>-8061.1641814547302</v>
      </c>
      <c r="I11" s="3">
        <v>-9164.0697311251606</v>
      </c>
      <c r="J11" s="3">
        <v>-9687.1055414060193</v>
      </c>
      <c r="K11" s="3">
        <v>142.79884069807301</v>
      </c>
      <c r="L11" s="3">
        <v>151.50569756474201</v>
      </c>
      <c r="M11" s="3">
        <v>262.37721964059602</v>
      </c>
      <c r="N11" s="6">
        <v>-9687.1055414060193</v>
      </c>
      <c r="O11" s="10">
        <f t="shared" si="0"/>
        <v>7127.17581854527</v>
      </c>
      <c r="P11" s="11">
        <f t="shared" si="2"/>
        <v>13095.404458593979</v>
      </c>
    </row>
    <row r="12" spans="1:16" x14ac:dyDescent="0.2">
      <c r="A12" s="5">
        <f t="shared" si="1"/>
        <v>1.7074507664285545</v>
      </c>
      <c r="B12" t="s">
        <v>22</v>
      </c>
      <c r="C12" s="3">
        <v>145.07499999999999</v>
      </c>
      <c r="D12" s="3">
        <v>4979.4080000000004</v>
      </c>
      <c r="E12" s="3">
        <v>13346.9</v>
      </c>
      <c r="F12" s="3">
        <v>18134.375</v>
      </c>
      <c r="G12" s="3">
        <v>20020.349999999999</v>
      </c>
      <c r="H12" s="3">
        <v>-8042.3447953839895</v>
      </c>
      <c r="I12" s="3">
        <v>-11280.3382650616</v>
      </c>
      <c r="J12" s="3">
        <v>-10963.083150315801</v>
      </c>
      <c r="K12" s="3">
        <v>106.529836571255</v>
      </c>
      <c r="L12" s="3">
        <v>137.64762266796299</v>
      </c>
      <c r="M12" s="3">
        <v>181.89445110109801</v>
      </c>
      <c r="N12" s="6">
        <v>-10963.083150315801</v>
      </c>
      <c r="O12" s="10">
        <f t="shared" si="0"/>
        <v>5304.5552046160101</v>
      </c>
      <c r="P12" s="11">
        <f t="shared" si="2"/>
        <v>9057.266849684198</v>
      </c>
    </row>
    <row r="13" spans="1:16" x14ac:dyDescent="0.2">
      <c r="A13" s="5">
        <f t="shared" si="1"/>
        <v>1.5073297356183322</v>
      </c>
      <c r="B13" t="s">
        <v>23</v>
      </c>
      <c r="C13" s="3">
        <v>271.73</v>
      </c>
      <c r="D13" s="3">
        <v>4938.12</v>
      </c>
      <c r="E13" s="3">
        <v>15760.34</v>
      </c>
      <c r="F13" s="3">
        <v>24727.43</v>
      </c>
      <c r="G13" s="3">
        <v>23640.51</v>
      </c>
      <c r="H13" s="3">
        <v>-7975.6596930762898</v>
      </c>
      <c r="I13" s="3">
        <v>-13987.994785679601</v>
      </c>
      <c r="J13" s="3">
        <v>-11906.4298910914</v>
      </c>
      <c r="K13" s="3">
        <v>157.644615904913</v>
      </c>
      <c r="L13" s="3">
        <v>217.480239733346</v>
      </c>
      <c r="M13" s="3">
        <v>237.62241721360601</v>
      </c>
      <c r="N13" s="6">
        <v>-11906.4298910914</v>
      </c>
      <c r="O13" s="10">
        <f t="shared" si="0"/>
        <v>7784.6803069237103</v>
      </c>
      <c r="P13" s="11">
        <f t="shared" si="2"/>
        <v>11734.080108908598</v>
      </c>
    </row>
    <row r="14" spans="1:16" x14ac:dyDescent="0.2">
      <c r="A14" s="5">
        <f t="shared" si="1"/>
        <v>2.289961199394734</v>
      </c>
      <c r="B14" t="s">
        <v>24</v>
      </c>
      <c r="C14" s="3">
        <v>399.92700000000002</v>
      </c>
      <c r="D14" s="3">
        <v>4991.3999999999996</v>
      </c>
      <c r="E14" s="3">
        <v>94382.771999999997</v>
      </c>
      <c r="F14" s="3">
        <v>107580.363</v>
      </c>
      <c r="G14" s="3">
        <v>212361.23699999999</v>
      </c>
      <c r="H14" s="3">
        <v>-8061.7133224832296</v>
      </c>
      <c r="I14" s="3">
        <v>-11977.7911219406</v>
      </c>
      <c r="J14" s="3">
        <v>-14689.361937810299</v>
      </c>
      <c r="K14" s="3">
        <v>1729.39573421318</v>
      </c>
      <c r="L14" s="3">
        <v>1915.3458323929001</v>
      </c>
      <c r="M14" s="3">
        <v>3960.2491297469501</v>
      </c>
      <c r="N14" s="6">
        <v>-14689.361937810299</v>
      </c>
      <c r="O14" s="10">
        <f t="shared" si="0"/>
        <v>86321.058677516761</v>
      </c>
      <c r="P14" s="11">
        <f t="shared" si="2"/>
        <v>197671.87506218971</v>
      </c>
    </row>
    <row r="15" spans="1:16" x14ac:dyDescent="0.2">
      <c r="A15" s="5">
        <f t="shared" si="1"/>
        <v>0.52888742594273286</v>
      </c>
      <c r="B15" t="s">
        <v>25</v>
      </c>
      <c r="C15" s="3">
        <v>156.76</v>
      </c>
      <c r="D15" s="3">
        <v>4940.32</v>
      </c>
      <c r="E15" s="3">
        <v>6897.44</v>
      </c>
      <c r="F15" s="3">
        <v>12070.5199999999</v>
      </c>
      <c r="G15" s="3">
        <v>10346.16</v>
      </c>
      <c r="H15" s="3">
        <v>-7979.21295855477</v>
      </c>
      <c r="I15" s="3">
        <v>-13623.447512389201</v>
      </c>
      <c r="J15" s="3">
        <v>-10918.296115504399</v>
      </c>
      <c r="K15" s="3">
        <v>-21.896819609960001</v>
      </c>
      <c r="L15" s="3">
        <v>-31.433743409115301</v>
      </c>
      <c r="M15" s="3">
        <v>-11.5809525598441</v>
      </c>
      <c r="N15" s="6">
        <v>-10918.296115504399</v>
      </c>
      <c r="O15" s="10">
        <f t="shared" si="0"/>
        <v>-1081.7729585547704</v>
      </c>
      <c r="P15" s="11">
        <f t="shared" si="2"/>
        <v>-572.13611550439964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1.6831143481376452</v>
      </c>
      <c r="B18" t="s">
        <v>44</v>
      </c>
      <c r="N18" s="2">
        <f>MIN(N2:N16)</f>
        <v>-70752.494866964902</v>
      </c>
      <c r="O18" s="14">
        <f>SUM(O2:O16)</f>
        <v>219363.82371105021</v>
      </c>
      <c r="P18" s="15">
        <f>SUM(P2:P16)</f>
        <v>369214.3991504056</v>
      </c>
    </row>
    <row r="19" spans="1:16" ht="17" thickBot="1" x14ac:dyDescent="0.25">
      <c r="A19" s="19" t="s">
        <v>46</v>
      </c>
      <c r="B19" s="19" t="s">
        <v>47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0</v>
      </c>
      <c r="C24" s="1" t="s">
        <v>39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  <row r="30" spans="1:16" x14ac:dyDescent="0.2">
      <c r="A30" t="s">
        <v>57</v>
      </c>
    </row>
    <row r="31" spans="1:16" x14ac:dyDescent="0.2">
      <c r="A31" t="s">
        <v>58</v>
      </c>
    </row>
  </sheetData>
  <conditionalFormatting sqref="B1:B16 B18:B19">
    <cfRule type="expression" dxfId="6" priority="1" stopIfTrue="1">
      <formula>$M1&lt;0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BE1E-B77A-ED4A-B60A-B46BFC78B473}">
  <dimension ref="A1:P27"/>
  <sheetViews>
    <sheetView topLeftCell="C1"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</v>
      </c>
      <c r="B2" t="s">
        <v>12</v>
      </c>
      <c r="C2" s="3">
        <v>182.01</v>
      </c>
      <c r="D2" s="3">
        <v>4994.7280000000001</v>
      </c>
      <c r="E2" s="3">
        <v>21113.16</v>
      </c>
      <c r="F2" s="3">
        <v>27119.4899999999</v>
      </c>
      <c r="G2" s="3">
        <v>21113.16</v>
      </c>
      <c r="H2" s="3">
        <v>-8067.08844407984</v>
      </c>
      <c r="I2" s="3">
        <v>-11469.215671484901</v>
      </c>
      <c r="J2" s="3">
        <v>-8067.08844407984</v>
      </c>
      <c r="K2" s="3">
        <v>261.19683706340197</v>
      </c>
      <c r="L2" s="3">
        <v>313.335867909424</v>
      </c>
      <c r="M2" s="3">
        <v>261.19683706340197</v>
      </c>
      <c r="N2" s="6">
        <v>-8067.08844407984</v>
      </c>
      <c r="O2" s="10">
        <f t="shared" ref="O2:O15" si="0">E2+H2</f>
        <v>13046.07155592016</v>
      </c>
      <c r="P2" s="11">
        <f>G2+J2</f>
        <v>13046.07155592016</v>
      </c>
    </row>
    <row r="3" spans="1:16" x14ac:dyDescent="0.2">
      <c r="A3" s="5">
        <f t="shared" ref="A3:A16" si="1">M3/K3</f>
        <v>1</v>
      </c>
      <c r="B3" t="s">
        <v>13</v>
      </c>
      <c r="C3" s="3">
        <v>30.120999999999999</v>
      </c>
      <c r="D3" s="3">
        <v>4998.5919999999996</v>
      </c>
      <c r="E3" s="3">
        <v>28343.860999999899</v>
      </c>
      <c r="F3" s="3">
        <v>29337.853999999999</v>
      </c>
      <c r="G3" s="3">
        <v>28343.860999999899</v>
      </c>
      <c r="H3" s="3">
        <v>-8073.3292703566603</v>
      </c>
      <c r="I3" s="3">
        <v>-8479.5386931391204</v>
      </c>
      <c r="J3" s="3">
        <v>-8073.3292703566603</v>
      </c>
      <c r="K3" s="3">
        <v>405.52483038510297</v>
      </c>
      <c r="L3" s="3">
        <v>417.28381325903098</v>
      </c>
      <c r="M3" s="3">
        <v>405.52483038510297</v>
      </c>
      <c r="N3" s="6">
        <v>-8073.3292703566603</v>
      </c>
      <c r="O3" s="10">
        <f t="shared" si="0"/>
        <v>20270.53172964324</v>
      </c>
      <c r="P3" s="11">
        <f t="shared" ref="P3:P16" si="2">G3+J3</f>
        <v>20270.53172964324</v>
      </c>
    </row>
    <row r="4" spans="1:16" x14ac:dyDescent="0.2">
      <c r="A4" s="5">
        <f t="shared" si="1"/>
        <v>4.7083629909357558</v>
      </c>
      <c r="B4" t="s">
        <v>14</v>
      </c>
      <c r="C4" s="3">
        <v>338.54</v>
      </c>
      <c r="D4" s="3">
        <v>4986.0899999999901</v>
      </c>
      <c r="E4" s="3">
        <v>9140.58</v>
      </c>
      <c r="F4" s="3">
        <v>20312.400000000001</v>
      </c>
      <c r="G4" s="3">
        <v>16453.044000000002</v>
      </c>
      <c r="H4" s="3">
        <v>-8053.1370317146402</v>
      </c>
      <c r="I4" s="3">
        <v>-17436.3004764949</v>
      </c>
      <c r="J4" s="3">
        <v>-11332.9677733718</v>
      </c>
      <c r="K4" s="3">
        <v>21.8095334878704</v>
      </c>
      <c r="L4" s="3">
        <v>57.682463082396801</v>
      </c>
      <c r="M4" s="3">
        <v>102.687200323863</v>
      </c>
      <c r="N4" s="6">
        <v>-12100.5600322194</v>
      </c>
      <c r="O4" s="10">
        <f t="shared" si="0"/>
        <v>1087.4429682853597</v>
      </c>
      <c r="P4" s="11">
        <f t="shared" si="2"/>
        <v>5120.0762266282018</v>
      </c>
    </row>
    <row r="5" spans="1:16" x14ac:dyDescent="0.2">
      <c r="A5" s="5">
        <f t="shared" si="1"/>
        <v>-5.9993576397282311</v>
      </c>
      <c r="B5" t="s">
        <v>15</v>
      </c>
      <c r="C5" s="3">
        <v>38.450000000000003</v>
      </c>
      <c r="D5" s="3">
        <v>4971.3999999999996</v>
      </c>
      <c r="E5" s="3">
        <v>5152.3</v>
      </c>
      <c r="F5" s="3">
        <v>6382.7</v>
      </c>
      <c r="G5" s="3">
        <v>70425.500625000001</v>
      </c>
      <c r="H5" s="3">
        <v>-8033.2344380464801</v>
      </c>
      <c r="I5" s="3">
        <v>-9588.1202138475091</v>
      </c>
      <c r="J5" s="3">
        <v>-53141.7445945496</v>
      </c>
      <c r="K5" s="3">
        <v>-57.9501636972781</v>
      </c>
      <c r="L5" s="3">
        <v>-64.477213940691001</v>
      </c>
      <c r="M5" s="3">
        <v>347.66375730076697</v>
      </c>
      <c r="N5" s="6">
        <v>-70483.5382089919</v>
      </c>
      <c r="O5" s="10">
        <f t="shared" si="0"/>
        <v>-2880.93443804648</v>
      </c>
      <c r="P5" s="11">
        <f t="shared" si="2"/>
        <v>17283.7560304504</v>
      </c>
    </row>
    <row r="6" spans="1:16" x14ac:dyDescent="0.2">
      <c r="A6" s="5">
        <f t="shared" si="1"/>
        <v>2.3066167354386558</v>
      </c>
      <c r="B6" t="s">
        <v>16</v>
      </c>
      <c r="C6" s="3">
        <v>158.84</v>
      </c>
      <c r="D6" s="3">
        <v>4903.4799999999996</v>
      </c>
      <c r="E6" s="3">
        <v>5400.56</v>
      </c>
      <c r="F6" s="3">
        <v>10642.28</v>
      </c>
      <c r="G6" s="3">
        <v>18226.89</v>
      </c>
      <c r="H6" s="3">
        <v>-7923.4832043835404</v>
      </c>
      <c r="I6" s="3">
        <v>-15982.872938124099</v>
      </c>
      <c r="J6" s="3">
        <v>-24046.306885457601</v>
      </c>
      <c r="K6" s="3">
        <v>-51.451687462445904</v>
      </c>
      <c r="L6" s="3">
        <v>-108.914341205106</v>
      </c>
      <c r="M6" s="3">
        <v>-118.67932336743699</v>
      </c>
      <c r="N6" s="6">
        <v>-24046.306885457601</v>
      </c>
      <c r="O6" s="10">
        <f t="shared" si="0"/>
        <v>-2522.92320438354</v>
      </c>
      <c r="P6" s="11">
        <f t="shared" si="2"/>
        <v>-5819.4168854576019</v>
      </c>
    </row>
    <row r="7" spans="1:16" x14ac:dyDescent="0.2">
      <c r="A7" s="5">
        <f t="shared" si="1"/>
        <v>1</v>
      </c>
      <c r="B7" t="s">
        <v>17</v>
      </c>
      <c r="C7" s="3">
        <v>334.75</v>
      </c>
      <c r="D7" s="3">
        <v>4921.95</v>
      </c>
      <c r="E7" s="3">
        <v>19080.75</v>
      </c>
      <c r="F7" s="3">
        <v>30127.5</v>
      </c>
      <c r="G7" s="3">
        <v>19080.75</v>
      </c>
      <c r="H7" s="3">
        <v>-7949.5431918091899</v>
      </c>
      <c r="I7" s="3">
        <v>-15092.262099830499</v>
      </c>
      <c r="J7" s="3">
        <v>-7949.5431918091899</v>
      </c>
      <c r="K7" s="3">
        <v>226.15440644847601</v>
      </c>
      <c r="L7" s="3">
        <v>305.47319457063702</v>
      </c>
      <c r="M7" s="3">
        <v>226.15440644847601</v>
      </c>
      <c r="N7" s="6">
        <v>-7949.5431918091899</v>
      </c>
      <c r="O7" s="10">
        <f t="shared" si="0"/>
        <v>11131.206808190811</v>
      </c>
      <c r="P7" s="11">
        <f t="shared" si="2"/>
        <v>11131.206808190811</v>
      </c>
    </row>
    <row r="8" spans="1:16" x14ac:dyDescent="0.2">
      <c r="A8" s="5">
        <f t="shared" si="1"/>
        <v>1.5541184467107483</v>
      </c>
      <c r="B8" t="s">
        <v>18</v>
      </c>
      <c r="C8" s="3">
        <v>164.67</v>
      </c>
      <c r="D8" s="3">
        <v>4951.4399999999996</v>
      </c>
      <c r="E8" s="3">
        <v>12844.2599999999</v>
      </c>
      <c r="F8" s="3">
        <v>18278.37</v>
      </c>
      <c r="G8" s="3">
        <v>19266.39</v>
      </c>
      <c r="H8" s="3">
        <v>-7997.17310042801</v>
      </c>
      <c r="I8" s="3">
        <v>-12289.9148406595</v>
      </c>
      <c r="J8" s="3">
        <v>-11733.4428365651</v>
      </c>
      <c r="K8" s="3">
        <v>97.892469656745902</v>
      </c>
      <c r="L8" s="3">
        <v>120.94370848360001</v>
      </c>
      <c r="M8" s="3">
        <v>152.13649288762099</v>
      </c>
      <c r="N8" s="6">
        <v>-11733.4428365651</v>
      </c>
      <c r="O8" s="10">
        <f t="shared" si="0"/>
        <v>4847.0868995718902</v>
      </c>
      <c r="P8" s="11">
        <f t="shared" si="2"/>
        <v>7532.9471634348993</v>
      </c>
    </row>
    <row r="9" spans="1:16" x14ac:dyDescent="0.2">
      <c r="A9" s="5">
        <f t="shared" si="1"/>
        <v>1</v>
      </c>
      <c r="B9" t="s">
        <v>19</v>
      </c>
      <c r="C9" s="3">
        <v>150.24</v>
      </c>
      <c r="D9" s="3">
        <v>4989.6000000000004</v>
      </c>
      <c r="E9" s="3">
        <v>64903.68</v>
      </c>
      <c r="F9" s="3">
        <v>69861.600000000006</v>
      </c>
      <c r="G9" s="3">
        <v>64903.68</v>
      </c>
      <c r="H9" s="3">
        <v>-8058.8061052735602</v>
      </c>
      <c r="I9" s="3">
        <v>-10191.221095341099</v>
      </c>
      <c r="J9" s="3">
        <v>-8058.8061052735602</v>
      </c>
      <c r="K9" s="3">
        <v>1139.2671535739601</v>
      </c>
      <c r="L9" s="3">
        <v>1195.8950397759099</v>
      </c>
      <c r="M9" s="3">
        <v>1139.2671535739601</v>
      </c>
      <c r="N9" s="6">
        <v>-8058.8061052735602</v>
      </c>
      <c r="O9" s="10">
        <f t="shared" si="0"/>
        <v>56844.873894726443</v>
      </c>
      <c r="P9" s="11">
        <f t="shared" si="2"/>
        <v>56844.873894726443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1.8373904042775373</v>
      </c>
      <c r="B11" t="s">
        <v>21</v>
      </c>
      <c r="C11" s="3">
        <v>46.59</v>
      </c>
      <c r="D11" s="3">
        <v>4991.0600000000004</v>
      </c>
      <c r="E11" s="3">
        <v>15188.34</v>
      </c>
      <c r="F11" s="3">
        <v>16725.810000000001</v>
      </c>
      <c r="G11" s="3">
        <v>22782.51</v>
      </c>
      <c r="H11" s="3">
        <v>-8061.1641814547302</v>
      </c>
      <c r="I11" s="3">
        <v>-9164.0697311251606</v>
      </c>
      <c r="J11" s="3">
        <v>-9687.1055414060193</v>
      </c>
      <c r="K11" s="3">
        <v>142.79884069807301</v>
      </c>
      <c r="L11" s="3">
        <v>151.50569756474201</v>
      </c>
      <c r="M11" s="3">
        <v>262.37721964059602</v>
      </c>
      <c r="N11" s="6">
        <v>-9687.1055414060193</v>
      </c>
      <c r="O11" s="10">
        <f t="shared" si="0"/>
        <v>7127.17581854527</v>
      </c>
      <c r="P11" s="11">
        <f t="shared" si="2"/>
        <v>13095.404458593979</v>
      </c>
    </row>
    <row r="12" spans="1:16" x14ac:dyDescent="0.2">
      <c r="A12" s="5">
        <f t="shared" si="1"/>
        <v>1.7074507664285545</v>
      </c>
      <c r="B12" t="s">
        <v>22</v>
      </c>
      <c r="C12" s="3">
        <v>145.07499999999999</v>
      </c>
      <c r="D12" s="3">
        <v>4979.4080000000004</v>
      </c>
      <c r="E12" s="3">
        <v>13346.9</v>
      </c>
      <c r="F12" s="3">
        <v>18134.375</v>
      </c>
      <c r="G12" s="3">
        <v>20020.349999999999</v>
      </c>
      <c r="H12" s="3">
        <v>-8042.3447953839895</v>
      </c>
      <c r="I12" s="3">
        <v>-11280.3382650616</v>
      </c>
      <c r="J12" s="3">
        <v>-10963.083150315801</v>
      </c>
      <c r="K12" s="3">
        <v>106.529836571255</v>
      </c>
      <c r="L12" s="3">
        <v>137.64762266796299</v>
      </c>
      <c r="M12" s="3">
        <v>181.89445110109801</v>
      </c>
      <c r="N12" s="6">
        <v>-10963.083150315801</v>
      </c>
      <c r="O12" s="10">
        <f t="shared" si="0"/>
        <v>5304.5552046160101</v>
      </c>
      <c r="P12" s="11">
        <f t="shared" si="2"/>
        <v>9057.266849684198</v>
      </c>
    </row>
    <row r="13" spans="1:16" x14ac:dyDescent="0.2">
      <c r="A13" s="5">
        <f t="shared" si="1"/>
        <v>1.5073297356183322</v>
      </c>
      <c r="B13" t="s">
        <v>23</v>
      </c>
      <c r="C13" s="3">
        <v>271.73</v>
      </c>
      <c r="D13" s="3">
        <v>4938.12</v>
      </c>
      <c r="E13" s="3">
        <v>15760.34</v>
      </c>
      <c r="F13" s="3">
        <v>24727.43</v>
      </c>
      <c r="G13" s="3">
        <v>23640.51</v>
      </c>
      <c r="H13" s="3">
        <v>-7975.6596930762898</v>
      </c>
      <c r="I13" s="3">
        <v>-13987.994785679601</v>
      </c>
      <c r="J13" s="3">
        <v>-11906.4298910914</v>
      </c>
      <c r="K13" s="3">
        <v>157.644615904913</v>
      </c>
      <c r="L13" s="3">
        <v>217.480239733346</v>
      </c>
      <c r="M13" s="3">
        <v>237.62241721360601</v>
      </c>
      <c r="N13" s="6">
        <v>-11906.4298910914</v>
      </c>
      <c r="O13" s="10">
        <f t="shared" si="0"/>
        <v>7784.6803069237103</v>
      </c>
      <c r="P13" s="11">
        <f t="shared" si="2"/>
        <v>11734.080108908598</v>
      </c>
    </row>
    <row r="14" spans="1:16" x14ac:dyDescent="0.2">
      <c r="A14" s="5">
        <f t="shared" si="1"/>
        <v>1.8384841383977195</v>
      </c>
      <c r="B14" t="s">
        <v>24</v>
      </c>
      <c r="C14" s="3">
        <v>399.92700000000002</v>
      </c>
      <c r="D14" s="3">
        <v>4991.3999999999996</v>
      </c>
      <c r="E14" s="3">
        <v>94382.771999999997</v>
      </c>
      <c r="F14" s="3">
        <v>107580.363</v>
      </c>
      <c r="G14" s="3">
        <v>169888.9896</v>
      </c>
      <c r="H14" s="3">
        <v>-8061.7133224832296</v>
      </c>
      <c r="I14" s="3">
        <v>-11977.7911219406</v>
      </c>
      <c r="J14" s="3">
        <v>-11189.092411686701</v>
      </c>
      <c r="K14" s="3">
        <v>1729.39573421318</v>
      </c>
      <c r="L14" s="3">
        <v>1915.3458323929001</v>
      </c>
      <c r="M14" s="3">
        <v>3179.46662636361</v>
      </c>
      <c r="N14" s="6">
        <v>-11495.364077050899</v>
      </c>
      <c r="O14" s="10">
        <f t="shared" si="0"/>
        <v>86321.058677516761</v>
      </c>
      <c r="P14" s="11">
        <f t="shared" si="2"/>
        <v>158699.89718831331</v>
      </c>
    </row>
    <row r="15" spans="1:16" x14ac:dyDescent="0.2">
      <c r="A15" s="5">
        <f t="shared" si="1"/>
        <v>0.52888742594273286</v>
      </c>
      <c r="B15" t="s">
        <v>25</v>
      </c>
      <c r="C15" s="3">
        <v>156.76</v>
      </c>
      <c r="D15" s="3">
        <v>4940.32</v>
      </c>
      <c r="E15" s="3">
        <v>6897.44</v>
      </c>
      <c r="F15" s="3">
        <v>12070.5199999999</v>
      </c>
      <c r="G15" s="3">
        <v>10346.16</v>
      </c>
      <c r="H15" s="3">
        <v>-7979.21295855477</v>
      </c>
      <c r="I15" s="3">
        <v>-13623.447512389201</v>
      </c>
      <c r="J15" s="3">
        <v>-10918.296115504399</v>
      </c>
      <c r="K15" s="3">
        <v>-21.896819609960001</v>
      </c>
      <c r="L15" s="3">
        <v>-31.433743409115301</v>
      </c>
      <c r="M15" s="3">
        <v>-11.5809525598441</v>
      </c>
      <c r="N15" s="6">
        <v>-10918.296115504399</v>
      </c>
      <c r="O15" s="10">
        <f t="shared" si="0"/>
        <v>-1081.7729585547704</v>
      </c>
      <c r="P15" s="11">
        <f t="shared" si="2"/>
        <v>-572.13611550439964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1.5021133561915976</v>
      </c>
      <c r="B18" t="s">
        <v>44</v>
      </c>
      <c r="N18" s="2">
        <f>MIN(N2:N16)</f>
        <v>-70483.5382089919</v>
      </c>
      <c r="O18" s="14">
        <f>SUM(O2:O16)</f>
        <v>219363.82371105021</v>
      </c>
      <c r="P18" s="15">
        <f>SUM(P2:P16)</f>
        <v>329509.32946162758</v>
      </c>
    </row>
    <row r="19" spans="1:16" ht="17" thickBot="1" x14ac:dyDescent="0.25">
      <c r="A19" s="19" t="s">
        <v>46</v>
      </c>
      <c r="B19" s="19" t="s">
        <v>50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">
    <cfRule type="expression" dxfId="5" priority="2" stopIfTrue="1">
      <formula>$M1&lt;0</formula>
    </cfRule>
  </conditionalFormatting>
  <conditionalFormatting sqref="B19">
    <cfRule type="expression" dxfId="3" priority="1" stopIfTrue="1">
      <formula>$M19&lt;0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0DCC-44EC-BE42-9096-03DAE4431DF8}">
  <dimension ref="A1:P27"/>
  <sheetViews>
    <sheetView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0.95486027699677833</v>
      </c>
      <c r="B2" t="s">
        <v>12</v>
      </c>
      <c r="C2" s="3">
        <v>125.07</v>
      </c>
      <c r="D2" s="3">
        <v>4994.7280000000001</v>
      </c>
      <c r="E2" s="3">
        <v>14508.119999999901</v>
      </c>
      <c r="F2" s="3">
        <v>19635.9899999999</v>
      </c>
      <c r="G2" s="3">
        <v>21762.18</v>
      </c>
      <c r="H2" s="3">
        <v>-9091.0279725872806</v>
      </c>
      <c r="I2" s="3">
        <v>-14220.004436520599</v>
      </c>
      <c r="J2" s="3">
        <v>-16589.614006187599</v>
      </c>
      <c r="K2" s="3">
        <v>108.45619676212</v>
      </c>
      <c r="L2" s="3">
        <v>108.43404412571201</v>
      </c>
      <c r="M2" s="3">
        <v>103.560514082295</v>
      </c>
      <c r="N2" s="6">
        <v>-16589.614006187599</v>
      </c>
      <c r="O2" s="10">
        <f t="shared" ref="O2:O15" si="0">E2+H2</f>
        <v>5417.0920274126202</v>
      </c>
      <c r="P2" s="11">
        <f>G2+J2</f>
        <v>5172.5659938124008</v>
      </c>
    </row>
    <row r="3" spans="1:16" x14ac:dyDescent="0.2">
      <c r="A3" s="5">
        <f t="shared" ref="A3:A16" si="1">M3/K3</f>
        <v>0.94444493773656069</v>
      </c>
      <c r="B3" t="s">
        <v>13</v>
      </c>
      <c r="C3" s="3">
        <v>14.315</v>
      </c>
      <c r="D3" s="3">
        <v>4998.5919999999996</v>
      </c>
      <c r="E3" s="3">
        <v>13470.414999999901</v>
      </c>
      <c r="F3" s="3">
        <v>14057.33</v>
      </c>
      <c r="G3" s="3">
        <v>45462.650625000002</v>
      </c>
      <c r="H3" s="3">
        <v>-9098.0609345596204</v>
      </c>
      <c r="I3" s="3">
        <v>-9712.1716352518997</v>
      </c>
      <c r="J3" s="3">
        <v>-41333.202961902898</v>
      </c>
      <c r="K3" s="3">
        <v>87.471713343284904</v>
      </c>
      <c r="L3" s="3">
        <v>86.927646120109202</v>
      </c>
      <c r="M3" s="3">
        <v>82.612216862208996</v>
      </c>
      <c r="N3" s="6">
        <v>-41333.202961902898</v>
      </c>
      <c r="O3" s="10">
        <f t="shared" si="0"/>
        <v>4372.3540654402805</v>
      </c>
      <c r="P3" s="11">
        <f t="shared" ref="P3:P16" si="2">G3+J3</f>
        <v>4129.4476630971039</v>
      </c>
    </row>
    <row r="4" spans="1:16" x14ac:dyDescent="0.2">
      <c r="A4" s="5">
        <f t="shared" si="1"/>
        <v>4.5901991970568714</v>
      </c>
      <c r="B4" t="s">
        <v>14</v>
      </c>
      <c r="C4" s="3">
        <v>124.74</v>
      </c>
      <c r="D4" s="3">
        <v>4986.0899999999901</v>
      </c>
      <c r="E4" s="3">
        <v>3367.98</v>
      </c>
      <c r="F4" s="3">
        <v>8482.32</v>
      </c>
      <c r="G4" s="3">
        <v>46036.076625000002</v>
      </c>
      <c r="H4" s="3">
        <v>-9075.3057351346506</v>
      </c>
      <c r="I4" s="3">
        <v>-21041.5186350484</v>
      </c>
      <c r="J4" s="3">
        <v>-72233.838631756895</v>
      </c>
      <c r="K4" s="3">
        <v>-114.46495621087099</v>
      </c>
      <c r="L4" s="3">
        <v>-251.88471598082799</v>
      </c>
      <c r="M4" s="3">
        <v>-525.41695009029002</v>
      </c>
      <c r="N4" s="6">
        <v>-72233.838631756895</v>
      </c>
      <c r="O4" s="10">
        <f t="shared" si="0"/>
        <v>-5707.325735134651</v>
      </c>
      <c r="P4" s="11">
        <f t="shared" si="2"/>
        <v>-26197.762006756893</v>
      </c>
    </row>
    <row r="5" spans="1:16" x14ac:dyDescent="0.2">
      <c r="A5" s="5">
        <f t="shared" si="1"/>
        <v>-240.7253809930472</v>
      </c>
      <c r="B5" t="s">
        <v>15</v>
      </c>
      <c r="C5" s="3">
        <v>66.02</v>
      </c>
      <c r="D5" s="3">
        <v>4971.3999999999996</v>
      </c>
      <c r="E5" s="3">
        <v>8846.68</v>
      </c>
      <c r="F5" s="3">
        <v>11553.5</v>
      </c>
      <c r="G5" s="3">
        <v>49530.084249599997</v>
      </c>
      <c r="H5" s="3">
        <v>-9052.8769447453597</v>
      </c>
      <c r="I5" s="3">
        <v>-11353.266114281399</v>
      </c>
      <c r="J5" s="3">
        <v>106.753833828875</v>
      </c>
      <c r="K5" s="3">
        <v>-4.1476635303005001</v>
      </c>
      <c r="L5" s="3">
        <v>4.0277162513292399</v>
      </c>
      <c r="M5" s="3">
        <v>998.44788356255503</v>
      </c>
      <c r="N5" s="6">
        <v>-70483.5382089919</v>
      </c>
      <c r="O5" s="10">
        <f t="shared" si="0"/>
        <v>-206.19694474535936</v>
      </c>
      <c r="P5" s="11">
        <f t="shared" si="2"/>
        <v>49636.838083428869</v>
      </c>
    </row>
    <row r="6" spans="1:16" x14ac:dyDescent="0.2">
      <c r="A6" s="5">
        <f t="shared" si="1"/>
        <v>-1.3363746080028769</v>
      </c>
      <c r="B6" t="s">
        <v>16</v>
      </c>
      <c r="C6" s="3">
        <v>134.88</v>
      </c>
      <c r="D6" s="3">
        <v>4903.4799999999996</v>
      </c>
      <c r="E6" s="3">
        <v>4585.92</v>
      </c>
      <c r="F6" s="3">
        <v>10116</v>
      </c>
      <c r="G6" s="3">
        <v>78354.742499999993</v>
      </c>
      <c r="H6" s="3">
        <v>-8929.1952047753693</v>
      </c>
      <c r="I6" s="3">
        <v>-18903.1320184043</v>
      </c>
      <c r="J6" s="3">
        <v>-72550.499800769598</v>
      </c>
      <c r="K6" s="3">
        <v>-88.575362900947297</v>
      </c>
      <c r="L6" s="3">
        <v>-179.20195490558399</v>
      </c>
      <c r="M6" s="3">
        <v>118.369865875466</v>
      </c>
      <c r="N6" s="6">
        <v>-72550.499800769598</v>
      </c>
      <c r="O6" s="10">
        <f t="shared" si="0"/>
        <v>-4343.2752047753693</v>
      </c>
      <c r="P6" s="11">
        <f t="shared" si="2"/>
        <v>5804.2426992303954</v>
      </c>
    </row>
    <row r="7" spans="1:16" x14ac:dyDescent="0.2">
      <c r="A7" s="5">
        <f t="shared" si="1"/>
        <v>0.88564261293815705</v>
      </c>
      <c r="B7" t="s">
        <v>17</v>
      </c>
      <c r="C7" s="3">
        <v>239.58</v>
      </c>
      <c r="D7" s="3">
        <v>4921.95</v>
      </c>
      <c r="E7" s="3">
        <v>13656.06</v>
      </c>
      <c r="F7" s="3">
        <v>23478.84</v>
      </c>
      <c r="G7" s="3">
        <v>46089.202499999999</v>
      </c>
      <c r="H7" s="3">
        <v>-8958.5629346935602</v>
      </c>
      <c r="I7" s="3">
        <v>-19255.8873570736</v>
      </c>
      <c r="J7" s="3">
        <v>-41928.898924812602</v>
      </c>
      <c r="K7" s="3">
        <v>95.439755895659999</v>
      </c>
      <c r="L7" s="3">
        <v>85.798365341508799</v>
      </c>
      <c r="M7" s="3">
        <v>84.525514789612203</v>
      </c>
      <c r="N7" s="6">
        <v>-41928.898924812602</v>
      </c>
      <c r="O7" s="10">
        <f t="shared" si="0"/>
        <v>4697.4970653064393</v>
      </c>
      <c r="P7" s="11">
        <f t="shared" si="2"/>
        <v>4160.3035751873977</v>
      </c>
    </row>
    <row r="8" spans="1:16" x14ac:dyDescent="0.2">
      <c r="A8" s="5">
        <f t="shared" si="1"/>
        <v>24.722772049073352</v>
      </c>
      <c r="B8" t="s">
        <v>18</v>
      </c>
      <c r="C8" s="3">
        <v>118.75</v>
      </c>
      <c r="D8" s="3">
        <v>4951.4399999999996</v>
      </c>
      <c r="E8" s="3">
        <v>9262.5</v>
      </c>
      <c r="F8" s="3">
        <v>14131.25</v>
      </c>
      <c r="G8" s="3">
        <v>105505.6640625</v>
      </c>
      <c r="H8" s="3">
        <v>-9012.23841310028</v>
      </c>
      <c r="I8" s="3">
        <v>-14823.507356813399</v>
      </c>
      <c r="J8" s="3">
        <v>-99318.503896939001</v>
      </c>
      <c r="K8" s="3">
        <v>5.0543192869087097</v>
      </c>
      <c r="L8" s="3">
        <v>-13.9809299277274</v>
      </c>
      <c r="M8" s="3">
        <v>124.956783593479</v>
      </c>
      <c r="N8" s="6">
        <v>-99318.503896939001</v>
      </c>
      <c r="O8" s="10">
        <f t="shared" si="0"/>
        <v>250.26158689971999</v>
      </c>
      <c r="P8" s="11">
        <f t="shared" si="2"/>
        <v>6187.1601655609993</v>
      </c>
    </row>
    <row r="9" spans="1:16" x14ac:dyDescent="0.2">
      <c r="A9" s="5">
        <f t="shared" si="1"/>
        <v>0.62073405997934139</v>
      </c>
      <c r="B9" t="s">
        <v>19</v>
      </c>
      <c r="C9" s="3">
        <v>64.02</v>
      </c>
      <c r="D9" s="3">
        <v>4989.6000000000004</v>
      </c>
      <c r="E9" s="3">
        <v>27656.639999999999</v>
      </c>
      <c r="F9" s="3">
        <v>30281.46</v>
      </c>
      <c r="G9" s="3">
        <v>62227.4399999999</v>
      </c>
      <c r="H9" s="3">
        <v>-9081.6943729511404</v>
      </c>
      <c r="I9" s="3">
        <v>-12250.8986489709</v>
      </c>
      <c r="J9" s="3">
        <v>-50697.338587026403</v>
      </c>
      <c r="K9" s="3">
        <v>372.27324088201101</v>
      </c>
      <c r="L9" s="3">
        <v>361.36286177306903</v>
      </c>
      <c r="M9" s="3">
        <v>231.08268023435801</v>
      </c>
      <c r="N9" s="6">
        <v>-50697.338587026403</v>
      </c>
      <c r="O9" s="10">
        <f t="shared" si="0"/>
        <v>18574.945627048859</v>
      </c>
      <c r="P9" s="11">
        <f t="shared" si="2"/>
        <v>11530.101412973498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4.8137337758983403</v>
      </c>
      <c r="B11" t="s">
        <v>21</v>
      </c>
      <c r="C11" s="3">
        <v>8.85</v>
      </c>
      <c r="D11" s="3">
        <v>4991.0600000000004</v>
      </c>
      <c r="E11" s="3">
        <v>2885.1</v>
      </c>
      <c r="F11" s="3">
        <v>3247.95</v>
      </c>
      <c r="G11" s="3">
        <v>49294.638281250001</v>
      </c>
      <c r="H11" s="3">
        <v>-9084.3517550628294</v>
      </c>
      <c r="I11" s="3">
        <v>-10480.2923803678</v>
      </c>
      <c r="J11" s="3">
        <v>-79136.185839892903</v>
      </c>
      <c r="K11" s="3">
        <v>-124.20711742721601</v>
      </c>
      <c r="L11" s="3">
        <v>-144.905939427052</v>
      </c>
      <c r="M11" s="3">
        <v>-597.89999636636105</v>
      </c>
      <c r="N11" s="6">
        <v>-79136.185839892903</v>
      </c>
      <c r="O11" s="10">
        <f t="shared" si="0"/>
        <v>-6199.251755062829</v>
      </c>
      <c r="P11" s="11">
        <f t="shared" si="2"/>
        <v>-29841.547558642902</v>
      </c>
    </row>
    <row r="12" spans="1:16" x14ac:dyDescent="0.2">
      <c r="A12" s="5">
        <f t="shared" si="1"/>
        <v>17.233293381545696</v>
      </c>
      <c r="B12" t="s">
        <v>22</v>
      </c>
      <c r="C12" s="3">
        <v>89.7</v>
      </c>
      <c r="D12" s="3">
        <v>4979.4080000000004</v>
      </c>
      <c r="E12" s="3">
        <v>8252.4</v>
      </c>
      <c r="F12" s="3">
        <v>11930.1</v>
      </c>
      <c r="G12" s="3">
        <v>93999.993749999994</v>
      </c>
      <c r="H12" s="3">
        <v>-9063.1436616618303</v>
      </c>
      <c r="I12" s="3">
        <v>-13671.889846657999</v>
      </c>
      <c r="J12" s="3">
        <v>-107971.77712864699</v>
      </c>
      <c r="K12" s="3">
        <v>-16.281928728512199</v>
      </c>
      <c r="L12" s="3">
        <v>-34.979857980266303</v>
      </c>
      <c r="M12" s="3">
        <v>-280.59125459586801</v>
      </c>
      <c r="N12" s="6">
        <v>-107971.77712864699</v>
      </c>
      <c r="O12" s="10">
        <f t="shared" si="0"/>
        <v>-810.74366166183063</v>
      </c>
      <c r="P12" s="11">
        <f t="shared" si="2"/>
        <v>-13971.783378647</v>
      </c>
    </row>
    <row r="13" spans="1:16" x14ac:dyDescent="0.2">
      <c r="A13" s="5">
        <f t="shared" si="1"/>
        <v>1.505278702045356</v>
      </c>
      <c r="B13" t="s">
        <v>23</v>
      </c>
      <c r="C13" s="3">
        <v>364.99</v>
      </c>
      <c r="D13" s="3">
        <v>4938.12</v>
      </c>
      <c r="E13" s="3">
        <v>21169.42</v>
      </c>
      <c r="F13" s="3">
        <v>36134.01</v>
      </c>
      <c r="G13" s="3">
        <v>31754.13</v>
      </c>
      <c r="H13" s="3">
        <v>-8987.9943516429194</v>
      </c>
      <c r="I13" s="3">
        <v>-18367.988884324099</v>
      </c>
      <c r="J13" s="3">
        <v>-13417.689410978999</v>
      </c>
      <c r="K13" s="3">
        <v>246.68144249951499</v>
      </c>
      <c r="L13" s="3">
        <v>359.77297262269502</v>
      </c>
      <c r="M13" s="3">
        <v>371.32432158434602</v>
      </c>
      <c r="N13" s="6">
        <v>-13417.689410978999</v>
      </c>
      <c r="O13" s="10">
        <f t="shared" si="0"/>
        <v>12181.425648357079</v>
      </c>
      <c r="P13" s="11">
        <f t="shared" si="2"/>
        <v>18336.440589021004</v>
      </c>
    </row>
    <row r="14" spans="1:16" x14ac:dyDescent="0.2">
      <c r="A14" s="5">
        <f t="shared" si="1"/>
        <v>-1.3106223246923545</v>
      </c>
      <c r="B14" t="s">
        <v>24</v>
      </c>
      <c r="C14" s="3">
        <v>108.1</v>
      </c>
      <c r="D14" s="3">
        <v>4991.3999999999996</v>
      </c>
      <c r="E14" s="3">
        <v>25511.599999999999</v>
      </c>
      <c r="F14" s="3">
        <v>29943.699999999899</v>
      </c>
      <c r="G14" s="3">
        <v>103321.98</v>
      </c>
      <c r="H14" s="3">
        <v>-9084.9705974723893</v>
      </c>
      <c r="I14" s="3">
        <v>-15631.3723212555</v>
      </c>
      <c r="J14" s="3">
        <v>-124851.0872144</v>
      </c>
      <c r="K14" s="3">
        <v>329.09863770740799</v>
      </c>
      <c r="L14" s="3">
        <v>286.73974593790098</v>
      </c>
      <c r="M14" s="3">
        <v>-431.32402160517</v>
      </c>
      <c r="N14" s="6">
        <v>-124851.0872144</v>
      </c>
      <c r="O14" s="10">
        <f t="shared" si="0"/>
        <v>16426.629402527607</v>
      </c>
      <c r="P14" s="11">
        <f t="shared" si="2"/>
        <v>-21529.107214400006</v>
      </c>
    </row>
    <row r="15" spans="1:16" x14ac:dyDescent="0.2">
      <c r="A15" s="5">
        <f t="shared" si="1"/>
        <v>5.0252871621810575</v>
      </c>
      <c r="B15" t="s">
        <v>25</v>
      </c>
      <c r="C15" s="3">
        <v>88.97</v>
      </c>
      <c r="D15" s="3">
        <v>4940.32</v>
      </c>
      <c r="E15" s="3">
        <v>3914.68</v>
      </c>
      <c r="F15" s="3">
        <v>7562.45</v>
      </c>
      <c r="G15" s="3">
        <v>100328.96671875</v>
      </c>
      <c r="H15" s="3">
        <v>-8991.9986260577607</v>
      </c>
      <c r="I15" s="3">
        <v>-16308.239624657001</v>
      </c>
      <c r="J15" s="3">
        <v>-125843.95082858</v>
      </c>
      <c r="K15" s="3">
        <v>-102.773071907442</v>
      </c>
      <c r="L15" s="3">
        <v>-177.02880834960101</v>
      </c>
      <c r="M15" s="3">
        <v>-516.46419887437901</v>
      </c>
      <c r="N15" s="6">
        <v>-125843.95082858</v>
      </c>
      <c r="O15" s="10">
        <f t="shared" si="0"/>
        <v>-5077.3186260577604</v>
      </c>
      <c r="P15" s="11">
        <f t="shared" si="2"/>
        <v>-25514.984109829995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-2.5771225747020287E-4</v>
      </c>
      <c r="B18" t="s">
        <v>44</v>
      </c>
      <c r="N18" s="2">
        <f>MIN(N2:N16)</f>
        <v>-125843.95082858</v>
      </c>
      <c r="O18" s="14">
        <f>SUM(O2:O16)</f>
        <v>51660.863943650147</v>
      </c>
      <c r="P18" s="15">
        <f>SUM(P2:P16)</f>
        <v>-13.313637869779086</v>
      </c>
    </row>
    <row r="19" spans="1:16" ht="17" thickBot="1" x14ac:dyDescent="0.25">
      <c r="A19" s="19" t="s">
        <v>46</v>
      </c>
      <c r="B19" s="19" t="s">
        <v>49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 s="1">
        <v>60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4" priority="1" stopIfTrue="1">
      <formula>$M1&lt;0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E851-BF2F-D944-8ABC-8AFF99B20EE1}">
  <dimension ref="A1:P27"/>
  <sheetViews>
    <sheetView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1.8176670149726086</v>
      </c>
      <c r="B2" t="s">
        <v>12</v>
      </c>
      <c r="C2" s="3">
        <v>184.25</v>
      </c>
      <c r="D2" s="3">
        <v>4981.9859999999999</v>
      </c>
      <c r="E2" s="3">
        <v>12344.75</v>
      </c>
      <c r="F2" s="3">
        <v>18425</v>
      </c>
      <c r="G2" s="3">
        <v>22220.55</v>
      </c>
      <c r="H2" s="3">
        <v>-8042.6787294625001</v>
      </c>
      <c r="I2" s="3">
        <v>-13875.625694828999</v>
      </c>
      <c r="J2" s="3">
        <v>-14400.8169554826</v>
      </c>
      <c r="K2" s="3">
        <v>86.352536328634599</v>
      </c>
      <c r="L2" s="3">
        <v>91.316481121604198</v>
      </c>
      <c r="M2" s="3">
        <v>156.96015694378301</v>
      </c>
      <c r="N2" s="6">
        <v>-18829.240110577</v>
      </c>
      <c r="O2" s="10">
        <f t="shared" ref="O2:O15" si="0">E2+H2</f>
        <v>4302.0712705374999</v>
      </c>
      <c r="P2" s="11">
        <f>G2+J2</f>
        <v>7819.7330445173993</v>
      </c>
    </row>
    <row r="3" spans="1:16" x14ac:dyDescent="0.2">
      <c r="A3" s="5">
        <f t="shared" ref="A3:A16" si="1">M3/K3</f>
        <v>2.6341385974328162</v>
      </c>
      <c r="B3" t="s">
        <v>13</v>
      </c>
      <c r="C3" s="3">
        <v>47.569000000000003</v>
      </c>
      <c r="D3" s="3">
        <v>4998.9939999999997</v>
      </c>
      <c r="E3" s="3">
        <v>40290.942999999999</v>
      </c>
      <c r="F3" s="3">
        <v>41860.720000000001</v>
      </c>
      <c r="G3" s="3">
        <v>69622.749504000007</v>
      </c>
      <c r="H3" s="3">
        <v>-8070.1356271395998</v>
      </c>
      <c r="I3" s="3">
        <v>-8932.2448409978206</v>
      </c>
      <c r="J3" s="3">
        <v>15251.3228372994</v>
      </c>
      <c r="K3" s="3">
        <v>644.54583007821896</v>
      </c>
      <c r="L3" s="3">
        <v>658.70203402928996</v>
      </c>
      <c r="M3" s="3">
        <v>1697.8230488234101</v>
      </c>
      <c r="N3" s="6">
        <v>-37706.070783285897</v>
      </c>
      <c r="O3" s="10">
        <f t="shared" si="0"/>
        <v>32220.807372860399</v>
      </c>
      <c r="P3" s="11">
        <f t="shared" ref="P3:P16" si="2">G3+J3</f>
        <v>84874.072341299412</v>
      </c>
    </row>
    <row r="4" spans="1:16" x14ac:dyDescent="0.2">
      <c r="A4" s="5">
        <f t="shared" si="1"/>
        <v>78.995794076419955</v>
      </c>
      <c r="B4" t="s">
        <v>14</v>
      </c>
      <c r="C4" s="3">
        <v>344.47</v>
      </c>
      <c r="D4" s="3">
        <v>4799.41</v>
      </c>
      <c r="E4" s="3">
        <v>7922.81</v>
      </c>
      <c r="F4" s="3">
        <v>19290.32</v>
      </c>
      <c r="G4" s="3">
        <v>19714.486579199998</v>
      </c>
      <c r="H4" s="3">
        <v>-7747.9368109363804</v>
      </c>
      <c r="I4" s="3">
        <v>-18350.926290978899</v>
      </c>
      <c r="J4" s="3">
        <v>-5900.24014644416</v>
      </c>
      <c r="K4" s="3">
        <v>3.64363930282286</v>
      </c>
      <c r="L4" s="3">
        <v>19.573108132479799</v>
      </c>
      <c r="M4" s="3">
        <v>287.83218005454501</v>
      </c>
      <c r="N4" s="6">
        <v>-36340.6395066408</v>
      </c>
      <c r="O4" s="10">
        <f t="shared" si="0"/>
        <v>174.87318906361998</v>
      </c>
      <c r="P4" s="11">
        <f t="shared" si="2"/>
        <v>13814.246432755837</v>
      </c>
    </row>
    <row r="5" spans="1:16" x14ac:dyDescent="0.2">
      <c r="A5" s="5">
        <f t="shared" si="1"/>
        <v>42.387788279199043</v>
      </c>
      <c r="B5" t="s">
        <v>15</v>
      </c>
      <c r="C5" s="3">
        <v>58.25</v>
      </c>
      <c r="D5" s="3">
        <v>4987.83</v>
      </c>
      <c r="E5" s="3">
        <v>9261.75</v>
      </c>
      <c r="F5" s="3">
        <v>11184</v>
      </c>
      <c r="G5" s="3">
        <v>81021.789000000004</v>
      </c>
      <c r="H5" s="3">
        <v>-8052.1130021591898</v>
      </c>
      <c r="I5" s="3">
        <v>-9729.3228970315304</v>
      </c>
      <c r="J5" s="3">
        <v>-29747.952040837699</v>
      </c>
      <c r="K5" s="3">
        <v>24.251768761982799</v>
      </c>
      <c r="L5" s="3">
        <v>29.164528521791301</v>
      </c>
      <c r="M5" s="3">
        <v>1027.97883967902</v>
      </c>
      <c r="N5" s="6">
        <v>-81567.355183173699</v>
      </c>
      <c r="O5" s="10">
        <f t="shared" si="0"/>
        <v>1209.6369978408102</v>
      </c>
      <c r="P5" s="11">
        <f t="shared" si="2"/>
        <v>51273.836959162305</v>
      </c>
    </row>
    <row r="6" spans="1:16" x14ac:dyDescent="0.2">
      <c r="A6" s="5">
        <f t="shared" si="1"/>
        <v>-7.7383014428746897</v>
      </c>
      <c r="B6" t="s">
        <v>16</v>
      </c>
      <c r="C6" s="3">
        <v>187.94</v>
      </c>
      <c r="D6" s="3">
        <v>4880</v>
      </c>
      <c r="E6" s="3">
        <v>6014.08</v>
      </c>
      <c r="F6" s="3">
        <v>12216.1</v>
      </c>
      <c r="G6" s="3">
        <v>28059.291647999999</v>
      </c>
      <c r="H6" s="3">
        <v>-7878.0374332198098</v>
      </c>
      <c r="I6" s="3">
        <v>-16026.437631598799</v>
      </c>
      <c r="J6" s="3">
        <v>-13635.427153058101</v>
      </c>
      <c r="K6" s="3">
        <v>-38.1958490413896</v>
      </c>
      <c r="L6" s="3">
        <v>-78.080689172108407</v>
      </c>
      <c r="M6" s="3">
        <v>295.57099374880897</v>
      </c>
      <c r="N6" s="6">
        <v>-46075.365757987202</v>
      </c>
      <c r="O6" s="10">
        <f t="shared" si="0"/>
        <v>-1863.9574332198099</v>
      </c>
      <c r="P6" s="11">
        <f t="shared" si="2"/>
        <v>14423.864494941898</v>
      </c>
    </row>
    <row r="7" spans="1:16" x14ac:dyDescent="0.2">
      <c r="A7" s="5">
        <f t="shared" si="1"/>
        <v>2.7514654436331143</v>
      </c>
      <c r="B7" t="s">
        <v>17</v>
      </c>
      <c r="C7" s="3">
        <v>370.6</v>
      </c>
      <c r="D7" s="3">
        <v>4917.22</v>
      </c>
      <c r="E7" s="3">
        <v>11488.6</v>
      </c>
      <c r="F7" s="3">
        <v>23718.400000000001</v>
      </c>
      <c r="G7" s="3">
        <v>19852.300800000001</v>
      </c>
      <c r="H7" s="3">
        <v>-7938.1236121674501</v>
      </c>
      <c r="I7" s="3">
        <v>-18933.519164639001</v>
      </c>
      <c r="J7" s="3">
        <v>-10083.287710443299</v>
      </c>
      <c r="K7" s="3">
        <v>72.204952957820595</v>
      </c>
      <c r="L7" s="3">
        <v>97.308658863361302</v>
      </c>
      <c r="M7" s="3">
        <v>198.66943292259799</v>
      </c>
      <c r="N7" s="6">
        <v>-26093.4770273143</v>
      </c>
      <c r="O7" s="10">
        <f t="shared" si="0"/>
        <v>3550.4763878325502</v>
      </c>
      <c r="P7" s="11">
        <f t="shared" si="2"/>
        <v>9769.0130895567017</v>
      </c>
    </row>
    <row r="8" spans="1:16" x14ac:dyDescent="0.2">
      <c r="A8" s="5">
        <f t="shared" si="1"/>
        <v>3.3679548295237725</v>
      </c>
      <c r="B8" t="s">
        <v>18</v>
      </c>
      <c r="C8" s="3">
        <v>104.04</v>
      </c>
      <c r="D8" s="3">
        <v>4994.08</v>
      </c>
      <c r="E8" s="3">
        <v>5097.96</v>
      </c>
      <c r="F8" s="3">
        <v>8531.2800000000007</v>
      </c>
      <c r="G8" s="3">
        <v>38712.633750000001</v>
      </c>
      <c r="H8" s="3">
        <v>-8062.2027017406799</v>
      </c>
      <c r="I8" s="3">
        <v>-13246.1805248</v>
      </c>
      <c r="J8" s="3">
        <v>-48696.069273208101</v>
      </c>
      <c r="K8" s="3">
        <v>-59.355130509336597</v>
      </c>
      <c r="L8" s="3">
        <v>-94.409791689360503</v>
      </c>
      <c r="M8" s="3">
        <v>-199.90539845593401</v>
      </c>
      <c r="N8" s="6">
        <v>-48696.069273208101</v>
      </c>
      <c r="O8" s="10">
        <f t="shared" si="0"/>
        <v>-2964.2427017406799</v>
      </c>
      <c r="P8" s="11">
        <f t="shared" si="2"/>
        <v>-9983.4355232080998</v>
      </c>
    </row>
    <row r="9" spans="1:16" x14ac:dyDescent="0.2">
      <c r="A9" s="5">
        <f t="shared" si="1"/>
        <v>1.9454931656997634</v>
      </c>
      <c r="B9" t="s">
        <v>19</v>
      </c>
      <c r="C9" s="3">
        <v>135.32</v>
      </c>
      <c r="D9" s="3">
        <v>4957.2</v>
      </c>
      <c r="E9" s="3">
        <v>13802.64</v>
      </c>
      <c r="F9" s="3">
        <v>18268.2</v>
      </c>
      <c r="G9" s="3">
        <v>24844.751999999899</v>
      </c>
      <c r="H9" s="3">
        <v>-8002.6654024502504</v>
      </c>
      <c r="I9" s="3">
        <v>-11816.5682602254</v>
      </c>
      <c r="J9" s="3">
        <v>-13560.941059234699</v>
      </c>
      <c r="K9" s="3">
        <v>117.00102068808501</v>
      </c>
      <c r="L9" s="3">
        <v>130.14669046587801</v>
      </c>
      <c r="M9" s="3">
        <v>227.624686128566</v>
      </c>
      <c r="N9" s="6">
        <v>-17735.688369395899</v>
      </c>
      <c r="O9" s="10">
        <f t="shared" si="0"/>
        <v>5799.974597549749</v>
      </c>
      <c r="P9" s="11">
        <f t="shared" si="2"/>
        <v>11283.810940765199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0.69669059638945541</v>
      </c>
      <c r="B11" t="s">
        <v>21</v>
      </c>
      <c r="C11" s="3">
        <v>15.78</v>
      </c>
      <c r="D11" s="3">
        <v>4991.5</v>
      </c>
      <c r="E11" s="3">
        <v>4702.4399999999996</v>
      </c>
      <c r="F11" s="3">
        <v>5223.1799999999903</v>
      </c>
      <c r="G11" s="3">
        <v>42850.984499999999</v>
      </c>
      <c r="H11" s="3">
        <v>-8058.0376737534098</v>
      </c>
      <c r="I11" s="3">
        <v>-9365.2993288879497</v>
      </c>
      <c r="J11" s="3">
        <v>-45188.797844570297</v>
      </c>
      <c r="K11" s="3">
        <v>-67.226238079803906</v>
      </c>
      <c r="L11" s="3">
        <v>-82.983458457136095</v>
      </c>
      <c r="M11" s="3">
        <v>-46.835887900838102</v>
      </c>
      <c r="N11" s="6">
        <v>-54310.365702984302</v>
      </c>
      <c r="O11" s="10">
        <f t="shared" si="0"/>
        <v>-3355.5976737534102</v>
      </c>
      <c r="P11" s="11">
        <f t="shared" si="2"/>
        <v>-2337.8133445702988</v>
      </c>
    </row>
    <row r="12" spans="1:16" x14ac:dyDescent="0.2">
      <c r="A12" s="5">
        <f t="shared" si="1"/>
        <v>5.512643977788696</v>
      </c>
      <c r="B12" t="s">
        <v>22</v>
      </c>
      <c r="C12" s="3">
        <v>140.36000000000001</v>
      </c>
      <c r="D12" s="3">
        <v>4966.4089999999997</v>
      </c>
      <c r="E12" s="3">
        <v>10246.280000000001</v>
      </c>
      <c r="F12" s="3">
        <v>14878.16</v>
      </c>
      <c r="G12" s="3">
        <v>25496.023449600001</v>
      </c>
      <c r="H12" s="3">
        <v>-8017.5319694015798</v>
      </c>
      <c r="I12" s="3">
        <v>-12558.223553296701</v>
      </c>
      <c r="J12" s="3">
        <v>-13209.7290407131</v>
      </c>
      <c r="K12" s="3">
        <v>44.876449575506498</v>
      </c>
      <c r="L12" s="3">
        <v>46.712553209033501</v>
      </c>
      <c r="M12" s="3">
        <v>247.38788949695399</v>
      </c>
      <c r="N12" s="6">
        <v>-60623.075783033099</v>
      </c>
      <c r="O12" s="10">
        <f t="shared" si="0"/>
        <v>2228.7480305984209</v>
      </c>
      <c r="P12" s="11">
        <f t="shared" si="2"/>
        <v>12286.294408886901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4875.49</v>
      </c>
      <c r="E13" s="3">
        <v>22854.9</v>
      </c>
      <c r="F13" s="3">
        <v>43239</v>
      </c>
      <c r="G13" s="3">
        <v>22854.9</v>
      </c>
      <c r="H13" s="3">
        <v>-7870.7567060018</v>
      </c>
      <c r="I13" s="3">
        <v>-19403.425520931502</v>
      </c>
      <c r="J13" s="3">
        <v>-7870.7567060018</v>
      </c>
      <c r="K13" s="3">
        <v>307.336150704815</v>
      </c>
      <c r="L13" s="3">
        <v>488.88572182628798</v>
      </c>
      <c r="M13" s="3">
        <v>307.336150704815</v>
      </c>
      <c r="N13" s="6">
        <v>-7870.7567060018</v>
      </c>
      <c r="O13" s="10">
        <f t="shared" si="0"/>
        <v>14984.143293998201</v>
      </c>
      <c r="P13" s="11">
        <f t="shared" si="2"/>
        <v>14984.143293998201</v>
      </c>
    </row>
    <row r="14" spans="1:16" x14ac:dyDescent="0.2">
      <c r="A14" s="5">
        <f t="shared" si="1"/>
        <v>1.0015861013342657</v>
      </c>
      <c r="B14" t="s">
        <v>24</v>
      </c>
      <c r="C14" s="3">
        <v>238.45</v>
      </c>
      <c r="D14" s="3">
        <v>4991.2460000000001</v>
      </c>
      <c r="E14" s="3">
        <v>40298.049999999901</v>
      </c>
      <c r="F14" s="3">
        <v>48166.8999999999</v>
      </c>
      <c r="G14" s="3">
        <v>90670.612500000003</v>
      </c>
      <c r="H14" s="3">
        <v>-8057.6276283624202</v>
      </c>
      <c r="I14" s="3">
        <v>-16774.255712789902</v>
      </c>
      <c r="J14" s="3">
        <v>-58379.053551421399</v>
      </c>
      <c r="K14" s="3">
        <v>645.93935806084403</v>
      </c>
      <c r="L14" s="3">
        <v>628.95405850984002</v>
      </c>
      <c r="M14" s="3">
        <v>646.96388333851905</v>
      </c>
      <c r="N14" s="6">
        <v>-58379.053551421399</v>
      </c>
      <c r="O14" s="10">
        <f t="shared" si="0"/>
        <v>32240.42237163748</v>
      </c>
      <c r="P14" s="11">
        <f t="shared" si="2"/>
        <v>32291.558948578604</v>
      </c>
    </row>
    <row r="15" spans="1:16" x14ac:dyDescent="0.2">
      <c r="A15" s="5">
        <f t="shared" si="1"/>
        <v>2.418092595436335</v>
      </c>
      <c r="B15" t="s">
        <v>25</v>
      </c>
      <c r="C15" s="3">
        <v>91.65</v>
      </c>
      <c r="D15" s="3">
        <v>4981</v>
      </c>
      <c r="E15" s="3">
        <v>3116.1</v>
      </c>
      <c r="F15" s="3">
        <v>6140.55</v>
      </c>
      <c r="G15" s="3">
        <v>179690.02822265599</v>
      </c>
      <c r="H15" s="3">
        <v>-8041.0869784565402</v>
      </c>
      <c r="I15" s="3">
        <v>-13600.061404697901</v>
      </c>
      <c r="J15" s="3">
        <v>-191599.102767882</v>
      </c>
      <c r="K15" s="3">
        <v>-98.875466341227593</v>
      </c>
      <c r="L15" s="3">
        <v>-149.759313485202</v>
      </c>
      <c r="M15" s="3">
        <v>-239.09003303003701</v>
      </c>
      <c r="N15" s="6">
        <v>-191599.102767882</v>
      </c>
      <c r="O15" s="10">
        <f t="shared" si="0"/>
        <v>-4924.9869784565399</v>
      </c>
      <c r="P15" s="11">
        <f t="shared" si="2"/>
        <v>-11909.074545226002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2.5152285152429119</v>
      </c>
      <c r="B18" t="s">
        <v>44</v>
      </c>
      <c r="N18" s="2">
        <f>MIN(N2:N16)</f>
        <v>-191599.102767882</v>
      </c>
      <c r="O18" s="14">
        <f>SUM(O2:O16)</f>
        <v>95687.139172843643</v>
      </c>
      <c r="P18" s="15">
        <f>SUM(P2:P16)</f>
        <v>240675.02098955339</v>
      </c>
    </row>
    <row r="19" spans="1:16" ht="17" thickBot="1" x14ac:dyDescent="0.25">
      <c r="A19" s="19" t="s">
        <v>46</v>
      </c>
      <c r="B19" s="19" t="s">
        <v>51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43833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2" priority="1" stopIfTrue="1">
      <formula>$M1&lt;0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F8FE-32FF-3B49-B198-649711333C4F}">
  <dimension ref="A1:P27"/>
  <sheetViews>
    <sheetView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1.8894664368947307</v>
      </c>
      <c r="B2" t="s">
        <v>12</v>
      </c>
      <c r="C2" s="3">
        <v>184.25</v>
      </c>
      <c r="D2" s="3">
        <v>4981.9859999999999</v>
      </c>
      <c r="E2" s="3">
        <v>12344.75</v>
      </c>
      <c r="F2" s="3">
        <v>18425</v>
      </c>
      <c r="G2" s="3">
        <v>16665.412499999999</v>
      </c>
      <c r="H2" s="3">
        <v>-8042.6787294625001</v>
      </c>
      <c r="I2" s="3">
        <v>-13875.625694828999</v>
      </c>
      <c r="J2" s="3">
        <v>-8536.7932251903403</v>
      </c>
      <c r="K2" s="3">
        <v>86.352536328634599</v>
      </c>
      <c r="L2" s="3">
        <v>91.316481121604198</v>
      </c>
      <c r="M2" s="3">
        <v>163.160219133688</v>
      </c>
      <c r="N2" s="6">
        <v>-18838.2064153916</v>
      </c>
      <c r="O2" s="10">
        <f t="shared" ref="O2:O15" si="0">E2+H2</f>
        <v>4302.0712705374999</v>
      </c>
      <c r="P2" s="11">
        <f>G2+J2</f>
        <v>8128.6192748096582</v>
      </c>
    </row>
    <row r="3" spans="1:16" x14ac:dyDescent="0.2">
      <c r="A3" s="5">
        <f t="shared" ref="A3:A16" si="1">M3/K3</f>
        <v>2.3255690879270392</v>
      </c>
      <c r="B3" t="s">
        <v>13</v>
      </c>
      <c r="C3" s="3">
        <v>47.569000000000003</v>
      </c>
      <c r="D3" s="3">
        <v>4998.9939999999997</v>
      </c>
      <c r="E3" s="3">
        <v>40290.942999999999</v>
      </c>
      <c r="F3" s="3">
        <v>41860.720000000001</v>
      </c>
      <c r="G3" s="3">
        <v>48953.495745</v>
      </c>
      <c r="H3" s="3">
        <v>-8070.1356271395998</v>
      </c>
      <c r="I3" s="3">
        <v>-8932.2448409978206</v>
      </c>
      <c r="J3" s="3">
        <v>25978.217869375701</v>
      </c>
      <c r="K3" s="3">
        <v>644.54583007821896</v>
      </c>
      <c r="L3" s="3">
        <v>658.70203402928996</v>
      </c>
      <c r="M3" s="3">
        <v>1498.93585818218</v>
      </c>
      <c r="N3" s="6">
        <v>-37741.989877018401</v>
      </c>
      <c r="O3" s="10">
        <f t="shared" si="0"/>
        <v>32220.807372860399</v>
      </c>
      <c r="P3" s="11">
        <f t="shared" ref="P3:P16" si="2">G3+J3</f>
        <v>74931.713614375709</v>
      </c>
    </row>
    <row r="4" spans="1:16" x14ac:dyDescent="0.2">
      <c r="A4" s="5">
        <f t="shared" si="1"/>
        <v>67.803063256388597</v>
      </c>
      <c r="B4" t="s">
        <v>14</v>
      </c>
      <c r="C4" s="3">
        <v>344.47</v>
      </c>
      <c r="D4" s="3">
        <v>4799.41</v>
      </c>
      <c r="E4" s="3">
        <v>7922.81</v>
      </c>
      <c r="F4" s="3">
        <v>19290.32</v>
      </c>
      <c r="G4" s="3">
        <v>12995.389102499999</v>
      </c>
      <c r="H4" s="3">
        <v>-7747.9368109363804</v>
      </c>
      <c r="I4" s="3">
        <v>-18350.926290978899</v>
      </c>
      <c r="J4" s="3">
        <v>-1138.4512025735601</v>
      </c>
      <c r="K4" s="3">
        <v>3.64363930282286</v>
      </c>
      <c r="L4" s="3">
        <v>19.573108132479799</v>
      </c>
      <c r="M4" s="3">
        <v>247.049906132762</v>
      </c>
      <c r="N4" s="6">
        <v>-36375.257880012097</v>
      </c>
      <c r="O4" s="10">
        <f t="shared" si="0"/>
        <v>174.87318906361998</v>
      </c>
      <c r="P4" s="11">
        <f t="shared" si="2"/>
        <v>11856.937899926439</v>
      </c>
    </row>
    <row r="5" spans="1:16" x14ac:dyDescent="0.2">
      <c r="A5" s="5">
        <f t="shared" si="1"/>
        <v>32.012360421773622</v>
      </c>
      <c r="B5" t="s">
        <v>15</v>
      </c>
      <c r="C5" s="3">
        <v>58.25</v>
      </c>
      <c r="D5" s="3">
        <v>4987.83</v>
      </c>
      <c r="E5" s="3">
        <v>9261.75</v>
      </c>
      <c r="F5" s="3">
        <v>11184</v>
      </c>
      <c r="G5" s="3">
        <v>34181.067234374997</v>
      </c>
      <c r="H5" s="3">
        <v>-8052.1130021591898</v>
      </c>
      <c r="I5" s="3">
        <v>-9729.3228970315304</v>
      </c>
      <c r="J5" s="3">
        <v>4542.2683200171396</v>
      </c>
      <c r="K5" s="3">
        <v>24.251768761982799</v>
      </c>
      <c r="L5" s="3">
        <v>29.164528521791301</v>
      </c>
      <c r="M5" s="3">
        <v>776.356362474104</v>
      </c>
      <c r="N5" s="6">
        <v>-81683.935473096906</v>
      </c>
      <c r="O5" s="10">
        <f t="shared" si="0"/>
        <v>1209.6369978408102</v>
      </c>
      <c r="P5" s="11">
        <f t="shared" si="2"/>
        <v>38723.335554392135</v>
      </c>
    </row>
    <row r="6" spans="1:16" x14ac:dyDescent="0.2">
      <c r="A6" s="5">
        <f t="shared" si="1"/>
        <v>-6.3990085960854168</v>
      </c>
      <c r="B6" t="s">
        <v>16</v>
      </c>
      <c r="C6" s="3">
        <v>187.94</v>
      </c>
      <c r="D6" s="3">
        <v>4880</v>
      </c>
      <c r="E6" s="3">
        <v>6014.08</v>
      </c>
      <c r="F6" s="3">
        <v>12216.1</v>
      </c>
      <c r="G6" s="3">
        <v>8878.1352479999896</v>
      </c>
      <c r="H6" s="3">
        <v>-7878.0374332198098</v>
      </c>
      <c r="I6" s="3">
        <v>-16026.437631598799</v>
      </c>
      <c r="J6" s="3">
        <v>3049.3443899109302</v>
      </c>
      <c r="K6" s="3">
        <v>-38.1958490413896</v>
      </c>
      <c r="L6" s="3">
        <v>-78.080689172108407</v>
      </c>
      <c r="M6" s="3">
        <v>244.41556635063299</v>
      </c>
      <c r="N6" s="6">
        <v>-46097.3064083481</v>
      </c>
      <c r="O6" s="10">
        <f t="shared" si="0"/>
        <v>-1863.9574332198099</v>
      </c>
      <c r="P6" s="11">
        <f t="shared" si="2"/>
        <v>11927.479637910919</v>
      </c>
    </row>
    <row r="7" spans="1:16" x14ac:dyDescent="0.2">
      <c r="A7" s="5">
        <f t="shared" si="1"/>
        <v>2.5586440415204352</v>
      </c>
      <c r="B7" t="s">
        <v>17</v>
      </c>
      <c r="C7" s="3">
        <v>370.6</v>
      </c>
      <c r="D7" s="3">
        <v>4917.22</v>
      </c>
      <c r="E7" s="3">
        <v>11488.6</v>
      </c>
      <c r="F7" s="3">
        <v>23718.400000000001</v>
      </c>
      <c r="G7" s="3">
        <v>13958.648999999999</v>
      </c>
      <c r="H7" s="3">
        <v>-7938.1236121674501</v>
      </c>
      <c r="I7" s="3">
        <v>-18933.519164639001</v>
      </c>
      <c r="J7" s="3">
        <v>-4874.24374571321</v>
      </c>
      <c r="K7" s="3">
        <v>72.204952957820595</v>
      </c>
      <c r="L7" s="3">
        <v>97.308658863361302</v>
      </c>
      <c r="M7" s="3">
        <v>184.746772653791</v>
      </c>
      <c r="N7" s="6">
        <v>-26105.902492565401</v>
      </c>
      <c r="O7" s="10">
        <f t="shared" si="0"/>
        <v>3550.4763878325502</v>
      </c>
      <c r="P7" s="11">
        <f t="shared" si="2"/>
        <v>9084.4052542867903</v>
      </c>
    </row>
    <row r="8" spans="1:16" x14ac:dyDescent="0.2">
      <c r="A8" s="5">
        <f t="shared" si="1"/>
        <v>3.3679548295237725</v>
      </c>
      <c r="B8" t="s">
        <v>18</v>
      </c>
      <c r="C8" s="3">
        <v>104.04</v>
      </c>
      <c r="D8" s="3">
        <v>4994.08</v>
      </c>
      <c r="E8" s="3">
        <v>5097.96</v>
      </c>
      <c r="F8" s="3">
        <v>8531.2800000000007</v>
      </c>
      <c r="G8" s="3">
        <v>38712.633750000001</v>
      </c>
      <c r="H8" s="3">
        <v>-8062.2027017406799</v>
      </c>
      <c r="I8" s="3">
        <v>-13246.1805248</v>
      </c>
      <c r="J8" s="3">
        <v>-48696.069273208101</v>
      </c>
      <c r="K8" s="3">
        <v>-59.355130509336597</v>
      </c>
      <c r="L8" s="3">
        <v>-94.409791689360503</v>
      </c>
      <c r="M8" s="3">
        <v>-199.90539845593401</v>
      </c>
      <c r="N8" s="6">
        <v>-48696.069273208101</v>
      </c>
      <c r="O8" s="10">
        <f t="shared" si="0"/>
        <v>-2964.2427017406799</v>
      </c>
      <c r="P8" s="11">
        <f t="shared" si="2"/>
        <v>-9983.4355232080998</v>
      </c>
    </row>
    <row r="9" spans="1:16" x14ac:dyDescent="0.2">
      <c r="A9" s="5">
        <f t="shared" si="1"/>
        <v>1.8347518639820213</v>
      </c>
      <c r="B9" t="s">
        <v>19</v>
      </c>
      <c r="C9" s="3">
        <v>135.32</v>
      </c>
      <c r="D9" s="3">
        <v>4957.2</v>
      </c>
      <c r="E9" s="3">
        <v>13802.64</v>
      </c>
      <c r="F9" s="3">
        <v>18268.2</v>
      </c>
      <c r="G9" s="3">
        <v>18633.563999999998</v>
      </c>
      <c r="H9" s="3">
        <v>-8002.6654024502504</v>
      </c>
      <c r="I9" s="3">
        <v>-11816.5682602254</v>
      </c>
      <c r="J9" s="3">
        <v>-7992.0497960971798</v>
      </c>
      <c r="K9" s="3">
        <v>117.00102068808501</v>
      </c>
      <c r="L9" s="3">
        <v>130.14669046587801</v>
      </c>
      <c r="M9" s="3">
        <v>214.667840795263</v>
      </c>
      <c r="N9" s="6">
        <v>-17735.688369395899</v>
      </c>
      <c r="O9" s="10">
        <f t="shared" si="0"/>
        <v>5799.974597549749</v>
      </c>
      <c r="P9" s="11">
        <f t="shared" si="2"/>
        <v>10641.514203902818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0.9670544989214267</v>
      </c>
      <c r="B11" t="s">
        <v>21</v>
      </c>
      <c r="C11" s="3">
        <v>15.78</v>
      </c>
      <c r="D11" s="3">
        <v>4991.5</v>
      </c>
      <c r="E11" s="3">
        <v>4702.4399999999996</v>
      </c>
      <c r="F11" s="3">
        <v>5223.1799999999903</v>
      </c>
      <c r="G11" s="3">
        <v>32138.238374999899</v>
      </c>
      <c r="H11" s="3">
        <v>-8058.0376737534098</v>
      </c>
      <c r="I11" s="3">
        <v>-9365.2993288879497</v>
      </c>
      <c r="J11" s="3">
        <v>-35383.284201973504</v>
      </c>
      <c r="K11" s="3">
        <v>-67.226238079803906</v>
      </c>
      <c r="L11" s="3">
        <v>-82.983458457136095</v>
      </c>
      <c r="M11" s="3">
        <v>-65.011435980637302</v>
      </c>
      <c r="N11" s="6">
        <v>-54336.227781890499</v>
      </c>
      <c r="O11" s="10">
        <f t="shared" si="0"/>
        <v>-3355.5976737534102</v>
      </c>
      <c r="P11" s="11">
        <f t="shared" si="2"/>
        <v>-3245.0458269736046</v>
      </c>
    </row>
    <row r="12" spans="1:16" x14ac:dyDescent="0.2">
      <c r="A12" s="5">
        <f t="shared" si="1"/>
        <v>5.3229285902678489</v>
      </c>
      <c r="B12" t="s">
        <v>22</v>
      </c>
      <c r="C12" s="3">
        <v>140.36000000000001</v>
      </c>
      <c r="D12" s="3">
        <v>4966.4089999999997</v>
      </c>
      <c r="E12" s="3">
        <v>10246.280000000001</v>
      </c>
      <c r="F12" s="3">
        <v>14878.16</v>
      </c>
      <c r="G12" s="3">
        <v>16806.460770000002</v>
      </c>
      <c r="H12" s="3">
        <v>-8017.5319694015798</v>
      </c>
      <c r="I12" s="3">
        <v>-12558.223553296701</v>
      </c>
      <c r="J12" s="3">
        <v>-4942.9941574245204</v>
      </c>
      <c r="K12" s="3">
        <v>44.876449575506498</v>
      </c>
      <c r="L12" s="3">
        <v>46.712553209033501</v>
      </c>
      <c r="M12" s="3">
        <v>238.87413647517701</v>
      </c>
      <c r="N12" s="6">
        <v>-60623.075783033099</v>
      </c>
      <c r="O12" s="10">
        <f t="shared" si="0"/>
        <v>2228.7480305984209</v>
      </c>
      <c r="P12" s="11">
        <f t="shared" si="2"/>
        <v>11863.466612575481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4875.49</v>
      </c>
      <c r="E13" s="3">
        <v>22854.9</v>
      </c>
      <c r="F13" s="3">
        <v>43239</v>
      </c>
      <c r="G13" s="3">
        <v>22854.9</v>
      </c>
      <c r="H13" s="3">
        <v>-7870.7567060018</v>
      </c>
      <c r="I13" s="3">
        <v>-19403.425520931502</v>
      </c>
      <c r="J13" s="3">
        <v>-7870.7567060018</v>
      </c>
      <c r="K13" s="3">
        <v>307.336150704815</v>
      </c>
      <c r="L13" s="3">
        <v>488.88572182628798</v>
      </c>
      <c r="M13" s="3">
        <v>307.336150704815</v>
      </c>
      <c r="N13" s="6">
        <v>-7870.7567060018</v>
      </c>
      <c r="O13" s="10">
        <f t="shared" si="0"/>
        <v>14984.143293998201</v>
      </c>
      <c r="P13" s="11">
        <f t="shared" si="2"/>
        <v>14984.143293998201</v>
      </c>
    </row>
    <row r="14" spans="1:16" x14ac:dyDescent="0.2">
      <c r="A14" s="5">
        <f t="shared" si="1"/>
        <v>1.0015861013342657</v>
      </c>
      <c r="B14" t="s">
        <v>24</v>
      </c>
      <c r="C14" s="3">
        <v>238.45</v>
      </c>
      <c r="D14" s="3">
        <v>4991.2460000000001</v>
      </c>
      <c r="E14" s="3">
        <v>40298.049999999901</v>
      </c>
      <c r="F14" s="3">
        <v>48166.8999999999</v>
      </c>
      <c r="G14" s="3">
        <v>90670.612500000003</v>
      </c>
      <c r="H14" s="3">
        <v>-8057.6276283624202</v>
      </c>
      <c r="I14" s="3">
        <v>-16774.255712789902</v>
      </c>
      <c r="J14" s="3">
        <v>-58379.053551421399</v>
      </c>
      <c r="K14" s="3">
        <v>645.93935806084403</v>
      </c>
      <c r="L14" s="3">
        <v>628.95405850984002</v>
      </c>
      <c r="M14" s="3">
        <v>646.96388333851905</v>
      </c>
      <c r="N14" s="6">
        <v>-58379.053551421399</v>
      </c>
      <c r="O14" s="10">
        <f t="shared" si="0"/>
        <v>32240.42237163748</v>
      </c>
      <c r="P14" s="11">
        <f t="shared" si="2"/>
        <v>32291.558948578604</v>
      </c>
    </row>
    <row r="15" spans="1:16" x14ac:dyDescent="0.2">
      <c r="A15" s="5">
        <f t="shared" si="1"/>
        <v>2.418092595436335</v>
      </c>
      <c r="B15" t="s">
        <v>25</v>
      </c>
      <c r="C15" s="3">
        <v>91.65</v>
      </c>
      <c r="D15" s="3">
        <v>4981</v>
      </c>
      <c r="E15" s="3">
        <v>3116.1</v>
      </c>
      <c r="F15" s="3">
        <v>6140.55</v>
      </c>
      <c r="G15" s="3">
        <v>179690.02822265599</v>
      </c>
      <c r="H15" s="3">
        <v>-8041.0869784565402</v>
      </c>
      <c r="I15" s="3">
        <v>-13600.061404697901</v>
      </c>
      <c r="J15" s="3">
        <v>-191599.102767882</v>
      </c>
      <c r="K15" s="3">
        <v>-98.875466341227593</v>
      </c>
      <c r="L15" s="3">
        <v>-149.759313485202</v>
      </c>
      <c r="M15" s="3">
        <v>-239.09003303003701</v>
      </c>
      <c r="N15" s="6">
        <v>-191599.102767882</v>
      </c>
      <c r="O15" s="10">
        <f t="shared" si="0"/>
        <v>-4924.9869784565399</v>
      </c>
      <c r="P15" s="11">
        <f t="shared" si="2"/>
        <v>-11909.074545226002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2.2090783638710247</v>
      </c>
      <c r="B18" t="s">
        <v>44</v>
      </c>
      <c r="N18" s="2">
        <f>MIN(N2:N16)</f>
        <v>-191599.102767882</v>
      </c>
      <c r="O18" s="14">
        <f>SUM(O2:O16)</f>
        <v>95687.139172843643</v>
      </c>
      <c r="P18" s="15">
        <f>SUM(P2:P16)</f>
        <v>211380.38884744447</v>
      </c>
    </row>
    <row r="19" spans="1:16" ht="17" thickBot="1" x14ac:dyDescent="0.25">
      <c r="A19" s="19" t="s">
        <v>46</v>
      </c>
      <c r="B19" s="19" t="s">
        <v>53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43833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40</v>
      </c>
      <c r="C24" s="1" t="s">
        <v>52</v>
      </c>
    </row>
    <row r="25" spans="1:16" x14ac:dyDescent="0.2">
      <c r="A25" t="s">
        <v>40</v>
      </c>
      <c r="B25">
        <v>50</v>
      </c>
      <c r="C25" t="s">
        <v>39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1" priority="1" stopIfTrue="1">
      <formula>$M1&lt;0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4957-D3FC-DB43-A87E-B686B5EFE6A7}">
  <dimension ref="A1:P27"/>
  <sheetViews>
    <sheetView topLeftCell="C1"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1.477737464349246</v>
      </c>
      <c r="B2" t="s">
        <v>12</v>
      </c>
      <c r="C2" s="3">
        <v>184.25</v>
      </c>
      <c r="D2" s="3">
        <v>4976.72</v>
      </c>
      <c r="E2" s="3">
        <v>25795</v>
      </c>
      <c r="F2" s="3">
        <v>33533.5</v>
      </c>
      <c r="G2" s="3">
        <v>34823.25</v>
      </c>
      <c r="H2" s="3">
        <v>-9058.2511663767491</v>
      </c>
      <c r="I2" s="3">
        <v>-15670.001210258501</v>
      </c>
      <c r="J2" s="3">
        <v>-10090.7292171513</v>
      </c>
      <c r="K2" s="3">
        <v>336.300793165443</v>
      </c>
      <c r="L2" s="3">
        <v>358.94120605019799</v>
      </c>
      <c r="M2" s="3">
        <v>496.96428135094197</v>
      </c>
      <c r="N2" s="6">
        <v>-32143.156555825499</v>
      </c>
      <c r="O2" s="10">
        <f t="shared" ref="O2:O15" si="0">E2+H2</f>
        <v>16736.748833623249</v>
      </c>
      <c r="P2" s="11">
        <f>G2+J2</f>
        <v>24732.5207828487</v>
      </c>
    </row>
    <row r="3" spans="1:16" x14ac:dyDescent="0.2">
      <c r="A3" s="5">
        <f t="shared" ref="A3:A16" si="1">M3/K3</f>
        <v>2.2079669808937585</v>
      </c>
      <c r="B3" t="s">
        <v>13</v>
      </c>
      <c r="C3" s="3">
        <v>47.569000000000003</v>
      </c>
      <c r="D3" s="3">
        <v>4998.3999999999996</v>
      </c>
      <c r="E3" s="3">
        <v>74302.778000000006</v>
      </c>
      <c r="F3" s="3">
        <v>76300.676000000007</v>
      </c>
      <c r="G3" s="3">
        <v>90277.875270000004</v>
      </c>
      <c r="H3" s="3">
        <v>-9097.7114706106604</v>
      </c>
      <c r="I3" s="3">
        <v>-10026.244653162999</v>
      </c>
      <c r="J3" s="3">
        <v>53692.758613872</v>
      </c>
      <c r="K3" s="3">
        <v>1304.5187765962901</v>
      </c>
      <c r="L3" s="3">
        <v>1325.91291907084</v>
      </c>
      <c r="M3" s="3">
        <v>2880.3343846805301</v>
      </c>
      <c r="N3" s="6">
        <v>-64246.619699381401</v>
      </c>
      <c r="O3" s="10">
        <f t="shared" si="0"/>
        <v>65205.066529389347</v>
      </c>
      <c r="P3" s="11">
        <f t="shared" ref="P3:P16" si="2">G3+J3</f>
        <v>143970.63388387201</v>
      </c>
    </row>
    <row r="4" spans="1:16" x14ac:dyDescent="0.2">
      <c r="A4" s="5">
        <f t="shared" si="1"/>
        <v>8.7937676677403154</v>
      </c>
      <c r="B4" t="s">
        <v>14</v>
      </c>
      <c r="C4" s="3">
        <v>344.47</v>
      </c>
      <c r="D4" s="3">
        <v>4874.38</v>
      </c>
      <c r="E4" s="3">
        <v>12745.39</v>
      </c>
      <c r="F4" s="3">
        <v>27213.13</v>
      </c>
      <c r="G4" s="3">
        <v>16933.557017474999</v>
      </c>
      <c r="H4" s="3">
        <v>-8871.9796010953705</v>
      </c>
      <c r="I4" s="3">
        <v>-22262.740572267099</v>
      </c>
      <c r="J4" s="3">
        <v>17128.314112301501</v>
      </c>
      <c r="K4" s="3">
        <v>79.464678562291397</v>
      </c>
      <c r="L4" s="3">
        <v>101.559366067742</v>
      </c>
      <c r="M4" s="3">
        <v>698.79392106845501</v>
      </c>
      <c r="N4" s="6">
        <v>-71457.920939702293</v>
      </c>
      <c r="O4" s="10">
        <f t="shared" si="0"/>
        <v>3873.4103989046289</v>
      </c>
      <c r="P4" s="11">
        <f t="shared" si="2"/>
        <v>34061.871129776497</v>
      </c>
    </row>
    <row r="5" spans="1:16" x14ac:dyDescent="0.2">
      <c r="A5" s="5">
        <f t="shared" si="1"/>
        <v>-170.05253589610638</v>
      </c>
      <c r="B5" t="s">
        <v>15</v>
      </c>
      <c r="C5" s="3">
        <v>66.02</v>
      </c>
      <c r="D5" s="3">
        <v>4971.3999999999996</v>
      </c>
      <c r="E5" s="3">
        <v>8846.68</v>
      </c>
      <c r="F5" s="3">
        <v>11553.5</v>
      </c>
      <c r="G5" s="3">
        <v>11753.7211646999</v>
      </c>
      <c r="H5" s="3">
        <v>-9052.8769447453597</v>
      </c>
      <c r="I5" s="3">
        <v>-11353.266114281399</v>
      </c>
      <c r="J5" s="3">
        <v>23310.5921832776</v>
      </c>
      <c r="K5" s="3">
        <v>-4.1476635303005001</v>
      </c>
      <c r="L5" s="3">
        <v>4.0277162513292399</v>
      </c>
      <c r="M5" s="3">
        <v>705.32070137139704</v>
      </c>
      <c r="N5" s="6">
        <v>-70584.276933457804</v>
      </c>
      <c r="O5" s="10">
        <f t="shared" si="0"/>
        <v>-206.19694474535936</v>
      </c>
      <c r="P5" s="11">
        <f t="shared" si="2"/>
        <v>35064.313347977499</v>
      </c>
    </row>
    <row r="6" spans="1:16" x14ac:dyDescent="0.2">
      <c r="A6" s="5">
        <f t="shared" si="1"/>
        <v>-61.474785613835252</v>
      </c>
      <c r="B6" t="s">
        <v>16</v>
      </c>
      <c r="C6" s="3">
        <v>187.94</v>
      </c>
      <c r="D6" s="3">
        <v>4905.8999999999996</v>
      </c>
      <c r="E6" s="3">
        <v>8457.2999999999993</v>
      </c>
      <c r="F6" s="3">
        <v>16350.78</v>
      </c>
      <c r="G6" s="3">
        <v>11236.389923249901</v>
      </c>
      <c r="H6" s="3">
        <v>-8929.3499327122408</v>
      </c>
      <c r="I6" s="3">
        <v>-19264.038971973801</v>
      </c>
      <c r="J6" s="3">
        <v>17782.778489260701</v>
      </c>
      <c r="K6" s="3">
        <v>-9.6220863187640795</v>
      </c>
      <c r="L6" s="3">
        <v>-59.382763039887998</v>
      </c>
      <c r="M6" s="3">
        <v>591.51569360383905</v>
      </c>
      <c r="N6" s="6">
        <v>-93742.875204295895</v>
      </c>
      <c r="O6" s="10">
        <f t="shared" si="0"/>
        <v>-472.04993271224157</v>
      </c>
      <c r="P6" s="11">
        <f t="shared" si="2"/>
        <v>29019.168412510604</v>
      </c>
    </row>
    <row r="7" spans="1:16" x14ac:dyDescent="0.2">
      <c r="A7" s="5">
        <f t="shared" si="1"/>
        <v>1.923411815011504</v>
      </c>
      <c r="B7" t="s">
        <v>17</v>
      </c>
      <c r="C7" s="3">
        <v>370.6</v>
      </c>
      <c r="D7" s="3">
        <v>4967.3999999999996</v>
      </c>
      <c r="E7" s="3">
        <v>18900.599999999999</v>
      </c>
      <c r="F7" s="3">
        <v>34465.800000000003</v>
      </c>
      <c r="G7" s="3">
        <v>22964.228999999999</v>
      </c>
      <c r="H7" s="3">
        <v>-9041.2876038555096</v>
      </c>
      <c r="I7" s="3">
        <v>-22003.977401305001</v>
      </c>
      <c r="J7" s="3">
        <v>-4000.7110493663299</v>
      </c>
      <c r="K7" s="3">
        <v>198.48033973798101</v>
      </c>
      <c r="L7" s="3">
        <v>250.872138315717</v>
      </c>
      <c r="M7" s="3">
        <v>381.75943049953003</v>
      </c>
      <c r="N7" s="6">
        <v>-39221.376448911498</v>
      </c>
      <c r="O7" s="10">
        <f t="shared" si="0"/>
        <v>9859.312396144489</v>
      </c>
      <c r="P7" s="11">
        <f t="shared" si="2"/>
        <v>18963.517950633668</v>
      </c>
    </row>
    <row r="8" spans="1:16" x14ac:dyDescent="0.2">
      <c r="A8" s="5">
        <f t="shared" si="1"/>
        <v>8.8834568958032563</v>
      </c>
      <c r="B8" t="s">
        <v>18</v>
      </c>
      <c r="C8" s="3">
        <v>104.04</v>
      </c>
      <c r="D8" s="3">
        <v>4947</v>
      </c>
      <c r="E8" s="3">
        <v>7074.72</v>
      </c>
      <c r="F8" s="3">
        <v>11444.4</v>
      </c>
      <c r="G8" s="3">
        <v>80585.482499999998</v>
      </c>
      <c r="H8" s="3">
        <v>-9004.1570592811404</v>
      </c>
      <c r="I8" s="3">
        <v>-15533.1346745274</v>
      </c>
      <c r="J8" s="3">
        <v>-97725.553449289393</v>
      </c>
      <c r="K8" s="3">
        <v>-39.002164125351598</v>
      </c>
      <c r="L8" s="3">
        <v>-82.650791884524907</v>
      </c>
      <c r="M8" s="3">
        <v>-346.47404385060503</v>
      </c>
      <c r="N8" s="6">
        <v>-97725.553449289393</v>
      </c>
      <c r="O8" s="10">
        <f t="shared" si="0"/>
        <v>-1929.4370592811401</v>
      </c>
      <c r="P8" s="11">
        <f t="shared" si="2"/>
        <v>-17140.070949289395</v>
      </c>
    </row>
    <row r="9" spans="1:16" x14ac:dyDescent="0.2">
      <c r="A9" s="5">
        <f t="shared" si="1"/>
        <v>1.4551490813472023</v>
      </c>
      <c r="B9" t="s">
        <v>19</v>
      </c>
      <c r="C9" s="3">
        <v>135.32</v>
      </c>
      <c r="D9" s="3">
        <v>4995.6499999999996</v>
      </c>
      <c r="E9" s="3">
        <v>39648.7599999999</v>
      </c>
      <c r="F9" s="3">
        <v>45332.2</v>
      </c>
      <c r="G9" s="3">
        <v>53525.826000000001</v>
      </c>
      <c r="H9" s="3">
        <v>-9092.7061275920496</v>
      </c>
      <c r="I9" s="3">
        <v>-13346.705806620899</v>
      </c>
      <c r="J9" s="3">
        <v>-9062.2122779699803</v>
      </c>
      <c r="K9" s="3">
        <v>611.65321574585698</v>
      </c>
      <c r="L9" s="3">
        <v>640.26691608457395</v>
      </c>
      <c r="M9" s="3">
        <v>890.046614995646</v>
      </c>
      <c r="N9" s="6">
        <v>-38027.442819314798</v>
      </c>
      <c r="O9" s="10">
        <f t="shared" si="0"/>
        <v>30556.053872407851</v>
      </c>
      <c r="P9" s="11">
        <f t="shared" si="2"/>
        <v>44463.613722030022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1.3881965953406212</v>
      </c>
      <c r="B11" t="s">
        <v>21</v>
      </c>
      <c r="C11" s="3">
        <v>15.78</v>
      </c>
      <c r="D11" s="3">
        <v>4998.3999999999996</v>
      </c>
      <c r="E11" s="3">
        <v>13886.4</v>
      </c>
      <c r="F11" s="3">
        <v>14549.16</v>
      </c>
      <c r="G11" s="3">
        <v>142357.29749999999</v>
      </c>
      <c r="H11" s="3">
        <v>-9097.7114706106604</v>
      </c>
      <c r="I11" s="3">
        <v>-10592.2075998502</v>
      </c>
      <c r="J11" s="3">
        <v>-135709.656387355</v>
      </c>
      <c r="K11" s="3">
        <v>95.804428004748104</v>
      </c>
      <c r="L11" s="3">
        <v>79.164380604787496</v>
      </c>
      <c r="M11" s="3">
        <v>132.99538077474699</v>
      </c>
      <c r="N11" s="6">
        <v>-219881.31796945701</v>
      </c>
      <c r="O11" s="10">
        <f t="shared" si="0"/>
        <v>4788.6885293893392</v>
      </c>
      <c r="P11" s="11">
        <f t="shared" si="2"/>
        <v>6647.6411126449821</v>
      </c>
    </row>
    <row r="12" spans="1:16" x14ac:dyDescent="0.2">
      <c r="A12" s="5">
        <f t="shared" si="1"/>
        <v>5.8093058255379333</v>
      </c>
      <c r="B12" t="s">
        <v>22</v>
      </c>
      <c r="C12" s="3">
        <v>140.36000000000001</v>
      </c>
      <c r="D12" s="3">
        <v>4978.6939999999904</v>
      </c>
      <c r="E12" s="3">
        <v>13755.28</v>
      </c>
      <c r="F12" s="3">
        <v>19650.400000000001</v>
      </c>
      <c r="G12" s="3">
        <v>20305.888218</v>
      </c>
      <c r="H12" s="3">
        <v>-9061.8440926017101</v>
      </c>
      <c r="I12" s="3">
        <v>-14523.7373416914</v>
      </c>
      <c r="J12" s="3">
        <v>6959.7163406378304</v>
      </c>
      <c r="K12" s="3">
        <v>94.270423275627905</v>
      </c>
      <c r="L12" s="3">
        <v>102.97203761284599</v>
      </c>
      <c r="M12" s="3">
        <v>547.64571911103201</v>
      </c>
      <c r="N12" s="6">
        <v>-119156.390446383</v>
      </c>
      <c r="O12" s="10">
        <f t="shared" si="0"/>
        <v>4693.4359073982905</v>
      </c>
      <c r="P12" s="11">
        <f t="shared" si="2"/>
        <v>27265.604558637831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4897.6400000000003</v>
      </c>
      <c r="E13" s="3">
        <v>27178.799999999999</v>
      </c>
      <c r="F13" s="3">
        <v>53122.2</v>
      </c>
      <c r="G13" s="3">
        <v>27178.799999999999</v>
      </c>
      <c r="H13" s="3">
        <v>-8914.3157024090597</v>
      </c>
      <c r="I13" s="3">
        <v>-22258.494940407902</v>
      </c>
      <c r="J13" s="3">
        <v>-8914.3157024090597</v>
      </c>
      <c r="K13" s="3">
        <v>372.92418996886101</v>
      </c>
      <c r="L13" s="3">
        <v>630.175044707084</v>
      </c>
      <c r="M13" s="3">
        <v>372.92418996886101</v>
      </c>
      <c r="N13" s="6">
        <v>-8914.3157024090597</v>
      </c>
      <c r="O13" s="10">
        <f t="shared" si="0"/>
        <v>18264.484297590941</v>
      </c>
      <c r="P13" s="11">
        <f t="shared" si="2"/>
        <v>18264.484297590941</v>
      </c>
    </row>
    <row r="14" spans="1:16" x14ac:dyDescent="0.2">
      <c r="A14" s="5">
        <f t="shared" si="1"/>
        <v>1.0014979087624447</v>
      </c>
      <c r="B14" t="s">
        <v>24</v>
      </c>
      <c r="C14" s="3">
        <v>238.45</v>
      </c>
      <c r="D14" s="3">
        <v>4985.9759999999997</v>
      </c>
      <c r="E14" s="3">
        <v>59374.049999999901</v>
      </c>
      <c r="F14" s="3">
        <v>69388.95</v>
      </c>
      <c r="G14" s="3">
        <v>133591.61249999999</v>
      </c>
      <c r="H14" s="3">
        <v>-9075.0982409149492</v>
      </c>
      <c r="I14" s="3">
        <v>-18081.2222698845</v>
      </c>
      <c r="J14" s="3">
        <v>-83217.317500333302</v>
      </c>
      <c r="K14" s="3">
        <v>1008.80854137855</v>
      </c>
      <c r="L14" s="3">
        <v>1029.0408082613201</v>
      </c>
      <c r="M14" s="3">
        <v>1010.31964453231</v>
      </c>
      <c r="N14" s="6">
        <v>-83217.317500333302</v>
      </c>
      <c r="O14" s="10">
        <f t="shared" si="0"/>
        <v>50298.95175908495</v>
      </c>
      <c r="P14" s="11">
        <f t="shared" si="2"/>
        <v>50374.294999666687</v>
      </c>
    </row>
    <row r="15" spans="1:16" x14ac:dyDescent="0.2">
      <c r="A15" s="5">
        <f t="shared" si="1"/>
        <v>6.8601013221937004</v>
      </c>
      <c r="B15" t="s">
        <v>25</v>
      </c>
      <c r="C15" s="3">
        <v>91.65</v>
      </c>
      <c r="D15" s="3">
        <v>4997.51</v>
      </c>
      <c r="E15" s="3">
        <v>4307.55</v>
      </c>
      <c r="F15" s="3">
        <v>8156.85</v>
      </c>
      <c r="G15" s="3">
        <v>248395.03901367099</v>
      </c>
      <c r="H15" s="3">
        <v>-9096.0915595973602</v>
      </c>
      <c r="I15" s="3">
        <v>-16657.006681430401</v>
      </c>
      <c r="J15" s="3">
        <v>-281244.91929804499</v>
      </c>
      <c r="K15" s="3">
        <v>-95.818548829264202</v>
      </c>
      <c r="L15" s="3">
        <v>-170.08783737162</v>
      </c>
      <c r="M15" s="3">
        <v>-657.32495351431703</v>
      </c>
      <c r="N15" s="6">
        <v>-281244.91929804499</v>
      </c>
      <c r="O15" s="10">
        <f t="shared" si="0"/>
        <v>-4788.54155959736</v>
      </c>
      <c r="P15" s="11">
        <f t="shared" si="2"/>
        <v>-32849.880284373998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1.8899004864616447</v>
      </c>
      <c r="B18" t="s">
        <v>44</v>
      </c>
      <c r="N18" s="2">
        <f>MIN(N2:N16)</f>
        <v>-281244.91929804499</v>
      </c>
      <c r="O18" s="14">
        <f>SUM(O2:O16)</f>
        <v>208964.69747569232</v>
      </c>
      <c r="P18" s="15">
        <f>SUM(P2:P16)</f>
        <v>394922.48341262131</v>
      </c>
    </row>
    <row r="19" spans="1:16" ht="17" thickBot="1" x14ac:dyDescent="0.25">
      <c r="A19" s="19" t="s">
        <v>46</v>
      </c>
      <c r="B19" s="19" t="s">
        <v>54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20">
        <v>43468</v>
      </c>
      <c r="C20" t="s">
        <v>45</v>
      </c>
    </row>
    <row r="21" spans="1:16" x14ac:dyDescent="0.2">
      <c r="A21" t="s">
        <v>33</v>
      </c>
      <c r="B21" s="1">
        <v>60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40</v>
      </c>
      <c r="C24" s="1" t="s">
        <v>52</v>
      </c>
    </row>
    <row r="25" spans="1:16" x14ac:dyDescent="0.2">
      <c r="A25" t="s">
        <v>40</v>
      </c>
      <c r="B25">
        <v>50</v>
      </c>
      <c r="C25" t="s">
        <v>39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0" priority="1" stopIfTrue="1">
      <formula>$M1&lt;0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Opt 1</vt:lpstr>
      <vt:lpstr>Opt 2</vt:lpstr>
      <vt:lpstr>Opt 3</vt:lpstr>
      <vt:lpstr>Opt 4</vt:lpstr>
      <vt:lpstr>Opt 5</vt:lpstr>
      <vt:lpstr>Opt 6</vt:lpstr>
      <vt:lpstr>'Opt 1'!Opt</vt:lpstr>
      <vt:lpstr>'Opt 2'!Opt</vt:lpstr>
      <vt:lpstr>'Opt 3'!Opt</vt:lpstr>
      <vt:lpstr>'Opt 4'!Opt</vt:lpstr>
      <vt:lpstr>'Opt 5'!Opt</vt:lpstr>
      <vt:lpstr>'Opt 6'!Opt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2024-11-17T11:01:05Z</dcterms:modified>
</cp:coreProperties>
</file>