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es donnees\Réunion\Travail\Cosaq\Stage_Amélie\"/>
    </mc:Choice>
  </mc:AlternateContent>
  <bookViews>
    <workbookView xWindow="0" yWindow="0" windowWidth="25200" windowHeight="11895"/>
  </bookViews>
  <sheets>
    <sheet name="Synthèse Inflos multiples" sheetId="1" r:id="rId1"/>
    <sheet name="Tests de corrélation no totaux" sheetId="2" r:id="rId2"/>
    <sheet name="Tests de corrélation par inflo" sheetId="3" r:id="rId3"/>
    <sheet name="Régression linéaire totaux" sheetId="4" r:id="rId4"/>
    <sheet name="Régression linéaire par inflo" sheetId="5" r:id="rId5"/>
  </sheets>
  <externalReferences>
    <externalReference r:id="rId6"/>
    <externalReference r:id="rId7"/>
  </externalReferences>
  <definedNames>
    <definedName name="xdata1" localSheetId="4" hidden="1">2.15+(ROW(OFFSET('Régression linéaire par inflo'!$B$1,0,0,70,1))-1)*0.0608695652</definedName>
    <definedName name="xdata1" localSheetId="3" hidden="1">6+(ROW(OFFSET('Régression linéaire totaux'!$B$1,0,0,70,1))-1)*0.347826087</definedName>
    <definedName name="xdata11" localSheetId="4" hidden="1">7.7761034505+(ROW(OFFSET('Régression linéaire par inflo'!$B$1,0,0,70,1))-1)*0.4040712432</definedName>
    <definedName name="xdata11" localSheetId="3" hidden="1">31.7908148148+(ROW(OFFSET('Régression linéaire totaux'!$B$1,0,0,70,1))-1)*1.4333311863</definedName>
    <definedName name="xdata3" localSheetId="4" hidden="1">2.15+(ROW(OFFSET('Régression linéaire par inflo'!$B$1,0,0,70,1))-1)*0.0608695652</definedName>
    <definedName name="xdata3" localSheetId="3" hidden="1">6+(ROW(OFFSET('Régression linéaire totaux'!$B$1,0,0,70,1))-1)*0.347826087</definedName>
    <definedName name="xdata5" localSheetId="4" hidden="1">2.15+(ROW(OFFSET('Régression linéaire par inflo'!$B$1,0,0,100,1))-1)*0.0424242424</definedName>
    <definedName name="xdata5" localSheetId="3" hidden="1">6+(ROW(OFFSET('Régression linéaire totaux'!$B$1,0,0,100,1))-1)*0.2424242424</definedName>
    <definedName name="xdata7" localSheetId="4" hidden="1">2.15+(ROW(OFFSET('Régression linéaire par inflo'!$B$1,0,0,100,1))-1)*0.0424242424</definedName>
    <definedName name="xdata7" localSheetId="3" hidden="1">6+(ROW(OFFSET('Régression linéaire totaux'!$B$1,0,0,100,1))-1)*0.2424242424</definedName>
    <definedName name="xdata9" localSheetId="4" hidden="1">8.9203671779+(ROW(OFFSET('Régression linéaire par inflo'!$B$1,0,0,70,1))-1)*0.3874877109</definedName>
    <definedName name="xdata9" localSheetId="3" hidden="1">36.9717037037+(ROW(OFFSET('Régression linéaire totaux'!$B$1,0,0,70,1))-1)*1.35824584</definedName>
    <definedName name="ydata10" localSheetId="4" hidden="1">0+1*'Régression linéaire par inflo'!xdata9-21.1136615487977*(1.125+('Régression linéaire par inflo'!xdata9-18.3604166666667)^2/446.726528706097)^0.5</definedName>
    <definedName name="ydata10" localSheetId="3" hidden="1">0+1*'Régression linéaire totaux'!xdata9-52.8113557781463*(1.125+('Régression linéaire totaux'!xdata9-59.625)^2/2794.91925925926)^0.5</definedName>
    <definedName name="ydata12" localSheetId="4" hidden="1">0+1*'Régression linéaire par inflo'!xdata11+21.1136615487977*(1.125+('Régression linéaire par inflo'!xdata11-18.3604166666667)^2/446.726528706097)^0.5</definedName>
    <definedName name="ydata12" localSheetId="3" hidden="1">0+1*'Régression linéaire totaux'!xdata11+52.8113557781463*(1.125+('Régression linéaire totaux'!xdata11-59.625)^2/2794.91925925926)^0.5</definedName>
    <definedName name="ydata2" localSheetId="4" hidden="1">-4.56133738694116+5.71258668002687*'Régression linéaire par inflo'!xdata1-21.1136615487977*(0.125+('Régression linéaire par inflo'!xdata1-4.0125)^2/12.1976388888889)^0.5</definedName>
    <definedName name="ydata2" localSheetId="3" hidden="1">12.0703703703704+3.45851851851852*'Régression linéaire totaux'!xdata1-52.8113557781463*(0.125+('Régression linéaire totaux'!xdata1-13.75)^2/337.5)^0.5</definedName>
    <definedName name="ydata4" localSheetId="4" hidden="1">-4.56133738694116+5.71258668002687*'Régression linéaire par inflo'!xdata3+21.1136615487977*(0.125+('Régression linéaire par inflo'!xdata3-4.0125)^2/12.1976388888889)^0.5</definedName>
    <definedName name="ydata4" localSheetId="3" hidden="1">12.0703703703704+3.45851851851852*'Régression linéaire totaux'!xdata3+52.8113557781463*(0.125+('Régression linéaire totaux'!xdata3-13.75)^2/337.5)^0.5</definedName>
    <definedName name="ydata6" localSheetId="4" hidden="1">-4.56133738694116+5.71258668002687*'Régression linéaire par inflo'!xdata5-21.1136615487977*(1.125+('Régression linéaire par inflo'!xdata5-4.0125)^2/12.1976388888889)^0.5</definedName>
    <definedName name="ydata6" localSheetId="3" hidden="1">12.0703703703704+3.45851851851852*'Régression linéaire totaux'!xdata5-52.8113557781463*(1.125+('Régression linéaire totaux'!xdata5-13.75)^2/337.5)^0.5</definedName>
    <definedName name="ydata8" localSheetId="4" hidden="1">-4.56133738694116+5.71258668002687*'Régression linéaire par inflo'!xdata7+21.1136615487977*(1.125+('Régression linéaire par inflo'!xdata7-4.0125)^2/12.1976388888889)^0.5</definedName>
    <definedName name="ydata8" localSheetId="3" hidden="1">12.0703703703704+3.45851851851852*'Régression linéaire totaux'!xdata7+52.8113557781463*(1.125+('Régression linéaire totaux'!xdata7-13.75)^2/337.5)^0.5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2" i="1" l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N10" i="1"/>
  <c r="O10" i="1"/>
  <c r="P10" i="1"/>
  <c r="Q10" i="1"/>
  <c r="R10" i="1"/>
  <c r="S10" i="1"/>
  <c r="T10" i="1"/>
  <c r="U10" i="1"/>
  <c r="V10" i="1"/>
  <c r="K10" i="1"/>
  <c r="N9" i="1"/>
  <c r="O9" i="1"/>
  <c r="P9" i="1"/>
  <c r="Q9" i="1"/>
  <c r="R9" i="1"/>
  <c r="S9" i="1"/>
  <c r="T9" i="1"/>
  <c r="U9" i="1"/>
  <c r="V9" i="1"/>
  <c r="K9" i="1"/>
  <c r="N8" i="1"/>
  <c r="O8" i="1"/>
  <c r="P8" i="1"/>
  <c r="Q8" i="1"/>
  <c r="R8" i="1"/>
  <c r="S8" i="1"/>
  <c r="T8" i="1"/>
  <c r="U8" i="1"/>
  <c r="V8" i="1"/>
  <c r="K8" i="1"/>
  <c r="N7" i="1"/>
  <c r="O7" i="1"/>
  <c r="P7" i="1"/>
  <c r="Q7" i="1"/>
  <c r="R7" i="1"/>
  <c r="S7" i="1"/>
  <c r="T7" i="1"/>
  <c r="U7" i="1"/>
  <c r="V7" i="1"/>
  <c r="K7" i="1"/>
  <c r="N6" i="1"/>
  <c r="O6" i="1"/>
  <c r="P6" i="1"/>
  <c r="Q6" i="1"/>
  <c r="R6" i="1"/>
  <c r="S6" i="1"/>
  <c r="T6" i="1"/>
  <c r="U6" i="1"/>
  <c r="V6" i="1"/>
  <c r="K6" i="1"/>
  <c r="N5" i="1"/>
  <c r="O5" i="1"/>
  <c r="P5" i="1"/>
  <c r="Q5" i="1"/>
  <c r="R5" i="1"/>
  <c r="S5" i="1"/>
  <c r="T5" i="1"/>
  <c r="U5" i="1"/>
  <c r="V5" i="1"/>
  <c r="K5" i="1"/>
  <c r="N4" i="1"/>
  <c r="O4" i="1"/>
  <c r="P4" i="1"/>
  <c r="Q4" i="1"/>
  <c r="R4" i="1"/>
  <c r="S4" i="1"/>
  <c r="T4" i="1"/>
  <c r="U4" i="1"/>
  <c r="V4" i="1"/>
  <c r="K4" i="1"/>
  <c r="N3" i="1"/>
  <c r="O3" i="1"/>
  <c r="P3" i="1"/>
  <c r="Q3" i="1"/>
  <c r="R3" i="1"/>
  <c r="S3" i="1"/>
  <c r="T3" i="1"/>
  <c r="U3" i="1"/>
  <c r="V3" i="1"/>
  <c r="K3" i="1"/>
</calcChain>
</file>

<file path=xl/sharedStrings.xml><?xml version="1.0" encoding="utf-8"?>
<sst xmlns="http://schemas.openxmlformats.org/spreadsheetml/2006/main" count="344" uniqueCount="112">
  <si>
    <t>Larves</t>
  </si>
  <si>
    <t>Larves/inflo</t>
  </si>
  <si>
    <t>No. Inflos</t>
  </si>
  <si>
    <t>#piège</t>
  </si>
  <si>
    <t>Cumul Larves</t>
  </si>
  <si>
    <t>Cumul Larves/inflo</t>
  </si>
  <si>
    <t>A</t>
  </si>
  <si>
    <t>B</t>
  </si>
  <si>
    <t>C</t>
  </si>
  <si>
    <t>D</t>
  </si>
  <si>
    <t>E</t>
  </si>
  <si>
    <t>F</t>
  </si>
  <si>
    <t>G</t>
  </si>
  <si>
    <t>H</t>
  </si>
  <si>
    <t>Piqûres</t>
  </si>
  <si>
    <t>Piqûres/inflo</t>
  </si>
  <si>
    <t>Piq Maxi</t>
  </si>
  <si>
    <t>Piq Max/inflo</t>
  </si>
  <si>
    <t>Dessèch Max</t>
  </si>
  <si>
    <r>
      <t>XLSTAT 2017.02.42756  - Tests de corrélation - Début : 29/07/2018 à 11:38:04 / Fin : 29/07/2018 à 11:38:04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</si>
  <si>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Observations / Variables quantitatives : Classeur = Essai_José_BP-5.xlsx / Feuille = Synthèse Inflos multiples / Plage = 'Synthèse Inflos multiples'!$O$26:$Q$34 / 8 lignes et 3 colonnes</t>
  </si>
  <si>
    <t>Type de corrélation : Pearson</t>
  </si>
  <si>
    <t>Relancer :</t>
  </si>
  <si>
    <t>Statistiques descriptives (Données quantitatives)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</si>
  <si>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</si>
  <si>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</si>
  <si>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</si>
  <si>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</si>
  <si>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</si>
  <si>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</si>
  <si>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</si>
  <si>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</si>
  <si>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>Matrice de corrélation (Pearson) :</t>
  </si>
  <si>
    <t>Variables</t>
  </si>
  <si>
    <t>Les valeurs en gras sont différentes de 0 à un niveau de signification alpha=0,05</t>
  </si>
  <si>
    <t>p-values (Pearson) :</t>
  </si>
  <si>
    <t>Coefficients de détermination (Pearson) :</t>
  </si>
  <si>
    <r>
      <t>XLSTAT 2017.02.42756  - Tests de corrélation - Début : 29/07/2018 à 11:34:30 / Fin : 29/07/2018 à 11:34:31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</si>
  <si>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Observations / Variables quantitatives : Classeur = Essai_José_BP-5.xlsx / Feuille = Synthèse Inflos multiples / Plage = 'Synthèse Inflos multiples'!$K$26:$M$34 / 8 lignes et 3 colonnes</t>
  </si>
  <si>
    <r>
      <t>XLSTAT 2017.02.42756  - Régression linéaire - Début : 29/07/2018 à 11:47:14 / Fin : 29/07/2018 à 11:47:15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</si>
  <si>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Y / Variables dépendantes : Classeur = Essai_José_BP-5.xlsx / Feuille = Synthèse Inflos multiples / Plage = 'Synthèse Inflos multiples'!$H$25:$H$33 / 8 lignes et 1 colonne</t>
  </si>
  <si>
    <t>X / Quantitatives : Classeur = Essai_José_BP-5.xlsx / Feuille = Synthèse Inflos multiples / Plage = 'Synthèse Inflos multiples'!$I$25:$I$33 / 8 lignes et 1 colonne</t>
  </si>
  <si>
    <t>Intervalle de confiance (%) : 95</t>
  </si>
  <si>
    <t>Tolérance : 0,0001</t>
  </si>
  <si>
    <t>Matrice de corrélation :</t>
  </si>
  <si>
    <t>Régression de la variable Cumul Larves :</t>
  </si>
  <si>
    <t>Coefficients d'ajustement (Cumul Larves) :</t>
  </si>
  <si>
    <t>Somme des poids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</si>
  <si>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</si>
  <si>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</si>
  <si>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</si>
  <si>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</si>
  <si>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</si>
  <si>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</si>
  <si>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</si>
  <si>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</si>
  <si>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</si>
  <si>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SBC</t>
  </si>
  <si>
    <t>PC</t>
  </si>
  <si>
    <t>Analyse de la variance  (Cumul Larves) :</t>
  </si>
  <si>
    <t>Source</t>
  </si>
  <si>
    <t>Somme des carrés</t>
  </si>
  <si>
    <t>Moyenne des carrés</t>
  </si>
  <si>
    <t>Pr &gt; F</t>
  </si>
  <si>
    <t>Modèle</t>
  </si>
  <si>
    <t>Erreur</t>
  </si>
  <si>
    <t>Total corrigé</t>
  </si>
  <si>
    <t>Calculé contre le modèle Y=Moyenne(Y)</t>
  </si>
  <si>
    <t>Paramètres du modèle (Cumul Larves)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</si>
  <si>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</si>
  <si>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</si>
  <si>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</si>
  <si>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</si>
  <si>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</si>
  <si>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</si>
  <si>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</si>
  <si>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Equation du modèle (Cumul Larves) :</t>
  </si>
  <si>
    <t>Cumul Larves = 12,0703703703704+3,45851851851852*Piq Maxi</t>
  </si>
  <si>
    <t>Coefficients normalisés (Cumul Larves) :</t>
  </si>
  <si>
    <t xml:space="preserve"> </t>
  </si>
  <si>
    <t>Prédictions et résidus (Cumul Larves) :</t>
  </si>
  <si>
    <t>Observation</t>
  </si>
  <si>
    <t>Poids</t>
  </si>
  <si>
    <t>Préd(Cumul Larves)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</si>
  <si>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</si>
  <si>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</si>
  <si>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</si>
  <si>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</si>
  <si>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</si>
  <si>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</si>
  <si>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</si>
  <si>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</si>
  <si>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t>Obs1</t>
  </si>
  <si>
    <t>Obs2</t>
  </si>
  <si>
    <t>Obs3</t>
  </si>
  <si>
    <t>Obs4</t>
  </si>
  <si>
    <t>Obs5</t>
  </si>
  <si>
    <t>Obs6</t>
  </si>
  <si>
    <t>Obs7</t>
  </si>
  <si>
    <t>Obs8</t>
  </si>
  <si>
    <r>
      <t>XLSTAT 2017.02.42756  - Régression linéaire - Début : 29/07/2018 à 11:48:14 / Fin : 29/07/2018 à 11:48:14</t>
    </r>
    <r>
      <rPr>
        <sz val="11"/>
        <color rgb="FFFFFFFF"/>
        <rFont val="Calibri"/>
        <family val="2"/>
        <scheme val="minor"/>
      </rPr>
      <t xml:space="preserve"> / Microsoft Excel 16.04266</t>
    </r>
  </si>
  <si>
    <t>Y / Variables dépendantes : Classeur = Essai_José_BP-5.xlsx / Feuille = Synthèse Inflos multiples / Plage = 'Synthèse Inflos multiples'!$C$25:$C$33 / 8 lignes et 1 colonne</t>
  </si>
  <si>
    <t>X / Quantitatives : Classeur = Essai_José_BP-5.xlsx / Feuille = Synthèse Inflos multiples / Plage = 'Synthèse Inflos multiples'!$D$25:$D$33 / 8 lignes et 1 colonne</t>
  </si>
  <si>
    <t>Régression de la variable Cumul Larves/inflo :</t>
  </si>
  <si>
    <t>Coefficients d'ajustement (Cumul Larves/inflo) :</t>
  </si>
  <si>
    <t>Analyse de la variance  (Cumul Larves/inflo) :</t>
  </si>
  <si>
    <t>Paramètres du modèle (Cumul Larves/inflo) :</t>
  </si>
  <si>
    <t>Equation du modèle (Cumul Larves/inflo) :</t>
  </si>
  <si>
    <t>Cumul Larves/inflo = -4,56133738694116+5,71258668002687*Piq Max/inflo</t>
  </si>
  <si>
    <t>Coefficients normalisés (Cumul Larves/inflo) :</t>
  </si>
  <si>
    <t>Prédictions et résidus (Cumul Larves/inflo) :</t>
  </si>
  <si>
    <t>Préd(Cumul Larves/inflo)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</si>
</sst>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  <font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 applyBorder="1"/>
    <xf numFmtId="14" fontId="0" fillId="0" borderId="0" xfId="0" applyNumberFormat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 applyBorder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Border="1" applyAlignment="1"/>
    <xf numFmtId="0" fontId="0" fillId="0" borderId="2" xfId="0" applyNumberFormat="1" applyBorder="1" applyAlignment="1"/>
    <xf numFmtId="165" fontId="0" fillId="0" borderId="2" xfId="0" applyNumberFormat="1" applyBorder="1" applyAlignment="1"/>
    <xf numFmtId="49" fontId="0" fillId="0" borderId="0" xfId="0" applyNumberFormat="1" applyAlignment="1"/>
    <xf numFmtId="0" fontId="0" fillId="0" borderId="0" xfId="0" applyNumberFormat="1" applyAlignment="1"/>
    <xf numFmtId="165" fontId="0" fillId="0" borderId="0" xfId="0" applyNumberFormat="1" applyAlignment="1"/>
    <xf numFmtId="49" fontId="0" fillId="0" borderId="3" xfId="0" applyNumberFormat="1" applyBorder="1" applyAlignment="1"/>
    <xf numFmtId="0" fontId="0" fillId="0" borderId="3" xfId="0" applyNumberFormat="1" applyBorder="1" applyAlignment="1"/>
    <xf numFmtId="165" fontId="0" fillId="0" borderId="3" xfId="0" applyNumberFormat="1" applyBorder="1" applyAlignment="1"/>
    <xf numFmtId="0" fontId="1" fillId="0" borderId="2" xfId="0" applyNumberFormat="1" applyFont="1" applyBorder="1" applyAlignment="1"/>
    <xf numFmtId="0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3" xfId="0" applyNumberFormat="1" applyFont="1" applyBorder="1" applyAlignment="1"/>
    <xf numFmtId="0" fontId="1" fillId="0" borderId="3" xfId="0" applyNumberFormat="1" applyFont="1" applyBorder="1" applyAlignment="1"/>
    <xf numFmtId="0" fontId="4" fillId="0" borderId="0" xfId="0" applyFont="1"/>
    <xf numFmtId="165" fontId="1" fillId="0" borderId="2" xfId="0" applyNumberFormat="1" applyFont="1" applyBorder="1" applyAlignment="1"/>
    <xf numFmtId="49" fontId="5" fillId="0" borderId="2" xfId="0" applyNumberFormat="1" applyFont="1" applyBorder="1" applyAlignment="1"/>
    <xf numFmtId="0" fontId="5" fillId="0" borderId="2" xfId="0" applyNumberFormat="1" applyFont="1" applyBorder="1" applyAlignment="1"/>
    <xf numFmtId="165" fontId="5" fillId="0" borderId="2" xfId="0" applyNumberFormat="1" applyFont="1" applyBorder="1" applyAlignment="1"/>
    <xf numFmtId="49" fontId="5" fillId="0" borderId="1" xfId="0" applyNumberFormat="1" applyFont="1" applyBorder="1" applyAlignment="1">
      <alignment horizontal="center"/>
    </xf>
    <xf numFmtId="49" fontId="5" fillId="0" borderId="3" xfId="0" applyNumberFormat="1" applyFont="1" applyBorder="1" applyAlignment="1"/>
    <xf numFmtId="165" fontId="5" fillId="0" borderId="3" xfId="0" applyNumberFormat="1" applyFont="1" applyBorder="1" applyAlignment="1"/>
    <xf numFmtId="0" fontId="6" fillId="0" borderId="3" xfId="0" applyNumberFormat="1" applyFont="1" applyBorder="1" applyAlignment="1"/>
    <xf numFmtId="49" fontId="0" fillId="0" borderId="1" xfId="0" applyNumberFormat="1" applyBorder="1" applyAlignment="1"/>
    <xf numFmtId="165" fontId="0" fillId="0" borderId="1" xfId="0" applyNumberFormat="1" applyBorder="1" applyAlignment="1"/>
    <xf numFmtId="49" fontId="0" fillId="0" borderId="4" xfId="0" applyNumberFormat="1" applyBorder="1" applyAlignment="1"/>
    <xf numFmtId="165" fontId="0" fillId="0" borderId="4" xfId="0" applyNumberFormat="1" applyBorder="1" applyAlignment="1"/>
    <xf numFmtId="165" fontId="1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Cumul Larves / Coefficients normalisés
(Int. de conf. 95%)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0.63893600366398928</c:v>
                </c:pt>
              </c:numLit>
            </c:plus>
            <c:minus>
              <c:numLit>
                <c:formatCode>General</c:formatCode>
                <c:ptCount val="1"/>
                <c:pt idx="0">
                  <c:v>0.63893600366398917</c:v>
                </c:pt>
              </c:numLit>
            </c:minus>
          </c:errBars>
          <c:cat>
            <c:strRef>
              <c:f>'Régression linéaire totaux'!$B$67</c:f>
              <c:strCache>
                <c:ptCount val="1"/>
                <c:pt idx="0">
                  <c:v>Piq Maxi</c:v>
                </c:pt>
              </c:strCache>
            </c:strRef>
          </c:cat>
          <c:val>
            <c:numRef>
              <c:f>'Régression linéaire totaux'!$C$67</c:f>
              <c:numCache>
                <c:formatCode>0.000</c:formatCode>
                <c:ptCount val="1"/>
                <c:pt idx="0">
                  <c:v>0.76870027811398467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C-4A9E-8C5E-B0E7804D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72246320"/>
        <c:axId val="341887728"/>
      </c:barChart>
      <c:catAx>
        <c:axId val="27224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341887728"/>
        <c:crosses val="autoZero"/>
        <c:auto val="1"/>
        <c:lblAlgn val="ctr"/>
        <c:lblOffset val="100"/>
        <c:noMultiLvlLbl val="0"/>
      </c:catAx>
      <c:valAx>
        <c:axId val="34188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27224632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Piq Max/inflo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par inflo'!$D$92:$D$99</c:f>
              <c:numCache>
                <c:formatCode>0.000</c:formatCode>
                <c:ptCount val="8"/>
                <c:pt idx="0">
                  <c:v>5.6</c:v>
                </c:pt>
                <c:pt idx="1">
                  <c:v>6</c:v>
                </c:pt>
                <c:pt idx="2">
                  <c:v>4.5</c:v>
                </c:pt>
                <c:pt idx="3">
                  <c:v>4</c:v>
                </c:pt>
                <c:pt idx="4">
                  <c:v>2.5</c:v>
                </c:pt>
                <c:pt idx="5">
                  <c:v>4</c:v>
                </c:pt>
                <c:pt idx="6">
                  <c:v>2.6666666666666665</c:v>
                </c:pt>
                <c:pt idx="7">
                  <c:v>2.8333333333333335</c:v>
                </c:pt>
              </c:numCache>
            </c:numRef>
          </c:xVal>
          <c:yVal>
            <c:numRef>
              <c:f>'Régression linéaire par inflo'!$H$92:$H$99</c:f>
              <c:numCache>
                <c:formatCode>0.000</c:formatCode>
                <c:ptCount val="8"/>
                <c:pt idx="0">
                  <c:v>-0.76826751441248364</c:v>
                </c:pt>
                <c:pt idx="1">
                  <c:v>0.26490872960783279</c:v>
                </c:pt>
                <c:pt idx="2">
                  <c:v>1.8953842370158027</c:v>
                </c:pt>
                <c:pt idx="3">
                  <c:v>-0.92200195354028958</c:v>
                </c:pt>
                <c:pt idx="4">
                  <c:v>0.64086968552138313</c:v>
                </c:pt>
                <c:pt idx="5">
                  <c:v>-0.55500952537467918</c:v>
                </c:pt>
                <c:pt idx="6">
                  <c:v>-0.38695222998788453</c:v>
                </c:pt>
                <c:pt idx="7">
                  <c:v>-0.16893142882968495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0-4717-9CDA-AF28441C1106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0.26490872960783279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60-4717-9CDA-AF28441C1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05008"/>
        <c:axId val="624705424"/>
      </c:scatterChart>
      <c:valAx>
        <c:axId val="624705008"/>
        <c:scaling>
          <c:orientation val="minMax"/>
          <c:max val="7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Piq Max/inflo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24705424"/>
        <c:crosses val="autoZero"/>
        <c:crossBetween val="midCat"/>
      </c:valAx>
      <c:valAx>
        <c:axId val="62470542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24705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Cumul Larves/inflo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par inflo'!$E$92:$E$99</c:f>
              <c:numCache>
                <c:formatCode>0.000</c:formatCode>
                <c:ptCount val="8"/>
                <c:pt idx="0">
                  <c:v>20.799999999999997</c:v>
                </c:pt>
                <c:pt idx="1">
                  <c:v>31.999999999999996</c:v>
                </c:pt>
                <c:pt idx="2">
                  <c:v>37.5</c:v>
                </c:pt>
                <c:pt idx="3">
                  <c:v>10.333333333333334</c:v>
                </c:pt>
                <c:pt idx="4">
                  <c:v>15.25</c:v>
                </c:pt>
                <c:pt idx="5">
                  <c:v>13.5</c:v>
                </c:pt>
                <c:pt idx="6">
                  <c:v>7.333333333333333</c:v>
                </c:pt>
                <c:pt idx="7">
                  <c:v>10.166666666666666</c:v>
                </c:pt>
              </c:numCache>
            </c:numRef>
          </c:xVal>
          <c:yVal>
            <c:numRef>
              <c:f>'Régression linéaire par inflo'!$H$92:$H$99</c:f>
              <c:numCache>
                <c:formatCode>0.000</c:formatCode>
                <c:ptCount val="8"/>
                <c:pt idx="0">
                  <c:v>-0.76826751441248364</c:v>
                </c:pt>
                <c:pt idx="1">
                  <c:v>0.26490872960783279</c:v>
                </c:pt>
                <c:pt idx="2">
                  <c:v>1.8953842370158027</c:v>
                </c:pt>
                <c:pt idx="3">
                  <c:v>-0.92200195354028958</c:v>
                </c:pt>
                <c:pt idx="4">
                  <c:v>0.64086968552138313</c:v>
                </c:pt>
                <c:pt idx="5">
                  <c:v>-0.55500952537467918</c:v>
                </c:pt>
                <c:pt idx="6">
                  <c:v>-0.38695222998788453</c:v>
                </c:pt>
                <c:pt idx="7">
                  <c:v>-0.16893142882968495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14-472F-B41C-9F7459216167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31.999999999999996</c:v>
              </c:pt>
            </c:numLit>
          </c:xVal>
          <c:yVal>
            <c:numLit>
              <c:formatCode>General</c:formatCode>
              <c:ptCount val="1"/>
              <c:pt idx="0">
                <c:v>0.26490872960783279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A14-472F-B41C-9F745921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05008"/>
        <c:axId val="624706256"/>
      </c:scatterChart>
      <c:valAx>
        <c:axId val="624705008"/>
        <c:scaling>
          <c:orientation val="minMax"/>
          <c:max val="4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 Larves/inflo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24706256"/>
        <c:crosses val="autoZero"/>
        <c:crossBetween val="midCat"/>
      </c:valAx>
      <c:valAx>
        <c:axId val="624706256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24705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Préd(Cumul Larves/inflo)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par inflo'!$F$92:$F$99</c:f>
              <c:numCache>
                <c:formatCode>0.000</c:formatCode>
                <c:ptCount val="8"/>
                <c:pt idx="0">
                  <c:v>27.429148021209329</c:v>
                </c:pt>
                <c:pt idx="1">
                  <c:v>29.714182693220081</c:v>
                </c:pt>
                <c:pt idx="2">
                  <c:v>21.145302673179771</c:v>
                </c:pt>
                <c:pt idx="3">
                  <c:v>18.289009333166334</c:v>
                </c:pt>
                <c:pt idx="4">
                  <c:v>9.7201293131260229</c:v>
                </c:pt>
                <c:pt idx="5">
                  <c:v>18.289009333166334</c:v>
                </c:pt>
                <c:pt idx="6">
                  <c:v>10.672227093130502</c:v>
                </c:pt>
                <c:pt idx="7">
                  <c:v>11.624324873134981</c:v>
                </c:pt>
              </c:numCache>
            </c:numRef>
          </c:xVal>
          <c:yVal>
            <c:numRef>
              <c:f>'Régression linéaire par inflo'!$H$92:$H$99</c:f>
              <c:numCache>
                <c:formatCode>0.000</c:formatCode>
                <c:ptCount val="8"/>
                <c:pt idx="0">
                  <c:v>-0.76826751441248364</c:v>
                </c:pt>
                <c:pt idx="1">
                  <c:v>0.26490872960783279</c:v>
                </c:pt>
                <c:pt idx="2">
                  <c:v>1.8953842370158027</c:v>
                </c:pt>
                <c:pt idx="3">
                  <c:v>-0.92200195354028958</c:v>
                </c:pt>
                <c:pt idx="4">
                  <c:v>0.64086968552138313</c:v>
                </c:pt>
                <c:pt idx="5">
                  <c:v>-0.55500952537467918</c:v>
                </c:pt>
                <c:pt idx="6">
                  <c:v>-0.38695222998788453</c:v>
                </c:pt>
                <c:pt idx="7">
                  <c:v>-0.16893142882968495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F-4B89-8482-87AA196CBC94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29.714182693220081</c:v>
              </c:pt>
            </c:numLit>
          </c:xVal>
          <c:yVal>
            <c:numLit>
              <c:formatCode>General</c:formatCode>
              <c:ptCount val="1"/>
              <c:pt idx="0">
                <c:v>0.26490872960783279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A0F-4B89-8482-87AA196CB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05008"/>
        <c:axId val="624559504"/>
      </c:scatterChart>
      <c:valAx>
        <c:axId val="624705008"/>
        <c:scaling>
          <c:orientation val="minMax"/>
          <c:max val="3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Préd(Cumul Larves/inflo)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24559504"/>
        <c:crosses val="autoZero"/>
        <c:crossBetween val="midCat"/>
      </c:valAx>
      <c:valAx>
        <c:axId val="624559504"/>
        <c:scaling>
          <c:orientation val="minMax"/>
          <c:max val="2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24705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Préd(Cumul Larves/inflo) / Cumul Larves/inflo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par inflo'!$F$92:$F$99</c:f>
              <c:numCache>
                <c:formatCode>0.000</c:formatCode>
                <c:ptCount val="8"/>
                <c:pt idx="0">
                  <c:v>27.429148021209329</c:v>
                </c:pt>
                <c:pt idx="1">
                  <c:v>29.714182693220081</c:v>
                </c:pt>
                <c:pt idx="2">
                  <c:v>21.145302673179771</c:v>
                </c:pt>
                <c:pt idx="3">
                  <c:v>18.289009333166334</c:v>
                </c:pt>
                <c:pt idx="4">
                  <c:v>9.7201293131260229</c:v>
                </c:pt>
                <c:pt idx="5">
                  <c:v>18.289009333166334</c:v>
                </c:pt>
                <c:pt idx="6">
                  <c:v>10.672227093130502</c:v>
                </c:pt>
                <c:pt idx="7">
                  <c:v>11.624324873134981</c:v>
                </c:pt>
              </c:numCache>
            </c:numRef>
          </c:xVal>
          <c:yVal>
            <c:numRef>
              <c:f>'Régression linéaire par inflo'!$E$92:$E$99</c:f>
              <c:numCache>
                <c:formatCode>0.000</c:formatCode>
                <c:ptCount val="8"/>
                <c:pt idx="0">
                  <c:v>20.799999999999997</c:v>
                </c:pt>
                <c:pt idx="1">
                  <c:v>31.999999999999996</c:v>
                </c:pt>
                <c:pt idx="2">
                  <c:v>37.5</c:v>
                </c:pt>
                <c:pt idx="3">
                  <c:v>10.333333333333334</c:v>
                </c:pt>
                <c:pt idx="4">
                  <c:v>15.25</c:v>
                </c:pt>
                <c:pt idx="5">
                  <c:v>13.5</c:v>
                </c:pt>
                <c:pt idx="6">
                  <c:v>7.333333333333333</c:v>
                </c:pt>
                <c:pt idx="7">
                  <c:v>10.166666666666666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4F-4FBE-94A0-4F40AA1CD520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29.714182693220081</c:v>
              </c:pt>
            </c:numLit>
          </c:xVal>
          <c:yVal>
            <c:numLit>
              <c:formatCode>General</c:formatCode>
              <c:ptCount val="1"/>
              <c:pt idx="0">
                <c:v>31.999999999999996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E4F-4FBE-94A0-4F40AA1CD520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linéaire1'!xdata9</c:f>
              <c:numCache>
                <c:formatCode>General</c:formatCode>
                <c:ptCount val="70"/>
                <c:pt idx="0">
                  <c:v>8.9203671778999993</c:v>
                </c:pt>
                <c:pt idx="1">
                  <c:v>9.3078548887999997</c:v>
                </c:pt>
                <c:pt idx="2">
                  <c:v>9.6953425997</c:v>
                </c:pt>
                <c:pt idx="3">
                  <c:v>10.082830310599999</c:v>
                </c:pt>
                <c:pt idx="4">
                  <c:v>10.470318021499999</c:v>
                </c:pt>
                <c:pt idx="5">
                  <c:v>10.857805732399999</c:v>
                </c:pt>
                <c:pt idx="6">
                  <c:v>11.2452934433</c:v>
                </c:pt>
                <c:pt idx="7">
                  <c:v>11.6327811542</c:v>
                </c:pt>
                <c:pt idx="8">
                  <c:v>12.0202688651</c:v>
                </c:pt>
                <c:pt idx="9">
                  <c:v>12.407756575999999</c:v>
                </c:pt>
                <c:pt idx="10">
                  <c:v>12.795244286899999</c:v>
                </c:pt>
                <c:pt idx="11">
                  <c:v>13.182731997799999</c:v>
                </c:pt>
                <c:pt idx="12">
                  <c:v>13.5702197087</c:v>
                </c:pt>
                <c:pt idx="13">
                  <c:v>13.957707419599998</c:v>
                </c:pt>
                <c:pt idx="14">
                  <c:v>14.345195130499999</c:v>
                </c:pt>
                <c:pt idx="15">
                  <c:v>14.732682841399999</c:v>
                </c:pt>
                <c:pt idx="16">
                  <c:v>15.120170552299999</c:v>
                </c:pt>
                <c:pt idx="17">
                  <c:v>15.5076582632</c:v>
                </c:pt>
                <c:pt idx="18">
                  <c:v>15.8951459741</c:v>
                </c:pt>
                <c:pt idx="19">
                  <c:v>16.282633685</c:v>
                </c:pt>
                <c:pt idx="20">
                  <c:v>16.670121395899997</c:v>
                </c:pt>
                <c:pt idx="21">
                  <c:v>17.057609106800001</c:v>
                </c:pt>
                <c:pt idx="22">
                  <c:v>17.445096817699998</c:v>
                </c:pt>
                <c:pt idx="23">
                  <c:v>17.832584528600002</c:v>
                </c:pt>
                <c:pt idx="24">
                  <c:v>18.220072239499999</c:v>
                </c:pt>
                <c:pt idx="25">
                  <c:v>18.607559950399999</c:v>
                </c:pt>
                <c:pt idx="26">
                  <c:v>18.995047661299999</c:v>
                </c:pt>
                <c:pt idx="27">
                  <c:v>19.3825353722</c:v>
                </c:pt>
                <c:pt idx="28">
                  <c:v>19.7700230831</c:v>
                </c:pt>
                <c:pt idx="29">
                  <c:v>20.157510794</c:v>
                </c:pt>
                <c:pt idx="30">
                  <c:v>20.544998504900001</c:v>
                </c:pt>
                <c:pt idx="31">
                  <c:v>20.932486215799997</c:v>
                </c:pt>
                <c:pt idx="32">
                  <c:v>21.319973926700001</c:v>
                </c:pt>
                <c:pt idx="33">
                  <c:v>21.707461637599998</c:v>
                </c:pt>
                <c:pt idx="34">
                  <c:v>22.094949348500002</c:v>
                </c:pt>
                <c:pt idx="35">
                  <c:v>22.482437059399999</c:v>
                </c:pt>
                <c:pt idx="36">
                  <c:v>22.869924770299999</c:v>
                </c:pt>
                <c:pt idx="37">
                  <c:v>23.257412481199999</c:v>
                </c:pt>
                <c:pt idx="38">
                  <c:v>23.6449001921</c:v>
                </c:pt>
                <c:pt idx="39">
                  <c:v>24.032387903</c:v>
                </c:pt>
                <c:pt idx="40">
                  <c:v>24.419875613899997</c:v>
                </c:pt>
                <c:pt idx="41">
                  <c:v>24.807363324800001</c:v>
                </c:pt>
                <c:pt idx="42">
                  <c:v>25.194851035699998</c:v>
                </c:pt>
                <c:pt idx="43">
                  <c:v>25.582338746600001</c:v>
                </c:pt>
                <c:pt idx="44">
                  <c:v>25.969826457499998</c:v>
                </c:pt>
                <c:pt idx="45">
                  <c:v>26.357314168400002</c:v>
                </c:pt>
                <c:pt idx="46">
                  <c:v>26.744801879299999</c:v>
                </c:pt>
                <c:pt idx="47">
                  <c:v>27.132289590200003</c:v>
                </c:pt>
                <c:pt idx="48">
                  <c:v>27.5197773011</c:v>
                </c:pt>
                <c:pt idx="49">
                  <c:v>27.907265011999996</c:v>
                </c:pt>
                <c:pt idx="50">
                  <c:v>28.2947527229</c:v>
                </c:pt>
                <c:pt idx="51">
                  <c:v>28.682240433799997</c:v>
                </c:pt>
                <c:pt idx="52">
                  <c:v>29.069728144700001</c:v>
                </c:pt>
                <c:pt idx="53">
                  <c:v>29.457215855599998</c:v>
                </c:pt>
                <c:pt idx="54">
                  <c:v>29.844703566500002</c:v>
                </c:pt>
                <c:pt idx="55">
                  <c:v>30.232191277399998</c:v>
                </c:pt>
                <c:pt idx="56">
                  <c:v>30.619678988300002</c:v>
                </c:pt>
                <c:pt idx="57">
                  <c:v>31.007166699199999</c:v>
                </c:pt>
                <c:pt idx="58">
                  <c:v>31.394654410100003</c:v>
                </c:pt>
                <c:pt idx="59">
                  <c:v>31.782142121</c:v>
                </c:pt>
                <c:pt idx="60">
                  <c:v>32.169629831899996</c:v>
                </c:pt>
                <c:pt idx="61">
                  <c:v>32.5571175428</c:v>
                </c:pt>
                <c:pt idx="62">
                  <c:v>32.944605253699997</c:v>
                </c:pt>
                <c:pt idx="63">
                  <c:v>33.332092964600001</c:v>
                </c:pt>
                <c:pt idx="64">
                  <c:v>33.719580675499998</c:v>
                </c:pt>
                <c:pt idx="65">
                  <c:v>34.107068386400002</c:v>
                </c:pt>
                <c:pt idx="66">
                  <c:v>34.494556097299998</c:v>
                </c:pt>
                <c:pt idx="67">
                  <c:v>34.882043808200002</c:v>
                </c:pt>
                <c:pt idx="68">
                  <c:v>35.269531519099999</c:v>
                </c:pt>
                <c:pt idx="69">
                  <c:v>35.657019230000003</c:v>
                </c:pt>
              </c:numCache>
            </c:numRef>
          </c:xVal>
          <c:yVal>
            <c:numRef>
              <c:f>'Régression linéaire1'!ydata10</c:f>
              <c:numCache>
                <c:formatCode>General</c:formatCode>
                <c:ptCount val="70"/>
                <c:pt idx="0">
                  <c:v>-15.378544256627299</c:v>
                </c:pt>
                <c:pt idx="1">
                  <c:v>-14.84347038399771</c:v>
                </c:pt>
                <c:pt idx="2">
                  <c:v>-14.313730469783936</c:v>
                </c:pt>
                <c:pt idx="3">
                  <c:v>-13.78941986765145</c:v>
                </c:pt>
                <c:pt idx="4">
                  <c:v>-13.270632447765117</c:v>
                </c:pt>
                <c:pt idx="5">
                  <c:v>-12.757460336163334</c:v>
                </c:pt>
                <c:pt idx="6">
                  <c:v>-12.249993647685784</c:v>
                </c:pt>
                <c:pt idx="7">
                  <c:v>-11.748320213796202</c:v>
                </c:pt>
                <c:pt idx="8">
                  <c:v>-11.252525306787707</c:v>
                </c:pt>
                <c:pt idx="9">
                  <c:v>-10.762691361997499</c:v>
                </c:pt>
                <c:pt idx="10">
                  <c:v>-10.278897699785455</c:v>
                </c:pt>
                <c:pt idx="11">
                  <c:v>-9.8012202491451337</c:v>
                </c:pt>
                <c:pt idx="12">
                  <c:v>-9.3297312749124668</c:v>
                </c:pt>
                <c:pt idx="13">
                  <c:v>-8.8644991106134832</c:v>
                </c:pt>
                <c:pt idx="14">
                  <c:v>-8.4055878990453827</c:v>
                </c:pt>
                <c:pt idx="15">
                  <c:v>-7.9530573427122881</c:v>
                </c:pt>
                <c:pt idx="16">
                  <c:v>-7.506962466235727</c:v>
                </c:pt>
                <c:pt idx="17">
                  <c:v>-7.0673533928288457</c:v>
                </c:pt>
                <c:pt idx="18">
                  <c:v>-6.6342751368613904</c:v>
                </c:pt>
                <c:pt idx="19">
                  <c:v>-6.2077674144489059</c:v>
                </c:pt>
                <c:pt idx="20">
                  <c:v>-5.7878644738751142</c:v>
                </c:pt>
                <c:pt idx="21">
                  <c:v>-5.3745949475012651</c:v>
                </c:pt>
                <c:pt idx="22">
                  <c:v>-4.9679817266336137</c:v>
                </c:pt>
                <c:pt idx="23">
                  <c:v>-4.5680418606104354</c:v>
                </c:pt>
                <c:pt idx="24">
                  <c:v>-4.1747864811389874</c:v>
                </c:pt>
                <c:pt idx="25">
                  <c:v>-3.7882207526617933</c:v>
                </c:pt>
                <c:pt idx="26">
                  <c:v>-3.4083438492672222</c:v>
                </c:pt>
                <c:pt idx="27">
                  <c:v>-3.0351489583846778</c:v>
                </c:pt>
                <c:pt idx="28">
                  <c:v>-2.6686233112258861</c:v>
                </c:pt>
                <c:pt idx="29">
                  <c:v>-2.3087482396556034</c:v>
                </c:pt>
                <c:pt idx="30">
                  <c:v>-1.9554992589028259</c:v>
                </c:pt>
                <c:pt idx="31">
                  <c:v>-1.6088461752621086</c:v>
                </c:pt>
                <c:pt idx="32">
                  <c:v>-1.2687532176890954</c:v>
                </c:pt>
                <c:pt idx="33">
                  <c:v>-0.93517919196849419</c:v>
                </c:pt>
                <c:pt idx="34">
                  <c:v>-0.60807765593024499</c:v>
                </c:pt>
                <c:pt idx="35">
                  <c:v>-0.28739711401465584</c:v>
                </c:pt>
                <c:pt idx="36">
                  <c:v>2.6918770660188329E-2</c:v>
                </c:pt>
                <c:pt idx="37">
                  <c:v>0.33493094869081119</c:v>
                </c:pt>
                <c:pt idx="38">
                  <c:v>0.63670474328796089</c:v>
                </c:pt>
                <c:pt idx="39">
                  <c:v>0.93230959778400191</c:v>
                </c:pt>
                <c:pt idx="40">
                  <c:v>1.2218188138714154</c:v>
                </c:pt>
                <c:pt idx="41">
                  <c:v>1.50530928268903</c:v>
                </c:pt>
                <c:pt idx="42">
                  <c:v>1.7828612108381812</c:v>
                </c:pt>
                <c:pt idx="43">
                  <c:v>2.0545578433513398</c:v>
                </c:pt>
                <c:pt idx="44">
                  <c:v>2.3204851855538102</c:v>
                </c:pt>
                <c:pt idx="45">
                  <c:v>2.5807317256571416</c:v>
                </c:pt>
                <c:pt idx="46">
                  <c:v>2.8353881598048147</c:v>
                </c:pt>
                <c:pt idx="47">
                  <c:v>3.0845471211596518</c:v>
                </c:pt>
                <c:pt idx="48">
                  <c:v>3.3283029144807585</c:v>
                </c:pt>
                <c:pt idx="49">
                  <c:v>3.5667512574900329</c:v>
                </c:pt>
                <c:pt idx="50">
                  <c:v>3.7999890301760288</c:v>
                </c:pt>
                <c:pt idx="51">
                  <c:v>4.0281140330298051</c:v>
                </c:pt>
                <c:pt idx="52">
                  <c:v>4.2512247550557127</c:v>
                </c:pt>
                <c:pt idx="53">
                  <c:v>4.4694201522514945</c:v>
                </c:pt>
                <c:pt idx="54">
                  <c:v>4.6827994371093737</c:v>
                </c:pt>
                <c:pt idx="55">
                  <c:v>4.8914618795536633</c:v>
                </c:pt>
                <c:pt idx="56">
                  <c:v>5.0955066196027552</c:v>
                </c:pt>
                <c:pt idx="57">
                  <c:v>5.2950324919248679</c:v>
                </c:pt>
                <c:pt idx="58">
                  <c:v>5.4901378623480603</c:v>
                </c:pt>
                <c:pt idx="59">
                  <c:v>5.6809204762867793</c:v>
                </c:pt>
                <c:pt idx="60">
                  <c:v>5.8674773189590965</c:v>
                </c:pt>
                <c:pt idx="61">
                  <c:v>6.0499044871914016</c:v>
                </c:pt>
                <c:pt idx="62">
                  <c:v>6.2282970725400126</c:v>
                </c:pt>
                <c:pt idx="63">
                  <c:v>6.4027490554017881</c:v>
                </c:pt>
                <c:pt idx="64">
                  <c:v>6.5733532097379879</c:v>
                </c:pt>
                <c:pt idx="65">
                  <c:v>6.7402010179966823</c:v>
                </c:pt>
                <c:pt idx="66">
                  <c:v>6.9033825957881376</c:v>
                </c:pt>
                <c:pt idx="67">
                  <c:v>7.0629866258447933</c:v>
                </c:pt>
                <c:pt idx="68">
                  <c:v>7.2191003007812213</c:v>
                </c:pt>
                <c:pt idx="69">
                  <c:v>7.3718092741594319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4F-4FBE-94A0-4F40AA1CD520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linéaire1'!xdata11</c:f>
              <c:numCache>
                <c:formatCode>General</c:formatCode>
                <c:ptCount val="70"/>
                <c:pt idx="0">
                  <c:v>7.7761034505</c:v>
                </c:pt>
                <c:pt idx="1">
                  <c:v>8.1801746936999997</c:v>
                </c:pt>
                <c:pt idx="2">
                  <c:v>8.5842459369000004</c:v>
                </c:pt>
                <c:pt idx="3">
                  <c:v>8.9883171800999992</c:v>
                </c:pt>
                <c:pt idx="4">
                  <c:v>9.3923884232999999</c:v>
                </c:pt>
                <c:pt idx="5">
                  <c:v>9.7964596664999988</c:v>
                </c:pt>
                <c:pt idx="6">
                  <c:v>10.200530909699999</c:v>
                </c:pt>
                <c:pt idx="7">
                  <c:v>10.6046021529</c:v>
                </c:pt>
                <c:pt idx="8">
                  <c:v>11.008673396100001</c:v>
                </c:pt>
                <c:pt idx="9">
                  <c:v>11.4127446393</c:v>
                </c:pt>
                <c:pt idx="10">
                  <c:v>11.816815882499998</c:v>
                </c:pt>
                <c:pt idx="11">
                  <c:v>12.220887125699999</c:v>
                </c:pt>
                <c:pt idx="12">
                  <c:v>12.6249583689</c:v>
                </c:pt>
                <c:pt idx="13">
                  <c:v>13.0290296121</c:v>
                </c:pt>
                <c:pt idx="14">
                  <c:v>13.433100855300001</c:v>
                </c:pt>
                <c:pt idx="15">
                  <c:v>13.8371720985</c:v>
                </c:pt>
                <c:pt idx="16">
                  <c:v>14.241243341699999</c:v>
                </c:pt>
                <c:pt idx="17">
                  <c:v>14.645314584899999</c:v>
                </c:pt>
                <c:pt idx="18">
                  <c:v>15.0493858281</c:v>
                </c:pt>
                <c:pt idx="19">
                  <c:v>15.453457071300001</c:v>
                </c:pt>
                <c:pt idx="20">
                  <c:v>15.857528314499998</c:v>
                </c:pt>
                <c:pt idx="21">
                  <c:v>16.261599557699999</c:v>
                </c:pt>
                <c:pt idx="22">
                  <c:v>16.665670800899999</c:v>
                </c:pt>
                <c:pt idx="23">
                  <c:v>17.0697420441</c:v>
                </c:pt>
                <c:pt idx="24">
                  <c:v>17.4738132873</c:v>
                </c:pt>
                <c:pt idx="25">
                  <c:v>17.877884530500001</c:v>
                </c:pt>
                <c:pt idx="26">
                  <c:v>18.281955773699998</c:v>
                </c:pt>
                <c:pt idx="27">
                  <c:v>18.686027016899999</c:v>
                </c:pt>
                <c:pt idx="28">
                  <c:v>19.0900982601</c:v>
                </c:pt>
                <c:pt idx="29">
                  <c:v>19.4941695033</c:v>
                </c:pt>
                <c:pt idx="30">
                  <c:v>19.898240746500001</c:v>
                </c:pt>
                <c:pt idx="31">
                  <c:v>20.302311989699998</c:v>
                </c:pt>
                <c:pt idx="32">
                  <c:v>20.706383232899999</c:v>
                </c:pt>
                <c:pt idx="33">
                  <c:v>21.110454476099999</c:v>
                </c:pt>
                <c:pt idx="34">
                  <c:v>21.5145257193</c:v>
                </c:pt>
                <c:pt idx="35">
                  <c:v>21.918596962500001</c:v>
                </c:pt>
                <c:pt idx="36">
                  <c:v>22.322668205699998</c:v>
                </c:pt>
                <c:pt idx="37">
                  <c:v>22.726739448899998</c:v>
                </c:pt>
                <c:pt idx="38">
                  <c:v>23.130810692099999</c:v>
                </c:pt>
                <c:pt idx="39">
                  <c:v>23.5348819353</c:v>
                </c:pt>
                <c:pt idx="40">
                  <c:v>23.938953178499997</c:v>
                </c:pt>
                <c:pt idx="41">
                  <c:v>24.343024421699997</c:v>
                </c:pt>
                <c:pt idx="42">
                  <c:v>24.747095664899998</c:v>
                </c:pt>
                <c:pt idx="43">
                  <c:v>25.151166908099999</c:v>
                </c:pt>
                <c:pt idx="44">
                  <c:v>25.555238151299999</c:v>
                </c:pt>
                <c:pt idx="45">
                  <c:v>25.9593093945</c:v>
                </c:pt>
                <c:pt idx="46">
                  <c:v>26.363380637699997</c:v>
                </c:pt>
                <c:pt idx="47">
                  <c:v>26.767451880899998</c:v>
                </c:pt>
                <c:pt idx="48">
                  <c:v>27.171523124099998</c:v>
                </c:pt>
                <c:pt idx="49">
                  <c:v>27.575594367299999</c:v>
                </c:pt>
                <c:pt idx="50">
                  <c:v>27.9796656105</c:v>
                </c:pt>
                <c:pt idx="51">
                  <c:v>28.383736853699997</c:v>
                </c:pt>
                <c:pt idx="52">
                  <c:v>28.787808096899997</c:v>
                </c:pt>
                <c:pt idx="53">
                  <c:v>29.191879340099998</c:v>
                </c:pt>
                <c:pt idx="54">
                  <c:v>29.595950583299999</c:v>
                </c:pt>
                <c:pt idx="55">
                  <c:v>30.000021826499999</c:v>
                </c:pt>
                <c:pt idx="56">
                  <c:v>30.4040930697</c:v>
                </c:pt>
                <c:pt idx="57">
                  <c:v>30.808164312899997</c:v>
                </c:pt>
                <c:pt idx="58">
                  <c:v>31.212235556099998</c:v>
                </c:pt>
                <c:pt idx="59">
                  <c:v>31.616306799299998</c:v>
                </c:pt>
                <c:pt idx="60">
                  <c:v>32.020378042499999</c:v>
                </c:pt>
                <c:pt idx="61">
                  <c:v>32.4244492857</c:v>
                </c:pt>
                <c:pt idx="62">
                  <c:v>32.8285205289</c:v>
                </c:pt>
                <c:pt idx="63">
                  <c:v>33.232591772100001</c:v>
                </c:pt>
                <c:pt idx="64">
                  <c:v>33.636663015300002</c:v>
                </c:pt>
                <c:pt idx="65">
                  <c:v>34.040734258500002</c:v>
                </c:pt>
                <c:pt idx="66">
                  <c:v>34.444805501700003</c:v>
                </c:pt>
                <c:pt idx="67">
                  <c:v>34.848876744899997</c:v>
                </c:pt>
                <c:pt idx="68">
                  <c:v>35.252947988099997</c:v>
                </c:pt>
                <c:pt idx="69">
                  <c:v>35.657019231299998</c:v>
                </c:pt>
              </c:numCache>
            </c:numRef>
          </c:xVal>
          <c:yVal>
            <c:numRef>
              <c:f>'Régression linéaire1'!ydata12</c:f>
              <c:numCache>
                <c:formatCode>General</c:formatCode>
                <c:ptCount val="70"/>
                <c:pt idx="0">
                  <c:v>32.541039227679541</c:v>
                </c:pt>
                <c:pt idx="1">
                  <c:v>32.775485955882736</c:v>
                </c:pt>
                <c:pt idx="2">
                  <c:v>33.015424546777155</c:v>
                </c:pt>
                <c:pt idx="3">
                  <c:v>33.260966409222583</c:v>
                </c:pt>
                <c:pt idx="4">
                  <c:v>33.5122220272155</c:v>
                </c:pt>
                <c:pt idx="5">
                  <c:v>33.769300668545569</c:v>
                </c:pt>
                <c:pt idx="6">
                  <c:v>34.032310081351937</c:v>
                </c:pt>
                <c:pt idx="7">
                  <c:v>34.301356179805225</c:v>
                </c:pt>
                <c:pt idx="8">
                  <c:v>34.576542720354908</c:v>
                </c:pt>
                <c:pt idx="9">
                  <c:v>34.857970970195197</c:v>
                </c:pt>
                <c:pt idx="10">
                  <c:v>35.145739369812631</c:v>
                </c:pt>
                <c:pt idx="11">
                  <c:v>35.439943191679802</c:v>
                </c:pt>
                <c:pt idx="12">
                  <c:v>35.740674197348383</c:v>
                </c:pt>
                <c:pt idx="13">
                  <c:v>36.048020295365973</c:v>
                </c:pt>
                <c:pt idx="14">
                  <c:v>36.362065202588596</c:v>
                </c:pt>
                <c:pt idx="15">
                  <c:v>36.682888111582571</c:v>
                </c:pt>
                <c:pt idx="16">
                  <c:v>37.010563366897138</c:v>
                </c:pt>
                <c:pt idx="17">
                  <c:v>37.345160153042301</c:v>
                </c:pt>
                <c:pt idx="18">
                  <c:v>37.686742197018503</c:v>
                </c:pt>
                <c:pt idx="19">
                  <c:v>38.035367488214717</c:v>
                </c:pt>
                <c:pt idx="20">
                  <c:v>38.391088018416006</c:v>
                </c:pt>
                <c:pt idx="21">
                  <c:v>38.753949544541598</c:v>
                </c:pt>
                <c:pt idx="22">
                  <c:v>39.123991376567261</c:v>
                </c:pt>
                <c:pt idx="23">
                  <c:v>39.501246192875783</c:v>
                </c:pt>
                <c:pt idx="24">
                  <c:v>39.885739885026737</c:v>
                </c:pt>
                <c:pt idx="25">
                  <c:v>40.277491433646254</c:v>
                </c:pt>
                <c:pt idx="26">
                  <c:v>40.676512816814366</c:v>
                </c:pt>
                <c:pt idx="27">
                  <c:v>41.082808951976503</c:v>
                </c:pt>
                <c:pt idx="28">
                  <c:v>41.496377672034399</c:v>
                </c:pt>
                <c:pt idx="29">
                  <c:v>41.917209735887134</c:v>
                </c:pt>
                <c:pt idx="30">
                  <c:v>42.345288873302934</c:v>
                </c:pt>
                <c:pt idx="31">
                  <c:v>42.780591863614575</c:v>
                </c:pt>
                <c:pt idx="32">
                  <c:v>43.223088647353933</c:v>
                </c:pt>
                <c:pt idx="33">
                  <c:v>43.672742469581621</c:v>
                </c:pt>
                <c:pt idx="34">
                  <c:v>44.129510053332851</c:v>
                </c:pt>
                <c:pt idx="35">
                  <c:v>44.593341801296688</c:v>
                </c:pt>
                <c:pt idx="36">
                  <c:v>45.064182023578596</c:v>
                </c:pt>
                <c:pt idx="37">
                  <c:v>45.541969189168427</c:v>
                </c:pt>
                <c:pt idx="38">
                  <c:v>46.026636198552808</c:v>
                </c:pt>
                <c:pt idx="39">
                  <c:v>46.518110674771762</c:v>
                </c:pt>
                <c:pt idx="40">
                  <c:v>47.01631527012708</c:v>
                </c:pt>
                <c:pt idx="41">
                  <c:v>47.521167985702121</c:v>
                </c:pt>
                <c:pt idx="42">
                  <c:v>48.032582500849095</c:v>
                </c:pt>
                <c:pt idx="43">
                  <c:v>48.550468509837273</c:v>
                </c:pt>
                <c:pt idx="44">
                  <c:v>49.074732062930217</c:v>
                </c:pt>
                <c:pt idx="45">
                  <c:v>49.605275909269416</c:v>
                </c:pt>
                <c:pt idx="46">
                  <c:v>50.141999839079681</c:v>
                </c:pt>
                <c:pt idx="47">
                  <c:v>50.684801022874083</c:v>
                </c:pt>
                <c:pt idx="48">
                  <c:v>51.23357434551906</c:v>
                </c:pt>
                <c:pt idx="49">
                  <c:v>51.78821273321698</c:v>
                </c:pt>
                <c:pt idx="50">
                  <c:v>52.348607471670874</c:v>
                </c:pt>
                <c:pt idx="51">
                  <c:v>52.914648513908475</c:v>
                </c:pt>
                <c:pt idx="52">
                  <c:v>53.486224776456979</c:v>
                </c:pt>
                <c:pt idx="53">
                  <c:v>54.063224422771427</c:v>
                </c:pt>
                <c:pt idx="54">
                  <c:v>54.645535133025973</c:v>
                </c:pt>
                <c:pt idx="55">
                  <c:v>55.233044359574706</c:v>
                </c:pt>
                <c:pt idx="56">
                  <c:v>55.825639567576204</c:v>
                </c:pt>
                <c:pt idx="57">
                  <c:v>56.42320846045024</c:v>
                </c:pt>
                <c:pt idx="58">
                  <c:v>57.025639189996355</c:v>
                </c:pt>
                <c:pt idx="59">
                  <c:v>57.63282055114999</c:v>
                </c:pt>
                <c:pt idx="60">
                  <c:v>58.244642161483121</c:v>
                </c:pt>
                <c:pt idx="61">
                  <c:v>58.860994625672305</c:v>
                </c:pt>
                <c:pt idx="62">
                  <c:v>59.481769685257603</c:v>
                </c:pt>
                <c:pt idx="63">
                  <c:v>60.106860354102068</c:v>
                </c:pt>
                <c:pt idx="64">
                  <c:v>60.736161040033402</c:v>
                </c:pt>
                <c:pt idx="65">
                  <c:v>61.369567653208151</c:v>
                </c:pt>
                <c:pt idx="66">
                  <c:v>62.006977701785061</c:v>
                </c:pt>
                <c:pt idx="67">
                  <c:v>62.648290375529101</c:v>
                </c:pt>
                <c:pt idx="68">
                  <c:v>63.293406617992495</c:v>
                </c:pt>
                <c:pt idx="69">
                  <c:v>63.942229187933847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4F-4FBE-94A0-4F40AA1CD520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</c:v>
              </c:pt>
              <c:pt idx="1">
                <c:v>70</c:v>
              </c:pt>
            </c:numLit>
          </c:xVal>
          <c:yVal>
            <c:numLit>
              <c:formatCode>General</c:formatCode>
              <c:ptCount val="2"/>
              <c:pt idx="0">
                <c:v>-20</c:v>
              </c:pt>
              <c:pt idx="1">
                <c:v>70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9E4F-4FBE-94A0-4F40AA1C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705008"/>
        <c:axId val="624560336"/>
      </c:scatterChart>
      <c:valAx>
        <c:axId val="624705008"/>
        <c:scaling>
          <c:orientation val="minMax"/>
          <c:max val="70"/>
          <c:min val="-2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Préd(Cumul Larves/inflo)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24560336"/>
        <c:crosses val="autoZero"/>
        <c:crossBetween val="midCat"/>
      </c:valAx>
      <c:valAx>
        <c:axId val="624560336"/>
        <c:scaling>
          <c:orientation val="minMax"/>
          <c:max val="7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 Larves/inflo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2470500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Cumul Larves/inflo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'Régression linéaire par inflo'!$B$92:$B$99</c:f>
              <c:strCache>
                <c:ptCount val="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</c:strCache>
            </c:strRef>
          </c:cat>
          <c:val>
            <c:numRef>
              <c:f>'Régression linéaire par inflo'!$H$92:$H$99</c:f>
              <c:numCache>
                <c:formatCode>0.000</c:formatCode>
                <c:ptCount val="8"/>
                <c:pt idx="0">
                  <c:v>-0.76826751441248364</c:v>
                </c:pt>
                <c:pt idx="1">
                  <c:v>0.26490872960783279</c:v>
                </c:pt>
                <c:pt idx="2">
                  <c:v>1.8953842370158027</c:v>
                </c:pt>
                <c:pt idx="3">
                  <c:v>-0.92200195354028958</c:v>
                </c:pt>
                <c:pt idx="4">
                  <c:v>0.64086968552138313</c:v>
                </c:pt>
                <c:pt idx="5">
                  <c:v>-0.55500952537467918</c:v>
                </c:pt>
                <c:pt idx="6">
                  <c:v>-0.38695222998788453</c:v>
                </c:pt>
                <c:pt idx="7">
                  <c:v>-0.16893142882968495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9-4939-840B-6371FEE45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24705008"/>
        <c:axId val="624561584"/>
      </c:barChart>
      <c:catAx>
        <c:axId val="62470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24561584"/>
        <c:crosses val="autoZero"/>
        <c:auto val="1"/>
        <c:lblAlgn val="ctr"/>
        <c:lblOffset val="100"/>
        <c:noMultiLvlLbl val="0"/>
      </c:catAx>
      <c:valAx>
        <c:axId val="624561584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247050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Cumul Larves par Piq Maxi (R²=0,591)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totaux'!$D$92:$D$99</c:f>
              <c:numCache>
                <c:formatCode>0.000</c:formatCode>
                <c:ptCount val="8"/>
                <c:pt idx="0">
                  <c:v>28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</c:numCache>
            </c:numRef>
          </c:xVal>
          <c:yVal>
            <c:numRef>
              <c:f>'Régression linéaire totaux'!$E$92:$E$99</c:f>
              <c:numCache>
                <c:formatCode>0.000</c:formatCode>
                <c:ptCount val="8"/>
                <c:pt idx="0">
                  <c:v>104</c:v>
                </c:pt>
                <c:pt idx="1">
                  <c:v>96</c:v>
                </c:pt>
                <c:pt idx="2">
                  <c:v>75</c:v>
                </c:pt>
                <c:pt idx="3">
                  <c:v>31</c:v>
                </c:pt>
                <c:pt idx="4">
                  <c:v>61</c:v>
                </c:pt>
                <c:pt idx="5">
                  <c:v>27</c:v>
                </c:pt>
                <c:pt idx="6">
                  <c:v>22</c:v>
                </c:pt>
                <c:pt idx="7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D-413B-AADA-F16A26600E7D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Lit>
              <c:formatCode>General</c:formatCode>
              <c:ptCount val="1"/>
              <c:pt idx="0">
                <c:v>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4DD-413B-AADA-F16A26600E7D}"/>
            </c:ext>
          </c:extLst>
        </c:ser>
        <c:ser>
          <c:idx val="2"/>
          <c:order val="2"/>
          <c:tx>
            <c:v>Modèle(Cumul Larves)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32.821481481481477</c:v>
              </c:pt>
              <c:pt idx="1">
                <c:v>115.82592592592593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4DD-413B-AADA-F16A26600E7D}"/>
            </c:ext>
          </c:extLst>
        </c:ser>
        <c:ser>
          <c:idx val="3"/>
          <c:order val="3"/>
          <c:tx>
            <c:v>Int. de conf. (Moyenne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'Régression linéaire'!xdata1</c:f>
              <c:numCache>
                <c:formatCode>General</c:formatCode>
                <c:ptCount val="70"/>
                <c:pt idx="0">
                  <c:v>6</c:v>
                </c:pt>
                <c:pt idx="1">
                  <c:v>6.3478260869999996</c:v>
                </c:pt>
                <c:pt idx="2">
                  <c:v>6.6956521740000001</c:v>
                </c:pt>
                <c:pt idx="3">
                  <c:v>7.0434782609999997</c:v>
                </c:pt>
                <c:pt idx="4">
                  <c:v>7.3913043480000002</c:v>
                </c:pt>
                <c:pt idx="5">
                  <c:v>7.7391304349999999</c:v>
                </c:pt>
                <c:pt idx="6">
                  <c:v>8.0869565219999995</c:v>
                </c:pt>
                <c:pt idx="7">
                  <c:v>8.4347826089999991</c:v>
                </c:pt>
                <c:pt idx="8">
                  <c:v>8.7826086960000005</c:v>
                </c:pt>
                <c:pt idx="9">
                  <c:v>9.1304347830000001</c:v>
                </c:pt>
                <c:pt idx="10">
                  <c:v>9.4782608699999997</c:v>
                </c:pt>
                <c:pt idx="11">
                  <c:v>9.8260869570000011</c:v>
                </c:pt>
                <c:pt idx="12">
                  <c:v>10.173913043999999</c:v>
                </c:pt>
                <c:pt idx="13">
                  <c:v>10.521739131</c:v>
                </c:pt>
                <c:pt idx="14">
                  <c:v>10.869565218</c:v>
                </c:pt>
                <c:pt idx="15">
                  <c:v>11.217391305</c:v>
                </c:pt>
                <c:pt idx="16">
                  <c:v>11.565217392000001</c:v>
                </c:pt>
                <c:pt idx="17">
                  <c:v>11.913043478999999</c:v>
                </c:pt>
                <c:pt idx="18">
                  <c:v>12.260869566</c:v>
                </c:pt>
                <c:pt idx="19">
                  <c:v>12.608695653</c:v>
                </c:pt>
                <c:pt idx="20">
                  <c:v>12.956521739999999</c:v>
                </c:pt>
                <c:pt idx="21">
                  <c:v>13.304347827000001</c:v>
                </c:pt>
                <c:pt idx="22">
                  <c:v>13.652173914</c:v>
                </c:pt>
                <c:pt idx="23">
                  <c:v>14.000000001</c:v>
                </c:pt>
                <c:pt idx="24">
                  <c:v>14.347826088</c:v>
                </c:pt>
                <c:pt idx="25">
                  <c:v>14.695652174999999</c:v>
                </c:pt>
                <c:pt idx="26">
                  <c:v>15.043478262000001</c:v>
                </c:pt>
                <c:pt idx="27">
                  <c:v>15.391304349</c:v>
                </c:pt>
                <c:pt idx="28">
                  <c:v>15.739130436</c:v>
                </c:pt>
                <c:pt idx="29">
                  <c:v>16.086956522999998</c:v>
                </c:pt>
                <c:pt idx="30">
                  <c:v>16.434782609999999</c:v>
                </c:pt>
                <c:pt idx="31">
                  <c:v>16.782608697000001</c:v>
                </c:pt>
                <c:pt idx="32">
                  <c:v>17.130434784000002</c:v>
                </c:pt>
                <c:pt idx="33">
                  <c:v>17.478260871</c:v>
                </c:pt>
                <c:pt idx="34">
                  <c:v>17.826086957999998</c:v>
                </c:pt>
                <c:pt idx="35">
                  <c:v>18.173913044999999</c:v>
                </c:pt>
                <c:pt idx="36">
                  <c:v>18.521739132</c:v>
                </c:pt>
                <c:pt idx="37">
                  <c:v>18.869565219000002</c:v>
                </c:pt>
                <c:pt idx="38">
                  <c:v>19.217391306</c:v>
                </c:pt>
                <c:pt idx="39">
                  <c:v>19.565217393000001</c:v>
                </c:pt>
                <c:pt idx="40">
                  <c:v>19.913043479999999</c:v>
                </c:pt>
                <c:pt idx="41">
                  <c:v>20.260869567</c:v>
                </c:pt>
                <c:pt idx="42">
                  <c:v>20.608695654000002</c:v>
                </c:pt>
                <c:pt idx="43">
                  <c:v>20.956521741</c:v>
                </c:pt>
                <c:pt idx="44">
                  <c:v>21.304347828000001</c:v>
                </c:pt>
                <c:pt idx="45">
                  <c:v>21.652173914999999</c:v>
                </c:pt>
                <c:pt idx="46">
                  <c:v>22.000000002</c:v>
                </c:pt>
                <c:pt idx="47">
                  <c:v>22.347826089000002</c:v>
                </c:pt>
                <c:pt idx="48">
                  <c:v>22.695652175999999</c:v>
                </c:pt>
                <c:pt idx="49">
                  <c:v>23.043478263000001</c:v>
                </c:pt>
                <c:pt idx="50">
                  <c:v>23.391304349999999</c:v>
                </c:pt>
                <c:pt idx="51">
                  <c:v>23.739130437</c:v>
                </c:pt>
                <c:pt idx="52">
                  <c:v>24.086956524000001</c:v>
                </c:pt>
                <c:pt idx="53">
                  <c:v>24.434782610999999</c:v>
                </c:pt>
                <c:pt idx="54">
                  <c:v>24.782608698000001</c:v>
                </c:pt>
                <c:pt idx="55">
                  <c:v>25.130434785000002</c:v>
                </c:pt>
                <c:pt idx="56">
                  <c:v>25.478260872</c:v>
                </c:pt>
                <c:pt idx="57">
                  <c:v>25.826086959000001</c:v>
                </c:pt>
                <c:pt idx="58">
                  <c:v>26.173913045999999</c:v>
                </c:pt>
                <c:pt idx="59">
                  <c:v>26.521739133000001</c:v>
                </c:pt>
                <c:pt idx="60">
                  <c:v>26.869565220000002</c:v>
                </c:pt>
                <c:pt idx="61">
                  <c:v>27.217391307</c:v>
                </c:pt>
                <c:pt idx="62">
                  <c:v>27.565217394000001</c:v>
                </c:pt>
                <c:pt idx="63">
                  <c:v>27.913043480999999</c:v>
                </c:pt>
                <c:pt idx="64">
                  <c:v>28.260869568</c:v>
                </c:pt>
                <c:pt idx="65">
                  <c:v>28.608695655000002</c:v>
                </c:pt>
                <c:pt idx="66">
                  <c:v>28.956521742</c:v>
                </c:pt>
                <c:pt idx="67">
                  <c:v>29.304347829000001</c:v>
                </c:pt>
                <c:pt idx="68">
                  <c:v>29.652173915999999</c:v>
                </c:pt>
                <c:pt idx="69">
                  <c:v>30.000000003</c:v>
                </c:pt>
              </c:numCache>
            </c:numRef>
          </c:xVal>
          <c:yVal>
            <c:numRef>
              <c:f>'Régression linéaire'!ydata2</c:f>
              <c:numCache>
                <c:formatCode>General</c:formatCode>
                <c:ptCount val="70"/>
                <c:pt idx="0">
                  <c:v>3.7530172997717735</c:v>
                </c:pt>
                <c:pt idx="1">
                  <c:v>5.7150357252142818</c:v>
                </c:pt>
                <c:pt idx="2">
                  <c:v>7.6616823585520066</c:v>
                </c:pt>
                <c:pt idx="3">
                  <c:v>9.5916793405653991</c:v>
                </c:pt>
                <c:pt idx="4">
                  <c:v>11.503636852028254</c:v>
                </c:pt>
                <c:pt idx="5">
                  <c:v>13.39604662172637</c:v>
                </c:pt>
                <c:pt idx="6">
                  <c:v>15.267276454257605</c:v>
                </c:pt>
                <c:pt idx="7">
                  <c:v>17.115566341938447</c:v>
                </c:pt>
                <c:pt idx="8">
                  <c:v>18.939026861728095</c:v>
                </c:pt>
                <c:pt idx="9">
                  <c:v>20.735640699667748</c:v>
                </c:pt>
                <c:pt idx="10">
                  <c:v>22.5032682775552</c:v>
                </c:pt>
                <c:pt idx="11">
                  <c:v>24.23965855732607</c:v>
                </c:pt>
                <c:pt idx="12">
                  <c:v>25.942466137094094</c:v>
                </c:pt>
                <c:pt idx="13">
                  <c:v>27.609275690102525</c:v>
                </c:pt>
                <c:pt idx="14">
                  <c:v>29.237634590247382</c:v>
                </c:pt>
                <c:pt idx="15">
                  <c:v>30.825094174065434</c:v>
                </c:pt>
                <c:pt idx="16">
                  <c:v>32.369259482053337</c:v>
                </c:pt>
                <c:pt idx="17">
                  <c:v>33.867846504654828</c:v>
                </c:pt>
                <c:pt idx="18">
                  <c:v>35.318744979159632</c:v>
                </c:pt>
                <c:pt idx="19">
                  <c:v>36.720083749496013</c:v>
                </c:pt>
                <c:pt idx="20">
                  <c:v>38.070294773716157</c:v>
                </c:pt>
                <c:pt idx="21">
                  <c:v>39.36817124070258</c:v>
                </c:pt>
                <c:pt idx="22">
                  <c:v>40.612915127252066</c:v>
                </c:pt>
                <c:pt idx="23">
                  <c:v>41.804170014604821</c:v>
                </c:pt>
                <c:pt idx="24">
                  <c:v>42.942036100040113</c:v>
                </c:pt>
                <c:pt idx="25">
                  <c:v>44.027065954562516</c:v>
                </c:pt>
                <c:pt idx="26">
                  <c:v>45.060241439123345</c:v>
                </c:pt>
                <c:pt idx="27">
                  <c:v>46.042933982578774</c:v>
                </c:pt>
                <c:pt idx="28">
                  <c:v>46.976851846539454</c:v>
                </c:pt>
                <c:pt idx="29">
                  <c:v>47.86397885136941</c:v>
                </c:pt>
                <c:pt idx="30">
                  <c:v>48.706509245972406</c:v>
                </c:pt>
                <c:pt idx="31">
                  <c:v>49.506783037472019</c:v>
                </c:pt>
                <c:pt idx="32">
                  <c:v>50.267225315745236</c:v>
                </c:pt>
                <c:pt idx="33">
                  <c:v>50.99029211080569</c:v>
                </c:pt>
                <c:pt idx="34">
                  <c:v>51.678424293993061</c:v>
                </c:pt>
                <c:pt idx="35">
                  <c:v>52.334010115957511</c:v>
                </c:pt>
                <c:pt idx="36">
                  <c:v>52.959356246046994</c:v>
                </c:pt>
                <c:pt idx="37">
                  <c:v>53.556666665788711</c:v>
                </c:pt>
                <c:pt idx="38">
                  <c:v>54.128028461336001</c:v>
                </c:pt>
                <c:pt idx="39">
                  <c:v>54.67540342099241</c:v>
                </c:pt>
                <c:pt idx="40">
                  <c:v>55.200624330704116</c:v>
                </c:pt>
                <c:pt idx="41">
                  <c:v>55.705394930484971</c:v>
                </c:pt>
                <c:pt idx="42">
                  <c:v>56.191292612527207</c:v>
                </c:pt>
                <c:pt idx="43">
                  <c:v>56.659773080300297</c:v>
                </c:pt>
                <c:pt idx="44">
                  <c:v>57.112176328706141</c:v>
                </c:pt>
                <c:pt idx="45">
                  <c:v>57.549733436866504</c:v>
                </c:pt>
                <c:pt idx="46">
                  <c:v>57.973573781267589</c:v>
                </c:pt>
                <c:pt idx="47">
                  <c:v>58.384732375416945</c:v>
                </c:pt>
                <c:pt idx="48">
                  <c:v>58.78415712291104</c:v>
                </c:pt>
                <c:pt idx="49">
                  <c:v>59.172715835271191</c:v>
                </c:pt>
                <c:pt idx="50">
                  <c:v>59.551202916144476</c:v>
                </c:pt>
                <c:pt idx="51">
                  <c:v>59.920345651753394</c:v>
                </c:pt>
                <c:pt idx="52">
                  <c:v>60.280810076005771</c:v>
                </c:pt>
                <c:pt idx="53">
                  <c:v>60.633206399425262</c:v>
                </c:pt>
                <c:pt idx="54">
                  <c:v>60.978094005731499</c:v>
                </c:pt>
                <c:pt idx="55">
                  <c:v>61.315986029905446</c:v>
                </c:pt>
                <c:pt idx="56">
                  <c:v>61.647353538062262</c:v>
                </c:pt>
                <c:pt idx="57">
                  <c:v>61.972629333335973</c:v>
                </c:pt>
                <c:pt idx="58">
                  <c:v>62.292211413963678</c:v>
                </c:pt>
                <c:pt idx="59">
                  <c:v>62.606466110392397</c:v>
                </c:pt>
                <c:pt idx="60">
                  <c:v>62.915730927929708</c:v>
                </c:pt>
                <c:pt idx="61">
                  <c:v>63.220317120533821</c:v>
                </c:pt>
                <c:pt idx="62">
                  <c:v>63.520512020015168</c:v>
                </c:pt>
                <c:pt idx="63">
                  <c:v>63.816581143369703</c:v>
                </c:pt>
                <c:pt idx="64">
                  <c:v>64.108770099300372</c:v>
                </c:pt>
                <c:pt idx="65">
                  <c:v>64.397306313292574</c:v>
                </c:pt>
                <c:pt idx="66">
                  <c:v>64.682400588948411</c:v>
                </c:pt>
                <c:pt idx="67">
                  <c:v>64.964248521689456</c:v>
                </c:pt>
                <c:pt idx="68">
                  <c:v>65.243031779432982</c:v>
                </c:pt>
                <c:pt idx="69">
                  <c:v>65.518919263443635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DD-413B-AADA-F16A26600E7D}"/>
            </c:ext>
          </c:extLst>
        </c:ser>
        <c:ser>
          <c:idx val="4"/>
          <c:order val="4"/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'Régression linéaire'!xdata3</c:f>
              <c:numCache>
                <c:formatCode>General</c:formatCode>
                <c:ptCount val="70"/>
                <c:pt idx="0">
                  <c:v>6</c:v>
                </c:pt>
                <c:pt idx="1">
                  <c:v>6.3478260869999996</c:v>
                </c:pt>
                <c:pt idx="2">
                  <c:v>6.6956521740000001</c:v>
                </c:pt>
                <c:pt idx="3">
                  <c:v>7.0434782609999997</c:v>
                </c:pt>
                <c:pt idx="4">
                  <c:v>7.3913043480000002</c:v>
                </c:pt>
                <c:pt idx="5">
                  <c:v>7.7391304349999999</c:v>
                </c:pt>
                <c:pt idx="6">
                  <c:v>8.0869565219999995</c:v>
                </c:pt>
                <c:pt idx="7">
                  <c:v>8.4347826089999991</c:v>
                </c:pt>
                <c:pt idx="8">
                  <c:v>8.7826086960000005</c:v>
                </c:pt>
                <c:pt idx="9">
                  <c:v>9.1304347830000001</c:v>
                </c:pt>
                <c:pt idx="10">
                  <c:v>9.4782608699999997</c:v>
                </c:pt>
                <c:pt idx="11">
                  <c:v>9.8260869570000011</c:v>
                </c:pt>
                <c:pt idx="12">
                  <c:v>10.173913043999999</c:v>
                </c:pt>
                <c:pt idx="13">
                  <c:v>10.521739131</c:v>
                </c:pt>
                <c:pt idx="14">
                  <c:v>10.869565218</c:v>
                </c:pt>
                <c:pt idx="15">
                  <c:v>11.217391305</c:v>
                </c:pt>
                <c:pt idx="16">
                  <c:v>11.565217392000001</c:v>
                </c:pt>
                <c:pt idx="17">
                  <c:v>11.913043478999999</c:v>
                </c:pt>
                <c:pt idx="18">
                  <c:v>12.260869566</c:v>
                </c:pt>
                <c:pt idx="19">
                  <c:v>12.608695653</c:v>
                </c:pt>
                <c:pt idx="20">
                  <c:v>12.956521739999999</c:v>
                </c:pt>
                <c:pt idx="21">
                  <c:v>13.304347827000001</c:v>
                </c:pt>
                <c:pt idx="22">
                  <c:v>13.652173914</c:v>
                </c:pt>
                <c:pt idx="23">
                  <c:v>14.000000001</c:v>
                </c:pt>
                <c:pt idx="24">
                  <c:v>14.347826088</c:v>
                </c:pt>
                <c:pt idx="25">
                  <c:v>14.695652174999999</c:v>
                </c:pt>
                <c:pt idx="26">
                  <c:v>15.043478262000001</c:v>
                </c:pt>
                <c:pt idx="27">
                  <c:v>15.391304349</c:v>
                </c:pt>
                <c:pt idx="28">
                  <c:v>15.739130436</c:v>
                </c:pt>
                <c:pt idx="29">
                  <c:v>16.086956522999998</c:v>
                </c:pt>
                <c:pt idx="30">
                  <c:v>16.434782609999999</c:v>
                </c:pt>
                <c:pt idx="31">
                  <c:v>16.782608697000001</c:v>
                </c:pt>
                <c:pt idx="32">
                  <c:v>17.130434784000002</c:v>
                </c:pt>
                <c:pt idx="33">
                  <c:v>17.478260871</c:v>
                </c:pt>
                <c:pt idx="34">
                  <c:v>17.826086957999998</c:v>
                </c:pt>
                <c:pt idx="35">
                  <c:v>18.173913044999999</c:v>
                </c:pt>
                <c:pt idx="36">
                  <c:v>18.521739132</c:v>
                </c:pt>
                <c:pt idx="37">
                  <c:v>18.869565219000002</c:v>
                </c:pt>
                <c:pt idx="38">
                  <c:v>19.217391306</c:v>
                </c:pt>
                <c:pt idx="39">
                  <c:v>19.565217393000001</c:v>
                </c:pt>
                <c:pt idx="40">
                  <c:v>19.913043479999999</c:v>
                </c:pt>
                <c:pt idx="41">
                  <c:v>20.260869567</c:v>
                </c:pt>
                <c:pt idx="42">
                  <c:v>20.608695654000002</c:v>
                </c:pt>
                <c:pt idx="43">
                  <c:v>20.956521741</c:v>
                </c:pt>
                <c:pt idx="44">
                  <c:v>21.304347828000001</c:v>
                </c:pt>
                <c:pt idx="45">
                  <c:v>21.652173914999999</c:v>
                </c:pt>
                <c:pt idx="46">
                  <c:v>22.000000002</c:v>
                </c:pt>
                <c:pt idx="47">
                  <c:v>22.347826089000002</c:v>
                </c:pt>
                <c:pt idx="48">
                  <c:v>22.695652175999999</c:v>
                </c:pt>
                <c:pt idx="49">
                  <c:v>23.043478263000001</c:v>
                </c:pt>
                <c:pt idx="50">
                  <c:v>23.391304349999999</c:v>
                </c:pt>
                <c:pt idx="51">
                  <c:v>23.739130437</c:v>
                </c:pt>
                <c:pt idx="52">
                  <c:v>24.086956524000001</c:v>
                </c:pt>
                <c:pt idx="53">
                  <c:v>24.434782610999999</c:v>
                </c:pt>
                <c:pt idx="54">
                  <c:v>24.782608698000001</c:v>
                </c:pt>
                <c:pt idx="55">
                  <c:v>25.130434785000002</c:v>
                </c:pt>
                <c:pt idx="56">
                  <c:v>25.478260872</c:v>
                </c:pt>
                <c:pt idx="57">
                  <c:v>25.826086959000001</c:v>
                </c:pt>
                <c:pt idx="58">
                  <c:v>26.173913045999999</c:v>
                </c:pt>
                <c:pt idx="59">
                  <c:v>26.521739133000001</c:v>
                </c:pt>
                <c:pt idx="60">
                  <c:v>26.869565220000002</c:v>
                </c:pt>
                <c:pt idx="61">
                  <c:v>27.217391307</c:v>
                </c:pt>
                <c:pt idx="62">
                  <c:v>27.565217394000001</c:v>
                </c:pt>
                <c:pt idx="63">
                  <c:v>27.913043480999999</c:v>
                </c:pt>
                <c:pt idx="64">
                  <c:v>28.260869568</c:v>
                </c:pt>
                <c:pt idx="65">
                  <c:v>28.608695655000002</c:v>
                </c:pt>
                <c:pt idx="66">
                  <c:v>28.956521742</c:v>
                </c:pt>
                <c:pt idx="67">
                  <c:v>29.304347829000001</c:v>
                </c:pt>
                <c:pt idx="68">
                  <c:v>29.652173915999999</c:v>
                </c:pt>
                <c:pt idx="69">
                  <c:v>30.000000003</c:v>
                </c:pt>
              </c:numCache>
            </c:numRef>
          </c:xVal>
          <c:yVal>
            <c:numRef>
              <c:f>'Régression linéaire'!ydata4</c:f>
              <c:numCache>
                <c:formatCode>General</c:formatCode>
                <c:ptCount val="70"/>
                <c:pt idx="0">
                  <c:v>61.88994566319127</c:v>
                </c:pt>
                <c:pt idx="1">
                  <c:v>62.333853163975419</c:v>
                </c:pt>
                <c:pt idx="2">
                  <c:v>62.793132456864363</c:v>
                </c:pt>
                <c:pt idx="3">
                  <c:v>63.269061401077643</c:v>
                </c:pt>
                <c:pt idx="4">
                  <c:v>63.763029815841463</c:v>
                </c:pt>
                <c:pt idx="5">
                  <c:v>64.276545972370002</c:v>
                </c:pt>
                <c:pt idx="6">
                  <c:v>64.811242066065432</c:v>
                </c:pt>
                <c:pt idx="7">
                  <c:v>65.368878104611255</c:v>
                </c:pt>
                <c:pt idx="8">
                  <c:v>65.951343511048293</c:v>
                </c:pt>
                <c:pt idx="9">
                  <c:v>66.560655599335291</c:v>
                </c:pt>
                <c:pt idx="10">
                  <c:v>67.198953947674511</c:v>
                </c:pt>
                <c:pt idx="11">
                  <c:v>67.868489594130324</c:v>
                </c:pt>
                <c:pt idx="12">
                  <c:v>68.571607940588933</c:v>
                </c:pt>
                <c:pt idx="13">
                  <c:v>69.310724313807199</c:v>
                </c:pt>
                <c:pt idx="14">
                  <c:v>70.088291339888997</c:v>
                </c:pt>
                <c:pt idx="15">
                  <c:v>70.906757682297609</c:v>
                </c:pt>
                <c:pt idx="16">
                  <c:v>71.768518300536385</c:v>
                </c:pt>
                <c:pt idx="17">
                  <c:v>72.675857204161559</c:v>
                </c:pt>
                <c:pt idx="18">
                  <c:v>73.63088465588342</c:v>
                </c:pt>
                <c:pt idx="19">
                  <c:v>74.635471811773712</c:v>
                </c:pt>
                <c:pt idx="20">
                  <c:v>75.691186713780226</c:v>
                </c:pt>
                <c:pt idx="21">
                  <c:v>76.799236173020475</c:v>
                </c:pt>
                <c:pt idx="22">
                  <c:v>77.960418212697661</c:v>
                </c:pt>
                <c:pt idx="23">
                  <c:v>79.175089251571563</c:v>
                </c:pt>
                <c:pt idx="24">
                  <c:v>80.443149092362944</c:v>
                </c:pt>
                <c:pt idx="25">
                  <c:v>81.764045164067198</c:v>
                </c:pt>
                <c:pt idx="26">
                  <c:v>83.13679560573307</c:v>
                </c:pt>
                <c:pt idx="27">
                  <c:v>84.560028988504286</c:v>
                </c:pt>
                <c:pt idx="28">
                  <c:v>86.032037050770271</c:v>
                </c:pt>
                <c:pt idx="29">
                  <c:v>87.550835972166965</c:v>
                </c:pt>
                <c:pt idx="30">
                  <c:v>89.114231503790677</c:v>
                </c:pt>
                <c:pt idx="31">
                  <c:v>90.719883638517729</c:v>
                </c:pt>
                <c:pt idx="32">
                  <c:v>92.365367286471184</c:v>
                </c:pt>
                <c:pt idx="33">
                  <c:v>94.04822641763738</c:v>
                </c:pt>
                <c:pt idx="34">
                  <c:v>95.766020160676675</c:v>
                </c:pt>
                <c:pt idx="35">
                  <c:v>97.516360264938896</c:v>
                </c:pt>
                <c:pt idx="36">
                  <c:v>99.296940061076086</c:v>
                </c:pt>
                <c:pt idx="37">
                  <c:v>101.10555556756104</c:v>
                </c:pt>
                <c:pt idx="38">
                  <c:v>102.94011969824039</c:v>
                </c:pt>
                <c:pt idx="39">
                  <c:v>104.79867066481066</c:v>
                </c:pt>
                <c:pt idx="40">
                  <c:v>106.67937568132562</c:v>
                </c:pt>
                <c:pt idx="41">
                  <c:v>108.58053100777144</c:v>
                </c:pt>
                <c:pt idx="42">
                  <c:v>110.50055925195588</c:v>
                </c:pt>
                <c:pt idx="43">
                  <c:v>112.43800471040943</c:v>
                </c:pt>
                <c:pt idx="44">
                  <c:v>114.39152738823029</c:v>
                </c:pt>
                <c:pt idx="45">
                  <c:v>116.35989620629657</c:v>
                </c:pt>
                <c:pt idx="46">
                  <c:v>118.34198178812215</c:v>
                </c:pt>
                <c:pt idx="47">
                  <c:v>120.33674912019947</c:v>
                </c:pt>
                <c:pt idx="48">
                  <c:v>122.34325029893205</c:v>
                </c:pt>
                <c:pt idx="49">
                  <c:v>124.36061751279857</c:v>
                </c:pt>
                <c:pt idx="50">
                  <c:v>126.38805635815193</c:v>
                </c:pt>
                <c:pt idx="51">
                  <c:v>128.42483954876968</c:v>
                </c:pt>
                <c:pt idx="52">
                  <c:v>130.47030105074398</c:v>
                </c:pt>
                <c:pt idx="53">
                  <c:v>132.52383065355116</c:v>
                </c:pt>
                <c:pt idx="54">
                  <c:v>134.5848689734716</c:v>
                </c:pt>
                <c:pt idx="55">
                  <c:v>136.65290287552432</c:v>
                </c:pt>
                <c:pt idx="56">
                  <c:v>138.72746129359416</c:v>
                </c:pt>
                <c:pt idx="57">
                  <c:v>140.80811142454712</c:v>
                </c:pt>
                <c:pt idx="58">
                  <c:v>142.89445527014607</c:v>
                </c:pt>
                <c:pt idx="59">
                  <c:v>144.98612649994402</c:v>
                </c:pt>
                <c:pt idx="60">
                  <c:v>147.0827876086334</c:v>
                </c:pt>
                <c:pt idx="61">
                  <c:v>149.18412734225595</c:v>
                </c:pt>
                <c:pt idx="62">
                  <c:v>151.28985836900128</c:v>
                </c:pt>
                <c:pt idx="63">
                  <c:v>153.39971517187337</c:v>
                </c:pt>
                <c:pt idx="64">
                  <c:v>155.5134521421694</c:v>
                </c:pt>
                <c:pt idx="65">
                  <c:v>157.63084185440385</c:v>
                </c:pt>
                <c:pt idx="66">
                  <c:v>159.75167350497469</c:v>
                </c:pt>
                <c:pt idx="67">
                  <c:v>161.87575149846032</c:v>
                </c:pt>
                <c:pt idx="68">
                  <c:v>164.00289416694343</c:v>
                </c:pt>
                <c:pt idx="69">
                  <c:v>166.13293260915947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DD-413B-AADA-F16A26600E7D}"/>
            </c:ext>
          </c:extLst>
        </c:ser>
        <c:ser>
          <c:idx val="5"/>
          <c:order val="5"/>
          <c:tx>
            <c:v>Int. de conf.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linéaire'!xdata5</c:f>
              <c:numCache>
                <c:formatCode>General</c:formatCode>
                <c:ptCount val="100"/>
                <c:pt idx="0">
                  <c:v>6</c:v>
                </c:pt>
                <c:pt idx="1">
                  <c:v>6.2424242424000003</c:v>
                </c:pt>
                <c:pt idx="2">
                  <c:v>6.4848484847999996</c:v>
                </c:pt>
                <c:pt idx="3">
                  <c:v>6.7272727271999999</c:v>
                </c:pt>
                <c:pt idx="4">
                  <c:v>6.9696969696000002</c:v>
                </c:pt>
                <c:pt idx="5">
                  <c:v>7.2121212119999996</c:v>
                </c:pt>
                <c:pt idx="6">
                  <c:v>7.4545454543999998</c:v>
                </c:pt>
                <c:pt idx="7">
                  <c:v>7.6969696968000001</c:v>
                </c:pt>
                <c:pt idx="8">
                  <c:v>7.9393939392000004</c:v>
                </c:pt>
                <c:pt idx="9">
                  <c:v>8.1818181816000006</c:v>
                </c:pt>
                <c:pt idx="10">
                  <c:v>8.4242424239999991</c:v>
                </c:pt>
                <c:pt idx="11">
                  <c:v>8.6666666663999994</c:v>
                </c:pt>
                <c:pt idx="12">
                  <c:v>8.9090909087999997</c:v>
                </c:pt>
                <c:pt idx="13">
                  <c:v>9.1515151511999999</c:v>
                </c:pt>
                <c:pt idx="14">
                  <c:v>9.3939393936000002</c:v>
                </c:pt>
                <c:pt idx="15">
                  <c:v>9.6363636360000005</c:v>
                </c:pt>
                <c:pt idx="16">
                  <c:v>9.8787878784000007</c:v>
                </c:pt>
                <c:pt idx="17">
                  <c:v>10.121212120799999</c:v>
                </c:pt>
                <c:pt idx="18">
                  <c:v>10.363636363199999</c:v>
                </c:pt>
                <c:pt idx="19">
                  <c:v>10.6060606056</c:v>
                </c:pt>
                <c:pt idx="20">
                  <c:v>10.848484848</c:v>
                </c:pt>
                <c:pt idx="21">
                  <c:v>11.0909090904</c:v>
                </c:pt>
                <c:pt idx="22">
                  <c:v>11.333333332799999</c:v>
                </c:pt>
                <c:pt idx="23">
                  <c:v>11.575757575200001</c:v>
                </c:pt>
                <c:pt idx="24">
                  <c:v>11.818181817599999</c:v>
                </c:pt>
                <c:pt idx="25">
                  <c:v>12.06060606</c:v>
                </c:pt>
                <c:pt idx="26">
                  <c:v>12.3030303024</c:v>
                </c:pt>
                <c:pt idx="27">
                  <c:v>12.5454545448</c:v>
                </c:pt>
                <c:pt idx="28">
                  <c:v>12.7878787872</c:v>
                </c:pt>
                <c:pt idx="29">
                  <c:v>13.030303029599999</c:v>
                </c:pt>
                <c:pt idx="30">
                  <c:v>13.272727272000001</c:v>
                </c:pt>
                <c:pt idx="31">
                  <c:v>13.515151514399999</c:v>
                </c:pt>
                <c:pt idx="32">
                  <c:v>13.7575757568</c:v>
                </c:pt>
                <c:pt idx="33">
                  <c:v>13.9999999992</c:v>
                </c:pt>
                <c:pt idx="34">
                  <c:v>14.2424242416</c:v>
                </c:pt>
                <c:pt idx="35">
                  <c:v>14.484848484</c:v>
                </c:pt>
                <c:pt idx="36">
                  <c:v>14.727272726399999</c:v>
                </c:pt>
                <c:pt idx="37">
                  <c:v>14.969696968799999</c:v>
                </c:pt>
                <c:pt idx="38">
                  <c:v>15.212121211199999</c:v>
                </c:pt>
                <c:pt idx="39">
                  <c:v>15.4545454536</c:v>
                </c:pt>
                <c:pt idx="40">
                  <c:v>15.696969696</c:v>
                </c:pt>
                <c:pt idx="41">
                  <c:v>15.9393939384</c:v>
                </c:pt>
                <c:pt idx="42">
                  <c:v>16.181818180800001</c:v>
                </c:pt>
                <c:pt idx="43">
                  <c:v>16.424242423199999</c:v>
                </c:pt>
                <c:pt idx="44">
                  <c:v>16.666666665599998</c:v>
                </c:pt>
                <c:pt idx="45">
                  <c:v>16.909090908</c:v>
                </c:pt>
                <c:pt idx="46">
                  <c:v>17.151515150400002</c:v>
                </c:pt>
                <c:pt idx="47">
                  <c:v>17.3939393928</c:v>
                </c:pt>
                <c:pt idx="48">
                  <c:v>17.636363635199999</c:v>
                </c:pt>
                <c:pt idx="49">
                  <c:v>17.878787877599997</c:v>
                </c:pt>
                <c:pt idx="50">
                  <c:v>18.121212119999999</c:v>
                </c:pt>
                <c:pt idx="51">
                  <c:v>18.363636362400001</c:v>
                </c:pt>
                <c:pt idx="52">
                  <c:v>18.6060606048</c:v>
                </c:pt>
                <c:pt idx="53">
                  <c:v>18.848484847199998</c:v>
                </c:pt>
                <c:pt idx="54">
                  <c:v>19.0909090896</c:v>
                </c:pt>
                <c:pt idx="55">
                  <c:v>19.333333331999999</c:v>
                </c:pt>
                <c:pt idx="56">
                  <c:v>19.575757574400001</c:v>
                </c:pt>
                <c:pt idx="57">
                  <c:v>19.818181816799999</c:v>
                </c:pt>
                <c:pt idx="58">
                  <c:v>20.060606059199998</c:v>
                </c:pt>
                <c:pt idx="59">
                  <c:v>20.3030303016</c:v>
                </c:pt>
                <c:pt idx="60">
                  <c:v>20.545454544000002</c:v>
                </c:pt>
                <c:pt idx="61">
                  <c:v>20.7878787864</c:v>
                </c:pt>
                <c:pt idx="62">
                  <c:v>21.030303028799999</c:v>
                </c:pt>
                <c:pt idx="63">
                  <c:v>21.272727271199997</c:v>
                </c:pt>
                <c:pt idx="64">
                  <c:v>21.515151513599999</c:v>
                </c:pt>
                <c:pt idx="65">
                  <c:v>21.757575756000001</c:v>
                </c:pt>
                <c:pt idx="66">
                  <c:v>21.9999999984</c:v>
                </c:pt>
                <c:pt idx="67">
                  <c:v>22.242424240799998</c:v>
                </c:pt>
                <c:pt idx="68">
                  <c:v>22.4848484832</c:v>
                </c:pt>
                <c:pt idx="69">
                  <c:v>22.727272725599999</c:v>
                </c:pt>
                <c:pt idx="70">
                  <c:v>22.969696968000001</c:v>
                </c:pt>
                <c:pt idx="71">
                  <c:v>23.212121210399999</c:v>
                </c:pt>
                <c:pt idx="72">
                  <c:v>23.454545452799998</c:v>
                </c:pt>
                <c:pt idx="73">
                  <c:v>23.6969696952</c:v>
                </c:pt>
                <c:pt idx="74">
                  <c:v>23.939393937599998</c:v>
                </c:pt>
                <c:pt idx="75">
                  <c:v>24.18181818</c:v>
                </c:pt>
                <c:pt idx="76">
                  <c:v>24.424242422399999</c:v>
                </c:pt>
                <c:pt idx="77">
                  <c:v>24.666666664799997</c:v>
                </c:pt>
                <c:pt idx="78">
                  <c:v>24.9090909072</c:v>
                </c:pt>
                <c:pt idx="79">
                  <c:v>25.151515149599998</c:v>
                </c:pt>
                <c:pt idx="80">
                  <c:v>25.393939392</c:v>
                </c:pt>
                <c:pt idx="81">
                  <c:v>25.636363634399999</c:v>
                </c:pt>
                <c:pt idx="82">
                  <c:v>25.878787876800001</c:v>
                </c:pt>
                <c:pt idx="83">
                  <c:v>26.121212119199999</c:v>
                </c:pt>
                <c:pt idx="84">
                  <c:v>26.363636361599998</c:v>
                </c:pt>
                <c:pt idx="85">
                  <c:v>26.606060604</c:v>
                </c:pt>
                <c:pt idx="86">
                  <c:v>26.848484846399998</c:v>
                </c:pt>
                <c:pt idx="87">
                  <c:v>27.0909090888</c:v>
                </c:pt>
                <c:pt idx="88">
                  <c:v>27.333333331199999</c:v>
                </c:pt>
                <c:pt idx="89">
                  <c:v>27.575757573600001</c:v>
                </c:pt>
                <c:pt idx="90">
                  <c:v>27.818181815999999</c:v>
                </c:pt>
                <c:pt idx="91">
                  <c:v>28.060606058399998</c:v>
                </c:pt>
                <c:pt idx="92">
                  <c:v>28.3030303008</c:v>
                </c:pt>
                <c:pt idx="93">
                  <c:v>28.545454543199998</c:v>
                </c:pt>
                <c:pt idx="94">
                  <c:v>28.7878787856</c:v>
                </c:pt>
                <c:pt idx="95">
                  <c:v>29.030303027999999</c:v>
                </c:pt>
                <c:pt idx="96">
                  <c:v>29.272727270399997</c:v>
                </c:pt>
                <c:pt idx="97">
                  <c:v>29.515151512799999</c:v>
                </c:pt>
                <c:pt idx="98">
                  <c:v>29.757575755199998</c:v>
                </c:pt>
                <c:pt idx="99">
                  <c:v>29.9999999976</c:v>
                </c:pt>
              </c:numCache>
            </c:numRef>
          </c:xVal>
          <c:yVal>
            <c:numRef>
              <c:f>'Régression linéaire'!ydata6</c:f>
              <c:numCache>
                <c:formatCode>General</c:formatCode>
                <c:ptCount val="100"/>
                <c:pt idx="0">
                  <c:v>-27.461309669968074</c:v>
                </c:pt>
                <c:pt idx="1">
                  <c:v>-26.368821569682858</c:v>
                </c:pt>
                <c:pt idx="2">
                  <c:v>-25.283378087040489</c:v>
                </c:pt>
                <c:pt idx="3">
                  <c:v>-24.205066897828878</c:v>
                </c:pt>
                <c:pt idx="4">
                  <c:v>-23.133974544144159</c:v>
                </c:pt>
                <c:pt idx="5">
                  <c:v>-22.070186306281784</c:v>
                </c:pt>
                <c:pt idx="6">
                  <c:v>-21.013786072611119</c:v>
                </c:pt>
                <c:pt idx="7">
                  <c:v>-19.964856207783001</c:v>
                </c:pt>
                <c:pt idx="8">
                  <c:v>-18.923477419646652</c:v>
                </c:pt>
                <c:pt idx="9">
                  <c:v>-17.889728625276661</c:v>
                </c:pt>
                <c:pt idx="10">
                  <c:v>-16.863686816535633</c:v>
                </c:pt>
                <c:pt idx="11">
                  <c:v>-15.845426925619307</c:v>
                </c:pt>
                <c:pt idx="12">
                  <c:v>-14.835021691052319</c:v>
                </c:pt>
                <c:pt idx="13">
                  <c:v>-13.832541524619778</c:v>
                </c:pt>
                <c:pt idx="14">
                  <c:v>-12.838054379736249</c:v>
                </c:pt>
                <c:pt idx="15">
                  <c:v>-11.85162562176609</c:v>
                </c:pt>
                <c:pt idx="16">
                  <c:v>-10.873317900818648</c:v>
                </c:pt>
                <c:pt idx="17">
                  <c:v>-9.903191027548516</c:v>
                </c:pt>
                <c:pt idx="18">
                  <c:v>-8.9413018524933605</c:v>
                </c:pt>
                <c:pt idx="19">
                  <c:v>-7.9877041494814165</c:v>
                </c:pt>
                <c:pt idx="20">
                  <c:v>-7.0424485036354412</c:v>
                </c:pt>
                <c:pt idx="21">
                  <c:v>-6.1055822044913128</c:v>
                </c:pt>
                <c:pt idx="22">
                  <c:v>-5.1771491447365818</c:v>
                </c:pt>
                <c:pt idx="23">
                  <c:v>-4.2571897250570956</c:v>
                </c:pt>
                <c:pt idx="24">
                  <c:v>-3.3457407655589009</c:v>
                </c:pt>
                <c:pt idx="25">
                  <c:v>-2.4428354242074164</c:v>
                </c:pt>
                <c:pt idx="26">
                  <c:v>-1.5485031226971202</c:v>
                </c:pt>
                <c:pt idx="27">
                  <c:v>-0.66276948013216952</c:v>
                </c:pt>
                <c:pt idx="28">
                  <c:v>0.21434374513773236</c:v>
                </c:pt>
                <c:pt idx="29">
                  <c:v>1.0828187052207952</c:v>
                </c:pt>
                <c:pt idx="30">
                  <c:v>1.9426415036631042</c:v>
                </c:pt>
                <c:pt idx="31">
                  <c:v>2.7938022274865801</c:v>
                </c:pt>
                <c:pt idx="32">
                  <c:v>3.6362949701131555</c:v>
                </c:pt>
                <c:pt idx="33">
                  <c:v>4.4701178450516821</c:v>
                </c:pt>
                <c:pt idx="34">
                  <c:v>5.2952729902737374</c:v>
                </c:pt>
                <c:pt idx="35">
                  <c:v>6.1117665632547045</c:v>
                </c:pt>
                <c:pt idx="36">
                  <c:v>6.919608726706727</c:v>
                </c:pt>
                <c:pt idx="37">
                  <c:v>7.7188136250809336</c:v>
                </c:pt>
                <c:pt idx="38">
                  <c:v>8.5093993519650297</c:v>
                </c:pt>
                <c:pt idx="39">
                  <c:v>9.291387908551151</c:v>
                </c:pt>
                <c:pt idx="40">
                  <c:v>10.064805153395618</c:v>
                </c:pt>
                <c:pt idx="41">
                  <c:v>10.829680743735608</c:v>
                </c:pt>
                <c:pt idx="42">
                  <c:v>11.586048068671204</c:v>
                </c:pt>
                <c:pt idx="43">
                  <c:v>12.333944174559065</c:v>
                </c:pt>
                <c:pt idx="44">
                  <c:v>13.073409683000705</c:v>
                </c:pt>
                <c:pt idx="45">
                  <c:v>13.804488701840143</c:v>
                </c:pt>
                <c:pt idx="46">
                  <c:v>14.527228729614869</c:v>
                </c:pt>
                <c:pt idx="47">
                  <c:v>15.241680553928617</c:v>
                </c:pt>
                <c:pt idx="48">
                  <c:v>15.947898144235417</c:v>
                </c:pt>
                <c:pt idx="49">
                  <c:v>16.645938539540886</c:v>
                </c:pt>
                <c:pt idx="50">
                  <c:v>17.335861731539971</c:v>
                </c:pt>
                <c:pt idx="51">
                  <c:v>18.017730543717938</c:v>
                </c:pt>
                <c:pt idx="52">
                  <c:v>18.691610506947264</c:v>
                </c:pt>
                <c:pt idx="53">
                  <c:v>19.357569732112793</c:v>
                </c:pt>
                <c:pt idx="54">
                  <c:v>20.015678780294671</c:v>
                </c:pt>
                <c:pt idx="55">
                  <c:v>20.666010531032619</c:v>
                </c:pt>
                <c:pt idx="56">
                  <c:v>21.308640049184575</c:v>
                </c:pt>
                <c:pt idx="57">
                  <c:v>21.943644450880086</c:v>
                </c:pt>
                <c:pt idx="58">
                  <c:v>22.571102769053148</c:v>
                </c:pt>
                <c:pt idx="59">
                  <c:v>23.19109581902088</c:v>
                </c:pt>
                <c:pt idx="60">
                  <c:v>23.803706064554049</c:v>
                </c:pt>
                <c:pt idx="61">
                  <c:v>24.409017484863014</c:v>
                </c:pt>
                <c:pt idx="62">
                  <c:v>25.007115442898801</c:v>
                </c:pt>
                <c:pt idx="63">
                  <c:v>25.598086555343777</c:v>
                </c:pt>
                <c:pt idx="64">
                  <c:v>26.182018564639748</c:v>
                </c:pt>
                <c:pt idx="65">
                  <c:v>26.759000213374982</c:v>
                </c:pt>
                <c:pt idx="66">
                  <c:v>27.329121121323574</c:v>
                </c:pt>
                <c:pt idx="67">
                  <c:v>27.892471665403036</c:v>
                </c:pt>
                <c:pt idx="68">
                  <c:v>28.449142862788783</c:v>
                </c:pt>
                <c:pt idx="69">
                  <c:v>28.999226257396082</c:v>
                </c:pt>
                <c:pt idx="70">
                  <c:v>29.542813809914001</c:v>
                </c:pt>
                <c:pt idx="71">
                  <c:v>30.079997791548763</c:v>
                </c:pt>
                <c:pt idx="72">
                  <c:v>30.610870681609256</c:v>
                </c:pt>
                <c:pt idx="73">
                  <c:v>31.135525069042309</c:v>
                </c:pt>
                <c:pt idx="74">
                  <c:v>31.654053558002204</c:v>
                </c:pt>
                <c:pt idx="75">
                  <c:v>32.16654867751663</c:v>
                </c:pt>
                <c:pt idx="76">
                  <c:v>32.673102795289893</c:v>
                </c:pt>
                <c:pt idx="77">
                  <c:v>33.173808035664848</c:v>
                </c:pt>
                <c:pt idx="78">
                  <c:v>33.668756201746092</c:v>
                </c:pt>
                <c:pt idx="79">
                  <c:v>34.158038701670108</c:v>
                </c:pt>
                <c:pt idx="80">
                  <c:v>34.641746478992602</c:v>
                </c:pt>
                <c:pt idx="81">
                  <c:v>35.119969947148007</c:v>
                </c:pt>
                <c:pt idx="82">
                  <c:v>35.592798927924065</c:v>
                </c:pt>
                <c:pt idx="83">
                  <c:v>36.060322593881992</c:v>
                </c:pt>
                <c:pt idx="84">
                  <c:v>36.522629414642921</c:v>
                </c:pt>
                <c:pt idx="85">
                  <c:v>36.979807106951242</c:v>
                </c:pt>
                <c:pt idx="86">
                  <c:v>37.431942588418295</c:v>
                </c:pt>
                <c:pt idx="87">
                  <c:v>37.879121934842871</c:v>
                </c:pt>
                <c:pt idx="88">
                  <c:v>38.321430340998347</c:v>
                </c:pt>
                <c:pt idx="89">
                  <c:v>38.758952084773071</c:v>
                </c:pt>
                <c:pt idx="90">
                  <c:v>39.191770494545111</c:v>
                </c:pt>
                <c:pt idx="91">
                  <c:v>39.619967919670898</c:v>
                </c:pt>
                <c:pt idx="92">
                  <c:v>40.04362570396448</c:v>
                </c:pt>
                <c:pt idx="93">
                  <c:v>40.462824162042835</c:v>
                </c:pt>
                <c:pt idx="94">
                  <c:v>40.877642558412688</c:v>
                </c:pt>
                <c:pt idx="95">
                  <c:v>41.288159089172979</c:v>
                </c:pt>
                <c:pt idx="96">
                  <c:v>41.694450866209465</c:v>
                </c:pt>
                <c:pt idx="97">
                  <c:v>42.096593903757139</c:v>
                </c:pt>
                <c:pt idx="98">
                  <c:v>42.494663107209476</c:v>
                </c:pt>
                <c:pt idx="99">
                  <c:v>42.888732264053871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DD-413B-AADA-F16A26600E7D}"/>
            </c:ext>
          </c:extLst>
        </c:ser>
        <c:ser>
          <c:idx val="6"/>
          <c:order val="6"/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linéaire'!xdata7</c:f>
              <c:numCache>
                <c:formatCode>General</c:formatCode>
                <c:ptCount val="100"/>
                <c:pt idx="0">
                  <c:v>6</c:v>
                </c:pt>
                <c:pt idx="1">
                  <c:v>6.2424242424000003</c:v>
                </c:pt>
                <c:pt idx="2">
                  <c:v>6.4848484847999996</c:v>
                </c:pt>
                <c:pt idx="3">
                  <c:v>6.7272727271999999</c:v>
                </c:pt>
                <c:pt idx="4">
                  <c:v>6.9696969696000002</c:v>
                </c:pt>
                <c:pt idx="5">
                  <c:v>7.2121212119999996</c:v>
                </c:pt>
                <c:pt idx="6">
                  <c:v>7.4545454543999998</c:v>
                </c:pt>
                <c:pt idx="7">
                  <c:v>7.6969696968000001</c:v>
                </c:pt>
                <c:pt idx="8">
                  <c:v>7.9393939392000004</c:v>
                </c:pt>
                <c:pt idx="9">
                  <c:v>8.1818181816000006</c:v>
                </c:pt>
                <c:pt idx="10">
                  <c:v>8.4242424239999991</c:v>
                </c:pt>
                <c:pt idx="11">
                  <c:v>8.6666666663999994</c:v>
                </c:pt>
                <c:pt idx="12">
                  <c:v>8.9090909087999997</c:v>
                </c:pt>
                <c:pt idx="13">
                  <c:v>9.1515151511999999</c:v>
                </c:pt>
                <c:pt idx="14">
                  <c:v>9.3939393936000002</c:v>
                </c:pt>
                <c:pt idx="15">
                  <c:v>9.6363636360000005</c:v>
                </c:pt>
                <c:pt idx="16">
                  <c:v>9.8787878784000007</c:v>
                </c:pt>
                <c:pt idx="17">
                  <c:v>10.121212120799999</c:v>
                </c:pt>
                <c:pt idx="18">
                  <c:v>10.363636363199999</c:v>
                </c:pt>
                <c:pt idx="19">
                  <c:v>10.6060606056</c:v>
                </c:pt>
                <c:pt idx="20">
                  <c:v>10.848484848</c:v>
                </c:pt>
                <c:pt idx="21">
                  <c:v>11.0909090904</c:v>
                </c:pt>
                <c:pt idx="22">
                  <c:v>11.333333332799999</c:v>
                </c:pt>
                <c:pt idx="23">
                  <c:v>11.575757575200001</c:v>
                </c:pt>
                <c:pt idx="24">
                  <c:v>11.818181817599999</c:v>
                </c:pt>
                <c:pt idx="25">
                  <c:v>12.06060606</c:v>
                </c:pt>
                <c:pt idx="26">
                  <c:v>12.3030303024</c:v>
                </c:pt>
                <c:pt idx="27">
                  <c:v>12.5454545448</c:v>
                </c:pt>
                <c:pt idx="28">
                  <c:v>12.7878787872</c:v>
                </c:pt>
                <c:pt idx="29">
                  <c:v>13.030303029599999</c:v>
                </c:pt>
                <c:pt idx="30">
                  <c:v>13.272727272000001</c:v>
                </c:pt>
                <c:pt idx="31">
                  <c:v>13.515151514399999</c:v>
                </c:pt>
                <c:pt idx="32">
                  <c:v>13.7575757568</c:v>
                </c:pt>
                <c:pt idx="33">
                  <c:v>13.9999999992</c:v>
                </c:pt>
                <c:pt idx="34">
                  <c:v>14.2424242416</c:v>
                </c:pt>
                <c:pt idx="35">
                  <c:v>14.484848484</c:v>
                </c:pt>
                <c:pt idx="36">
                  <c:v>14.727272726399999</c:v>
                </c:pt>
                <c:pt idx="37">
                  <c:v>14.969696968799999</c:v>
                </c:pt>
                <c:pt idx="38">
                  <c:v>15.212121211199999</c:v>
                </c:pt>
                <c:pt idx="39">
                  <c:v>15.4545454536</c:v>
                </c:pt>
                <c:pt idx="40">
                  <c:v>15.696969696</c:v>
                </c:pt>
                <c:pt idx="41">
                  <c:v>15.9393939384</c:v>
                </c:pt>
                <c:pt idx="42">
                  <c:v>16.181818180800001</c:v>
                </c:pt>
                <c:pt idx="43">
                  <c:v>16.424242423199999</c:v>
                </c:pt>
                <c:pt idx="44">
                  <c:v>16.666666665599998</c:v>
                </c:pt>
                <c:pt idx="45">
                  <c:v>16.909090908</c:v>
                </c:pt>
                <c:pt idx="46">
                  <c:v>17.151515150400002</c:v>
                </c:pt>
                <c:pt idx="47">
                  <c:v>17.3939393928</c:v>
                </c:pt>
                <c:pt idx="48">
                  <c:v>17.636363635199999</c:v>
                </c:pt>
                <c:pt idx="49">
                  <c:v>17.878787877599997</c:v>
                </c:pt>
                <c:pt idx="50">
                  <c:v>18.121212119999999</c:v>
                </c:pt>
                <c:pt idx="51">
                  <c:v>18.363636362400001</c:v>
                </c:pt>
                <c:pt idx="52">
                  <c:v>18.6060606048</c:v>
                </c:pt>
                <c:pt idx="53">
                  <c:v>18.848484847199998</c:v>
                </c:pt>
                <c:pt idx="54">
                  <c:v>19.0909090896</c:v>
                </c:pt>
                <c:pt idx="55">
                  <c:v>19.333333331999999</c:v>
                </c:pt>
                <c:pt idx="56">
                  <c:v>19.575757574400001</c:v>
                </c:pt>
                <c:pt idx="57">
                  <c:v>19.818181816799999</c:v>
                </c:pt>
                <c:pt idx="58">
                  <c:v>20.060606059199998</c:v>
                </c:pt>
                <c:pt idx="59">
                  <c:v>20.3030303016</c:v>
                </c:pt>
                <c:pt idx="60">
                  <c:v>20.545454544000002</c:v>
                </c:pt>
                <c:pt idx="61">
                  <c:v>20.7878787864</c:v>
                </c:pt>
                <c:pt idx="62">
                  <c:v>21.030303028799999</c:v>
                </c:pt>
                <c:pt idx="63">
                  <c:v>21.272727271199997</c:v>
                </c:pt>
                <c:pt idx="64">
                  <c:v>21.515151513599999</c:v>
                </c:pt>
                <c:pt idx="65">
                  <c:v>21.757575756000001</c:v>
                </c:pt>
                <c:pt idx="66">
                  <c:v>21.9999999984</c:v>
                </c:pt>
                <c:pt idx="67">
                  <c:v>22.242424240799998</c:v>
                </c:pt>
                <c:pt idx="68">
                  <c:v>22.4848484832</c:v>
                </c:pt>
                <c:pt idx="69">
                  <c:v>22.727272725599999</c:v>
                </c:pt>
                <c:pt idx="70">
                  <c:v>22.969696968000001</c:v>
                </c:pt>
                <c:pt idx="71">
                  <c:v>23.212121210399999</c:v>
                </c:pt>
                <c:pt idx="72">
                  <c:v>23.454545452799998</c:v>
                </c:pt>
                <c:pt idx="73">
                  <c:v>23.6969696952</c:v>
                </c:pt>
                <c:pt idx="74">
                  <c:v>23.939393937599998</c:v>
                </c:pt>
                <c:pt idx="75">
                  <c:v>24.18181818</c:v>
                </c:pt>
                <c:pt idx="76">
                  <c:v>24.424242422399999</c:v>
                </c:pt>
                <c:pt idx="77">
                  <c:v>24.666666664799997</c:v>
                </c:pt>
                <c:pt idx="78">
                  <c:v>24.9090909072</c:v>
                </c:pt>
                <c:pt idx="79">
                  <c:v>25.151515149599998</c:v>
                </c:pt>
                <c:pt idx="80">
                  <c:v>25.393939392</c:v>
                </c:pt>
                <c:pt idx="81">
                  <c:v>25.636363634399999</c:v>
                </c:pt>
                <c:pt idx="82">
                  <c:v>25.878787876800001</c:v>
                </c:pt>
                <c:pt idx="83">
                  <c:v>26.121212119199999</c:v>
                </c:pt>
                <c:pt idx="84">
                  <c:v>26.363636361599998</c:v>
                </c:pt>
                <c:pt idx="85">
                  <c:v>26.606060604</c:v>
                </c:pt>
                <c:pt idx="86">
                  <c:v>26.848484846399998</c:v>
                </c:pt>
                <c:pt idx="87">
                  <c:v>27.0909090888</c:v>
                </c:pt>
                <c:pt idx="88">
                  <c:v>27.333333331199999</c:v>
                </c:pt>
                <c:pt idx="89">
                  <c:v>27.575757573600001</c:v>
                </c:pt>
                <c:pt idx="90">
                  <c:v>27.818181815999999</c:v>
                </c:pt>
                <c:pt idx="91">
                  <c:v>28.060606058399998</c:v>
                </c:pt>
                <c:pt idx="92">
                  <c:v>28.3030303008</c:v>
                </c:pt>
                <c:pt idx="93">
                  <c:v>28.545454543199998</c:v>
                </c:pt>
                <c:pt idx="94">
                  <c:v>28.7878787856</c:v>
                </c:pt>
                <c:pt idx="95">
                  <c:v>29.030303027999999</c:v>
                </c:pt>
                <c:pt idx="96">
                  <c:v>29.272727270399997</c:v>
                </c:pt>
                <c:pt idx="97">
                  <c:v>29.515151512799999</c:v>
                </c:pt>
                <c:pt idx="98">
                  <c:v>29.757575755199998</c:v>
                </c:pt>
                <c:pt idx="99">
                  <c:v>29.9999999976</c:v>
                </c:pt>
              </c:numCache>
            </c:numRef>
          </c:xVal>
          <c:yVal>
            <c:numRef>
              <c:f>'Régression linéaire'!ydata8</c:f>
              <c:numCache>
                <c:formatCode>General</c:formatCode>
                <c:ptCount val="100"/>
                <c:pt idx="0">
                  <c:v>93.104272632931114</c:v>
                </c:pt>
                <c:pt idx="1">
                  <c:v>93.688641996002332</c:v>
                </c:pt>
                <c:pt idx="2">
                  <c:v>94.280055976716412</c:v>
                </c:pt>
                <c:pt idx="3">
                  <c:v>94.878602250861263</c:v>
                </c:pt>
                <c:pt idx="4">
                  <c:v>95.484367360532985</c:v>
                </c:pt>
                <c:pt idx="5">
                  <c:v>96.097436586027044</c:v>
                </c:pt>
                <c:pt idx="6">
                  <c:v>96.717893815712813</c:v>
                </c:pt>
                <c:pt idx="7">
                  <c:v>97.345821414241158</c:v>
                </c:pt>
                <c:pt idx="8">
                  <c:v>97.981300089461257</c:v>
                </c:pt>
                <c:pt idx="9">
                  <c:v>98.624408758447714</c:v>
                </c:pt>
                <c:pt idx="10">
                  <c:v>99.275224413063114</c:v>
                </c:pt>
                <c:pt idx="11">
                  <c:v>99.933821985503243</c:v>
                </c:pt>
                <c:pt idx="12">
                  <c:v>100.6002742142927</c:v>
                </c:pt>
                <c:pt idx="13">
                  <c:v>101.2746515112166</c:v>
                </c:pt>
                <c:pt idx="14">
                  <c:v>101.95702182968952</c:v>
                </c:pt>
                <c:pt idx="15">
                  <c:v>102.64745053507581</c:v>
                </c:pt>
                <c:pt idx="16">
                  <c:v>103.3460002774848</c:v>
                </c:pt>
                <c:pt idx="17">
                  <c:v>104.05273086757111</c:v>
                </c:pt>
                <c:pt idx="18">
                  <c:v>104.76769915587241</c:v>
                </c:pt>
                <c:pt idx="19">
                  <c:v>105.49095891621691</c:v>
                </c:pt>
                <c:pt idx="20">
                  <c:v>106.22256073372738</c:v>
                </c:pt>
                <c:pt idx="21">
                  <c:v>106.96255189793969</c:v>
                </c:pt>
                <c:pt idx="22">
                  <c:v>107.71097630154139</c:v>
                </c:pt>
                <c:pt idx="23">
                  <c:v>108.46787434521838</c:v>
                </c:pt>
                <c:pt idx="24">
                  <c:v>109.23328284907662</c:v>
                </c:pt>
                <c:pt idx="25">
                  <c:v>110.00723497108157</c:v>
                </c:pt>
                <c:pt idx="26">
                  <c:v>110.78976013292774</c:v>
                </c:pt>
                <c:pt idx="27">
                  <c:v>111.58088395371922</c:v>
                </c:pt>
                <c:pt idx="28">
                  <c:v>112.38062819180576</c:v>
                </c:pt>
                <c:pt idx="29">
                  <c:v>113.18901069507913</c:v>
                </c:pt>
                <c:pt idx="30">
                  <c:v>114.00604535999329</c:v>
                </c:pt>
                <c:pt idx="31">
                  <c:v>114.83174209952625</c:v>
                </c:pt>
                <c:pt idx="32">
                  <c:v>115.66610682025612</c:v>
                </c:pt>
                <c:pt idx="33">
                  <c:v>116.50914140867405</c:v>
                </c:pt>
                <c:pt idx="34">
                  <c:v>117.36084372680844</c:v>
                </c:pt>
                <c:pt idx="35">
                  <c:v>118.22120761718391</c:v>
                </c:pt>
                <c:pt idx="36">
                  <c:v>119.09022291708833</c:v>
                </c:pt>
                <c:pt idx="37">
                  <c:v>119.96787548207055</c:v>
                </c:pt>
                <c:pt idx="38">
                  <c:v>120.85414721854293</c:v>
                </c:pt>
                <c:pt idx="39">
                  <c:v>121.74901612531326</c:v>
                </c:pt>
                <c:pt idx="40">
                  <c:v>122.65245634382524</c:v>
                </c:pt>
                <c:pt idx="41">
                  <c:v>123.56443821684168</c:v>
                </c:pt>
                <c:pt idx="42">
                  <c:v>124.48492835526253</c:v>
                </c:pt>
                <c:pt idx="43">
                  <c:v>125.41388971273111</c:v>
                </c:pt>
                <c:pt idx="44">
                  <c:v>126.35128166764591</c:v>
                </c:pt>
                <c:pt idx="45">
                  <c:v>127.29706011216294</c:v>
                </c:pt>
                <c:pt idx="46">
                  <c:v>128.25117754774465</c:v>
                </c:pt>
                <c:pt idx="47">
                  <c:v>129.21358318678733</c:v>
                </c:pt>
                <c:pt idx="48">
                  <c:v>130.184223059837</c:v>
                </c:pt>
                <c:pt idx="49">
                  <c:v>131.16304012788794</c:v>
                </c:pt>
                <c:pt idx="50">
                  <c:v>132.14997439924531</c:v>
                </c:pt>
                <c:pt idx="51">
                  <c:v>133.14496305042383</c:v>
                </c:pt>
                <c:pt idx="52">
                  <c:v>134.14794055055091</c:v>
                </c:pt>
                <c:pt idx="53">
                  <c:v>135.15883878874183</c:v>
                </c:pt>
                <c:pt idx="54">
                  <c:v>136.1775872039164</c:v>
                </c:pt>
                <c:pt idx="55">
                  <c:v>137.20411291653488</c:v>
                </c:pt>
                <c:pt idx="56">
                  <c:v>138.2383408617394</c:v>
                </c:pt>
                <c:pt idx="57">
                  <c:v>139.2801939234003</c:v>
                </c:pt>
                <c:pt idx="58">
                  <c:v>140.3295930685837</c:v>
                </c:pt>
                <c:pt idx="59">
                  <c:v>141.3864574819724</c:v>
                </c:pt>
                <c:pt idx="60">
                  <c:v>142.45070469979572</c:v>
                </c:pt>
                <c:pt idx="61">
                  <c:v>143.5222507428432</c:v>
                </c:pt>
                <c:pt idx="62">
                  <c:v>144.60101024816382</c:v>
                </c:pt>
                <c:pt idx="63">
                  <c:v>145.68689659907528</c:v>
                </c:pt>
                <c:pt idx="64">
                  <c:v>146.77982205313577</c:v>
                </c:pt>
                <c:pt idx="65">
                  <c:v>147.87969786775699</c:v>
                </c:pt>
                <c:pt idx="66">
                  <c:v>148.98643442316484</c:v>
                </c:pt>
                <c:pt idx="67">
                  <c:v>150.09994134244181</c:v>
                </c:pt>
                <c:pt idx="68">
                  <c:v>151.22012760841253</c:v>
                </c:pt>
                <c:pt idx="69">
                  <c:v>152.34690167716164</c:v>
                </c:pt>
                <c:pt idx="70">
                  <c:v>153.48017158800019</c:v>
                </c:pt>
                <c:pt idx="71">
                  <c:v>154.61984506972186</c:v>
                </c:pt>
                <c:pt idx="72">
                  <c:v>155.76582964301781</c:v>
                </c:pt>
                <c:pt idx="73">
                  <c:v>156.91803271894122</c:v>
                </c:pt>
                <c:pt idx="74">
                  <c:v>158.07636169333776</c:v>
                </c:pt>
                <c:pt idx="75">
                  <c:v>159.2407240371798</c:v>
                </c:pt>
                <c:pt idx="76">
                  <c:v>160.41102738276294</c:v>
                </c:pt>
                <c:pt idx="77">
                  <c:v>161.58717960574444</c:v>
                </c:pt>
                <c:pt idx="78">
                  <c:v>162.76908890301968</c:v>
                </c:pt>
                <c:pt idx="79">
                  <c:v>163.95666386645209</c:v>
                </c:pt>
                <c:pt idx="80">
                  <c:v>165.14981355248602</c:v>
                </c:pt>
                <c:pt idx="81">
                  <c:v>166.34844754768707</c:v>
                </c:pt>
                <c:pt idx="82">
                  <c:v>167.55247603026748</c:v>
                </c:pt>
                <c:pt idx="83">
                  <c:v>168.76180982766596</c:v>
                </c:pt>
                <c:pt idx="84">
                  <c:v>169.97636047026148</c:v>
                </c:pt>
                <c:pt idx="85">
                  <c:v>171.19604024130962</c:v>
                </c:pt>
                <c:pt idx="86">
                  <c:v>172.42076222319901</c:v>
                </c:pt>
                <c:pt idx="87">
                  <c:v>173.6504403401309</c:v>
                </c:pt>
                <c:pt idx="88">
                  <c:v>174.88498939733185</c:v>
                </c:pt>
                <c:pt idx="89">
                  <c:v>176.12432511691361</c:v>
                </c:pt>
                <c:pt idx="90">
                  <c:v>177.36836417049796</c:v>
                </c:pt>
                <c:pt idx="91">
                  <c:v>178.61702420872862</c:v>
                </c:pt>
                <c:pt idx="92">
                  <c:v>179.8702238877915</c:v>
                </c:pt>
                <c:pt idx="93">
                  <c:v>181.12788289306957</c:v>
                </c:pt>
                <c:pt idx="94">
                  <c:v>182.3899219600562</c:v>
                </c:pt>
                <c:pt idx="95">
                  <c:v>183.65626289265234</c:v>
                </c:pt>
                <c:pt idx="96">
                  <c:v>184.92682857897228</c:v>
                </c:pt>
                <c:pt idx="97">
                  <c:v>186.20154300478106</c:v>
                </c:pt>
                <c:pt idx="98">
                  <c:v>187.48033126468516</c:v>
                </c:pt>
                <c:pt idx="99">
                  <c:v>188.76311957119725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DD-413B-AADA-F16A26600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94256"/>
        <c:axId val="281494672"/>
      </c:scatterChart>
      <c:valAx>
        <c:axId val="281494256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Piq Maxi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281494672"/>
        <c:crosses val="autoZero"/>
        <c:crossBetween val="midCat"/>
      </c:valAx>
      <c:valAx>
        <c:axId val="281494672"/>
        <c:scaling>
          <c:orientation val="minMax"/>
          <c:max val="2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 Larves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28149425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Piq Maxi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totaux'!$D$92:$D$99</c:f>
              <c:numCache>
                <c:formatCode>0.000</c:formatCode>
                <c:ptCount val="8"/>
                <c:pt idx="0">
                  <c:v>28</c:v>
                </c:pt>
                <c:pt idx="1">
                  <c:v>18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</c:numCache>
            </c:numRef>
          </c:xVal>
          <c:yVal>
            <c:numRef>
              <c:f>'Régression linéaire totaux'!$H$92:$H$99</c:f>
              <c:numCache>
                <c:formatCode>0.000</c:formatCode>
                <c:ptCount val="8"/>
                <c:pt idx="0">
                  <c:v>-0.2274438478863702</c:v>
                </c:pt>
                <c:pt idx="1">
                  <c:v>1.0043291565865162</c:v>
                </c:pt>
                <c:pt idx="2">
                  <c:v>1.4735286200623821</c:v>
                </c:pt>
                <c:pt idx="3">
                  <c:v>-1.0458573074756827</c:v>
                </c:pt>
                <c:pt idx="4">
                  <c:v>0.66462201815596111</c:v>
                </c:pt>
                <c:pt idx="5">
                  <c:v>-0.59021455441404902</c:v>
                </c:pt>
                <c:pt idx="6">
                  <c:v>-0.8218798589610532</c:v>
                </c:pt>
                <c:pt idx="7">
                  <c:v>-0.45708422606770382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5-43CF-8407-C219F7C5788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18</c:v>
              </c:pt>
            </c:numLit>
          </c:xVal>
          <c:yVal>
            <c:numLit>
              <c:formatCode>General</c:formatCode>
              <c:ptCount val="1"/>
              <c:pt idx="0">
                <c:v>1.0043291565865162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FC5-43CF-8407-C219F7C57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1024"/>
        <c:axId val="156841440"/>
      </c:scatterChart>
      <c:valAx>
        <c:axId val="156841024"/>
        <c:scaling>
          <c:orientation val="minMax"/>
          <c:max val="30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Piq Maxi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56841440"/>
        <c:crosses val="autoZero"/>
        <c:crossBetween val="midCat"/>
      </c:valAx>
      <c:valAx>
        <c:axId val="156841440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6841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Cumul Larves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totaux'!$E$92:$E$99</c:f>
              <c:numCache>
                <c:formatCode>0.000</c:formatCode>
                <c:ptCount val="8"/>
                <c:pt idx="0">
                  <c:v>104</c:v>
                </c:pt>
                <c:pt idx="1">
                  <c:v>96</c:v>
                </c:pt>
                <c:pt idx="2">
                  <c:v>75</c:v>
                </c:pt>
                <c:pt idx="3">
                  <c:v>31</c:v>
                </c:pt>
                <c:pt idx="4">
                  <c:v>61</c:v>
                </c:pt>
                <c:pt idx="5">
                  <c:v>27</c:v>
                </c:pt>
                <c:pt idx="6">
                  <c:v>22</c:v>
                </c:pt>
                <c:pt idx="7">
                  <c:v>61</c:v>
                </c:pt>
              </c:numCache>
            </c:numRef>
          </c:xVal>
          <c:yVal>
            <c:numRef>
              <c:f>'Régression linéaire totaux'!$H$92:$H$99</c:f>
              <c:numCache>
                <c:formatCode>0.000</c:formatCode>
                <c:ptCount val="8"/>
                <c:pt idx="0">
                  <c:v>-0.2274438478863702</c:v>
                </c:pt>
                <c:pt idx="1">
                  <c:v>1.0043291565865162</c:v>
                </c:pt>
                <c:pt idx="2">
                  <c:v>1.4735286200623821</c:v>
                </c:pt>
                <c:pt idx="3">
                  <c:v>-1.0458573074756827</c:v>
                </c:pt>
                <c:pt idx="4">
                  <c:v>0.66462201815596111</c:v>
                </c:pt>
                <c:pt idx="5">
                  <c:v>-0.59021455441404902</c:v>
                </c:pt>
                <c:pt idx="6">
                  <c:v>-0.8218798589610532</c:v>
                </c:pt>
                <c:pt idx="7">
                  <c:v>-0.45708422606770382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5-4C93-95AB-DBE710756895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96</c:v>
              </c:pt>
            </c:numLit>
          </c:xVal>
          <c:yVal>
            <c:numLit>
              <c:formatCode>General</c:formatCode>
              <c:ptCount val="1"/>
              <c:pt idx="0">
                <c:v>1.0043291565865162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145-4C93-95AB-DBE710756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1024"/>
        <c:axId val="156842272"/>
      </c:scatterChart>
      <c:valAx>
        <c:axId val="156841024"/>
        <c:scaling>
          <c:orientation val="minMax"/>
          <c:max val="100"/>
          <c:min val="2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 Larves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156842272"/>
        <c:crosses val="autoZero"/>
        <c:crossBetween val="midCat"/>
      </c:valAx>
      <c:valAx>
        <c:axId val="156842272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6841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Préd(Cumul Larves)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totaux'!$F$92:$F$99</c:f>
              <c:numCache>
                <c:formatCode>0.000</c:formatCode>
                <c:ptCount val="8"/>
                <c:pt idx="0">
                  <c:v>108.9088888888889</c:v>
                </c:pt>
                <c:pt idx="1">
                  <c:v>74.3237037037037</c:v>
                </c:pt>
                <c:pt idx="2">
                  <c:v>43.197037037037035</c:v>
                </c:pt>
                <c:pt idx="3">
                  <c:v>53.572592592592592</c:v>
                </c:pt>
                <c:pt idx="4">
                  <c:v>46.655555555555551</c:v>
                </c:pt>
                <c:pt idx="5">
                  <c:v>39.738518518518518</c:v>
                </c:pt>
                <c:pt idx="6">
                  <c:v>39.738518518518518</c:v>
                </c:pt>
                <c:pt idx="7">
                  <c:v>70.865185185185183</c:v>
                </c:pt>
              </c:numCache>
            </c:numRef>
          </c:xVal>
          <c:yVal>
            <c:numRef>
              <c:f>'Régression linéaire totaux'!$H$92:$H$99</c:f>
              <c:numCache>
                <c:formatCode>0.000</c:formatCode>
                <c:ptCount val="8"/>
                <c:pt idx="0">
                  <c:v>-0.2274438478863702</c:v>
                </c:pt>
                <c:pt idx="1">
                  <c:v>1.0043291565865162</c:v>
                </c:pt>
                <c:pt idx="2">
                  <c:v>1.4735286200623821</c:v>
                </c:pt>
                <c:pt idx="3">
                  <c:v>-1.0458573074756827</c:v>
                </c:pt>
                <c:pt idx="4">
                  <c:v>0.66462201815596111</c:v>
                </c:pt>
                <c:pt idx="5">
                  <c:v>-0.59021455441404902</c:v>
                </c:pt>
                <c:pt idx="6">
                  <c:v>-0.8218798589610532</c:v>
                </c:pt>
                <c:pt idx="7">
                  <c:v>-0.45708422606770382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4-46FA-9511-F23AAAC8046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74.3237037037037</c:v>
              </c:pt>
            </c:numLit>
          </c:xVal>
          <c:yVal>
            <c:numLit>
              <c:formatCode>General</c:formatCode>
              <c:ptCount val="1"/>
              <c:pt idx="0">
                <c:v>1.0043291565865162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F54-46FA-9511-F23AAAC8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1024"/>
        <c:axId val="281496992"/>
      </c:scatterChart>
      <c:valAx>
        <c:axId val="156841024"/>
        <c:scaling>
          <c:orientation val="minMax"/>
          <c:max val="110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Préd(Cumul Larves)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281496992"/>
        <c:crosses val="autoZero"/>
        <c:crossBetween val="midCat"/>
      </c:valAx>
      <c:valAx>
        <c:axId val="281496992"/>
        <c:scaling>
          <c:orientation val="minMax"/>
          <c:max val="1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6841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Préd(Cumul Larves) / Cumul Larves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totaux'!$F$92:$F$99</c:f>
              <c:numCache>
                <c:formatCode>0.000</c:formatCode>
                <c:ptCount val="8"/>
                <c:pt idx="0">
                  <c:v>108.9088888888889</c:v>
                </c:pt>
                <c:pt idx="1">
                  <c:v>74.3237037037037</c:v>
                </c:pt>
                <c:pt idx="2">
                  <c:v>43.197037037037035</c:v>
                </c:pt>
                <c:pt idx="3">
                  <c:v>53.572592592592592</c:v>
                </c:pt>
                <c:pt idx="4">
                  <c:v>46.655555555555551</c:v>
                </c:pt>
                <c:pt idx="5">
                  <c:v>39.738518518518518</c:v>
                </c:pt>
                <c:pt idx="6">
                  <c:v>39.738518518518518</c:v>
                </c:pt>
                <c:pt idx="7">
                  <c:v>70.865185185185183</c:v>
                </c:pt>
              </c:numCache>
            </c:numRef>
          </c:xVal>
          <c:yVal>
            <c:numRef>
              <c:f>'Régression linéaire totaux'!$E$92:$E$99</c:f>
              <c:numCache>
                <c:formatCode>0.000</c:formatCode>
                <c:ptCount val="8"/>
                <c:pt idx="0">
                  <c:v>104</c:v>
                </c:pt>
                <c:pt idx="1">
                  <c:v>96</c:v>
                </c:pt>
                <c:pt idx="2">
                  <c:v>75</c:v>
                </c:pt>
                <c:pt idx="3">
                  <c:v>31</c:v>
                </c:pt>
                <c:pt idx="4">
                  <c:v>61</c:v>
                </c:pt>
                <c:pt idx="5">
                  <c:v>27</c:v>
                </c:pt>
                <c:pt idx="6">
                  <c:v>22</c:v>
                </c:pt>
                <c:pt idx="7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1-4018-A404-C61FFCC4872E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74.3237037037037</c:v>
              </c:pt>
            </c:numLit>
          </c:xVal>
          <c:yVal>
            <c:numLit>
              <c:formatCode>General</c:formatCode>
              <c:ptCount val="1"/>
              <c:pt idx="0">
                <c:v>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AE1-4018-A404-C61FFCC4872E}"/>
            </c:ext>
          </c:extLst>
        </c:ser>
        <c:ser>
          <c:idx val="2"/>
          <c:order val="2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linéaire'!xdata9</c:f>
              <c:numCache>
                <c:formatCode>General</c:formatCode>
                <c:ptCount val="70"/>
                <c:pt idx="0">
                  <c:v>36.971703703700001</c:v>
                </c:pt>
                <c:pt idx="1">
                  <c:v>38.329949543700003</c:v>
                </c:pt>
                <c:pt idx="2">
                  <c:v>39.688195383699998</c:v>
                </c:pt>
                <c:pt idx="3">
                  <c:v>41.0464412237</c:v>
                </c:pt>
                <c:pt idx="4">
                  <c:v>42.404687063700003</c:v>
                </c:pt>
                <c:pt idx="5">
                  <c:v>43.762932903700005</c:v>
                </c:pt>
                <c:pt idx="6">
                  <c:v>45.1211787437</c:v>
                </c:pt>
                <c:pt idx="7">
                  <c:v>46.479424583700002</c:v>
                </c:pt>
                <c:pt idx="8">
                  <c:v>47.837670423700004</c:v>
                </c:pt>
                <c:pt idx="9">
                  <c:v>49.195916263699999</c:v>
                </c:pt>
                <c:pt idx="10">
                  <c:v>50.554162103700001</c:v>
                </c:pt>
                <c:pt idx="11">
                  <c:v>51.912407943700003</c:v>
                </c:pt>
                <c:pt idx="12">
                  <c:v>53.270653783699998</c:v>
                </c:pt>
                <c:pt idx="13">
                  <c:v>54.628899623700001</c:v>
                </c:pt>
                <c:pt idx="14">
                  <c:v>55.987145463700003</c:v>
                </c:pt>
                <c:pt idx="15">
                  <c:v>57.345391303699998</c:v>
                </c:pt>
                <c:pt idx="16">
                  <c:v>58.7036371437</c:v>
                </c:pt>
                <c:pt idx="17">
                  <c:v>60.061882983700002</c:v>
                </c:pt>
                <c:pt idx="18">
                  <c:v>61.420128823699997</c:v>
                </c:pt>
                <c:pt idx="19">
                  <c:v>62.778374663699999</c:v>
                </c:pt>
                <c:pt idx="20">
                  <c:v>64.136620503700001</c:v>
                </c:pt>
                <c:pt idx="21">
                  <c:v>65.494866343699996</c:v>
                </c:pt>
                <c:pt idx="22">
                  <c:v>66.853112183700006</c:v>
                </c:pt>
                <c:pt idx="23">
                  <c:v>68.211358023700001</c:v>
                </c:pt>
                <c:pt idx="24">
                  <c:v>69.569603863699996</c:v>
                </c:pt>
                <c:pt idx="25">
                  <c:v>70.927849703699991</c:v>
                </c:pt>
                <c:pt idx="26">
                  <c:v>72.2860955437</c:v>
                </c:pt>
                <c:pt idx="27">
                  <c:v>73.644341383700009</c:v>
                </c:pt>
                <c:pt idx="28">
                  <c:v>75.002587223700004</c:v>
                </c:pt>
                <c:pt idx="29">
                  <c:v>76.360833063699999</c:v>
                </c:pt>
                <c:pt idx="30">
                  <c:v>77.719078903699994</c:v>
                </c:pt>
                <c:pt idx="31">
                  <c:v>79.07732474369999</c:v>
                </c:pt>
                <c:pt idx="32">
                  <c:v>80.435570583699999</c:v>
                </c:pt>
                <c:pt idx="33">
                  <c:v>81.793816423700008</c:v>
                </c:pt>
                <c:pt idx="34">
                  <c:v>83.152062263700003</c:v>
                </c:pt>
                <c:pt idx="35">
                  <c:v>84.510308103699998</c:v>
                </c:pt>
                <c:pt idx="36">
                  <c:v>85.868553943699993</c:v>
                </c:pt>
                <c:pt idx="37">
                  <c:v>87.226799783699988</c:v>
                </c:pt>
                <c:pt idx="38">
                  <c:v>88.585045623699997</c:v>
                </c:pt>
                <c:pt idx="39">
                  <c:v>89.943291463700007</c:v>
                </c:pt>
                <c:pt idx="40">
                  <c:v>91.301537303700002</c:v>
                </c:pt>
                <c:pt idx="41">
                  <c:v>92.659783143699997</c:v>
                </c:pt>
                <c:pt idx="42">
                  <c:v>94.018028983699992</c:v>
                </c:pt>
                <c:pt idx="43">
                  <c:v>95.376274823700001</c:v>
                </c:pt>
                <c:pt idx="44">
                  <c:v>96.734520663699996</c:v>
                </c:pt>
                <c:pt idx="45">
                  <c:v>98.092766503700005</c:v>
                </c:pt>
                <c:pt idx="46">
                  <c:v>99.4510123437</c:v>
                </c:pt>
                <c:pt idx="47">
                  <c:v>100.8092581837</c:v>
                </c:pt>
                <c:pt idx="48">
                  <c:v>102.16750402369999</c:v>
                </c:pt>
                <c:pt idx="49">
                  <c:v>103.5257498637</c:v>
                </c:pt>
                <c:pt idx="50">
                  <c:v>104.88399570369999</c:v>
                </c:pt>
                <c:pt idx="51">
                  <c:v>106.2422415437</c:v>
                </c:pt>
                <c:pt idx="52">
                  <c:v>107.6004873837</c:v>
                </c:pt>
                <c:pt idx="53">
                  <c:v>108.95873322369999</c:v>
                </c:pt>
                <c:pt idx="54">
                  <c:v>110.3169790637</c:v>
                </c:pt>
                <c:pt idx="55">
                  <c:v>111.6752249037</c:v>
                </c:pt>
                <c:pt idx="56">
                  <c:v>113.03347074369999</c:v>
                </c:pt>
                <c:pt idx="57">
                  <c:v>114.3917165837</c:v>
                </c:pt>
                <c:pt idx="58">
                  <c:v>115.7499624237</c:v>
                </c:pt>
                <c:pt idx="59">
                  <c:v>117.10820826369999</c:v>
                </c:pt>
                <c:pt idx="60">
                  <c:v>118.4664541037</c:v>
                </c:pt>
                <c:pt idx="61">
                  <c:v>119.8246999437</c:v>
                </c:pt>
                <c:pt idx="62">
                  <c:v>121.18294578369999</c:v>
                </c:pt>
                <c:pt idx="63">
                  <c:v>122.5411916237</c:v>
                </c:pt>
                <c:pt idx="64">
                  <c:v>123.8994374637</c:v>
                </c:pt>
                <c:pt idx="65">
                  <c:v>125.25768330369999</c:v>
                </c:pt>
                <c:pt idx="66">
                  <c:v>126.6159291437</c:v>
                </c:pt>
                <c:pt idx="67">
                  <c:v>127.9741749837</c:v>
                </c:pt>
                <c:pt idx="68">
                  <c:v>129.33242082369998</c:v>
                </c:pt>
                <c:pt idx="69">
                  <c:v>130.6906666637</c:v>
                </c:pt>
              </c:numCache>
            </c:numRef>
          </c:xVal>
          <c:yVal>
            <c:numRef>
              <c:f>'Régression linéaire'!ydata10</c:f>
              <c:numCache>
                <c:formatCode>General</c:formatCode>
                <c:ptCount val="70"/>
                <c:pt idx="0">
                  <c:v>-23.441551729611255</c:v>
                </c:pt>
                <c:pt idx="1">
                  <c:v>-21.58828102519584</c:v>
                </c:pt>
                <c:pt idx="2">
                  <c:v>-19.761860782480156</c:v>
                </c:pt>
                <c:pt idx="3">
                  <c:v>-17.96293009149317</c:v>
                </c:pt>
                <c:pt idx="4">
                  <c:v>-16.192109171797973</c:v>
                </c:pt>
                <c:pt idx="5">
                  <c:v>-14.449995697362091</c:v>
                </c:pt>
                <c:pt idx="6">
                  <c:v>-12.737161059287729</c:v>
                </c:pt>
                <c:pt idx="7">
                  <c:v>-11.054146610876423</c:v>
                </c:pt>
                <c:pt idx="8">
                  <c:v>-9.401459943930071</c:v>
                </c:pt>
                <c:pt idx="9">
                  <c:v>-7.7795712487510613</c:v>
                </c:pt>
                <c:pt idx="10">
                  <c:v>-6.1889098127739928</c:v>
                </c:pt>
                <c:pt idx="11">
                  <c:v>-4.6298607139385126</c:v>
                </c:pt>
                <c:pt idx="12">
                  <c:v>-3.1027617646305856</c:v>
                </c:pt>
                <c:pt idx="13">
                  <c:v>-1.6079007601652506</c:v>
                </c:pt>
                <c:pt idx="14">
                  <c:v>-0.14551308230520732</c:v>
                </c:pt>
                <c:pt idx="15">
                  <c:v>1.2842202967733485</c:v>
                </c:pt>
                <c:pt idx="16">
                  <c:v>2.6811743712451062</c:v>
                </c:pt>
                <c:pt idx="17">
                  <c:v>4.0452811882316198</c:v>
                </c:pt>
                <c:pt idx="18">
                  <c:v>5.3765304423433022</c:v>
                </c:pt>
                <c:pt idx="19">
                  <c:v>6.6749695660831421</c:v>
                </c:pt>
                <c:pt idx="20">
                  <c:v>7.9407033142675232</c:v>
                </c:pt>
                <c:pt idx="21">
                  <c:v>9.1738928509276718</c:v>
                </c:pt>
                <c:pt idx="22">
                  <c:v>10.374754357154366</c:v>
                </c:pt>
                <c:pt idx="23">
                  <c:v>11.543557187679774</c:v>
                </c:pt>
                <c:pt idx="24">
                  <c:v>12.680621612334861</c:v>
                </c:pt>
                <c:pt idx="25">
                  <c:v>13.786316185608463</c:v>
                </c:pt>
                <c:pt idx="26">
                  <c:v>14.861054793170482</c:v>
                </c:pt>
                <c:pt idx="27">
                  <c:v>15.905293428277915</c:v>
                </c:pt>
                <c:pt idx="28">
                  <c:v>16.919526753414452</c:v>
                </c:pt>
                <c:pt idx="29">
                  <c:v>17.904284503346901</c:v>
                </c:pt>
                <c:pt idx="30">
                  <c:v>18.860127785108439</c:v>
                </c:pt>
                <c:pt idx="31">
                  <c:v>19.787645328389118</c:v>
                </c:pt>
                <c:pt idx="32">
                  <c:v>20.6874497366166</c:v>
                </c:pt>
                <c:pt idx="33">
                  <c:v>21.560173784865796</c:v>
                </c:pt>
                <c:pt idx="34">
                  <c:v>22.406466805875681</c:v>
                </c:pt>
                <c:pt idx="35">
                  <c:v>23.226991200106518</c:v>
                </c:pt>
                <c:pt idx="36">
                  <c:v>24.022419100165564</c:v>
                </c:pt>
                <c:pt idx="37">
                  <c:v>24.793429214261906</c:v>
                </c:pt>
                <c:pt idx="38">
                  <c:v>25.54070386780036</c:v>
                </c:pt>
                <c:pt idx="39">
                  <c:v>26.264926256933563</c:v>
                </c:pt>
                <c:pt idx="40">
                  <c:v>26.96677792297541</c:v>
                </c:pt>
                <c:pt idx="41">
                  <c:v>27.646936452119903</c:v>
                </c:pt>
                <c:pt idx="42">
                  <c:v>28.306073400961324</c:v>
                </c:pt>
                <c:pt idx="43">
                  <c:v>28.944852444900206</c:v>
                </c:pt>
                <c:pt idx="44">
                  <c:v>29.56392774365095</c:v>
                </c:pt>
                <c:pt idx="45">
                  <c:v>30.163942515726092</c:v>
                </c:pt>
                <c:pt idx="46">
                  <c:v>30.745527811931396</c:v>
                </c:pt>
                <c:pt idx="47">
                  <c:v>31.309301476527807</c:v>
                </c:pt>
                <c:pt idx="48">
                  <c:v>31.8558672837529</c:v>
                </c:pt>
                <c:pt idx="49">
                  <c:v>32.385814236799774</c:v>
                </c:pt>
                <c:pt idx="50">
                  <c:v>32.8997160160731</c:v>
                </c:pt>
                <c:pt idx="51">
                  <c:v>33.398130563530572</c:v>
                </c:pt>
                <c:pt idx="52">
                  <c:v>33.881599790127737</c:v>
                </c:pt>
                <c:pt idx="53">
                  <c:v>34.350649393769061</c:v>
                </c:pt>
                <c:pt idx="54">
                  <c:v>34.805788775690218</c:v>
                </c:pt>
                <c:pt idx="55">
                  <c:v>35.247511043819316</c:v>
                </c:pt>
                <c:pt idx="56">
                  <c:v>35.676293092357696</c:v>
                </c:pt>
                <c:pt idx="57">
                  <c:v>36.092595747558917</c:v>
                </c:pt>
                <c:pt idx="58">
                  <c:v>36.496863970442831</c:v>
                </c:pt>
                <c:pt idx="59">
                  <c:v>36.889527107946265</c:v>
                </c:pt>
                <c:pt idx="60">
                  <c:v>37.270999184763525</c:v>
                </c:pt>
                <c:pt idx="61">
                  <c:v>37.641679228862756</c:v>
                </c:pt>
                <c:pt idx="62">
                  <c:v>38.001951624364239</c:v>
                </c:pt>
                <c:pt idx="63">
                  <c:v>38.352186486132965</c:v>
                </c:pt>
                <c:pt idx="64">
                  <c:v>38.692740051061804</c:v>
                </c:pt>
                <c:pt idx="65">
                  <c:v>39.023955081604441</c:v>
                </c:pt>
                <c:pt idx="66">
                  <c:v>39.34616127765517</c:v>
                </c:pt>
                <c:pt idx="67">
                  <c:v>39.659675693367035</c:v>
                </c:pt>
                <c:pt idx="68">
                  <c:v>39.964803155951628</c:v>
                </c:pt>
                <c:pt idx="69">
                  <c:v>40.261836683912932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E1-4018-A404-C61FFCC4872E}"/>
            </c:ext>
          </c:extLst>
        </c:ser>
        <c:ser>
          <c:idx val="3"/>
          <c:order val="3"/>
          <c:spPr>
            <a:ln w="6350">
              <a:solidFill>
                <a:srgbClr val="C0C0C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linéaire'!xdata11</c:f>
              <c:numCache>
                <c:formatCode>General</c:formatCode>
                <c:ptCount val="70"/>
                <c:pt idx="0">
                  <c:v>31.790814814800001</c:v>
                </c:pt>
                <c:pt idx="1">
                  <c:v>33.224146001100003</c:v>
                </c:pt>
                <c:pt idx="2">
                  <c:v>34.657477187399998</c:v>
                </c:pt>
                <c:pt idx="3">
                  <c:v>36.0908083737</c:v>
                </c:pt>
                <c:pt idx="4">
                  <c:v>37.524139560000002</c:v>
                </c:pt>
                <c:pt idx="5">
                  <c:v>38.957470746300004</c:v>
                </c:pt>
                <c:pt idx="6">
                  <c:v>40.390801932599999</c:v>
                </c:pt>
                <c:pt idx="7">
                  <c:v>41.824133118900001</c:v>
                </c:pt>
                <c:pt idx="8">
                  <c:v>43.257464305200003</c:v>
                </c:pt>
                <c:pt idx="9">
                  <c:v>44.690795491499998</c:v>
                </c:pt>
                <c:pt idx="10">
                  <c:v>46.1241266778</c:v>
                </c:pt>
                <c:pt idx="11">
                  <c:v>47.557457864100002</c:v>
                </c:pt>
                <c:pt idx="12">
                  <c:v>48.990789050399997</c:v>
                </c:pt>
                <c:pt idx="13">
                  <c:v>50.424120236700006</c:v>
                </c:pt>
                <c:pt idx="14">
                  <c:v>51.857451423000001</c:v>
                </c:pt>
                <c:pt idx="15">
                  <c:v>53.290782609300003</c:v>
                </c:pt>
                <c:pt idx="16">
                  <c:v>54.724113795600005</c:v>
                </c:pt>
                <c:pt idx="17">
                  <c:v>56.157444981899999</c:v>
                </c:pt>
                <c:pt idx="18">
                  <c:v>57.590776168200001</c:v>
                </c:pt>
                <c:pt idx="19">
                  <c:v>59.024107354500003</c:v>
                </c:pt>
                <c:pt idx="20">
                  <c:v>60.457438540799998</c:v>
                </c:pt>
                <c:pt idx="21">
                  <c:v>61.8907697271</c:v>
                </c:pt>
                <c:pt idx="22">
                  <c:v>63.324100913400002</c:v>
                </c:pt>
                <c:pt idx="23">
                  <c:v>64.757432099699997</c:v>
                </c:pt>
                <c:pt idx="24">
                  <c:v>66.190763285999992</c:v>
                </c:pt>
                <c:pt idx="25">
                  <c:v>67.624094472300001</c:v>
                </c:pt>
                <c:pt idx="26">
                  <c:v>69.05742565860001</c:v>
                </c:pt>
                <c:pt idx="27">
                  <c:v>70.490756844900005</c:v>
                </c:pt>
                <c:pt idx="28">
                  <c:v>71.9240880312</c:v>
                </c:pt>
                <c:pt idx="29">
                  <c:v>73.357419217499995</c:v>
                </c:pt>
                <c:pt idx="30">
                  <c:v>74.790750403800004</c:v>
                </c:pt>
                <c:pt idx="31">
                  <c:v>76.224081590099999</c:v>
                </c:pt>
                <c:pt idx="32">
                  <c:v>77.657412776400008</c:v>
                </c:pt>
                <c:pt idx="33">
                  <c:v>79.090743962700003</c:v>
                </c:pt>
                <c:pt idx="34">
                  <c:v>80.524075148999998</c:v>
                </c:pt>
                <c:pt idx="35">
                  <c:v>81.957406335299993</c:v>
                </c:pt>
                <c:pt idx="36">
                  <c:v>83.390737521600002</c:v>
                </c:pt>
                <c:pt idx="37">
                  <c:v>84.824068707900011</c:v>
                </c:pt>
                <c:pt idx="38">
                  <c:v>86.257399894200006</c:v>
                </c:pt>
                <c:pt idx="39">
                  <c:v>87.690731080500001</c:v>
                </c:pt>
                <c:pt idx="40">
                  <c:v>89.124062266799996</c:v>
                </c:pt>
                <c:pt idx="41">
                  <c:v>90.557393453099991</c:v>
                </c:pt>
                <c:pt idx="42">
                  <c:v>91.9907246394</c:v>
                </c:pt>
                <c:pt idx="43">
                  <c:v>93.424055825700009</c:v>
                </c:pt>
                <c:pt idx="44">
                  <c:v>94.857387012000004</c:v>
                </c:pt>
                <c:pt idx="45">
                  <c:v>96.290718198299999</c:v>
                </c:pt>
                <c:pt idx="46">
                  <c:v>97.724049384600008</c:v>
                </c:pt>
                <c:pt idx="47">
                  <c:v>99.157380570900003</c:v>
                </c:pt>
                <c:pt idx="48">
                  <c:v>100.5907117572</c:v>
                </c:pt>
                <c:pt idx="49">
                  <c:v>102.02404294350001</c:v>
                </c:pt>
                <c:pt idx="50">
                  <c:v>103.4573741298</c:v>
                </c:pt>
                <c:pt idx="51">
                  <c:v>104.8907053161</c:v>
                </c:pt>
                <c:pt idx="52">
                  <c:v>106.32403650240001</c:v>
                </c:pt>
                <c:pt idx="53">
                  <c:v>107.7573676887</c:v>
                </c:pt>
                <c:pt idx="54">
                  <c:v>109.190698875</c:v>
                </c:pt>
                <c:pt idx="55">
                  <c:v>110.6240300613</c:v>
                </c:pt>
                <c:pt idx="56">
                  <c:v>112.0573612476</c:v>
                </c:pt>
                <c:pt idx="57">
                  <c:v>113.49069243389999</c:v>
                </c:pt>
                <c:pt idx="58">
                  <c:v>114.9240236202</c:v>
                </c:pt>
                <c:pt idx="59">
                  <c:v>116.3573548065</c:v>
                </c:pt>
                <c:pt idx="60">
                  <c:v>117.79068599280001</c:v>
                </c:pt>
                <c:pt idx="61">
                  <c:v>119.2240171791</c:v>
                </c:pt>
                <c:pt idx="62">
                  <c:v>120.6573483654</c:v>
                </c:pt>
                <c:pt idx="63">
                  <c:v>122.09067955170001</c:v>
                </c:pt>
                <c:pt idx="64">
                  <c:v>123.524010738</c:v>
                </c:pt>
                <c:pt idx="65">
                  <c:v>124.9573419243</c:v>
                </c:pt>
                <c:pt idx="66">
                  <c:v>126.39067311060001</c:v>
                </c:pt>
                <c:pt idx="67">
                  <c:v>127.8240042969</c:v>
                </c:pt>
                <c:pt idx="68">
                  <c:v>129.25733548319999</c:v>
                </c:pt>
                <c:pt idx="69">
                  <c:v>130.69066666949999</c:v>
                </c:pt>
              </c:numCache>
            </c:numRef>
          </c:xVal>
          <c:yVal>
            <c:numRef>
              <c:f>'Régression linéaire'!ydata12</c:f>
              <c:numCache>
                <c:formatCode>General</c:formatCode>
                <c:ptCount val="70"/>
                <c:pt idx="0">
                  <c:v>94.327053684847954</c:v>
                </c:pt>
                <c:pt idx="1">
                  <c:v>95.137052101785315</c:v>
                </c:pt>
                <c:pt idx="2">
                  <c:v>95.974154722670306</c:v>
                </c:pt>
                <c:pt idx="3">
                  <c:v>96.839159613942201</c:v>
                </c:pt>
                <c:pt idx="4">
                  <c:v>97.732856911915235</c:v>
                </c:pt>
                <c:pt idx="5">
                  <c:v>98.656024700556458</c:v>
                </c:pt>
                <c:pt idx="6">
                  <c:v>99.609424642075325</c:v>
                </c:pt>
                <c:pt idx="7">
                  <c:v>100.59379739645541</c:v>
                </c:pt>
                <c:pt idx="8">
                  <c:v>101.60985787476514</c:v>
                </c:pt>
                <c:pt idx="9">
                  <c:v>102.65829037966772</c:v>
                </c:pt>
                <c:pt idx="10">
                  <c:v>103.73974369466049</c:v>
                </c:pt>
                <c:pt idx="11">
                  <c:v>104.85482619082859</c:v>
                </c:pt>
                <c:pt idx="12">
                  <c:v>106.00410102589858</c:v>
                </c:pt>
                <c:pt idx="13">
                  <c:v>107.18808151473033</c:v>
                </c:pt>
                <c:pt idx="14">
                  <c:v>108.40722675273398</c:v>
                </c:pt>
                <c:pt idx="15">
                  <c:v>109.66193757373657</c:v>
                </c:pt>
                <c:pt idx="16">
                  <c:v>110.95255292134064</c:v>
                </c:pt>
                <c:pt idx="17">
                  <c:v>112.27934670770745</c:v>
                </c:pt>
                <c:pt idx="18">
                  <c:v>113.64252522598343</c:v>
                </c:pt>
                <c:pt idx="19">
                  <c:v>115.04222517243218</c:v>
                </c:pt>
                <c:pt idx="20">
                  <c:v>116.47851232203166</c:v>
                </c:pt>
                <c:pt idx="21">
                  <c:v>117.95138088727327</c:v>
                </c:pt>
                <c:pt idx="22">
                  <c:v>119.4607535746832</c:v>
                </c:pt>
                <c:pt idx="23">
                  <c:v>121.0064823377834</c:v>
                </c:pt>
                <c:pt idx="24">
                  <c:v>122.58834980945662</c:v>
                </c:pt>
                <c:pt idx="25">
                  <c:v>124.20607138161795</c:v>
                </c:pt>
                <c:pt idx="26">
                  <c:v>125.85929788631685</c:v>
                </c:pt>
                <c:pt idx="27">
                  <c:v>127.54761882041194</c:v>
                </c:pt>
                <c:pt idx="28">
                  <c:v>129.27056604618224</c:v>
                </c:pt>
                <c:pt idx="29">
                  <c:v>131.02761789293828</c:v>
                </c:pt>
                <c:pt idx="30">
                  <c:v>132.81820358001374</c:v>
                </c:pt>
                <c:pt idx="31">
                  <c:v>134.64170787945125</c:v>
                </c:pt>
                <c:pt idx="32">
                  <c:v>136.49747593712743</c:v>
                </c:pt>
                <c:pt idx="33">
                  <c:v>138.38481817375379</c:v>
                </c:pt>
                <c:pt idx="34">
                  <c:v>140.30301519183598</c:v>
                </c:pt>
                <c:pt idx="35">
                  <c:v>142.2513226209044</c:v>
                </c:pt>
                <c:pt idx="36">
                  <c:v>144.22897584074792</c:v>
                </c:pt>
                <c:pt idx="37">
                  <c:v>146.23519453059495</c:v>
                </c:pt>
                <c:pt idx="38">
                  <c:v>148.269187000812</c:v>
                </c:pt>
                <c:pt idx="39">
                  <c:v>150.33015427238561</c:v>
                </c:pt>
                <c:pt idx="40">
                  <c:v>152.41729387792861</c:v>
                </c:pt>
                <c:pt idx="41">
                  <c:v>154.52980336596224</c:v>
                </c:pt>
                <c:pt idx="42">
                  <c:v>156.6668834975917</c:v>
                </c:pt>
                <c:pt idx="43">
                  <c:v>158.82774113128727</c:v>
                </c:pt>
                <c:pt idx="44">
                  <c:v>161.01159179722887</c:v>
                </c:pt>
                <c:pt idx="45">
                  <c:v>163.2176619675412</c:v>
                </c:pt>
                <c:pt idx="46">
                  <c:v>165.4451910327428</c:v>
                </c:pt>
                <c:pt idx="47">
                  <c:v>167.69343299789591</c:v>
                </c:pt>
                <c:pt idx="48">
                  <c:v>169.9616579143306</c:v>
                </c:pt>
                <c:pt idx="49">
                  <c:v>172.24915306449992</c:v>
                </c:pt>
                <c:pt idx="50">
                  <c:v>174.55522391858813</c:v>
                </c:pt>
                <c:pt idx="51">
                  <c:v>176.8791948820234</c:v>
                </c:pt>
                <c:pt idx="52">
                  <c:v>179.22040985312657</c:v>
                </c:pt>
                <c:pt idx="53">
                  <c:v>181.57823260984165</c:v>
                </c:pt>
                <c:pt idx="54">
                  <c:v>183.95204704391568</c:v>
                </c:pt>
                <c:pt idx="55">
                  <c:v>186.34125726009336</c:v>
                </c:pt>
                <c:pt idx="56">
                  <c:v>188.74528755692862</c:v>
                </c:pt>
                <c:pt idx="57">
                  <c:v>191.16358230474108</c:v>
                </c:pt>
                <c:pt idx="58">
                  <c:v>193.59560573510396</c:v>
                </c:pt>
                <c:pt idx="59">
                  <c:v>196.0408416550799</c:v>
                </c:pt>
                <c:pt idx="60">
                  <c:v>198.49879309825133</c:v>
                </c:pt>
                <c:pt idx="61">
                  <c:v>200.96898192344173</c:v>
                </c:pt>
                <c:pt idx="62">
                  <c:v>203.45094837091858</c:v>
                </c:pt>
                <c:pt idx="63">
                  <c:v>205.94425058481352</c:v>
                </c:pt>
                <c:pt idx="64">
                  <c:v>208.44846410950237</c:v>
                </c:pt>
                <c:pt idx="65">
                  <c:v>210.96318136676473</c:v>
                </c:pt>
                <c:pt idx="66">
                  <c:v>213.48801111968629</c:v>
                </c:pt>
                <c:pt idx="67">
                  <c:v>216.02257792848718</c:v>
                </c:pt>
                <c:pt idx="68">
                  <c:v>218.56652160274456</c:v>
                </c:pt>
                <c:pt idx="69">
                  <c:v>221.11949665383554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E1-4018-A404-C61FFCC4872E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-50</c:v>
              </c:pt>
              <c:pt idx="1">
                <c:v>250</c:v>
              </c:pt>
            </c:numLit>
          </c:xVal>
          <c:yVal>
            <c:numLit>
              <c:formatCode>General</c:formatCode>
              <c:ptCount val="2"/>
              <c:pt idx="0">
                <c:v>-50</c:v>
              </c:pt>
              <c:pt idx="1">
                <c:v>250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AE1-4018-A404-C61FFCC4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1024"/>
        <c:axId val="675558048"/>
      </c:scatterChart>
      <c:valAx>
        <c:axId val="156841024"/>
        <c:scaling>
          <c:orientation val="minMax"/>
          <c:max val="25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Préd(Cumul Larves)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75558048"/>
        <c:crosses val="autoZero"/>
        <c:crossBetween val="midCat"/>
      </c:valAx>
      <c:valAx>
        <c:axId val="675558048"/>
        <c:scaling>
          <c:orientation val="minMax"/>
          <c:max val="25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 Larves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68410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Cumul Larves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3266FF"/>
              </a:solidFill>
              <a:prstDash val="solid"/>
            </a:ln>
          </c:spPr>
          <c:invertIfNegative val="0"/>
          <c:cat>
            <c:strRef>
              <c:f>'Régression linéaire totaux'!$B$92:$B$99</c:f>
              <c:strCache>
                <c:ptCount val="8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</c:strCache>
            </c:strRef>
          </c:cat>
          <c:val>
            <c:numRef>
              <c:f>'Régression linéaire totaux'!$H$92:$H$99</c:f>
              <c:numCache>
                <c:formatCode>0.000</c:formatCode>
                <c:ptCount val="8"/>
                <c:pt idx="0">
                  <c:v>-0.2274438478863702</c:v>
                </c:pt>
                <c:pt idx="1">
                  <c:v>1.0043291565865162</c:v>
                </c:pt>
                <c:pt idx="2">
                  <c:v>1.4735286200623821</c:v>
                </c:pt>
                <c:pt idx="3">
                  <c:v>-1.0458573074756827</c:v>
                </c:pt>
                <c:pt idx="4">
                  <c:v>0.66462201815596111</c:v>
                </c:pt>
                <c:pt idx="5">
                  <c:v>-0.59021455441404902</c:v>
                </c:pt>
                <c:pt idx="6">
                  <c:v>-0.8218798589610532</c:v>
                </c:pt>
                <c:pt idx="7">
                  <c:v>-0.45708422606770382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C-4865-A67B-AA8959A35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6841024"/>
        <c:axId val="622557264"/>
      </c:barChart>
      <c:catAx>
        <c:axId val="156841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22557264"/>
        <c:crosses val="autoZero"/>
        <c:auto val="1"/>
        <c:lblAlgn val="ctr"/>
        <c:lblOffset val="100"/>
        <c:noMultiLvlLbl val="0"/>
      </c:catAx>
      <c:valAx>
        <c:axId val="622557264"/>
        <c:scaling>
          <c:orientation val="minMax"/>
          <c:max val="1.5"/>
          <c:min val="-1.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15684102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Cumul Larves/inflo / Coefficients normalisés
(Int. de conf. 95%)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266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0.72642662360353671</c:v>
                </c:pt>
              </c:numLit>
            </c:plus>
            <c:minus>
              <c:numLit>
                <c:formatCode>General</c:formatCode>
                <c:ptCount val="1"/>
                <c:pt idx="0">
                  <c:v>0.72642662360353683</c:v>
                </c:pt>
              </c:numLit>
            </c:minus>
          </c:errBars>
          <c:cat>
            <c:strRef>
              <c:f>'Régression linéaire par inflo'!$B$67</c:f>
              <c:strCache>
                <c:ptCount val="1"/>
                <c:pt idx="0">
                  <c:v>Piq Max/inflo</c:v>
                </c:pt>
              </c:strCache>
            </c:strRef>
          </c:cat>
          <c:val>
            <c:numRef>
              <c:f>'Régression linéaire par inflo'!$C$67</c:f>
              <c:numCache>
                <c:formatCode>0.000</c:formatCode>
                <c:ptCount val="1"/>
                <c:pt idx="0">
                  <c:v>0.68643415724793855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A-4E21-9D65-627E11D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68087856"/>
        <c:axId val="268088272"/>
      </c:barChart>
      <c:catAx>
        <c:axId val="26808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fr-FR"/>
          </a:p>
        </c:txPr>
        <c:crossAx val="268088272"/>
        <c:crosses val="autoZero"/>
        <c:auto val="1"/>
        <c:lblAlgn val="ctr"/>
        <c:lblOffset val="100"/>
        <c:noMultiLvlLbl val="0"/>
      </c:catAx>
      <c:valAx>
        <c:axId val="26808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2680878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Cumul Larves/inflo par Piq Max/inflo (R²=0,471)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6350">
                <a:solidFill>
                  <a:srgbClr val="3266FF"/>
                </a:solidFill>
                <a:prstDash val="solid"/>
              </a:ln>
            </c:spPr>
          </c:marker>
          <c:xVal>
            <c:numRef>
              <c:f>'Régression linéaire par inflo'!$D$92:$D$99</c:f>
              <c:numCache>
                <c:formatCode>0.000</c:formatCode>
                <c:ptCount val="8"/>
                <c:pt idx="0">
                  <c:v>5.6</c:v>
                </c:pt>
                <c:pt idx="1">
                  <c:v>6</c:v>
                </c:pt>
                <c:pt idx="2">
                  <c:v>4.5</c:v>
                </c:pt>
                <c:pt idx="3">
                  <c:v>4</c:v>
                </c:pt>
                <c:pt idx="4">
                  <c:v>2.5</c:v>
                </c:pt>
                <c:pt idx="5">
                  <c:v>4</c:v>
                </c:pt>
                <c:pt idx="6">
                  <c:v>2.6666666666666665</c:v>
                </c:pt>
                <c:pt idx="7">
                  <c:v>2.8333333333333335</c:v>
                </c:pt>
              </c:numCache>
            </c:numRef>
          </c:xVal>
          <c:yVal>
            <c:numRef>
              <c:f>'Régression linéaire par inflo'!$E$92:$E$99</c:f>
              <c:numCache>
                <c:formatCode>0.000</c:formatCode>
                <c:ptCount val="8"/>
                <c:pt idx="0">
                  <c:v>20.799999999999997</c:v>
                </c:pt>
                <c:pt idx="1">
                  <c:v>31.999999999999996</c:v>
                </c:pt>
                <c:pt idx="2">
                  <c:v>37.5</c:v>
                </c:pt>
                <c:pt idx="3">
                  <c:v>10.333333333333334</c:v>
                </c:pt>
                <c:pt idx="4">
                  <c:v>15.25</c:v>
                </c:pt>
                <c:pt idx="5">
                  <c:v>13.5</c:v>
                </c:pt>
                <c:pt idx="6">
                  <c:v>7.333333333333333</c:v>
                </c:pt>
                <c:pt idx="7">
                  <c:v>10.166666666666666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0-4680-8F3D-E216766B69D2}"/>
            </c:ext>
          </c:extLst>
        </c:ser>
        <c:ser>
          <c:idx val="1"/>
          <c:order val="1"/>
          <c:spPr>
            <a:ln w="25400">
              <a:noFill/>
            </a:ln>
            <a:effectLst/>
          </c:spPr>
          <c:marker>
            <c:symbol val="circle"/>
            <c:size val="3"/>
            <c:spPr>
              <a:solidFill>
                <a:srgbClr val="3266FF"/>
              </a:solidFill>
              <a:ln w="0">
                <a:solidFill>
                  <a:srgbClr val="3266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Lit>
              <c:formatCode>General</c:formatCode>
              <c:ptCount val="1"/>
              <c:pt idx="0">
                <c:v>31.999999999999996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60-4680-8F3D-E216766B69D2}"/>
            </c:ext>
          </c:extLst>
        </c:ser>
        <c:ser>
          <c:idx val="2"/>
          <c:order val="2"/>
          <c:tx>
            <c:v>Modèle(Cumul Larves/inflo)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2.15</c:v>
              </c:pt>
              <c:pt idx="1">
                <c:v>6.35</c:v>
              </c:pt>
            </c:numLit>
          </c:xVal>
          <c:yVal>
            <c:numLit>
              <c:formatCode>General</c:formatCode>
              <c:ptCount val="2"/>
              <c:pt idx="0">
                <c:v>7.7207239751166163</c:v>
              </c:pt>
              <c:pt idx="1">
                <c:v>31.713588031229484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1660-4680-8F3D-E216766B69D2}"/>
            </c:ext>
          </c:extLst>
        </c:ser>
        <c:ser>
          <c:idx val="3"/>
          <c:order val="3"/>
          <c:tx>
            <c:v>Int. de conf. (Moyenne 95%)</c:v>
          </c:tx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'Régression linéaire1'!xdata1</c:f>
              <c:numCache>
                <c:formatCode>General</c:formatCode>
                <c:ptCount val="70"/>
                <c:pt idx="0">
                  <c:v>2.15</c:v>
                </c:pt>
                <c:pt idx="1">
                  <c:v>2.2108695651999999</c:v>
                </c:pt>
                <c:pt idx="2">
                  <c:v>2.2717391303999999</c:v>
                </c:pt>
                <c:pt idx="3">
                  <c:v>2.3326086955999998</c:v>
                </c:pt>
                <c:pt idx="4">
                  <c:v>2.3934782607999998</c:v>
                </c:pt>
                <c:pt idx="5">
                  <c:v>2.4543478259999998</c:v>
                </c:pt>
                <c:pt idx="6">
                  <c:v>2.5152173911999998</c:v>
                </c:pt>
                <c:pt idx="7">
                  <c:v>2.5760869564000002</c:v>
                </c:pt>
                <c:pt idx="8">
                  <c:v>2.6369565216000002</c:v>
                </c:pt>
                <c:pt idx="9">
                  <c:v>2.6978260868000001</c:v>
                </c:pt>
                <c:pt idx="10">
                  <c:v>2.7586956520000001</c:v>
                </c:pt>
                <c:pt idx="11">
                  <c:v>2.8195652172000001</c:v>
                </c:pt>
                <c:pt idx="12">
                  <c:v>2.8804347824000001</c:v>
                </c:pt>
                <c:pt idx="13">
                  <c:v>2.9413043476</c:v>
                </c:pt>
                <c:pt idx="14">
                  <c:v>3.0021739128</c:v>
                </c:pt>
                <c:pt idx="15">
                  <c:v>3.063043478</c:v>
                </c:pt>
                <c:pt idx="16">
                  <c:v>3.1239130432</c:v>
                </c:pt>
                <c:pt idx="17">
                  <c:v>3.1847826083999999</c:v>
                </c:pt>
                <c:pt idx="18">
                  <c:v>3.2456521735999999</c:v>
                </c:pt>
                <c:pt idx="19">
                  <c:v>3.3065217387999999</c:v>
                </c:pt>
                <c:pt idx="20">
                  <c:v>3.3673913039999999</c:v>
                </c:pt>
                <c:pt idx="21">
                  <c:v>3.4282608691999998</c:v>
                </c:pt>
                <c:pt idx="22">
                  <c:v>3.4891304343999998</c:v>
                </c:pt>
                <c:pt idx="23">
                  <c:v>3.5499999995999998</c:v>
                </c:pt>
                <c:pt idx="24">
                  <c:v>3.6108695647999998</c:v>
                </c:pt>
                <c:pt idx="25">
                  <c:v>3.6717391299999997</c:v>
                </c:pt>
                <c:pt idx="26">
                  <c:v>3.7326086951999997</c:v>
                </c:pt>
                <c:pt idx="27">
                  <c:v>3.7934782603999997</c:v>
                </c:pt>
                <c:pt idx="28">
                  <c:v>3.8543478256000001</c:v>
                </c:pt>
                <c:pt idx="29">
                  <c:v>3.9152173908000001</c:v>
                </c:pt>
                <c:pt idx="30">
                  <c:v>3.9760869560000001</c:v>
                </c:pt>
                <c:pt idx="31">
                  <c:v>4.0369565212000005</c:v>
                </c:pt>
                <c:pt idx="32">
                  <c:v>4.0978260863999996</c:v>
                </c:pt>
                <c:pt idx="33">
                  <c:v>4.1586956516000004</c:v>
                </c:pt>
                <c:pt idx="34">
                  <c:v>4.2195652167999995</c:v>
                </c:pt>
                <c:pt idx="35">
                  <c:v>4.2804347820000004</c:v>
                </c:pt>
                <c:pt idx="36">
                  <c:v>4.3413043471999995</c:v>
                </c:pt>
                <c:pt idx="37">
                  <c:v>4.4021739124000003</c:v>
                </c:pt>
                <c:pt idx="38">
                  <c:v>4.4630434775999994</c:v>
                </c:pt>
                <c:pt idx="39">
                  <c:v>4.5239130428000003</c:v>
                </c:pt>
                <c:pt idx="40">
                  <c:v>4.5847826079999994</c:v>
                </c:pt>
                <c:pt idx="41">
                  <c:v>4.6456521732000002</c:v>
                </c:pt>
                <c:pt idx="42">
                  <c:v>4.7065217384000002</c:v>
                </c:pt>
                <c:pt idx="43">
                  <c:v>4.7673913036000002</c:v>
                </c:pt>
                <c:pt idx="44">
                  <c:v>4.8282608688000002</c:v>
                </c:pt>
                <c:pt idx="45">
                  <c:v>4.8891304340000001</c:v>
                </c:pt>
                <c:pt idx="46">
                  <c:v>4.9499999992000001</c:v>
                </c:pt>
                <c:pt idx="47">
                  <c:v>5.0108695644000001</c:v>
                </c:pt>
                <c:pt idx="48">
                  <c:v>5.0717391296000001</c:v>
                </c:pt>
                <c:pt idx="49">
                  <c:v>5.1326086948</c:v>
                </c:pt>
                <c:pt idx="50">
                  <c:v>5.19347826</c:v>
                </c:pt>
                <c:pt idx="51">
                  <c:v>5.2543478252</c:v>
                </c:pt>
                <c:pt idx="52">
                  <c:v>5.3152173904</c:v>
                </c:pt>
                <c:pt idx="53">
                  <c:v>5.3760869555999999</c:v>
                </c:pt>
                <c:pt idx="54">
                  <c:v>5.4369565207999999</c:v>
                </c:pt>
                <c:pt idx="55">
                  <c:v>5.4978260859999999</c:v>
                </c:pt>
                <c:pt idx="56">
                  <c:v>5.5586956512000008</c:v>
                </c:pt>
                <c:pt idx="57">
                  <c:v>5.6195652163999998</c:v>
                </c:pt>
                <c:pt idx="58">
                  <c:v>5.6804347816000007</c:v>
                </c:pt>
                <c:pt idx="59">
                  <c:v>5.7413043467999998</c:v>
                </c:pt>
                <c:pt idx="60">
                  <c:v>5.8021739120000007</c:v>
                </c:pt>
                <c:pt idx="61">
                  <c:v>5.8630434771999997</c:v>
                </c:pt>
                <c:pt idx="62">
                  <c:v>5.9239130424000006</c:v>
                </c:pt>
                <c:pt idx="63">
                  <c:v>5.9847826075999997</c:v>
                </c:pt>
                <c:pt idx="64">
                  <c:v>6.0456521728000006</c:v>
                </c:pt>
                <c:pt idx="65">
                  <c:v>6.1065217379999996</c:v>
                </c:pt>
                <c:pt idx="66">
                  <c:v>6.1673913032000005</c:v>
                </c:pt>
                <c:pt idx="67">
                  <c:v>6.2282608683999996</c:v>
                </c:pt>
                <c:pt idx="68">
                  <c:v>6.2891304336000005</c:v>
                </c:pt>
                <c:pt idx="69">
                  <c:v>6.3499999987999995</c:v>
                </c:pt>
              </c:numCache>
            </c:numRef>
          </c:xVal>
          <c:yVal>
            <c:numRef>
              <c:f>'Régression linéaire1'!ydata2</c:f>
              <c:numCache>
                <c:formatCode>General</c:formatCode>
                <c:ptCount val="70"/>
                <c:pt idx="0">
                  <c:v>-5.78858169501631</c:v>
                </c:pt>
                <c:pt idx="1">
                  <c:v>-5.1357240062785952</c:v>
                </c:pt>
                <c:pt idx="2">
                  <c:v>-4.4861454428549958</c:v>
                </c:pt>
                <c:pt idx="3">
                  <c:v>-3.8400816048651158</c:v>
                </c:pt>
                <c:pt idx="4">
                  <c:v>-3.1977880526016698</c:v>
                </c:pt>
                <c:pt idx="5">
                  <c:v>-2.5595420072219106</c:v>
                </c:pt>
                <c:pt idx="6">
                  <c:v>-1.9256441437690945</c:v>
                </c:pt>
                <c:pt idx="7">
                  <c:v>-1.2964204610530334</c:v>
                </c:pt>
                <c:pt idx="8">
                  <c:v>-0.67222420451510168</c:v>
                </c:pt>
                <c:pt idx="9">
                  <c:v>-5.3437807447670238E-2</c:v>
                </c:pt>
                <c:pt idx="10">
                  <c:v>0.55952519756587016</c:v>
                </c:pt>
                <c:pt idx="11">
                  <c:v>1.1662183617377782</c:v>
                </c:pt>
                <c:pt idx="12">
                  <c:v>1.7661606824123908</c:v>
                </c:pt>
                <c:pt idx="13">
                  <c:v>2.3588352527565952</c:v>
                </c:pt>
                <c:pt idx="14">
                  <c:v>2.9436883333799457</c:v>
                </c:pt>
                <c:pt idx="15">
                  <c:v>3.5201290091565713</c:v>
                </c:pt>
                <c:pt idx="16">
                  <c:v>4.0875296237936372</c:v>
                </c:pt>
                <c:pt idx="17">
                  <c:v>4.6452272118478728</c:v>
                </c:pt>
                <c:pt idx="18">
                  <c:v>5.1925261689633899</c:v>
                </c:pt>
                <c:pt idx="19">
                  <c:v>5.7287024107015192</c:v>
                </c:pt>
                <c:pt idx="20">
                  <c:v>6.2530092617258379</c:v>
                </c:pt>
                <c:pt idx="21">
                  <c:v>6.7646852826543089</c:v>
                </c:pt>
                <c:pt idx="22">
                  <c:v>7.2629641740088484</c:v>
                </c:pt>
                <c:pt idx="23">
                  <c:v>7.7470867894329594</c:v>
                </c:pt>
                <c:pt idx="24">
                  <c:v>8.216315141587808</c:v>
                </c:pt>
                <c:pt idx="25">
                  <c:v>8.6699480980932506</c:v>
                </c:pt>
                <c:pt idx="26">
                  <c:v>9.1073382543490506</c:v>
                </c:pt>
                <c:pt idx="27">
                  <c:v>9.5279092574851951</c:v>
                </c:pt>
                <c:pt idx="28">
                  <c:v>9.9311726719774125</c:v>
                </c:pt>
                <c:pt idx="29">
                  <c:v>10.316743357966196</c:v>
                </c:pt>
                <c:pt idx="30">
                  <c:v>10.684352310841067</c:v>
                </c:pt>
                <c:pt idx="31">
                  <c:v>11.033856006906376</c:v>
                </c:pt>
                <c:pt idx="32">
                  <c:v>11.365241517777882</c:v>
                </c:pt>
                <c:pt idx="33">
                  <c:v>11.678626975476163</c:v>
                </c:pt>
                <c:pt idx="34">
                  <c:v>11.97425734970048</c:v>
                </c:pt>
                <c:pt idx="35">
                  <c:v>12.252495883924782</c:v>
                </c:pt>
                <c:pt idx="36">
                  <c:v>12.513811871921169</c:v>
                </c:pt>
                <c:pt idx="37">
                  <c:v>12.758765696402502</c:v>
                </c:pt>
                <c:pt idx="38">
                  <c:v>12.987992172082762</c:v>
                </c:pt>
                <c:pt idx="39">
                  <c:v>13.202183235084577</c:v>
                </c:pt>
                <c:pt idx="40">
                  <c:v>13.402070917818248</c:v>
                </c:pt>
                <c:pt idx="41">
                  <c:v>13.588411374534244</c:v>
                </c:pt>
                <c:pt idx="42">
                  <c:v>13.761970513178927</c:v>
                </c:pt>
                <c:pt idx="43">
                  <c:v>13.9235115761775</c:v>
                </c:pt>
                <c:pt idx="44">
                  <c:v>14.073784820605121</c:v>
                </c:pt>
                <c:pt idx="45">
                  <c:v>14.21351929154816</c:v>
                </c:pt>
                <c:pt idx="46">
                  <c:v>14.343416567049715</c:v>
                </c:pt>
                <c:pt idx="47">
                  <c:v>14.464146277800578</c:v>
                </c:pt>
                <c:pt idx="48">
                  <c:v>14.576343164292576</c:v>
                </c:pt>
                <c:pt idx="49">
                  <c:v>14.680605421085549</c:v>
                </c:pt>
                <c:pt idx="50">
                  <c:v>14.777494084429891</c:v>
                </c:pt>
                <c:pt idx="51">
                  <c:v>14.867533238774602</c:v>
                </c:pt>
                <c:pt idx="52">
                  <c:v>14.951210844009148</c:v>
                </c:pt>
                <c:pt idx="53">
                  <c:v>15.028980014394255</c:v>
                </c:pt>
                <c:pt idx="54">
                  <c:v>15.101260609105603</c:v>
                </c:pt>
                <c:pt idx="55">
                  <c:v>15.168441021312198</c:v>
                </c:pt>
                <c:pt idx="56">
                  <c:v>15.230880076738606</c:v>
                </c:pt>
                <c:pt idx="57">
                  <c:v>15.288908973310447</c:v>
                </c:pt>
                <c:pt idx="58">
                  <c:v>15.342833210741464</c:v>
                </c:pt>
                <c:pt idx="59">
                  <c:v>15.392934473008578</c:v>
                </c:pt>
                <c:pt idx="60">
                  <c:v>15.439472437925996</c:v>
                </c:pt>
                <c:pt idx="61">
                  <c:v>15.482686496863328</c:v>
                </c:pt>
                <c:pt idx="62">
                  <c:v>15.52279737445191</c:v>
                </c:pt>
                <c:pt idx="63">
                  <c:v>15.560008643254504</c:v>
                </c:pt>
                <c:pt idx="64">
                  <c:v>15.594508132163037</c:v>
                </c:pt>
                <c:pt idx="65">
                  <c:v>15.626469230015768</c:v>
                </c:pt>
                <c:pt idx="66">
                  <c:v>15.656052087823921</c:v>
                </c:pt>
                <c:pt idx="67">
                  <c:v>15.683404724259542</c:v>
                </c:pt>
                <c:pt idx="68">
                  <c:v>15.70866403983608</c:v>
                </c:pt>
                <c:pt idx="69">
                  <c:v>15.731956745633196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60-4680-8F3D-E216766B69D2}"/>
            </c:ext>
          </c:extLst>
        </c:ser>
        <c:ser>
          <c:idx val="4"/>
          <c:order val="4"/>
          <c:spPr>
            <a:ln w="6350">
              <a:solidFill>
                <a:srgbClr val="C0C0C0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'Régression linéaire1'!xdata3</c:f>
              <c:numCache>
                <c:formatCode>General</c:formatCode>
                <c:ptCount val="70"/>
                <c:pt idx="0">
                  <c:v>2.15</c:v>
                </c:pt>
                <c:pt idx="1">
                  <c:v>2.2108695651999999</c:v>
                </c:pt>
                <c:pt idx="2">
                  <c:v>2.2717391303999999</c:v>
                </c:pt>
                <c:pt idx="3">
                  <c:v>2.3326086955999998</c:v>
                </c:pt>
                <c:pt idx="4">
                  <c:v>2.3934782607999998</c:v>
                </c:pt>
                <c:pt idx="5">
                  <c:v>2.4543478259999998</c:v>
                </c:pt>
                <c:pt idx="6">
                  <c:v>2.5152173911999998</c:v>
                </c:pt>
                <c:pt idx="7">
                  <c:v>2.5760869564000002</c:v>
                </c:pt>
                <c:pt idx="8">
                  <c:v>2.6369565216000002</c:v>
                </c:pt>
                <c:pt idx="9">
                  <c:v>2.6978260868000001</c:v>
                </c:pt>
                <c:pt idx="10">
                  <c:v>2.7586956520000001</c:v>
                </c:pt>
                <c:pt idx="11">
                  <c:v>2.8195652172000001</c:v>
                </c:pt>
                <c:pt idx="12">
                  <c:v>2.8804347824000001</c:v>
                </c:pt>
                <c:pt idx="13">
                  <c:v>2.9413043476</c:v>
                </c:pt>
                <c:pt idx="14">
                  <c:v>3.0021739128</c:v>
                </c:pt>
                <c:pt idx="15">
                  <c:v>3.063043478</c:v>
                </c:pt>
                <c:pt idx="16">
                  <c:v>3.1239130432</c:v>
                </c:pt>
                <c:pt idx="17">
                  <c:v>3.1847826083999999</c:v>
                </c:pt>
                <c:pt idx="18">
                  <c:v>3.2456521735999999</c:v>
                </c:pt>
                <c:pt idx="19">
                  <c:v>3.3065217387999999</c:v>
                </c:pt>
                <c:pt idx="20">
                  <c:v>3.3673913039999999</c:v>
                </c:pt>
                <c:pt idx="21">
                  <c:v>3.4282608691999998</c:v>
                </c:pt>
                <c:pt idx="22">
                  <c:v>3.4891304343999998</c:v>
                </c:pt>
                <c:pt idx="23">
                  <c:v>3.5499999995999998</c:v>
                </c:pt>
                <c:pt idx="24">
                  <c:v>3.6108695647999998</c:v>
                </c:pt>
                <c:pt idx="25">
                  <c:v>3.6717391299999997</c:v>
                </c:pt>
                <c:pt idx="26">
                  <c:v>3.7326086951999997</c:v>
                </c:pt>
                <c:pt idx="27">
                  <c:v>3.7934782603999997</c:v>
                </c:pt>
                <c:pt idx="28">
                  <c:v>3.8543478256000001</c:v>
                </c:pt>
                <c:pt idx="29">
                  <c:v>3.9152173908000001</c:v>
                </c:pt>
                <c:pt idx="30">
                  <c:v>3.9760869560000001</c:v>
                </c:pt>
                <c:pt idx="31">
                  <c:v>4.0369565212000005</c:v>
                </c:pt>
                <c:pt idx="32">
                  <c:v>4.0978260863999996</c:v>
                </c:pt>
                <c:pt idx="33">
                  <c:v>4.1586956516000004</c:v>
                </c:pt>
                <c:pt idx="34">
                  <c:v>4.2195652167999995</c:v>
                </c:pt>
                <c:pt idx="35">
                  <c:v>4.2804347820000004</c:v>
                </c:pt>
                <c:pt idx="36">
                  <c:v>4.3413043471999995</c:v>
                </c:pt>
                <c:pt idx="37">
                  <c:v>4.4021739124000003</c:v>
                </c:pt>
                <c:pt idx="38">
                  <c:v>4.4630434775999994</c:v>
                </c:pt>
                <c:pt idx="39">
                  <c:v>4.5239130428000003</c:v>
                </c:pt>
                <c:pt idx="40">
                  <c:v>4.5847826079999994</c:v>
                </c:pt>
                <c:pt idx="41">
                  <c:v>4.6456521732000002</c:v>
                </c:pt>
                <c:pt idx="42">
                  <c:v>4.7065217384000002</c:v>
                </c:pt>
                <c:pt idx="43">
                  <c:v>4.7673913036000002</c:v>
                </c:pt>
                <c:pt idx="44">
                  <c:v>4.8282608688000002</c:v>
                </c:pt>
                <c:pt idx="45">
                  <c:v>4.8891304340000001</c:v>
                </c:pt>
                <c:pt idx="46">
                  <c:v>4.9499999992000001</c:v>
                </c:pt>
                <c:pt idx="47">
                  <c:v>5.0108695644000001</c:v>
                </c:pt>
                <c:pt idx="48">
                  <c:v>5.0717391296000001</c:v>
                </c:pt>
                <c:pt idx="49">
                  <c:v>5.1326086948</c:v>
                </c:pt>
                <c:pt idx="50">
                  <c:v>5.19347826</c:v>
                </c:pt>
                <c:pt idx="51">
                  <c:v>5.2543478252</c:v>
                </c:pt>
                <c:pt idx="52">
                  <c:v>5.3152173904</c:v>
                </c:pt>
                <c:pt idx="53">
                  <c:v>5.3760869555999999</c:v>
                </c:pt>
                <c:pt idx="54">
                  <c:v>5.4369565207999999</c:v>
                </c:pt>
                <c:pt idx="55">
                  <c:v>5.4978260859999999</c:v>
                </c:pt>
                <c:pt idx="56">
                  <c:v>5.5586956512000008</c:v>
                </c:pt>
                <c:pt idx="57">
                  <c:v>5.6195652163999998</c:v>
                </c:pt>
                <c:pt idx="58">
                  <c:v>5.6804347816000007</c:v>
                </c:pt>
                <c:pt idx="59">
                  <c:v>5.7413043467999998</c:v>
                </c:pt>
                <c:pt idx="60">
                  <c:v>5.8021739120000007</c:v>
                </c:pt>
                <c:pt idx="61">
                  <c:v>5.8630434771999997</c:v>
                </c:pt>
                <c:pt idx="62">
                  <c:v>5.9239130424000006</c:v>
                </c:pt>
                <c:pt idx="63">
                  <c:v>5.9847826075999997</c:v>
                </c:pt>
                <c:pt idx="64">
                  <c:v>6.0456521728000006</c:v>
                </c:pt>
                <c:pt idx="65">
                  <c:v>6.1065217379999996</c:v>
                </c:pt>
                <c:pt idx="66">
                  <c:v>6.1673913032000005</c:v>
                </c:pt>
                <c:pt idx="67">
                  <c:v>6.2282608683999996</c:v>
                </c:pt>
                <c:pt idx="68">
                  <c:v>6.2891304336000005</c:v>
                </c:pt>
                <c:pt idx="69">
                  <c:v>6.3499999987999995</c:v>
                </c:pt>
              </c:numCache>
            </c:numRef>
          </c:xVal>
          <c:yVal>
            <c:numRef>
              <c:f>'Régression linéaire1'!ydata4</c:f>
              <c:numCache>
                <c:formatCode>General</c:formatCode>
                <c:ptCount val="70"/>
                <c:pt idx="0">
                  <c:v>21.23002964524953</c:v>
                </c:pt>
                <c:pt idx="1">
                  <c:v>21.272617291272908</c:v>
                </c:pt>
                <c:pt idx="2">
                  <c:v>21.318484062610402</c:v>
                </c:pt>
                <c:pt idx="3">
                  <c:v>21.36786555938162</c:v>
                </c:pt>
                <c:pt idx="4">
                  <c:v>21.421017341879267</c:v>
                </c:pt>
                <c:pt idx="5">
                  <c:v>21.478216631260601</c:v>
                </c:pt>
                <c:pt idx="6">
                  <c:v>21.539764102568881</c:v>
                </c:pt>
                <c:pt idx="7">
                  <c:v>21.605985754613918</c:v>
                </c:pt>
                <c:pt idx="8">
                  <c:v>21.67723483283708</c:v>
                </c:pt>
                <c:pt idx="9">
                  <c:v>21.753893770530745</c:v>
                </c:pt>
                <c:pt idx="10">
                  <c:v>21.836376100278294</c:v>
                </c:pt>
                <c:pt idx="11">
                  <c:v>21.925128270867482</c:v>
                </c:pt>
                <c:pt idx="12">
                  <c:v>22.020631284953961</c:v>
                </c:pt>
                <c:pt idx="13">
                  <c:v>22.123402049370853</c:v>
                </c:pt>
                <c:pt idx="14">
                  <c:v>22.233994303508599</c:v>
                </c:pt>
                <c:pt idx="15">
                  <c:v>22.352998962493061</c:v>
                </c:pt>
                <c:pt idx="16">
                  <c:v>22.481043682617091</c:v>
                </c:pt>
                <c:pt idx="17">
                  <c:v>22.618791429323956</c:v>
                </c:pt>
                <c:pt idx="18">
                  <c:v>22.766937806969526</c:v>
                </c:pt>
                <c:pt idx="19">
                  <c:v>22.926206899992494</c:v>
                </c:pt>
                <c:pt idx="20">
                  <c:v>23.097345383729262</c:v>
                </c:pt>
                <c:pt idx="21">
                  <c:v>23.28111469756189</c:v>
                </c:pt>
                <c:pt idx="22">
                  <c:v>23.478281140968448</c:v>
                </c:pt>
                <c:pt idx="23">
                  <c:v>23.689603860305425</c:v>
                </c:pt>
                <c:pt idx="24">
                  <c:v>23.915820842911678</c:v>
                </c:pt>
                <c:pt idx="25">
                  <c:v>24.157633221167323</c:v>
                </c:pt>
                <c:pt idx="26">
                  <c:v>24.415688399672611</c:v>
                </c:pt>
                <c:pt idx="27">
                  <c:v>24.690562731297572</c:v>
                </c:pt>
                <c:pt idx="28">
                  <c:v>24.982744651566442</c:v>
                </c:pt>
                <c:pt idx="29">
                  <c:v>25.292619300338764</c:v>
                </c:pt>
                <c:pt idx="30">
                  <c:v>25.620455682224982</c:v>
                </c:pt>
                <c:pt idx="31">
                  <c:v>25.966397320920777</c:v>
                </c:pt>
                <c:pt idx="32">
                  <c:v>26.330457144810346</c:v>
                </c:pt>
                <c:pt idx="33">
                  <c:v>26.712517021873168</c:v>
                </c:pt>
                <c:pt idx="34">
                  <c:v>27.112331982409941</c:v>
                </c:pt>
                <c:pt idx="35">
                  <c:v>27.529538782946744</c:v>
                </c:pt>
                <c:pt idx="36">
                  <c:v>27.963668129711444</c:v>
                </c:pt>
                <c:pt idx="37">
                  <c:v>28.414159639991215</c:v>
                </c:pt>
                <c:pt idx="38">
                  <c:v>28.88037849907203</c:v>
                </c:pt>
                <c:pt idx="39">
                  <c:v>29.361632770831321</c:v>
                </c:pt>
                <c:pt idx="40">
                  <c:v>29.857190422858736</c:v>
                </c:pt>
                <c:pt idx="41">
                  <c:v>30.366295300903843</c:v>
                </c:pt>
                <c:pt idx="42">
                  <c:v>30.888181497020252</c:v>
                </c:pt>
                <c:pt idx="43">
                  <c:v>31.422085768782782</c:v>
                </c:pt>
                <c:pt idx="44">
                  <c:v>31.967257859116252</c:v>
                </c:pt>
                <c:pt idx="45">
                  <c:v>32.522968722934301</c:v>
                </c:pt>
                <c:pt idx="46">
                  <c:v>33.08851678219385</c:v>
                </c:pt>
                <c:pt idx="47">
                  <c:v>33.663232406204074</c:v>
                </c:pt>
                <c:pt idx="48">
                  <c:v>34.24648085447317</c:v>
                </c:pt>
                <c:pt idx="49">
                  <c:v>34.837663932441302</c:v>
                </c:pt>
                <c:pt idx="50">
                  <c:v>35.436220603858047</c:v>
                </c:pt>
                <c:pt idx="51">
                  <c:v>36.041626784274428</c:v>
                </c:pt>
                <c:pt idx="52">
                  <c:v>36.653394513800983</c:v>
                </c:pt>
                <c:pt idx="53">
                  <c:v>37.271070678176962</c:v>
                </c:pt>
                <c:pt idx="54">
                  <c:v>37.894235418226707</c:v>
                </c:pt>
                <c:pt idx="55">
                  <c:v>38.5225003407812</c:v>
                </c:pt>
                <c:pt idx="56">
                  <c:v>39.155506620115908</c:v>
                </c:pt>
                <c:pt idx="57">
                  <c:v>39.792923058305142</c:v>
                </c:pt>
                <c:pt idx="58">
                  <c:v>40.434444155635234</c:v>
                </c:pt>
                <c:pt idx="59">
                  <c:v>41.079788228129203</c:v>
                </c:pt>
                <c:pt idx="60">
                  <c:v>41.728695597972887</c:v>
                </c:pt>
                <c:pt idx="61">
                  <c:v>42.380926873796632</c:v>
                </c:pt>
                <c:pt idx="62">
                  <c:v>43.036261330969154</c:v>
                </c:pt>
                <c:pt idx="63">
                  <c:v>43.69449539692765</c:v>
                </c:pt>
                <c:pt idx="64">
                  <c:v>44.355441242780223</c:v>
                </c:pt>
                <c:pt idx="65">
                  <c:v>45.018925479688562</c:v>
                </c:pt>
                <c:pt idx="66">
                  <c:v>45.684787956641514</c:v>
                </c:pt>
                <c:pt idx="67">
                  <c:v>46.352880654966981</c:v>
                </c:pt>
                <c:pt idx="68">
                  <c:v>47.023066674151551</c:v>
                </c:pt>
                <c:pt idx="69">
                  <c:v>47.695219303115522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60-4680-8F3D-E216766B69D2}"/>
            </c:ext>
          </c:extLst>
        </c:ser>
        <c:ser>
          <c:idx val="5"/>
          <c:order val="5"/>
          <c:tx>
            <c:v>Int. de conf. (Obs 95%)</c:v>
          </c:tx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linéaire1'!xdata5</c:f>
              <c:numCache>
                <c:formatCode>General</c:formatCode>
                <c:ptCount val="100"/>
                <c:pt idx="0">
                  <c:v>2.15</c:v>
                </c:pt>
                <c:pt idx="1">
                  <c:v>2.1924242424</c:v>
                </c:pt>
                <c:pt idx="2">
                  <c:v>2.2348484848000001</c:v>
                </c:pt>
                <c:pt idx="3">
                  <c:v>2.2772727271999997</c:v>
                </c:pt>
                <c:pt idx="4">
                  <c:v>2.3196969695999998</c:v>
                </c:pt>
                <c:pt idx="5">
                  <c:v>2.3621212119999999</c:v>
                </c:pt>
                <c:pt idx="6">
                  <c:v>2.4045454544</c:v>
                </c:pt>
                <c:pt idx="7">
                  <c:v>2.4469696968000001</c:v>
                </c:pt>
                <c:pt idx="8">
                  <c:v>2.4893939391999997</c:v>
                </c:pt>
                <c:pt idx="9">
                  <c:v>2.5318181815999998</c:v>
                </c:pt>
                <c:pt idx="10">
                  <c:v>2.5742424239999999</c:v>
                </c:pt>
                <c:pt idx="11">
                  <c:v>2.6166666664</c:v>
                </c:pt>
                <c:pt idx="12">
                  <c:v>2.6590909087999997</c:v>
                </c:pt>
                <c:pt idx="13">
                  <c:v>2.7015151511999997</c:v>
                </c:pt>
                <c:pt idx="14">
                  <c:v>2.7439393935999998</c:v>
                </c:pt>
                <c:pt idx="15">
                  <c:v>2.7863636359999999</c:v>
                </c:pt>
                <c:pt idx="16">
                  <c:v>2.8287878784</c:v>
                </c:pt>
                <c:pt idx="17">
                  <c:v>2.8712121208000001</c:v>
                </c:pt>
                <c:pt idx="18">
                  <c:v>2.9136363631999997</c:v>
                </c:pt>
                <c:pt idx="19">
                  <c:v>2.9560606055999998</c:v>
                </c:pt>
                <c:pt idx="20">
                  <c:v>2.9984848479999999</c:v>
                </c:pt>
                <c:pt idx="21">
                  <c:v>3.0409090904</c:v>
                </c:pt>
                <c:pt idx="22">
                  <c:v>3.0833333327999997</c:v>
                </c:pt>
                <c:pt idx="23">
                  <c:v>3.1257575751999997</c:v>
                </c:pt>
                <c:pt idx="24">
                  <c:v>3.1681818175999998</c:v>
                </c:pt>
                <c:pt idx="25">
                  <c:v>3.2106060599999999</c:v>
                </c:pt>
                <c:pt idx="26">
                  <c:v>3.2530303024</c:v>
                </c:pt>
                <c:pt idx="27">
                  <c:v>3.2954545448000001</c:v>
                </c:pt>
                <c:pt idx="28">
                  <c:v>3.3378787872000002</c:v>
                </c:pt>
                <c:pt idx="29">
                  <c:v>3.3803030295999998</c:v>
                </c:pt>
                <c:pt idx="30">
                  <c:v>3.4227272719999999</c:v>
                </c:pt>
                <c:pt idx="31">
                  <c:v>3.4651515143999996</c:v>
                </c:pt>
                <c:pt idx="32">
                  <c:v>3.5075757567999997</c:v>
                </c:pt>
                <c:pt idx="33">
                  <c:v>3.5499999991999998</c:v>
                </c:pt>
                <c:pt idx="34">
                  <c:v>3.5924242415999998</c:v>
                </c:pt>
                <c:pt idx="35">
                  <c:v>3.6348484839999999</c:v>
                </c:pt>
                <c:pt idx="36">
                  <c:v>3.6772727264</c:v>
                </c:pt>
                <c:pt idx="37">
                  <c:v>3.7196969688000001</c:v>
                </c:pt>
                <c:pt idx="38">
                  <c:v>3.7621212112000002</c:v>
                </c:pt>
                <c:pt idx="39">
                  <c:v>3.8045454535999998</c:v>
                </c:pt>
                <c:pt idx="40">
                  <c:v>3.8469696959999999</c:v>
                </c:pt>
                <c:pt idx="41">
                  <c:v>3.8893939383999996</c:v>
                </c:pt>
                <c:pt idx="42">
                  <c:v>3.9318181807999997</c:v>
                </c:pt>
                <c:pt idx="43">
                  <c:v>3.9742424231999998</c:v>
                </c:pt>
                <c:pt idx="44">
                  <c:v>4.0166666655999999</c:v>
                </c:pt>
                <c:pt idx="45">
                  <c:v>4.0590909079999999</c:v>
                </c:pt>
                <c:pt idx="46">
                  <c:v>4.1015151504</c:v>
                </c:pt>
                <c:pt idx="47">
                  <c:v>4.1439393928000001</c:v>
                </c:pt>
                <c:pt idx="48">
                  <c:v>4.1863636351999993</c:v>
                </c:pt>
                <c:pt idx="49">
                  <c:v>4.2287878776000003</c:v>
                </c:pt>
                <c:pt idx="50">
                  <c:v>4.2712121199999995</c:v>
                </c:pt>
                <c:pt idx="51">
                  <c:v>4.3136363624000005</c:v>
                </c:pt>
                <c:pt idx="52">
                  <c:v>4.3560606047999997</c:v>
                </c:pt>
                <c:pt idx="53">
                  <c:v>4.3984848471999998</c:v>
                </c:pt>
                <c:pt idx="54">
                  <c:v>4.4409090895999999</c:v>
                </c:pt>
                <c:pt idx="55">
                  <c:v>4.4833333319999999</c:v>
                </c:pt>
                <c:pt idx="56">
                  <c:v>4.5257575744</c:v>
                </c:pt>
                <c:pt idx="57">
                  <c:v>4.5681818167999992</c:v>
                </c:pt>
                <c:pt idx="58">
                  <c:v>4.6106060592000002</c:v>
                </c:pt>
                <c:pt idx="59">
                  <c:v>4.6530303015999994</c:v>
                </c:pt>
                <c:pt idx="60">
                  <c:v>4.6954545440000004</c:v>
                </c:pt>
                <c:pt idx="61">
                  <c:v>4.7378787863999996</c:v>
                </c:pt>
                <c:pt idx="62">
                  <c:v>4.7803030287999997</c:v>
                </c:pt>
                <c:pt idx="63">
                  <c:v>4.8227272711999998</c:v>
                </c:pt>
                <c:pt idx="64">
                  <c:v>4.8651515135999999</c:v>
                </c:pt>
                <c:pt idx="65">
                  <c:v>4.907575756</c:v>
                </c:pt>
                <c:pt idx="66">
                  <c:v>4.9499999984</c:v>
                </c:pt>
                <c:pt idx="67">
                  <c:v>4.9924242408000001</c:v>
                </c:pt>
                <c:pt idx="68">
                  <c:v>5.0348484831999993</c:v>
                </c:pt>
                <c:pt idx="69">
                  <c:v>5.0772727256000003</c:v>
                </c:pt>
                <c:pt idx="70">
                  <c:v>5.1196969679999995</c:v>
                </c:pt>
                <c:pt idx="71">
                  <c:v>5.1621212104000005</c:v>
                </c:pt>
                <c:pt idx="72">
                  <c:v>5.2045454527999997</c:v>
                </c:pt>
                <c:pt idx="73">
                  <c:v>5.2469696951999998</c:v>
                </c:pt>
                <c:pt idx="74">
                  <c:v>5.2893939375999999</c:v>
                </c:pt>
                <c:pt idx="75">
                  <c:v>5.33181818</c:v>
                </c:pt>
                <c:pt idx="76">
                  <c:v>5.3742424224000001</c:v>
                </c:pt>
                <c:pt idx="77">
                  <c:v>5.4166666647999993</c:v>
                </c:pt>
                <c:pt idx="78">
                  <c:v>5.4590909072000002</c:v>
                </c:pt>
                <c:pt idx="79">
                  <c:v>5.5015151495999994</c:v>
                </c:pt>
                <c:pt idx="80">
                  <c:v>5.5439393920000004</c:v>
                </c:pt>
                <c:pt idx="81">
                  <c:v>5.5863636343999996</c:v>
                </c:pt>
                <c:pt idx="82">
                  <c:v>5.6287878767999997</c:v>
                </c:pt>
                <c:pt idx="83">
                  <c:v>5.6712121191999998</c:v>
                </c:pt>
                <c:pt idx="84">
                  <c:v>5.7136363615999999</c:v>
                </c:pt>
                <c:pt idx="85">
                  <c:v>5.756060604</c:v>
                </c:pt>
                <c:pt idx="86">
                  <c:v>5.7984848464000001</c:v>
                </c:pt>
                <c:pt idx="87">
                  <c:v>5.8409090888000001</c:v>
                </c:pt>
                <c:pt idx="88">
                  <c:v>5.8833333311999993</c:v>
                </c:pt>
                <c:pt idx="89">
                  <c:v>5.9257575736000003</c:v>
                </c:pt>
                <c:pt idx="90">
                  <c:v>5.9681818159999995</c:v>
                </c:pt>
                <c:pt idx="91">
                  <c:v>6.0106060584000005</c:v>
                </c:pt>
                <c:pt idx="92">
                  <c:v>6.0530303007999997</c:v>
                </c:pt>
                <c:pt idx="93">
                  <c:v>6.0954545431999998</c:v>
                </c:pt>
                <c:pt idx="94">
                  <c:v>6.1378787855999999</c:v>
                </c:pt>
                <c:pt idx="95">
                  <c:v>6.1803030279999991</c:v>
                </c:pt>
                <c:pt idx="96">
                  <c:v>6.2227272704000001</c:v>
                </c:pt>
                <c:pt idx="97">
                  <c:v>6.2651515127999993</c:v>
                </c:pt>
                <c:pt idx="98">
                  <c:v>6.3075757552000002</c:v>
                </c:pt>
                <c:pt idx="99">
                  <c:v>6.3499999975999994</c:v>
                </c:pt>
              </c:numCache>
            </c:numRef>
          </c:xVal>
          <c:yVal>
            <c:numRef>
              <c:f>'Régression linéaire1'!ydata6</c:f>
              <c:numCache>
                <c:formatCode>General</c:formatCode>
                <c:ptCount val="100"/>
                <c:pt idx="0">
                  <c:v>-17.344950635519027</c:v>
                </c:pt>
                <c:pt idx="1">
                  <c:v>-16.988442719879089</c:v>
                </c:pt>
                <c:pt idx="2">
                  <c:v>-16.634058380607808</c:v>
                </c:pt>
                <c:pt idx="3">
                  <c:v>-16.281826478943064</c:v>
                </c:pt>
                <c:pt idx="4">
                  <c:v>-15.931775831833296</c:v>
                </c:pt>
                <c:pt idx="5">
                  <c:v>-15.583935185475847</c:v>
                </c:pt>
                <c:pt idx="6">
                  <c:v>-15.238333187903541</c:v>
                </c:pt>
                <c:pt idx="7">
                  <c:v>-14.894998360645515</c:v>
                </c:pt>
                <c:pt idx="8">
                  <c:v>-14.55395906949339</c:v>
                </c:pt>
                <c:pt idx="9">
                  <c:v>-14.215243494409108</c:v>
                </c:pt>
                <c:pt idx="10">
                  <c:v>-13.878879598616418</c:v>
                </c:pt>
                <c:pt idx="11">
                  <c:v>-13.544895096923181</c:v>
                </c:pt>
                <c:pt idx="12">
                  <c:v>-13.21331742332767</c:v>
                </c:pt>
                <c:pt idx="13">
                  <c:v>-12.88417369796751</c:v>
                </c:pt>
                <c:pt idx="14">
                  <c:v>-12.557490693475666</c:v>
                </c:pt>
                <c:pt idx="15">
                  <c:v>-12.233294800813647</c:v>
                </c:pt>
                <c:pt idx="16">
                  <c:v>-11.911611994657489</c:v>
                </c:pt>
                <c:pt idx="17">
                  <c:v>-11.592467798417887</c:v>
                </c:pt>
                <c:pt idx="18">
                  <c:v>-11.275887248980853</c:v>
                </c:pt>
                <c:pt idx="19">
                  <c:v>-10.961894861260573</c:v>
                </c:pt>
                <c:pt idx="20">
                  <c:v>-10.65051459266097</c:v>
                </c:pt>
                <c:pt idx="21">
                  <c:v>-10.341769807546809</c:v>
                </c:pt>
                <c:pt idx="22">
                  <c:v>-10.035683241829572</c:v>
                </c:pt>
                <c:pt idx="23">
                  <c:v>-9.7322769677768459</c:v>
                </c:pt>
                <c:pt idx="24">
                  <c:v>-9.431572359157288</c:v>
                </c:pt>
                <c:pt idx="25">
                  <c:v>-9.1335900568358905</c:v>
                </c:pt>
                <c:pt idx="26">
                  <c:v>-8.8383499349363372</c:v>
                </c:pt>
                <c:pt idx="27">
                  <c:v>-8.5458710676889478</c:v>
                </c:pt>
                <c:pt idx="28">
                  <c:v>-8.2561716970832446</c:v>
                </c:pt>
                <c:pt idx="29">
                  <c:v>-7.9692692014445594</c:v>
                </c:pt>
                <c:pt idx="30">
                  <c:v>-7.6851800650533786</c:v>
                </c:pt>
                <c:pt idx="31">
                  <c:v>-7.4039198489249696</c:v>
                </c:pt>
                <c:pt idx="32">
                  <c:v>-7.1255031628643319</c:v>
                </c:pt>
                <c:pt idx="33">
                  <c:v>-6.8499436389092612</c:v>
                </c:pt>
                <c:pt idx="34">
                  <c:v>-6.5772539062700819</c:v>
                </c:pt>
                <c:pt idx="35">
                  <c:v>-6.3074455678704275</c:v>
                </c:pt>
                <c:pt idx="36">
                  <c:v>-6.0405291785884181</c:v>
                </c:pt>
                <c:pt idx="37">
                  <c:v>-5.7765142252913328</c:v>
                </c:pt>
                <c:pt idx="38">
                  <c:v>-5.5154091087505215</c:v>
                </c:pt>
                <c:pt idx="39">
                  <c:v>-5.2572211275159333</c:v>
                </c:pt>
                <c:pt idx="40">
                  <c:v>-5.0019564638216565</c:v>
                </c:pt>
                <c:pt idx="41">
                  <c:v>-4.7496201715856046</c:v>
                </c:pt>
                <c:pt idx="42">
                  <c:v>-4.5002161665571769</c:v>
                </c:pt>
                <c:pt idx="43">
                  <c:v>-4.253747218657761</c:v>
                </c:pt>
                <c:pt idx="44">
                  <c:v>-4.0102149465487962</c:v>
                </c:pt>
                <c:pt idx="45">
                  <c:v>-3.7696198144521453</c:v>
                </c:pt>
                <c:pt idx="46">
                  <c:v>-3.5319611312375798</c:v>
                </c:pt>
                <c:pt idx="47">
                  <c:v>-3.2972370517812877</c:v>
                </c:pt>
                <c:pt idx="48">
                  <c:v>-3.0654445805893467</c:v>
                </c:pt>
                <c:pt idx="49">
                  <c:v>-2.8365795776694966</c:v>
                </c:pt>
                <c:pt idx="50">
                  <c:v>-2.6106367666245127</c:v>
                </c:pt>
                <c:pt idx="51">
                  <c:v>-2.3876097449301739</c:v>
                </c:pt>
                <c:pt idx="52">
                  <c:v>-2.1674909963515994</c:v>
                </c:pt>
                <c:pt idx="53">
                  <c:v>-1.9502719054417987</c:v>
                </c:pt>
                <c:pt idx="54">
                  <c:v>-1.7359427740580458</c:v>
                </c:pt>
                <c:pt idx="55">
                  <c:v>-1.5244928398227451</c:v>
                </c:pt>
                <c:pt idx="56">
                  <c:v>-1.315910296448159</c:v>
                </c:pt>
                <c:pt idx="57">
                  <c:v>-1.1101823158367736</c:v>
                </c:pt>
                <c:pt idx="58">
                  <c:v>-0.90729507186297553</c:v>
                </c:pt>
                <c:pt idx="59">
                  <c:v>-0.70723376573575081</c:v>
                </c:pt>
                <c:pt idx="60">
                  <c:v>-0.50998265283698174</c:v>
                </c:pt>
                <c:pt idx="61">
                  <c:v>-0.31552507092596116</c:v>
                </c:pt>
                <c:pt idx="62">
                  <c:v>-0.12384346959686354</c:v>
                </c:pt>
                <c:pt idx="63">
                  <c:v>6.5080559126425186E-2</c:v>
                </c:pt>
                <c:pt idx="64">
                  <c:v>0.25126624917605511</c:v>
                </c:pt>
                <c:pt idx="65">
                  <c:v>0.43473362792526871</c:v>
                </c:pt>
                <c:pt idx="66">
                  <c:v>0.61550348289229362</c:v>
                </c:pt>
                <c:pt idx="67">
                  <c:v>0.79359732778202741</c:v>
                </c:pt>
                <c:pt idx="68">
                  <c:v>0.96903736798365259</c:v>
                </c:pt>
                <c:pt idx="69">
                  <c:v>1.1418464656407359</c:v>
                </c:pt>
                <c:pt idx="70">
                  <c:v>1.3120481044079249</c:v>
                </c:pt>
                <c:pt idx="71">
                  <c:v>1.4796663540058539</c:v>
                </c:pt>
                <c:pt idx="72">
                  <c:v>1.6447258346821663</c:v>
                </c:pt>
                <c:pt idx="73">
                  <c:v>1.8072516816831907</c:v>
                </c:pt>
                <c:pt idx="74">
                  <c:v>1.9672695098362212</c:v>
                </c:pt>
                <c:pt idx="75">
                  <c:v>2.1248053783380065</c:v>
                </c:pt>
                <c:pt idx="76">
                  <c:v>2.2798857558400627</c:v>
                </c:pt>
                <c:pt idx="77">
                  <c:v>2.4325374859162814</c:v>
                </c:pt>
                <c:pt idx="78">
                  <c:v>2.582787752993049</c:v>
                </c:pt>
                <c:pt idx="79">
                  <c:v>2.7306640488162692</c:v>
                </c:pt>
                <c:pt idx="80">
                  <c:v>2.8761941395246389</c:v>
                </c:pt>
                <c:pt idx="81">
                  <c:v>3.019406033392027</c:v>
                </c:pt>
                <c:pt idx="82">
                  <c:v>3.1603279492969527</c:v>
                </c:pt>
                <c:pt idx="83">
                  <c:v>3.298988285970804</c:v>
                </c:pt>
                <c:pt idx="84">
                  <c:v>3.4354155920711662</c:v>
                </c:pt>
                <c:pt idx="85">
                  <c:v>3.5696385371210368</c:v>
                </c:pt>
                <c:pt idx="86">
                  <c:v>3.7016858833491995</c:v>
                </c:pt>
                <c:pt idx="87">
                  <c:v>3.8315864584618602</c:v>
                </c:pt>
                <c:pt idx="88">
                  <c:v>3.9593691293705966</c:v>
                </c:pt>
                <c:pt idx="89">
                  <c:v>4.0850627768966312</c:v>
                </c:pt>
                <c:pt idx="90">
                  <c:v>4.2086962714670193</c:v>
                </c:pt>
                <c:pt idx="91">
                  <c:v>4.3302984498136752</c:v>
                </c:pt>
                <c:pt idx="92">
                  <c:v>4.4498980926820266</c:v>
                </c:pt>
                <c:pt idx="93">
                  <c:v>4.5675239035523454</c:v>
                </c:pt>
                <c:pt idx="94">
                  <c:v>4.6832044883726418</c:v>
                </c:pt>
                <c:pt idx="95">
                  <c:v>4.7969683362991944</c:v>
                </c:pt>
                <c:pt idx="96">
                  <c:v>4.9088438014369693</c:v>
                </c:pt>
                <c:pt idx="97">
                  <c:v>5.0188590855698081</c:v>
                </c:pt>
                <c:pt idx="98">
                  <c:v>5.12704222186726</c:v>
                </c:pt>
                <c:pt idx="99">
                  <c:v>5.2334210595526258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60-4680-8F3D-E216766B69D2}"/>
            </c:ext>
          </c:extLst>
        </c:ser>
        <c:ser>
          <c:idx val="6"/>
          <c:order val="6"/>
          <c:spPr>
            <a:ln w="6350">
              <a:solidFill>
                <a:srgbClr val="5F5F5F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'Régression linéaire1'!xdata7</c:f>
              <c:numCache>
                <c:formatCode>General</c:formatCode>
                <c:ptCount val="100"/>
                <c:pt idx="0">
                  <c:v>2.15</c:v>
                </c:pt>
                <c:pt idx="1">
                  <c:v>2.1924242424</c:v>
                </c:pt>
                <c:pt idx="2">
                  <c:v>2.2348484848000001</c:v>
                </c:pt>
                <c:pt idx="3">
                  <c:v>2.2772727271999997</c:v>
                </c:pt>
                <c:pt idx="4">
                  <c:v>2.3196969695999998</c:v>
                </c:pt>
                <c:pt idx="5">
                  <c:v>2.3621212119999999</c:v>
                </c:pt>
                <c:pt idx="6">
                  <c:v>2.4045454544</c:v>
                </c:pt>
                <c:pt idx="7">
                  <c:v>2.4469696968000001</c:v>
                </c:pt>
                <c:pt idx="8">
                  <c:v>2.4893939391999997</c:v>
                </c:pt>
                <c:pt idx="9">
                  <c:v>2.5318181815999998</c:v>
                </c:pt>
                <c:pt idx="10">
                  <c:v>2.5742424239999999</c:v>
                </c:pt>
                <c:pt idx="11">
                  <c:v>2.6166666664</c:v>
                </c:pt>
                <c:pt idx="12">
                  <c:v>2.6590909087999997</c:v>
                </c:pt>
                <c:pt idx="13">
                  <c:v>2.7015151511999997</c:v>
                </c:pt>
                <c:pt idx="14">
                  <c:v>2.7439393935999998</c:v>
                </c:pt>
                <c:pt idx="15">
                  <c:v>2.7863636359999999</c:v>
                </c:pt>
                <c:pt idx="16">
                  <c:v>2.8287878784</c:v>
                </c:pt>
                <c:pt idx="17">
                  <c:v>2.8712121208000001</c:v>
                </c:pt>
                <c:pt idx="18">
                  <c:v>2.9136363631999997</c:v>
                </c:pt>
                <c:pt idx="19">
                  <c:v>2.9560606055999998</c:v>
                </c:pt>
                <c:pt idx="20">
                  <c:v>2.9984848479999999</c:v>
                </c:pt>
                <c:pt idx="21">
                  <c:v>3.0409090904</c:v>
                </c:pt>
                <c:pt idx="22">
                  <c:v>3.0833333327999997</c:v>
                </c:pt>
                <c:pt idx="23">
                  <c:v>3.1257575751999997</c:v>
                </c:pt>
                <c:pt idx="24">
                  <c:v>3.1681818175999998</c:v>
                </c:pt>
                <c:pt idx="25">
                  <c:v>3.2106060599999999</c:v>
                </c:pt>
                <c:pt idx="26">
                  <c:v>3.2530303024</c:v>
                </c:pt>
                <c:pt idx="27">
                  <c:v>3.2954545448000001</c:v>
                </c:pt>
                <c:pt idx="28">
                  <c:v>3.3378787872000002</c:v>
                </c:pt>
                <c:pt idx="29">
                  <c:v>3.3803030295999998</c:v>
                </c:pt>
                <c:pt idx="30">
                  <c:v>3.4227272719999999</c:v>
                </c:pt>
                <c:pt idx="31">
                  <c:v>3.4651515143999996</c:v>
                </c:pt>
                <c:pt idx="32">
                  <c:v>3.5075757567999997</c:v>
                </c:pt>
                <c:pt idx="33">
                  <c:v>3.5499999991999998</c:v>
                </c:pt>
                <c:pt idx="34">
                  <c:v>3.5924242415999998</c:v>
                </c:pt>
                <c:pt idx="35">
                  <c:v>3.6348484839999999</c:v>
                </c:pt>
                <c:pt idx="36">
                  <c:v>3.6772727264</c:v>
                </c:pt>
                <c:pt idx="37">
                  <c:v>3.7196969688000001</c:v>
                </c:pt>
                <c:pt idx="38">
                  <c:v>3.7621212112000002</c:v>
                </c:pt>
                <c:pt idx="39">
                  <c:v>3.8045454535999998</c:v>
                </c:pt>
                <c:pt idx="40">
                  <c:v>3.8469696959999999</c:v>
                </c:pt>
                <c:pt idx="41">
                  <c:v>3.8893939383999996</c:v>
                </c:pt>
                <c:pt idx="42">
                  <c:v>3.9318181807999997</c:v>
                </c:pt>
                <c:pt idx="43">
                  <c:v>3.9742424231999998</c:v>
                </c:pt>
                <c:pt idx="44">
                  <c:v>4.0166666655999999</c:v>
                </c:pt>
                <c:pt idx="45">
                  <c:v>4.0590909079999999</c:v>
                </c:pt>
                <c:pt idx="46">
                  <c:v>4.1015151504</c:v>
                </c:pt>
                <c:pt idx="47">
                  <c:v>4.1439393928000001</c:v>
                </c:pt>
                <c:pt idx="48">
                  <c:v>4.1863636351999993</c:v>
                </c:pt>
                <c:pt idx="49">
                  <c:v>4.2287878776000003</c:v>
                </c:pt>
                <c:pt idx="50">
                  <c:v>4.2712121199999995</c:v>
                </c:pt>
                <c:pt idx="51">
                  <c:v>4.3136363624000005</c:v>
                </c:pt>
                <c:pt idx="52">
                  <c:v>4.3560606047999997</c:v>
                </c:pt>
                <c:pt idx="53">
                  <c:v>4.3984848471999998</c:v>
                </c:pt>
                <c:pt idx="54">
                  <c:v>4.4409090895999999</c:v>
                </c:pt>
                <c:pt idx="55">
                  <c:v>4.4833333319999999</c:v>
                </c:pt>
                <c:pt idx="56">
                  <c:v>4.5257575744</c:v>
                </c:pt>
                <c:pt idx="57">
                  <c:v>4.5681818167999992</c:v>
                </c:pt>
                <c:pt idx="58">
                  <c:v>4.6106060592000002</c:v>
                </c:pt>
                <c:pt idx="59">
                  <c:v>4.6530303015999994</c:v>
                </c:pt>
                <c:pt idx="60">
                  <c:v>4.6954545440000004</c:v>
                </c:pt>
                <c:pt idx="61">
                  <c:v>4.7378787863999996</c:v>
                </c:pt>
                <c:pt idx="62">
                  <c:v>4.7803030287999997</c:v>
                </c:pt>
                <c:pt idx="63">
                  <c:v>4.8227272711999998</c:v>
                </c:pt>
                <c:pt idx="64">
                  <c:v>4.8651515135999999</c:v>
                </c:pt>
                <c:pt idx="65">
                  <c:v>4.907575756</c:v>
                </c:pt>
                <c:pt idx="66">
                  <c:v>4.9499999984</c:v>
                </c:pt>
                <c:pt idx="67">
                  <c:v>4.9924242408000001</c:v>
                </c:pt>
                <c:pt idx="68">
                  <c:v>5.0348484831999993</c:v>
                </c:pt>
                <c:pt idx="69">
                  <c:v>5.0772727256000003</c:v>
                </c:pt>
                <c:pt idx="70">
                  <c:v>5.1196969679999995</c:v>
                </c:pt>
                <c:pt idx="71">
                  <c:v>5.1621212104000005</c:v>
                </c:pt>
                <c:pt idx="72">
                  <c:v>5.2045454527999997</c:v>
                </c:pt>
                <c:pt idx="73">
                  <c:v>5.2469696951999998</c:v>
                </c:pt>
                <c:pt idx="74">
                  <c:v>5.2893939375999999</c:v>
                </c:pt>
                <c:pt idx="75">
                  <c:v>5.33181818</c:v>
                </c:pt>
                <c:pt idx="76">
                  <c:v>5.3742424224000001</c:v>
                </c:pt>
                <c:pt idx="77">
                  <c:v>5.4166666647999993</c:v>
                </c:pt>
                <c:pt idx="78">
                  <c:v>5.4590909072000002</c:v>
                </c:pt>
                <c:pt idx="79">
                  <c:v>5.5015151495999994</c:v>
                </c:pt>
                <c:pt idx="80">
                  <c:v>5.5439393920000004</c:v>
                </c:pt>
                <c:pt idx="81">
                  <c:v>5.5863636343999996</c:v>
                </c:pt>
                <c:pt idx="82">
                  <c:v>5.6287878767999997</c:v>
                </c:pt>
                <c:pt idx="83">
                  <c:v>5.6712121191999998</c:v>
                </c:pt>
                <c:pt idx="84">
                  <c:v>5.7136363615999999</c:v>
                </c:pt>
                <c:pt idx="85">
                  <c:v>5.756060604</c:v>
                </c:pt>
                <c:pt idx="86">
                  <c:v>5.7984848464000001</c:v>
                </c:pt>
                <c:pt idx="87">
                  <c:v>5.8409090888000001</c:v>
                </c:pt>
                <c:pt idx="88">
                  <c:v>5.8833333311999993</c:v>
                </c:pt>
                <c:pt idx="89">
                  <c:v>5.9257575736000003</c:v>
                </c:pt>
                <c:pt idx="90">
                  <c:v>5.9681818159999995</c:v>
                </c:pt>
                <c:pt idx="91">
                  <c:v>6.0106060584000005</c:v>
                </c:pt>
                <c:pt idx="92">
                  <c:v>6.0530303007999997</c:v>
                </c:pt>
                <c:pt idx="93">
                  <c:v>6.0954545431999998</c:v>
                </c:pt>
                <c:pt idx="94">
                  <c:v>6.1378787855999999</c:v>
                </c:pt>
                <c:pt idx="95">
                  <c:v>6.1803030279999991</c:v>
                </c:pt>
                <c:pt idx="96">
                  <c:v>6.2227272704000001</c:v>
                </c:pt>
                <c:pt idx="97">
                  <c:v>6.2651515127999993</c:v>
                </c:pt>
                <c:pt idx="98">
                  <c:v>6.3075757552000002</c:v>
                </c:pt>
                <c:pt idx="99">
                  <c:v>6.3499999975999994</c:v>
                </c:pt>
              </c:numCache>
            </c:numRef>
          </c:xVal>
          <c:yVal>
            <c:numRef>
              <c:f>'Régression linéaire1'!ydata8</c:f>
              <c:numCache>
                <c:formatCode>General</c:formatCode>
                <c:ptCount val="100"/>
                <c:pt idx="0">
                  <c:v>32.786398585752245</c:v>
                </c:pt>
                <c:pt idx="1">
                  <c:v>32.914594994201252</c:v>
                </c:pt>
                <c:pt idx="2">
                  <c:v>33.044914979018913</c:v>
                </c:pt>
                <c:pt idx="3">
                  <c:v>33.177387401443113</c:v>
                </c:pt>
                <c:pt idx="4">
                  <c:v>33.312041078422283</c:v>
                </c:pt>
                <c:pt idx="5">
                  <c:v>33.44890475615378</c:v>
                </c:pt>
                <c:pt idx="6">
                  <c:v>33.588007082670416</c:v>
                </c:pt>
                <c:pt idx="7">
                  <c:v>33.729376579501334</c:v>
                </c:pt>
                <c:pt idx="8">
                  <c:v>33.873041612438151</c:v>
                </c:pt>
                <c:pt idx="9">
                  <c:v>34.019030361442809</c:v>
                </c:pt>
                <c:pt idx="10">
                  <c:v>34.167370789739067</c:v>
                </c:pt>
                <c:pt idx="11">
                  <c:v>34.318090612134768</c:v>
                </c:pt>
                <c:pt idx="12">
                  <c:v>34.471217262628201</c:v>
                </c:pt>
                <c:pt idx="13">
                  <c:v>34.626777861356977</c:v>
                </c:pt>
                <c:pt idx="14">
                  <c:v>34.784799180954082</c:v>
                </c:pt>
                <c:pt idx="15">
                  <c:v>34.945307612381008</c:v>
                </c:pt>
                <c:pt idx="16">
                  <c:v>35.108329130313791</c:v>
                </c:pt>
                <c:pt idx="17">
                  <c:v>35.27388925816313</c:v>
                </c:pt>
                <c:pt idx="18">
                  <c:v>35.442013032815034</c:v>
                </c:pt>
                <c:pt idx="19">
                  <c:v>35.612724969183695</c:v>
                </c:pt>
                <c:pt idx="20">
                  <c:v>35.786049024673041</c:v>
                </c:pt>
                <c:pt idx="21">
                  <c:v>35.962008563647821</c:v>
                </c:pt>
                <c:pt idx="22">
                  <c:v>36.140626322019521</c:v>
                </c:pt>
                <c:pt idx="23">
                  <c:v>36.32192437205574</c:v>
                </c:pt>
                <c:pt idx="24">
                  <c:v>36.505924087525131</c:v>
                </c:pt>
                <c:pt idx="25">
                  <c:v>36.692646109292667</c:v>
                </c:pt>
                <c:pt idx="26">
                  <c:v>36.882110311482059</c:v>
                </c:pt>
                <c:pt idx="27">
                  <c:v>37.074335768323614</c:v>
                </c:pt>
                <c:pt idx="28">
                  <c:v>37.269340721806856</c:v>
                </c:pt>
                <c:pt idx="29">
                  <c:v>37.467142550257108</c:v>
                </c:pt>
                <c:pt idx="30">
                  <c:v>37.667757737954872</c:v>
                </c:pt>
                <c:pt idx="31">
                  <c:v>37.871201845915401</c:v>
                </c:pt>
                <c:pt idx="32">
                  <c:v>38.077489483943701</c:v>
                </c:pt>
                <c:pt idx="33">
                  <c:v>38.286634284077579</c:v>
                </c:pt>
                <c:pt idx="34">
                  <c:v>38.498648875527344</c:v>
                </c:pt>
                <c:pt idx="35">
                  <c:v>38.713544861216633</c:v>
                </c:pt>
                <c:pt idx="36">
                  <c:v>38.931332796023568</c:v>
                </c:pt>
                <c:pt idx="37">
                  <c:v>39.152022166815428</c:v>
                </c:pt>
                <c:pt idx="38">
                  <c:v>39.375621374363547</c:v>
                </c:pt>
                <c:pt idx="39">
                  <c:v>39.6021377172179</c:v>
                </c:pt>
                <c:pt idx="40">
                  <c:v>39.831577377612575</c:v>
                </c:pt>
                <c:pt idx="41">
                  <c:v>40.063945409465461</c:v>
                </c:pt>
                <c:pt idx="42">
                  <c:v>40.299245728525975</c:v>
                </c:pt>
                <c:pt idx="43">
                  <c:v>40.537481104715511</c:v>
                </c:pt>
                <c:pt idx="44">
                  <c:v>40.778653156695484</c:v>
                </c:pt>
                <c:pt idx="45">
                  <c:v>41.022762348687763</c:v>
                </c:pt>
                <c:pt idx="46">
                  <c:v>41.269807989562153</c:v>
                </c:pt>
                <c:pt idx="47">
                  <c:v>41.519788234194799</c:v>
                </c:pt>
                <c:pt idx="48">
                  <c:v>41.772700087091792</c:v>
                </c:pt>
                <c:pt idx="49">
                  <c:v>42.028539408260897</c:v>
                </c:pt>
                <c:pt idx="50">
                  <c:v>42.287300921304848</c:v>
                </c:pt>
                <c:pt idx="51">
                  <c:v>42.548978223699464</c:v>
                </c:pt>
                <c:pt idx="52">
                  <c:v>42.813563799209831</c:v>
                </c:pt>
                <c:pt idx="53">
                  <c:v>43.081049032388961</c:v>
                </c:pt>
                <c:pt idx="54">
                  <c:v>43.351424225094149</c:v>
                </c:pt>
                <c:pt idx="55">
                  <c:v>43.624678614947797</c:v>
                </c:pt>
                <c:pt idx="56">
                  <c:v>43.900800395662152</c:v>
                </c:pt>
                <c:pt idx="57">
                  <c:v>44.179776739139704</c:v>
                </c:pt>
                <c:pt idx="58">
                  <c:v>44.461593819254858</c:v>
                </c:pt>
                <c:pt idx="59">
                  <c:v>44.746236837216571</c:v>
                </c:pt>
                <c:pt idx="60">
                  <c:v>45.033690048406754</c:v>
                </c:pt>
                <c:pt idx="61">
                  <c:v>45.323936790584654</c:v>
                </c:pt>
                <c:pt idx="62">
                  <c:v>45.616959513344511</c:v>
                </c:pt>
                <c:pt idx="63">
                  <c:v>45.912739808710157</c:v>
                </c:pt>
                <c:pt idx="64">
                  <c:v>46.211258442749482</c:v>
                </c:pt>
                <c:pt idx="65">
                  <c:v>46.512495388089206</c:v>
                </c:pt>
                <c:pt idx="66">
                  <c:v>46.816429857211119</c:v>
                </c:pt>
                <c:pt idx="67">
                  <c:v>47.123040336410341</c:v>
                </c:pt>
                <c:pt idx="68">
                  <c:v>47.43230462029765</c:v>
                </c:pt>
                <c:pt idx="69">
                  <c:v>47.744199846729515</c:v>
                </c:pt>
                <c:pt idx="70">
                  <c:v>48.058702532051257</c:v>
                </c:pt>
                <c:pt idx="71">
                  <c:v>48.375788606542272</c:v>
                </c:pt>
                <c:pt idx="72">
                  <c:v>48.695433449954905</c:v>
                </c:pt>
                <c:pt idx="73">
                  <c:v>49.017611927042829</c:v>
                </c:pt>
                <c:pt idx="74">
                  <c:v>49.342298422978736</c:v>
                </c:pt>
                <c:pt idx="75">
                  <c:v>49.669466878565885</c:v>
                </c:pt>
                <c:pt idx="76">
                  <c:v>49.999090825152784</c:v>
                </c:pt>
                <c:pt idx="77">
                  <c:v>50.331143419165485</c:v>
                </c:pt>
                <c:pt idx="78">
                  <c:v>50.665597476177687</c:v>
                </c:pt>
                <c:pt idx="79">
                  <c:v>51.002425504443394</c:v>
                </c:pt>
                <c:pt idx="80">
                  <c:v>51.341599737823969</c:v>
                </c:pt>
                <c:pt idx="81">
                  <c:v>51.683092168045519</c:v>
                </c:pt>
                <c:pt idx="82">
                  <c:v>52.026874576229531</c:v>
                </c:pt>
                <c:pt idx="83">
                  <c:v>52.372918563644632</c:v>
                </c:pt>
                <c:pt idx="84">
                  <c:v>52.721195581633211</c:v>
                </c:pt>
                <c:pt idx="85">
                  <c:v>53.071676960672278</c:v>
                </c:pt>
                <c:pt idx="86">
                  <c:v>53.424333938533067</c:v>
                </c:pt>
                <c:pt idx="87">
                  <c:v>53.779137687509348</c:v>
                </c:pt>
                <c:pt idx="88">
                  <c:v>54.136059340689542</c:v>
                </c:pt>
                <c:pt idx="89">
                  <c:v>54.495070017252459</c:v>
                </c:pt>
                <c:pt idx="90">
                  <c:v>54.856140846771012</c:v>
                </c:pt>
                <c:pt idx="91">
                  <c:v>55.219242992513308</c:v>
                </c:pt>
                <c:pt idx="92">
                  <c:v>55.58434767373388</c:v>
                </c:pt>
                <c:pt idx="93">
                  <c:v>55.951426186952517</c:v>
                </c:pt>
                <c:pt idx="94">
                  <c:v>56.320449926221158</c:v>
                </c:pt>
                <c:pt idx="95">
                  <c:v>56.69139040238354</c:v>
                </c:pt>
                <c:pt idx="96">
                  <c:v>57.064219261334713</c:v>
                </c:pt>
                <c:pt idx="97">
                  <c:v>57.438908301290816</c:v>
                </c:pt>
                <c:pt idx="98">
                  <c:v>57.815429489082319</c:v>
                </c:pt>
                <c:pt idx="99">
                  <c:v>58.193754975485888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60-4680-8F3D-E216766B6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03216"/>
        <c:axId val="619503632"/>
      </c:scatterChart>
      <c:valAx>
        <c:axId val="619503216"/>
        <c:scaling>
          <c:orientation val="minMax"/>
          <c:max val="7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Piq Max/inflo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19503632"/>
        <c:crosses val="autoZero"/>
        <c:crossBetween val="midCat"/>
      </c:valAx>
      <c:valAx>
        <c:axId val="619503632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 Larves/inflo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1950321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455924" hidden="1"/>
        <xdr:cNvSpPr txBox="1"/>
      </xdr:nvSpPr>
      <xdr:spPr>
        <a:xfrm>
          <a:off x="117475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CheckBox_Desc,CheckBox,True,True,20000000_Sorties,True,Statistiques descriptives
OptionButton_MVRemove,OptionButton,False,True,10000100_Données manq.,True,Supprimer les observations
OptionButton_MVRefuse,OptionButton,True,True,10000000_Données manq.,True,Ne pas accepter les données manquantes
OptionButton_MeanMode,OptionButton,True,True,10000400_Données manq.,True,Moyenne ou mode
OptionButton_NN,OptionButton,False,True,10010400_Données manq.,True,Plus proche voisin
OptionButton_MVEstimate,OptionButton,False,True,10000300_Données manq.,True,Estimer les données manquantes
CheckBox_Corr,CheckBox,True,True,20000100_Sorties,True,Corrélations
CheckBoxPval,CheckBox,True,True,20000200_Sorties,True,p-values
OptionButton_MVPair,OptionButton,False,True,10000200_Données manq.,True,Suppression par paires
CheckBoxSigBold,CheckBox,True,True,20000300_Sorties,True,Corrélations significatives en gras
CheckBoxCorrMap,CheckBox,False,True,30000000_Graphiques,True,Cartes des corrélations
CheckBoxBlueRed,CheckBox,False,True,30000100_Graphiques,True,Echelle bleu-rouge
CheckBoxBW,CheckBox,False,True,30000200_Graphiques,True,Noir et blanc
OptionButtonPN,OptionButton,True,True,30000300_Graphiques,True,+ / -
OptionButtonSig,OptionButton,False,True,30000400_Graphiques,True,Significativité
CheckBoxPat,CheckBox,False,True,30000500_Graphiques,True,Motifs
CheckBoxMatXY,CheckBox,False,True,30000101_Graphiques,True,Matrice de graphiques
CheckBoxScatter,CheckBox,False,True,30000001_Graphiques,True,Nuages de points
CheckBoxDeter,CheckBox,True,True,20000800_Sorties,True,Coefficients de détermination
OptionButtonHisto,OptionButton,True,True,30000201_Graphiques,True,Histogrammes
OptionButtonQQ,OptionButton,False,True,30000301_Graphiques,True,Q-Q plots
CheckBoxEllipse,CheckBox,False,True,30000401_Graphiques,True,Ellipses de confiance
CheckBoxRegLine,CheckBox,False,True,30000601_Graphiques,True,Droites de régression
CheckBoxSortCorrel,CheckBox,False,True,20000700_Sorties,True,Trier les variables
CheckBoxColorCorrel,CheckBox,False,True,30000701_Graphiques,True,Colorer par corrélation
CheckBoxFilter,CheckBox,False,True,20000400_Sorties,True,Filtrer les variables
ComboBoxFilter,ComboBox,0,True,20000500_Sorties,True,
OptionButton_W,OptionButton,False,True,00020000_Général,True,Classeur
OptionButton_R,OptionButton,False,True,00000000_Général,True,Plage
OptionButton_S,OptionButton,True,True,00010000_Général,True,Feuille
RefEdit_R,RefEdit0,,True,00000100_Général,True,
CheckBoxVarLabels,CheckBox,True,True,00000200_Général,True,Libellés des variables
TextBoxMaxIter,TextBox,200,True,000001010400_Général,True,Itérations
TextBoxConv,TextBox,0.0001,True,000001020400_Général,True,Convergence
TextBox_Conf,TextBox,5,True,0000010300_Général,True,Niveau de signification (%)
RefEditT,RefEdit0,'Synthèse Inflos multiples'!$O$26:$Q$34,True,00000201_Général,True,
RefEdit_W,RefEdit0,,True,00000401_Général,True,
CheckBox_W,CheckBox,False,True,00000301_Général,True,Poids
CheckBox_G,CheckBox,False,True,00000601_Général,True,Sous-échantillons
RefEdit_G,RefEdit0,,True,00000701_Général,True,
CheckBox_LevelOrder,CheckBox,False,False,00000801_Général,False,
RefEdit_LevelOrder,RefEdit0,,False,00000901_Général,False,
ComboBoxType,ComboBox,0,True,0000010501_Général,True,Type de corrélation
TextBoxFilter,TextBox,0,True,2000010600_Sorties,True,
OptionButtonFisher,OptionButton,True,True,30020501_Graphiques,True,Fisher
OptionButtonChiSq,OptionButton,False,True,30030501_Graphiques,True,Chi-square
TextBox_ConfPlot,TextBox,95,True,3000010501_Graphiques,True,Confidence intervals (%)
CheckBoxTrans,CheckBox,False,False,01,False,
TextBoxList,TextBox,,False,02,False,
ScrollBarSelect,ScrollBar,0,False,03,False,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123825</xdr:colOff>
          <xdr:row>3</xdr:row>
          <xdr:rowOff>0</xdr:rowOff>
        </xdr:from>
        <xdr:to>
          <xdr:col>2</xdr:col>
          <xdr:colOff>628650</xdr:colOff>
          <xdr:row>4</xdr:row>
          <xdr:rowOff>0</xdr:rowOff>
        </xdr:to>
        <xdr:sp macro="" textlink="">
          <xdr:nvSpPr>
            <xdr:cNvPr id="2049" name="BT455924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3</xdr:row>
      <xdr:rowOff>0</xdr:rowOff>
    </xdr:from>
    <xdr:to>
      <xdr:col>2</xdr:col>
      <xdr:colOff>38100</xdr:colOff>
      <xdr:row>3</xdr:row>
      <xdr:rowOff>25400</xdr:rowOff>
    </xdr:to>
    <xdr:sp macro="" textlink="">
      <xdr:nvSpPr>
        <xdr:cNvPr id="2" name="TX252096" hidden="1"/>
        <xdr:cNvSpPr txBox="1"/>
      </xdr:nvSpPr>
      <xdr:spPr>
        <a:xfrm>
          <a:off x="1174750" y="571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CheckBox_Desc,CheckBox,True,True,20000000_Sorties,True,Statistiques descriptives
OptionButton_MVRemove,OptionButton,False,True,10000100_Données manq.,True,Supprimer les observations
OptionButton_MVRefuse,OptionButton,True,True,10000000_Données manq.,True,Ne pas accepter les données manquantes
OptionButton_MeanMode,OptionButton,True,True,10000400_Données manq.,True,Moyenne ou mode
OptionButton_NN,OptionButton,False,True,10010400_Données manq.,True,Plus proche voisin
OptionButton_MVEstimate,OptionButton,False,True,10000300_Données manq.,True,Estimer les données manquantes
CheckBox_Corr,CheckBox,True,True,20000100_Sorties,True,Corrélations
CheckBoxPval,CheckBox,True,True,20000200_Sorties,True,p-values
OptionButton_MVPair,OptionButton,False,True,10000200_Données manq.,True,Suppression par paires
CheckBoxSigBold,CheckBox,True,True,20000300_Sorties,True,Corrélations significatives en gras
CheckBoxCorrMap,CheckBox,False,True,30000000_Graphiques,True,Cartes des corrélations
CheckBoxBlueRed,CheckBox,False,True,30000100_Graphiques,True,Echelle bleu-rouge
CheckBoxBW,CheckBox,False,True,30000200_Graphiques,True,Noir et blanc
OptionButtonPN,OptionButton,True,True,30000300_Graphiques,True,+ / -
OptionButtonSig,OptionButton,False,True,30000400_Graphiques,True,Significativité
CheckBoxPat,CheckBox,False,True,30000500_Graphiques,True,Motifs
CheckBoxMatXY,CheckBox,False,True,30000101_Graphiques,True,Matrice de graphiques
CheckBoxScatter,CheckBox,False,True,30000001_Graphiques,True,Nuages de points
CheckBoxDeter,CheckBox,True,True,20000800_Sorties,True,Coefficients de détermination
OptionButtonHisto,OptionButton,True,True,30000201_Graphiques,True,Histogrammes
OptionButtonQQ,OptionButton,False,True,30000301_Graphiques,True,Q-Q plots
CheckBoxEllipse,CheckBox,False,True,30000401_Graphiques,True,Ellipses de confiance
CheckBoxRegLine,CheckBox,False,True,30000601_Graphiques,True,Droites de régression
CheckBoxSortCorrel,CheckBox,False,True,20000700_Sorties,True,Trier les variables
CheckBoxColorCorrel,CheckBox,False,True,30000701_Graphiques,True,Colorer par corrélation
CheckBoxFilter,CheckBox,False,True,20000400_Sorties,True,Filtrer les variables
ComboBoxFilter,ComboBox,0,True,20000500_Sorties,True,
OptionButton_W,OptionButton,False,True,00020000_Général,True,Classeur
OptionButton_R,OptionButton,False,True,00000000_Général,True,Plage
OptionButton_S,OptionButton,True,True,00010000_Général,True,Feuille
RefEdit_R,RefEdit0,,True,00000100_Général,True,
CheckBoxVarLabels,CheckBox,True,True,00000200_Général,True,Libellés des variables
TextBoxMaxIter,TextBox,200,True,000001010400_Général,True,Itérations
TextBoxConv,TextBox,0.0001,True,000001020400_Général,True,Convergence
TextBox_Conf,TextBox,5,True,0000010300_Général,True,Niveau de signification (%)
RefEditT,RefEdit0,'Synthèse Inflos multiples'!$K$26:$M$34,True,00000201_Général,True,
RefEdit_W,RefEdit0,,True,00000401_Général,True,
CheckBox_W,CheckBox,False,True,00000301_Général,True,Poids
CheckBox_G,CheckBox,False,True,00000601_Général,True,Sous-échantillons
RefEdit_G,RefEdit0,,True,00000701_Général,True,
CheckBox_LevelOrder,CheckBox,False,False,00000801_Général,False,
RefEdit_LevelOrder,RefEdit0,,False,00000901_Général,False,
ComboBoxType,ComboBox,0,True,0000010501_Général,True,Type de corrélation
TextBoxFilter,TextBox,0,True,2000010600_Sorties,True,
OptionButtonFisher,OptionButton,True,True,30020501_Graphiques,True,Fisher
OptionButtonChiSq,OptionButton,False,True,30030501_Graphiques,True,Chi-square
TextBox_ConfPlot,TextBox,95,True,3000010501_Graphiques,True,Confidence intervals (%)
CheckBoxTrans,CheckBox,False,False,01,False,
TextBoxList,TextBox,,False,02,False,
ScrollBarSelect,ScrollBar,0,False,03,False,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123825</xdr:colOff>
          <xdr:row>3</xdr:row>
          <xdr:rowOff>0</xdr:rowOff>
        </xdr:from>
        <xdr:to>
          <xdr:col>2</xdr:col>
          <xdr:colOff>628650</xdr:colOff>
          <xdr:row>4</xdr:row>
          <xdr:rowOff>0</xdr:rowOff>
        </xdr:to>
        <xdr:sp macro="" textlink="">
          <xdr:nvSpPr>
            <xdr:cNvPr id="3073" name="BT25209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7560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OptionButton_R,OptionButton,False,True,00000005_Général,True,Plage
OptionButton_S,OptionButton,True,True,00000205_Général,True,Feuille
OptionButton_W,OptionButton,False,True,00000305_Général,True,Classeur
RefEdit_R,RefEdit0,,True,00000105_Général,True,
RefEdit_Wr,RefEdit0,,True,00000012_Général,True,
RefEdit_Y,RefEdit0,'Synthèse Inflos multiples'!$H$25:$H$33,True,00000001_Général,True,Y / Variables dépendantes
CheckBox_Wr,CheckBox,False,True,00000011_Général,True,Poids dans la régression
CheckBox_ObsLabels,CheckBox,False,True,00000007_Général,True,Libellés des observations
RefEdit_ObsLabels,RefEdit0,,True,00000008_Général,True,
CheckBoxVarLabels,CheckBox,True,True,00000006_Général,True,Libellés des variables
RefEdit_X,RefEdit0,'Synthèse Inflos multiples'!$I$25:$I$33,True,00000204_Général,True,X / Variables explicatives
CheckBox_X,CheckBox,True,True,00000004_Général,True,Quantitatives
CheckBox_Q,CheckBox,False,True,00000304_Général,True,Qualitatives
RefEdit_Q,RefEdit0,,True,00000404_Général,True,
CheckBox_W,CheckBox,False,True,00000009_Général,True,Poids des observations
RefEdit_W,RefEdit0,,True,00000010_Général,True,
ComboBox_TestMethod,ComboBox,0,True,20000101_Validation,True,
TextBoxTestNumber,TextBox,1,True,20000301_Validation,True,
RefEditGroup,RefEdit0,,True,20000501_Validation,True,Variable de groupe
CheckBox_Validation,CheckBox,False,True,20000000_Validation,True,Validation
ComboBox_Constraints,ComboBox,1,True,10000104_Options,True,Contraintes
TextBox_Conf,TextBox,95,True,10000103_Options,True,Intervalle de confiance (%)
CheckBox_Intercept,CheckBox,False,True,10000000_Options,True,Constante fixée
TextBox_Intercept,TextBox,0,True,10000100_Options,True,
TextBoxTol,TextBox,0.0001,True,10000200_Options,True,Tolérance
CheckBox_Interactions,CheckBox,False,True,10000001_Options,True,Interactions / Niveau
TextBoxLevel,TextBox,2,True,10000101_Options,True,
ScrollBarLevel,ScrollBar,4,True,10000201_Options,True,
ComboBox_Selection,ComboBox,0,True,10000106_Options,True,
CheckBox_Selection,CheckBox,False,True,10000006_Options,True,Sélection de modèle
ComboBox_Criterion,ComboBox,0,True,10000306_Options,True,Critère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CheckBox_Predict,CheckBox,False,True,30000000_Prédiction,True,Prédiction
RefEdit_QPred,RefEdit0,,True,30000004_Prédiction,True,
RefEdit_XPred,RefEdit0,,True,30000002_Prédiction,True,
CheckBox_XPred,CheckBox,True,True,30000001_Prédiction,True,Quantitatives
CheckBox_QPred,CheckBox,False,True,30000003_Prédiction,True,Qualitatives
CheckBox_ObsLabelsPred,CheckBox,False,True,30000005_Prédiction,True,Libellés des observations
RefEdit_PredLabels,RefEdit0,,True,30000006_Prédiction,True,
OptionButton_MVEstimate,OptionButton,False,True,40000000_Données manq.,True,Estimer les données manquantes
OptionButton_MeanMode,OptionButton,True,True,40000100_Données manq.,True,Moyenne ou mode
OptionButton_NN,OptionButton,False,True,40010100_Données manq.,True,Plus proche voisin
CheckBoxResidCharts,CheckBox,True,True,60000200_Graphiques,True,Prédictions et résidus
CheckBoxRegCharts,CheckBox,True,True,60000000_Graphiques,True,Graphiques de régression
CheckBoxChartsCoeff,CheckBox,True,True,60000100_Graphiques,True,Coefficients normalisés
CheckBox_Conf,CheckBox,True,True,60000300_Graphiques,True,Intervalles de confiance
CheckBoxMeansCharts,CheckBox,True,True,60000001_Graphiques,True,Graphiques des moyennes
CheckBoxNested,CheckBox,False,True,10000002_Options,True,Effets imbriqués
CheckBoxRand,CheckBox,False,True,10000005_Options,True,Effets aléatoires
CheckBoxSort,CheckBox,False,True,01000201_Moyennes,True,Trier en ordre croissant
CheckBoxApplyAll,CheckBox,False,True,01000101_Moyennes,True,Appliquer à tous les facteurs
CheckBox_Desc,CheckBox,True,True,00000000_Général,True,Statistiques descriptives
CheckBox_Corr,CheckBox,True,True,00000100_Général,True,Corrélations
CheckBox_AV,CheckBox,True,True,00000300_Général,True,Analyse de la variance
CheckBoxPress,CheckBox,False,True,00000500_Général,True,Press
CheckBox_TISS,CheckBox,False,True,00000400_Général,True,Type I/III SS
CheckBoxStdCoeff,CheckBox,True,True,00000001_Général,True,Coefficients normalisés
CheckBoxCook,CheckBox,False,True,00000601_Général,True,D de Cook
CheckBoxAdjPred,CheckBox,False,True,00000501_Général,True,Prédictions ajustées
CheckBox_Resid,CheckBox,True,True,00000101_Général,True,Prédictions et résidus
CheckBoxWelch,CheckBox,False,True,00000701_Général,True,Statistique de Welch
CheckBoxDispX,CheckBox,False,True,00000201_Général,True,X
CheckBoxMeanConf,CheckBox,False,True,60000101_Graphiques,True,Intervalle de confiance
CheckBoxContrasts,CheckBox,False,True,02000000_Contrastes,True,Calculer les contrastes
RefEditContrasts,RefEdit0,,True,02000200_Contrastes,True,Définition
CheckBoxPairwise,CheckBox,False,True,01000002_Moyennes,True,Comparaisons par paires
CheckBoxControl,CheckBox,False,True,01000202_Moyennes,True,Comparaison à un témoin
CheckBoxMeanSq,CheckBox,False,True,01000402_Moyennes,True,Choisir la MCE
CheckBoxProtected,CheckBox,False,True,01000502_Moyennes,True,Protégé
ListBoxControl,ListBox,,True,01000302_Moyennes,True,
ListBoxPairwise,ListBox,,True,01000102_Moyennes,True,
CheckBoxTB,CheckBox,False,True,01000602_Moyennes,True,Boîtes Top/bottom
OptionButtonTB2,OptionButton,True,True,01000702_Moyennes,True,2
OptionButtonTB3,OptionButton,False,True,01000802_Moyennes,True,3
OptionButton_MVRemove,OptionButton,True,True,40000200_Données manq.,True,Supprimer les observations
OptionButtonEachY,OptionButton,False,True,40000300_Données manq.,True,Vérifier pour chaque Y séparément
OptionButtonAcrossAll,OptionButton,True,True,40010300_Données manq.,True,Pour tous les Y
OptionButtonMVRefuse,OptionButton,False,True,40000400_Données manq.,True,Ne pas accepter les données manquantes
CheckBoxMultiCo,CheckBox,False,True,00000200_Général,True,Statistiques de multicolinéarité
OptionButton_MVIgnore,OptionButton,False,True,40000500_Données manq.,True,Ignorer les données manquantes
CheckBoxMCompare,CheckBox,False,True,01000001_Moyennes,True,Comparaisons multiples
CheckBoxMeanConfTab,CheckBox,True,True,01000100_Moyennes,True,Intervalle de confiance
CheckBoxMeans,CheckBox,True,True,01000000_Moyennes,True,Moyennes
CheckBoxMeanStdError,CheckBox,True,True,01000200_Moyennes,True,Erreurs standard
CheckBoxLSM,CheckBox,True,True,01000300_Moyennes,True,Moyennes estimées
CheckBoxSlopes,CheckBox,False,False,01000301_Moyennes,False,
CheckBoxStuResid,CheckBox,False,True,00000401_Général,True,Résidus studentisés
CheckBoxPredConf,CheckBox,True,True,00000301_Général,True,Intervalles de confiance
CheckBoxInterpret,CheckBox,False,True,00000600_Général,True,Interprétation
TextBoxList,TextBox,,False,01,False,
CheckBoxTrans,CheckBox,False,False,02,False,
ScrollBarSelect,ScrollBar,0,False,03,False,
CheckBoxSumCharts,CheckBox,True,True,60000201_Graphiques,True,Graphique de synthèse
CheckBoxFilterY,CheckBox,False,True,60000301_Graphiques,True,Filtrer les Y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123825</xdr:colOff>
          <xdr:row>5</xdr:row>
          <xdr:rowOff>0</xdr:rowOff>
        </xdr:from>
        <xdr:to>
          <xdr:col>2</xdr:col>
          <xdr:colOff>628650</xdr:colOff>
          <xdr:row>6</xdr:row>
          <xdr:rowOff>0</xdr:rowOff>
        </xdr:to>
        <xdr:sp macro="" textlink="">
          <xdr:nvSpPr>
            <xdr:cNvPr id="4097" name="BT707560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69</xdr:row>
      <xdr:rowOff>0</xdr:rowOff>
    </xdr:from>
    <xdr:to>
      <xdr:col>6</xdr:col>
      <xdr:colOff>0</xdr:colOff>
      <xdr:row>86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101</xdr:row>
      <xdr:rowOff>0</xdr:rowOff>
    </xdr:from>
    <xdr:to>
      <xdr:col>11</xdr:col>
      <xdr:colOff>127000</xdr:colOff>
      <xdr:row>118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6</xdr:col>
      <xdr:colOff>0</xdr:colOff>
      <xdr:row>137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</xdr:colOff>
      <xdr:row>120</xdr:row>
      <xdr:rowOff>0</xdr:rowOff>
    </xdr:from>
    <xdr:to>
      <xdr:col>11</xdr:col>
      <xdr:colOff>127000</xdr:colOff>
      <xdr:row>137</xdr:row>
      <xdr:rowOff>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254000</xdr:colOff>
      <xdr:row>120</xdr:row>
      <xdr:rowOff>0</xdr:rowOff>
    </xdr:from>
    <xdr:to>
      <xdr:col>16</xdr:col>
      <xdr:colOff>254000</xdr:colOff>
      <xdr:row>137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6</xdr:col>
      <xdr:colOff>0</xdr:colOff>
      <xdr:row>156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53714" hidden="1"/>
        <xdr:cNvSpPr txBox="1"/>
      </xdr:nvSpPr>
      <xdr:spPr>
        <a:xfrm>
          <a:off x="1174750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OptionButton_R,OptionButton,False,True,00000005_Général,True,Plage
OptionButton_S,OptionButton,True,True,00000205_Général,True,Feuille
OptionButton_W,OptionButton,False,True,00000305_Général,True,Classeur
RefEdit_R,RefEdit0,,True,00000105_Général,True,
RefEdit_Wr,RefEdit0,,True,00000012_Général,True,
RefEdit_Y,RefEdit0,'Synthèse Inflos multiples'!$C$25:$C$33,True,00000001_Général,True,Y / Variables dépendantes
CheckBox_Wr,CheckBox,False,True,00000011_Général,True,Poids dans la régression
CheckBox_ObsLabels,CheckBox,False,True,00000007_Général,True,Libellés des observations
RefEdit_ObsLabels,RefEdit0,,True,00000008_Général,True,
CheckBoxVarLabels,CheckBox,True,True,00000006_Général,True,Libellés des variables
RefEdit_X,RefEdit0,'Synthèse Inflos multiples'!$D$25:$D$33,True,00000204_Général,True,X / Variables explicatives
CheckBox_X,CheckBox,True,True,00000004_Général,True,Quantitatives
CheckBox_Q,CheckBox,False,True,00000304_Général,True,Qualitatives
RefEdit_Q,RefEdit0,,True,00000404_Général,True,
CheckBox_W,CheckBox,False,True,00000009_Général,True,Poids des observations
RefEdit_W,RefEdit0,,True,00000010_Général,True,
ComboBox_TestMethod,ComboBox,0,True,20000101_Validation,True,
TextBoxTestNumber,TextBox,1,True,20000301_Validation,True,
RefEditGroup,RefEdit0,,True,20000501_Validation,True,Variable de groupe
CheckBox_Validation,CheckBox,False,True,20000000_Validation,True,Validation
ComboBox_Constraints,ComboBox,1,True,10000104_Options,True,Contraintes
TextBox_Conf,TextBox,95,True,10000103_Options,True,Intervalle de confiance (%)
CheckBox_Intercept,CheckBox,False,True,10000000_Options,True,Constante fixée
TextBox_Intercept,TextBox,0,True,10000100_Options,True,
TextBoxTol,TextBox,0.0001,True,10000200_Options,True,Tolérance
CheckBox_Interactions,CheckBox,False,True,10000001_Options,True,Interactions / Niveau
TextBoxLevel,TextBox,2,True,10000101_Options,True,
ScrollBarLevel,ScrollBar,4,True,10000201_Options,True,
ComboBox_Selection,ComboBox,0,True,10000106_Options,True,
CheckBox_Selection,CheckBox,False,True,10000006_Options,True,Sélection de modèle
ComboBox_Criterion,ComboBox,0,True,10000306_Options,True,Critère
TextBox_Threshold,TextBox,0.1,False,10001106_Options,False,
TextBox_MinVar,TextBox,2,True,10000506_Options,True,Min variables
TextBox_MaxVar,TextBox,2,True,10000706_Options,True,Max variables
TextBoxEntrance,TextBox,0.05,False,10000906_Options,False,
CheckBox_Predict,CheckBox,False,True,30000000_Prédiction,True,Prédiction
RefEdit_QPred,RefEdit0,,True,30000004_Prédiction,True,
RefEdit_XPred,RefEdit0,,True,30000002_Prédiction,True,
CheckBox_XPred,CheckBox,True,True,30000001_Prédiction,True,Quantitatives
CheckBox_QPred,CheckBox,False,True,30000003_Prédiction,True,Qualitatives
CheckBox_ObsLabelsPred,CheckBox,False,True,30000005_Prédiction,True,Libellés des observations
RefEdit_PredLabels,RefEdit0,,True,30000006_Prédiction,True,
OptionButton_MVEstimate,OptionButton,False,True,40000000_Données manq.,True,Estimer les données manquantes
OptionButton_MeanMode,OptionButton,True,True,40000100_Données manq.,True,Moyenne ou mode
OptionButton_NN,OptionButton,False,True,40010100_Données manq.,True,Plus proche voisin
CheckBoxResidCharts,CheckBox,True,True,60000200_Graphiques,True,Prédictions et résidus
CheckBoxRegCharts,CheckBox,True,True,60000000_Graphiques,True,Graphiques de régression
CheckBoxChartsCoeff,CheckBox,True,True,60000100_Graphiques,True,Coefficients normalisés
CheckBox_Conf,CheckBox,True,True,60000300_Graphiques,True,Intervalles de confiance
CheckBoxMeansCharts,CheckBox,True,True,60000001_Graphiques,True,Graphiques des moyennes
CheckBoxNested,CheckBox,False,True,10000002_Options,True,Effets imbriqués
CheckBoxRand,CheckBox,False,True,10000005_Options,True,Effets aléatoires
CheckBoxSort,CheckBox,False,True,01000201_Moyennes,True,Trier en ordre croissant
CheckBoxApplyAll,CheckBox,False,True,01000101_Moyennes,True,Appliquer à tous les facteurs
CheckBox_Desc,CheckBox,True,True,00000000_Général,True,Statistiques descriptives
CheckBox_Corr,CheckBox,True,True,00000100_Général,True,Corrélations
CheckBox_AV,CheckBox,True,True,00000300_Général,True,Analyse de la variance
CheckBoxPress,CheckBox,False,True,00000500_Général,True,Press
CheckBox_TISS,CheckBox,False,True,00000400_Général,True,Type I/III SS
CheckBoxStdCoeff,CheckBox,True,True,00000001_Général,True,Coefficients normalisés
CheckBoxCook,CheckBox,False,True,00000601_Général,True,D de Cook
CheckBoxAdjPred,CheckBox,False,True,00000501_Général,True,Prédictions ajustées
CheckBox_Resid,CheckBox,True,True,00000101_Général,True,Prédictions et résidus
CheckBoxWelch,CheckBox,False,True,00000701_Général,True,Statistique de Welch
CheckBoxDispX,CheckBox,False,True,00000201_Général,True,X
CheckBoxMeanConf,CheckBox,False,True,60000101_Graphiques,True,Intervalle de confiance
CheckBoxContrasts,CheckBox,False,True,02000000_Contrastes,True,Calculer les contrastes
RefEditContrasts,RefEdit0,,True,02000200_Contrastes,True,Définition
CheckBoxPairwise,CheckBox,False,True,01000002_Moyennes,True,Comparaisons par paires
CheckBoxControl,CheckBox,False,True,01000202_Moyennes,True,Comparaison à un témoin
CheckBoxMeanSq,CheckBox,False,True,01000402_Moyennes,True,Choisir la MCE
CheckBoxProtected,CheckBox,False,True,01000502_Moyennes,True,Protégé
ListBoxControl,ListBox,,True,01000302_Moyennes,True,
ListBoxPairwise,ListBox,,True,01000102_Moyennes,True,
CheckBoxTB,CheckBox,False,True,01000602_Moyennes,True,Boîtes Top/bottom
OptionButtonTB2,OptionButton,True,True,01000702_Moyennes,True,2
OptionButtonTB3,OptionButton,False,True,01000802_Moyennes,True,3
OptionButton_MVRemove,OptionButton,True,True,40000200_Données manq.,True,Supprimer les observations
OptionButtonEachY,OptionButton,False,True,40000300_Données manq.,True,Vérifier pour chaque Y séparément
OptionButtonAcrossAll,OptionButton,True,True,40010300_Données manq.,True,Pour tous les Y
OptionButtonMVRefuse,OptionButton,False,True,40000400_Données manq.,True,Ne pas accepter les données manquantes
CheckBoxMultiCo,CheckBox,False,True,00000200_Général,True,Statistiques de multicolinéarité
OptionButton_MVIgnore,OptionButton,False,True,40000500_Données manq.,True,Ignorer les données manquantes
CheckBoxMCompare,CheckBox,False,True,01000001_Moyennes,True,Comparaisons multiples
CheckBoxMeanConfTab,CheckBox,True,True,01000100_Moyennes,True,Intervalle de confiance
CheckBoxMeans,CheckBox,True,True,01000000_Moyennes,True,Moyennes
CheckBoxMeanStdError,CheckBox,True,True,01000200_Moyennes,True,Erreurs standard
CheckBoxLSM,CheckBox,True,True,01000300_Moyennes,True,Moyennes estimées
CheckBoxSlopes,CheckBox,False,False,01000301_Moyennes,False,
CheckBoxStuResid,CheckBox,False,True,00000401_Général,True,Résidus studentisés
CheckBoxPredConf,CheckBox,True,True,00000301_Général,True,Intervalles de confiance
CheckBoxInterpret,CheckBox,False,True,00000600_Général,True,Interprétation
TextBoxList,TextBox,,False,01,False,
CheckBoxTrans,CheckBox,False,False,02,False,
ScrollBarSelect,ScrollBar,0,False,03,False,
CheckBoxSumCharts,CheckBox,True,True,60000201_Graphiques,True,Graphique de synthèse
CheckBoxFilterY,CheckBox,False,True,60000301_Graphiques,True,Filtrer les Y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123825</xdr:colOff>
          <xdr:row>5</xdr:row>
          <xdr:rowOff>0</xdr:rowOff>
        </xdr:from>
        <xdr:to>
          <xdr:col>2</xdr:col>
          <xdr:colOff>628650</xdr:colOff>
          <xdr:row>6</xdr:row>
          <xdr:rowOff>0</xdr:rowOff>
        </xdr:to>
        <xdr:sp macro="" textlink="">
          <xdr:nvSpPr>
            <xdr:cNvPr id="5121" name="BT253714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69</xdr:row>
      <xdr:rowOff>0</xdr:rowOff>
    </xdr:from>
    <xdr:to>
      <xdr:col>6</xdr:col>
      <xdr:colOff>0</xdr:colOff>
      <xdr:row>86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6</xdr:col>
      <xdr:colOff>0</xdr:colOff>
      <xdr:row>118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127000</xdr:colOff>
      <xdr:row>101</xdr:row>
      <xdr:rowOff>0</xdr:rowOff>
    </xdr:from>
    <xdr:to>
      <xdr:col>11</xdr:col>
      <xdr:colOff>127000</xdr:colOff>
      <xdr:row>118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6</xdr:col>
      <xdr:colOff>0</xdr:colOff>
      <xdr:row>137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127000</xdr:colOff>
      <xdr:row>120</xdr:row>
      <xdr:rowOff>0</xdr:rowOff>
    </xdr:from>
    <xdr:to>
      <xdr:col>11</xdr:col>
      <xdr:colOff>127000</xdr:colOff>
      <xdr:row>137</xdr:row>
      <xdr:rowOff>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254000</xdr:colOff>
      <xdr:row>120</xdr:row>
      <xdr:rowOff>0</xdr:rowOff>
    </xdr:from>
    <xdr:to>
      <xdr:col>16</xdr:col>
      <xdr:colOff>254000</xdr:colOff>
      <xdr:row>137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6</xdr:col>
      <xdr:colOff>0</xdr:colOff>
      <xdr:row>156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sai_Jos&#233;_BP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los multiples (28-06)"/>
      <sheetName val="Inflos multiples"/>
      <sheetName val="Inflos seules (06-07)"/>
      <sheetName val="Synthèse Inflos multiples"/>
      <sheetName val="Régression linéaire1"/>
      <sheetName val="Régression linéaire"/>
      <sheetName val="Tests de corrélation no totaux"/>
      <sheetName val="Tests de corrélation par inflo"/>
      <sheetName val="Synthèse Inflos seules"/>
      <sheetName val="Tests de corrélation"/>
    </sheetNames>
    <sheetDataSet>
      <sheetData sheetId="0"/>
      <sheetData sheetId="1"/>
      <sheetData sheetId="2"/>
      <sheetData sheetId="3"/>
      <sheetData sheetId="4">
        <row r="67">
          <cell r="B67" t="str">
            <v>Piq Max/inflo</v>
          </cell>
          <cell r="C67">
            <v>0.68643415724793855</v>
          </cell>
        </row>
        <row r="92">
          <cell r="B92" t="str">
            <v>Obs1</v>
          </cell>
          <cell r="D92">
            <v>5.6</v>
          </cell>
          <cell r="E92">
            <v>20.799999999999997</v>
          </cell>
          <cell r="F92">
            <v>27.429148021209329</v>
          </cell>
          <cell r="H92">
            <v>-0.76826751441248364</v>
          </cell>
        </row>
        <row r="93">
          <cell r="B93" t="str">
            <v>Obs2</v>
          </cell>
          <cell r="D93">
            <v>6</v>
          </cell>
          <cell r="E93">
            <v>31.999999999999996</v>
          </cell>
          <cell r="F93">
            <v>29.714182693220081</v>
          </cell>
          <cell r="H93">
            <v>0.26490872960783279</v>
          </cell>
        </row>
        <row r="94">
          <cell r="B94" t="str">
            <v>Obs3</v>
          </cell>
          <cell r="D94">
            <v>4.5</v>
          </cell>
          <cell r="E94">
            <v>37.5</v>
          </cell>
          <cell r="F94">
            <v>21.145302673179771</v>
          </cell>
          <cell r="H94">
            <v>1.8953842370158027</v>
          </cell>
        </row>
        <row r="95">
          <cell r="B95" t="str">
            <v>Obs4</v>
          </cell>
          <cell r="D95">
            <v>4</v>
          </cell>
          <cell r="E95">
            <v>10.333333333333334</v>
          </cell>
          <cell r="F95">
            <v>18.289009333166334</v>
          </cell>
          <cell r="H95">
            <v>-0.92200195354028958</v>
          </cell>
        </row>
        <row r="96">
          <cell r="B96" t="str">
            <v>Obs5</v>
          </cell>
          <cell r="D96">
            <v>2.5</v>
          </cell>
          <cell r="E96">
            <v>15.25</v>
          </cell>
          <cell r="F96">
            <v>9.7201293131260229</v>
          </cell>
          <cell r="H96">
            <v>0.64086968552138313</v>
          </cell>
        </row>
        <row r="97">
          <cell r="B97" t="str">
            <v>Obs6</v>
          </cell>
          <cell r="D97">
            <v>4</v>
          </cell>
          <cell r="E97">
            <v>13.5</v>
          </cell>
          <cell r="F97">
            <v>18.289009333166334</v>
          </cell>
          <cell r="H97">
            <v>-0.55500952537467918</v>
          </cell>
        </row>
        <row r="98">
          <cell r="B98" t="str">
            <v>Obs7</v>
          </cell>
          <cell r="D98">
            <v>2.6666666666666665</v>
          </cell>
          <cell r="E98">
            <v>7.333333333333333</v>
          </cell>
          <cell r="F98">
            <v>10.672227093130502</v>
          </cell>
          <cell r="H98">
            <v>-0.38695222998788453</v>
          </cell>
        </row>
        <row r="99">
          <cell r="B99" t="str">
            <v>Obs8</v>
          </cell>
          <cell r="D99">
            <v>2.8333333333333335</v>
          </cell>
          <cell r="E99">
            <v>10.166666666666666</v>
          </cell>
          <cell r="F99">
            <v>11.624324873134981</v>
          </cell>
          <cell r="H99">
            <v>-0.16893142882968495</v>
          </cell>
        </row>
      </sheetData>
      <sheetData sheetId="5">
        <row r="67">
          <cell r="B67" t="str">
            <v>Piq Maxi</v>
          </cell>
          <cell r="C67">
            <v>0.76870027811398467</v>
          </cell>
        </row>
        <row r="92">
          <cell r="B92" t="str">
            <v>Obs1</v>
          </cell>
          <cell r="D92">
            <v>28</v>
          </cell>
          <cell r="E92">
            <v>104</v>
          </cell>
          <cell r="F92">
            <v>108.9088888888889</v>
          </cell>
          <cell r="H92">
            <v>-0.2274438478863702</v>
          </cell>
        </row>
        <row r="93">
          <cell r="B93" t="str">
            <v>Obs2</v>
          </cell>
          <cell r="D93">
            <v>18</v>
          </cell>
          <cell r="E93">
            <v>96</v>
          </cell>
          <cell r="F93">
            <v>74.3237037037037</v>
          </cell>
          <cell r="H93">
            <v>1.0043291565865162</v>
          </cell>
        </row>
        <row r="94">
          <cell r="B94" t="str">
            <v>Obs3</v>
          </cell>
          <cell r="D94">
            <v>9</v>
          </cell>
          <cell r="E94">
            <v>75</v>
          </cell>
          <cell r="F94">
            <v>43.197037037037035</v>
          </cell>
          <cell r="H94">
            <v>1.4735286200623821</v>
          </cell>
        </row>
        <row r="95">
          <cell r="B95" t="str">
            <v>Obs4</v>
          </cell>
          <cell r="D95">
            <v>12</v>
          </cell>
          <cell r="E95">
            <v>31</v>
          </cell>
          <cell r="F95">
            <v>53.572592592592592</v>
          </cell>
          <cell r="H95">
            <v>-1.0458573074756827</v>
          </cell>
        </row>
        <row r="96">
          <cell r="B96" t="str">
            <v>Obs5</v>
          </cell>
          <cell r="D96">
            <v>10</v>
          </cell>
          <cell r="E96">
            <v>61</v>
          </cell>
          <cell r="F96">
            <v>46.655555555555551</v>
          </cell>
          <cell r="H96">
            <v>0.66462201815596111</v>
          </cell>
        </row>
        <row r="97">
          <cell r="B97" t="str">
            <v>Obs6</v>
          </cell>
          <cell r="D97">
            <v>8</v>
          </cell>
          <cell r="E97">
            <v>27</v>
          </cell>
          <cell r="F97">
            <v>39.738518518518518</v>
          </cell>
          <cell r="H97">
            <v>-0.59021455441404902</v>
          </cell>
        </row>
        <row r="98">
          <cell r="B98" t="str">
            <v>Obs7</v>
          </cell>
          <cell r="D98">
            <v>8</v>
          </cell>
          <cell r="E98">
            <v>22</v>
          </cell>
          <cell r="F98">
            <v>39.738518518518518</v>
          </cell>
          <cell r="H98">
            <v>-0.8218798589610532</v>
          </cell>
        </row>
        <row r="99">
          <cell r="B99" t="str">
            <v>Obs8</v>
          </cell>
          <cell r="D99">
            <v>17</v>
          </cell>
          <cell r="E99">
            <v>61</v>
          </cell>
          <cell r="F99">
            <v>70.865185185185183</v>
          </cell>
          <cell r="H99">
            <v>-0.45708422606770382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80" zoomScaleNormal="80" workbookViewId="0"/>
  </sheetViews>
  <sheetFormatPr baseColWidth="10" defaultRowHeight="15" x14ac:dyDescent="0.25"/>
  <sheetData>
    <row r="1" spans="1:22" x14ac:dyDescent="0.25">
      <c r="A1" t="s">
        <v>0</v>
      </c>
      <c r="M1" t="s">
        <v>1</v>
      </c>
    </row>
    <row r="2" spans="1:22" x14ac:dyDescent="0.25">
      <c r="A2" t="s">
        <v>2</v>
      </c>
      <c r="B2" t="s">
        <v>3</v>
      </c>
      <c r="C2" s="1">
        <v>43283</v>
      </c>
      <c r="D2" s="2">
        <v>43286</v>
      </c>
      <c r="E2" s="2">
        <v>43290</v>
      </c>
      <c r="F2" s="2">
        <v>43293</v>
      </c>
      <c r="G2" s="3">
        <v>43297</v>
      </c>
      <c r="H2" s="2">
        <v>43300</v>
      </c>
      <c r="I2" s="2">
        <v>43304</v>
      </c>
      <c r="J2" s="2">
        <v>43307</v>
      </c>
      <c r="K2" s="4" t="s">
        <v>4</v>
      </c>
      <c r="M2" t="s">
        <v>3</v>
      </c>
      <c r="N2" s="1">
        <v>43283</v>
      </c>
      <c r="O2" s="2">
        <v>43286</v>
      </c>
      <c r="P2" s="2">
        <v>43290</v>
      </c>
      <c r="Q2" s="2">
        <v>43293</v>
      </c>
      <c r="R2" s="5">
        <v>43297</v>
      </c>
      <c r="S2" s="2">
        <v>43300</v>
      </c>
      <c r="T2" s="2">
        <v>43304</v>
      </c>
      <c r="U2" s="2">
        <v>43307</v>
      </c>
      <c r="V2" s="4" t="s">
        <v>5</v>
      </c>
    </row>
    <row r="3" spans="1:22" x14ac:dyDescent="0.25">
      <c r="A3">
        <v>5</v>
      </c>
      <c r="B3" t="s">
        <v>6</v>
      </c>
      <c r="C3">
        <v>94</v>
      </c>
      <c r="D3">
        <v>6</v>
      </c>
      <c r="E3">
        <v>2</v>
      </c>
      <c r="F3">
        <v>0</v>
      </c>
      <c r="G3">
        <v>0</v>
      </c>
      <c r="H3">
        <v>0</v>
      </c>
      <c r="I3">
        <v>2</v>
      </c>
      <c r="J3">
        <v>0</v>
      </c>
      <c r="K3" s="4">
        <f>SUM(C3:J3)</f>
        <v>104</v>
      </c>
      <c r="M3" t="s">
        <v>6</v>
      </c>
      <c r="N3" s="6">
        <f>C3/5</f>
        <v>18.8</v>
      </c>
      <c r="O3" s="6">
        <f t="shared" ref="O3:U3" si="0">D3/5</f>
        <v>1.2</v>
      </c>
      <c r="P3" s="6">
        <f t="shared" si="0"/>
        <v>0.4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>
        <f t="shared" si="0"/>
        <v>0.4</v>
      </c>
      <c r="U3" s="6">
        <f t="shared" si="0"/>
        <v>0</v>
      </c>
      <c r="V3" s="7">
        <f>SUM(N3:U3)</f>
        <v>20.799999999999997</v>
      </c>
    </row>
    <row r="4" spans="1:22" x14ac:dyDescent="0.25">
      <c r="A4">
        <v>3</v>
      </c>
      <c r="B4" t="s">
        <v>7</v>
      </c>
      <c r="C4">
        <v>18</v>
      </c>
      <c r="D4">
        <v>3</v>
      </c>
      <c r="E4">
        <v>3</v>
      </c>
      <c r="F4">
        <v>0</v>
      </c>
      <c r="G4">
        <v>13</v>
      </c>
      <c r="H4">
        <v>2</v>
      </c>
      <c r="I4">
        <v>52</v>
      </c>
      <c r="J4">
        <v>5</v>
      </c>
      <c r="K4" s="4">
        <f t="shared" ref="K4:K10" si="1">SUM(C4:J4)</f>
        <v>96</v>
      </c>
      <c r="M4" t="s">
        <v>7</v>
      </c>
      <c r="N4" s="6">
        <f>C4/3</f>
        <v>6</v>
      </c>
      <c r="O4" s="6">
        <f t="shared" ref="O4:U4" si="2">D4/3</f>
        <v>1</v>
      </c>
      <c r="P4" s="6">
        <f t="shared" si="2"/>
        <v>1</v>
      </c>
      <c r="Q4" s="6">
        <f t="shared" si="2"/>
        <v>0</v>
      </c>
      <c r="R4" s="6">
        <f t="shared" si="2"/>
        <v>4.333333333333333</v>
      </c>
      <c r="S4" s="6">
        <f t="shared" si="2"/>
        <v>0.66666666666666663</v>
      </c>
      <c r="T4" s="6">
        <f t="shared" si="2"/>
        <v>17.333333333333332</v>
      </c>
      <c r="U4" s="6">
        <f t="shared" si="2"/>
        <v>1.6666666666666667</v>
      </c>
      <c r="V4" s="7">
        <f t="shared" ref="V4:V10" si="3">SUM(N4:U4)</f>
        <v>31.999999999999996</v>
      </c>
    </row>
    <row r="5" spans="1:22" x14ac:dyDescent="0.25">
      <c r="A5">
        <v>2</v>
      </c>
      <c r="B5" t="s">
        <v>8</v>
      </c>
      <c r="C5">
        <v>21</v>
      </c>
      <c r="D5">
        <v>5</v>
      </c>
      <c r="E5">
        <v>0</v>
      </c>
      <c r="F5">
        <v>1</v>
      </c>
      <c r="G5">
        <v>6</v>
      </c>
      <c r="H5">
        <v>1</v>
      </c>
      <c r="I5">
        <v>36</v>
      </c>
      <c r="J5">
        <v>5</v>
      </c>
      <c r="K5" s="4">
        <f t="shared" si="1"/>
        <v>75</v>
      </c>
      <c r="M5" t="s">
        <v>8</v>
      </c>
      <c r="N5" s="6">
        <f>C5/2</f>
        <v>10.5</v>
      </c>
      <c r="O5" s="6">
        <f t="shared" ref="O5:U5" si="4">D5/2</f>
        <v>2.5</v>
      </c>
      <c r="P5" s="6">
        <f t="shared" si="4"/>
        <v>0</v>
      </c>
      <c r="Q5" s="6">
        <f t="shared" si="4"/>
        <v>0.5</v>
      </c>
      <c r="R5" s="6">
        <f t="shared" si="4"/>
        <v>3</v>
      </c>
      <c r="S5" s="6">
        <f t="shared" si="4"/>
        <v>0.5</v>
      </c>
      <c r="T5" s="6">
        <f t="shared" si="4"/>
        <v>18</v>
      </c>
      <c r="U5" s="6">
        <f t="shared" si="4"/>
        <v>2.5</v>
      </c>
      <c r="V5" s="7">
        <f t="shared" si="3"/>
        <v>37.5</v>
      </c>
    </row>
    <row r="6" spans="1:22" x14ac:dyDescent="0.25">
      <c r="A6">
        <v>3</v>
      </c>
      <c r="B6" t="s">
        <v>9</v>
      </c>
      <c r="C6">
        <v>13</v>
      </c>
      <c r="D6">
        <v>2</v>
      </c>
      <c r="E6">
        <v>2</v>
      </c>
      <c r="F6">
        <v>4</v>
      </c>
      <c r="G6">
        <v>3</v>
      </c>
      <c r="H6">
        <v>4</v>
      </c>
      <c r="I6">
        <v>3</v>
      </c>
      <c r="J6">
        <v>0</v>
      </c>
      <c r="K6" s="4">
        <f t="shared" si="1"/>
        <v>31</v>
      </c>
      <c r="M6" t="s">
        <v>9</v>
      </c>
      <c r="N6" s="6">
        <f>C6/3</f>
        <v>4.333333333333333</v>
      </c>
      <c r="O6" s="6">
        <f t="shared" ref="O6:U6" si="5">D6/3</f>
        <v>0.66666666666666663</v>
      </c>
      <c r="P6" s="6">
        <f t="shared" si="5"/>
        <v>0.66666666666666663</v>
      </c>
      <c r="Q6" s="6">
        <f t="shared" si="5"/>
        <v>1.3333333333333333</v>
      </c>
      <c r="R6" s="6">
        <f t="shared" si="5"/>
        <v>1</v>
      </c>
      <c r="S6" s="6">
        <f t="shared" si="5"/>
        <v>1.3333333333333333</v>
      </c>
      <c r="T6" s="6">
        <f t="shared" si="5"/>
        <v>1</v>
      </c>
      <c r="U6" s="6">
        <f t="shared" si="5"/>
        <v>0</v>
      </c>
      <c r="V6" s="7">
        <f t="shared" si="3"/>
        <v>10.333333333333334</v>
      </c>
    </row>
    <row r="7" spans="1:22" x14ac:dyDescent="0.25">
      <c r="A7">
        <v>4</v>
      </c>
      <c r="B7" t="s">
        <v>10</v>
      </c>
      <c r="C7">
        <v>22</v>
      </c>
      <c r="D7">
        <v>2</v>
      </c>
      <c r="E7">
        <v>15</v>
      </c>
      <c r="F7">
        <v>1</v>
      </c>
      <c r="G7">
        <v>4</v>
      </c>
      <c r="H7">
        <v>3</v>
      </c>
      <c r="I7">
        <v>14</v>
      </c>
      <c r="J7">
        <v>0</v>
      </c>
      <c r="K7" s="4">
        <f t="shared" si="1"/>
        <v>61</v>
      </c>
      <c r="M7" t="s">
        <v>10</v>
      </c>
      <c r="N7" s="6">
        <f>C7/4</f>
        <v>5.5</v>
      </c>
      <c r="O7" s="6">
        <f t="shared" ref="O7:U7" si="6">D7/4</f>
        <v>0.5</v>
      </c>
      <c r="P7" s="6">
        <f t="shared" si="6"/>
        <v>3.75</v>
      </c>
      <c r="Q7" s="6">
        <f t="shared" si="6"/>
        <v>0.25</v>
      </c>
      <c r="R7" s="6">
        <f t="shared" si="6"/>
        <v>1</v>
      </c>
      <c r="S7" s="6">
        <f t="shared" si="6"/>
        <v>0.75</v>
      </c>
      <c r="T7" s="6">
        <f t="shared" si="6"/>
        <v>3.5</v>
      </c>
      <c r="U7" s="6">
        <f t="shared" si="6"/>
        <v>0</v>
      </c>
      <c r="V7" s="7">
        <f t="shared" si="3"/>
        <v>15.25</v>
      </c>
    </row>
    <row r="8" spans="1:22" x14ac:dyDescent="0.25">
      <c r="A8">
        <v>2</v>
      </c>
      <c r="B8" t="s">
        <v>11</v>
      </c>
      <c r="C8">
        <v>9</v>
      </c>
      <c r="D8">
        <v>2</v>
      </c>
      <c r="E8">
        <v>7</v>
      </c>
      <c r="F8">
        <v>2</v>
      </c>
      <c r="G8">
        <v>7</v>
      </c>
      <c r="H8">
        <v>0</v>
      </c>
      <c r="I8">
        <v>0</v>
      </c>
      <c r="J8">
        <v>0</v>
      </c>
      <c r="K8" s="4">
        <f t="shared" si="1"/>
        <v>27</v>
      </c>
      <c r="M8" t="s">
        <v>11</v>
      </c>
      <c r="N8" s="6">
        <f>C8/2</f>
        <v>4.5</v>
      </c>
      <c r="O8" s="6">
        <f t="shared" ref="O8:U8" si="7">D8/2</f>
        <v>1</v>
      </c>
      <c r="P8" s="6">
        <f t="shared" si="7"/>
        <v>3.5</v>
      </c>
      <c r="Q8" s="6">
        <f t="shared" si="7"/>
        <v>1</v>
      </c>
      <c r="R8" s="6">
        <f t="shared" si="7"/>
        <v>3.5</v>
      </c>
      <c r="S8" s="6">
        <f t="shared" si="7"/>
        <v>0</v>
      </c>
      <c r="T8" s="6">
        <f t="shared" si="7"/>
        <v>0</v>
      </c>
      <c r="U8" s="6">
        <f t="shared" si="7"/>
        <v>0</v>
      </c>
      <c r="V8" s="7">
        <f t="shared" si="3"/>
        <v>13.5</v>
      </c>
    </row>
    <row r="9" spans="1:22" x14ac:dyDescent="0.25">
      <c r="A9">
        <v>3</v>
      </c>
      <c r="B9" t="s">
        <v>12</v>
      </c>
      <c r="C9">
        <v>14</v>
      </c>
      <c r="D9">
        <v>2</v>
      </c>
      <c r="E9">
        <v>4</v>
      </c>
      <c r="F9">
        <v>0</v>
      </c>
      <c r="G9">
        <v>1</v>
      </c>
      <c r="H9">
        <v>0</v>
      </c>
      <c r="I9">
        <v>1</v>
      </c>
      <c r="J9">
        <v>0</v>
      </c>
      <c r="K9" s="4">
        <f t="shared" si="1"/>
        <v>22</v>
      </c>
      <c r="M9" t="s">
        <v>12</v>
      </c>
      <c r="N9" s="6">
        <f>C9/3</f>
        <v>4.666666666666667</v>
      </c>
      <c r="O9" s="6">
        <f t="shared" ref="O9:U9" si="8">D9/3</f>
        <v>0.66666666666666663</v>
      </c>
      <c r="P9" s="6">
        <f t="shared" si="8"/>
        <v>1.3333333333333333</v>
      </c>
      <c r="Q9" s="6">
        <f t="shared" si="8"/>
        <v>0</v>
      </c>
      <c r="R9" s="6">
        <f t="shared" si="8"/>
        <v>0.33333333333333331</v>
      </c>
      <c r="S9" s="6">
        <f t="shared" si="8"/>
        <v>0</v>
      </c>
      <c r="T9" s="6">
        <f t="shared" si="8"/>
        <v>0.33333333333333331</v>
      </c>
      <c r="U9" s="6">
        <f t="shared" si="8"/>
        <v>0</v>
      </c>
      <c r="V9" s="7">
        <f t="shared" si="3"/>
        <v>7.333333333333333</v>
      </c>
    </row>
    <row r="10" spans="1:22" x14ac:dyDescent="0.25">
      <c r="A10">
        <v>6</v>
      </c>
      <c r="B10" t="s">
        <v>13</v>
      </c>
      <c r="C10">
        <v>55</v>
      </c>
      <c r="D10">
        <v>5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 s="4">
        <f t="shared" si="1"/>
        <v>61</v>
      </c>
      <c r="M10" t="s">
        <v>13</v>
      </c>
      <c r="N10" s="6">
        <f>C10/6</f>
        <v>9.1666666666666661</v>
      </c>
      <c r="O10" s="6">
        <f t="shared" ref="O10:U10" si="9">D10/6</f>
        <v>0.83333333333333337</v>
      </c>
      <c r="P10" s="6">
        <f t="shared" si="9"/>
        <v>0</v>
      </c>
      <c r="Q10" s="6">
        <f t="shared" si="9"/>
        <v>0</v>
      </c>
      <c r="R10" s="6">
        <f t="shared" si="9"/>
        <v>0</v>
      </c>
      <c r="S10" s="6">
        <f t="shared" si="9"/>
        <v>0.16666666666666666</v>
      </c>
      <c r="T10" s="6">
        <f t="shared" si="9"/>
        <v>0</v>
      </c>
      <c r="U10" s="6">
        <f t="shared" si="9"/>
        <v>0</v>
      </c>
      <c r="V10" s="7">
        <f t="shared" si="3"/>
        <v>10.166666666666666</v>
      </c>
    </row>
    <row r="13" spans="1:22" x14ac:dyDescent="0.25">
      <c r="A13" t="s">
        <v>14</v>
      </c>
      <c r="M13" t="s">
        <v>15</v>
      </c>
    </row>
    <row r="14" spans="1:22" x14ac:dyDescent="0.25">
      <c r="A14" t="s">
        <v>2</v>
      </c>
      <c r="B14" t="s">
        <v>3</v>
      </c>
      <c r="C14" s="1">
        <v>43283</v>
      </c>
      <c r="D14" s="2">
        <v>43286</v>
      </c>
      <c r="E14" s="2">
        <v>43290</v>
      </c>
      <c r="F14" s="2">
        <v>43293</v>
      </c>
      <c r="G14" s="3">
        <v>43297</v>
      </c>
      <c r="H14" s="2">
        <v>43300</v>
      </c>
      <c r="I14" s="2">
        <v>43304</v>
      </c>
      <c r="J14" s="2">
        <v>43307</v>
      </c>
      <c r="K14" s="4" t="s">
        <v>16</v>
      </c>
      <c r="M14" t="s">
        <v>3</v>
      </c>
      <c r="N14" s="1">
        <v>43283</v>
      </c>
      <c r="O14" s="2">
        <v>43286</v>
      </c>
      <c r="P14" s="2">
        <v>43290</v>
      </c>
      <c r="Q14" s="2">
        <v>43293</v>
      </c>
      <c r="R14" s="5">
        <v>43297</v>
      </c>
      <c r="S14" s="2">
        <v>43300</v>
      </c>
      <c r="T14" s="2">
        <v>43304</v>
      </c>
      <c r="U14" s="2">
        <v>43307</v>
      </c>
      <c r="V14" s="4" t="s">
        <v>17</v>
      </c>
    </row>
    <row r="15" spans="1:22" x14ac:dyDescent="0.25">
      <c r="A15">
        <v>5</v>
      </c>
      <c r="B15" t="s">
        <v>6</v>
      </c>
      <c r="C15">
        <v>28</v>
      </c>
      <c r="D15">
        <v>25</v>
      </c>
      <c r="E15">
        <v>25</v>
      </c>
      <c r="F15">
        <v>20</v>
      </c>
      <c r="G15">
        <v>20</v>
      </c>
      <c r="H15">
        <v>17</v>
      </c>
      <c r="I15">
        <v>14</v>
      </c>
      <c r="J15">
        <v>14</v>
      </c>
      <c r="K15" s="4">
        <v>28</v>
      </c>
      <c r="M15" t="s">
        <v>6</v>
      </c>
      <c r="N15" s="6">
        <f>C15/5</f>
        <v>5.6</v>
      </c>
      <c r="O15" s="6">
        <f t="shared" ref="O15:U15" si="10">D15/5</f>
        <v>5</v>
      </c>
      <c r="P15" s="6">
        <f t="shared" si="10"/>
        <v>5</v>
      </c>
      <c r="Q15" s="6">
        <f t="shared" si="10"/>
        <v>4</v>
      </c>
      <c r="R15" s="6">
        <f t="shared" si="10"/>
        <v>4</v>
      </c>
      <c r="S15" s="6">
        <f t="shared" si="10"/>
        <v>3.4</v>
      </c>
      <c r="T15" s="6">
        <f t="shared" si="10"/>
        <v>2.8</v>
      </c>
      <c r="U15" s="6">
        <f t="shared" si="10"/>
        <v>2.8</v>
      </c>
      <c r="V15" s="7">
        <f>K15/A15</f>
        <v>5.6</v>
      </c>
    </row>
    <row r="16" spans="1:22" x14ac:dyDescent="0.25">
      <c r="A16">
        <v>3</v>
      </c>
      <c r="B16" t="s">
        <v>7</v>
      </c>
      <c r="C16">
        <v>14</v>
      </c>
      <c r="D16">
        <v>17</v>
      </c>
      <c r="E16">
        <v>17</v>
      </c>
      <c r="F16">
        <v>17</v>
      </c>
      <c r="G16">
        <v>16</v>
      </c>
      <c r="H16">
        <v>18</v>
      </c>
      <c r="I16">
        <v>17</v>
      </c>
      <c r="J16">
        <v>15</v>
      </c>
      <c r="K16" s="4">
        <v>18</v>
      </c>
      <c r="M16" t="s">
        <v>7</v>
      </c>
      <c r="N16" s="6">
        <f>C16/3</f>
        <v>4.666666666666667</v>
      </c>
      <c r="O16" s="6">
        <f t="shared" ref="O16:U16" si="11">D16/3</f>
        <v>5.666666666666667</v>
      </c>
      <c r="P16" s="6">
        <f t="shared" si="11"/>
        <v>5.666666666666667</v>
      </c>
      <c r="Q16" s="6">
        <f t="shared" si="11"/>
        <v>5.666666666666667</v>
      </c>
      <c r="R16" s="6">
        <f t="shared" si="11"/>
        <v>5.333333333333333</v>
      </c>
      <c r="S16" s="6">
        <f t="shared" si="11"/>
        <v>6</v>
      </c>
      <c r="T16" s="6">
        <f t="shared" si="11"/>
        <v>5.666666666666667</v>
      </c>
      <c r="U16" s="6">
        <f t="shared" si="11"/>
        <v>5</v>
      </c>
      <c r="V16" s="7">
        <f t="shared" ref="V16:V22" si="12">K16/A16</f>
        <v>6</v>
      </c>
    </row>
    <row r="17" spans="1:22" x14ac:dyDescent="0.25">
      <c r="A17">
        <v>2</v>
      </c>
      <c r="B17" t="s">
        <v>8</v>
      </c>
      <c r="C17">
        <v>7</v>
      </c>
      <c r="D17">
        <v>9</v>
      </c>
      <c r="E17">
        <v>9</v>
      </c>
      <c r="F17">
        <v>9</v>
      </c>
      <c r="G17">
        <v>6</v>
      </c>
      <c r="H17">
        <v>6</v>
      </c>
      <c r="I17">
        <v>5</v>
      </c>
      <c r="J17">
        <v>5</v>
      </c>
      <c r="K17" s="4">
        <v>9</v>
      </c>
      <c r="M17" t="s">
        <v>8</v>
      </c>
      <c r="N17" s="6">
        <f>C17/2</f>
        <v>3.5</v>
      </c>
      <c r="O17" s="6">
        <f t="shared" ref="O17:U17" si="13">D17/2</f>
        <v>4.5</v>
      </c>
      <c r="P17" s="6">
        <f t="shared" si="13"/>
        <v>4.5</v>
      </c>
      <c r="Q17" s="6">
        <f t="shared" si="13"/>
        <v>4.5</v>
      </c>
      <c r="R17" s="6">
        <f t="shared" si="13"/>
        <v>3</v>
      </c>
      <c r="S17" s="6">
        <f t="shared" si="13"/>
        <v>3</v>
      </c>
      <c r="T17" s="6">
        <f t="shared" si="13"/>
        <v>2.5</v>
      </c>
      <c r="U17" s="6">
        <f t="shared" si="13"/>
        <v>2.5</v>
      </c>
      <c r="V17" s="7">
        <f t="shared" si="12"/>
        <v>4.5</v>
      </c>
    </row>
    <row r="18" spans="1:22" x14ac:dyDescent="0.25">
      <c r="A18">
        <v>3</v>
      </c>
      <c r="B18" t="s">
        <v>9</v>
      </c>
      <c r="C18">
        <v>11</v>
      </c>
      <c r="D18">
        <v>12</v>
      </c>
      <c r="E18">
        <v>12</v>
      </c>
      <c r="F18">
        <v>12</v>
      </c>
      <c r="G18">
        <v>10</v>
      </c>
      <c r="H18">
        <v>8</v>
      </c>
      <c r="I18">
        <v>7</v>
      </c>
      <c r="J18">
        <v>5</v>
      </c>
      <c r="K18" s="4">
        <v>12</v>
      </c>
      <c r="M18" t="s">
        <v>9</v>
      </c>
      <c r="N18" s="6">
        <f>C18/3</f>
        <v>3.6666666666666665</v>
      </c>
      <c r="O18" s="6">
        <f t="shared" ref="O18:U18" si="14">D18/3</f>
        <v>4</v>
      </c>
      <c r="P18" s="6">
        <f t="shared" si="14"/>
        <v>4</v>
      </c>
      <c r="Q18" s="6">
        <f t="shared" si="14"/>
        <v>4</v>
      </c>
      <c r="R18" s="6">
        <f t="shared" si="14"/>
        <v>3.3333333333333335</v>
      </c>
      <c r="S18" s="6">
        <f t="shared" si="14"/>
        <v>2.6666666666666665</v>
      </c>
      <c r="T18" s="6">
        <f t="shared" si="14"/>
        <v>2.3333333333333335</v>
      </c>
      <c r="U18" s="6">
        <f t="shared" si="14"/>
        <v>1.6666666666666667</v>
      </c>
      <c r="V18" s="7">
        <f t="shared" si="12"/>
        <v>4</v>
      </c>
    </row>
    <row r="19" spans="1:22" x14ac:dyDescent="0.25">
      <c r="A19">
        <v>4</v>
      </c>
      <c r="B19" t="s">
        <v>10</v>
      </c>
      <c r="C19">
        <v>2</v>
      </c>
      <c r="D19">
        <v>4</v>
      </c>
      <c r="E19">
        <v>5</v>
      </c>
      <c r="F19">
        <v>6</v>
      </c>
      <c r="G19">
        <v>8</v>
      </c>
      <c r="H19">
        <v>10</v>
      </c>
      <c r="I19">
        <v>6</v>
      </c>
      <c r="J19">
        <v>3</v>
      </c>
      <c r="K19" s="4">
        <v>10</v>
      </c>
      <c r="M19" t="s">
        <v>10</v>
      </c>
      <c r="N19" s="6">
        <f>C19/4</f>
        <v>0.5</v>
      </c>
      <c r="O19" s="6">
        <f t="shared" ref="O19:U19" si="15">D19/4</f>
        <v>1</v>
      </c>
      <c r="P19" s="6">
        <f t="shared" si="15"/>
        <v>1.25</v>
      </c>
      <c r="Q19" s="6">
        <f t="shared" si="15"/>
        <v>1.5</v>
      </c>
      <c r="R19" s="6">
        <f t="shared" si="15"/>
        <v>2</v>
      </c>
      <c r="S19" s="6">
        <f t="shared" si="15"/>
        <v>2.5</v>
      </c>
      <c r="T19" s="6">
        <f t="shared" si="15"/>
        <v>1.5</v>
      </c>
      <c r="U19" s="6">
        <f t="shared" si="15"/>
        <v>0.75</v>
      </c>
      <c r="V19" s="7">
        <f t="shared" si="12"/>
        <v>2.5</v>
      </c>
    </row>
    <row r="20" spans="1:22" x14ac:dyDescent="0.25">
      <c r="A20">
        <v>2</v>
      </c>
      <c r="B20" t="s">
        <v>11</v>
      </c>
      <c r="C20">
        <v>6</v>
      </c>
      <c r="D20">
        <v>7</v>
      </c>
      <c r="E20">
        <v>8</v>
      </c>
      <c r="F20">
        <v>6</v>
      </c>
      <c r="G20">
        <v>6</v>
      </c>
      <c r="H20">
        <v>6</v>
      </c>
      <c r="I20">
        <v>4</v>
      </c>
      <c r="J20">
        <v>4</v>
      </c>
      <c r="K20" s="4">
        <v>8</v>
      </c>
      <c r="M20" t="s">
        <v>11</v>
      </c>
      <c r="N20" s="6">
        <f>C20/2</f>
        <v>3</v>
      </c>
      <c r="O20" s="6">
        <f t="shared" ref="O20:U20" si="16">D20/2</f>
        <v>3.5</v>
      </c>
      <c r="P20" s="6">
        <f t="shared" si="16"/>
        <v>4</v>
      </c>
      <c r="Q20" s="6">
        <f t="shared" si="16"/>
        <v>3</v>
      </c>
      <c r="R20" s="6">
        <f t="shared" si="16"/>
        <v>3</v>
      </c>
      <c r="S20" s="6">
        <f t="shared" si="16"/>
        <v>3</v>
      </c>
      <c r="T20" s="6">
        <f t="shared" si="16"/>
        <v>2</v>
      </c>
      <c r="U20" s="6">
        <f t="shared" si="16"/>
        <v>2</v>
      </c>
      <c r="V20" s="7">
        <f t="shared" si="12"/>
        <v>4</v>
      </c>
    </row>
    <row r="21" spans="1:22" x14ac:dyDescent="0.25">
      <c r="A21">
        <v>3</v>
      </c>
      <c r="B21" t="s">
        <v>12</v>
      </c>
      <c r="C21">
        <v>8</v>
      </c>
      <c r="D21">
        <v>8</v>
      </c>
      <c r="E21">
        <v>8</v>
      </c>
      <c r="F21">
        <v>5</v>
      </c>
      <c r="G21">
        <v>2</v>
      </c>
      <c r="H21">
        <v>0</v>
      </c>
      <c r="I21">
        <v>0</v>
      </c>
      <c r="J21">
        <v>0</v>
      </c>
      <c r="K21" s="4">
        <v>8</v>
      </c>
      <c r="M21" t="s">
        <v>12</v>
      </c>
      <c r="N21" s="6">
        <f>C21/3</f>
        <v>2.6666666666666665</v>
      </c>
      <c r="O21" s="6">
        <f t="shared" ref="O21:U21" si="17">D21/3</f>
        <v>2.6666666666666665</v>
      </c>
      <c r="P21" s="6">
        <f t="shared" si="17"/>
        <v>2.6666666666666665</v>
      </c>
      <c r="Q21" s="6">
        <f t="shared" si="17"/>
        <v>1.6666666666666667</v>
      </c>
      <c r="R21" s="6">
        <f t="shared" si="17"/>
        <v>0.66666666666666663</v>
      </c>
      <c r="S21" s="6">
        <f t="shared" si="17"/>
        <v>0</v>
      </c>
      <c r="T21" s="6">
        <f t="shared" si="17"/>
        <v>0</v>
      </c>
      <c r="U21" s="6">
        <f t="shared" si="17"/>
        <v>0</v>
      </c>
      <c r="V21" s="7">
        <f t="shared" si="12"/>
        <v>2.6666666666666665</v>
      </c>
    </row>
    <row r="22" spans="1:22" x14ac:dyDescent="0.25">
      <c r="A22">
        <v>6</v>
      </c>
      <c r="B22" t="s">
        <v>13</v>
      </c>
      <c r="C22">
        <v>15</v>
      </c>
      <c r="D22">
        <v>17</v>
      </c>
      <c r="E22">
        <v>17</v>
      </c>
      <c r="F22">
        <v>16</v>
      </c>
      <c r="G22">
        <v>10</v>
      </c>
      <c r="H22">
        <v>3</v>
      </c>
      <c r="I22">
        <v>0</v>
      </c>
      <c r="J22">
        <v>0</v>
      </c>
      <c r="K22" s="4">
        <v>17</v>
      </c>
      <c r="M22" t="s">
        <v>13</v>
      </c>
      <c r="N22" s="6">
        <f>C22/6</f>
        <v>2.5</v>
      </c>
      <c r="O22" s="6">
        <f t="shared" ref="O22:U22" si="18">D22/6</f>
        <v>2.8333333333333335</v>
      </c>
      <c r="P22" s="6">
        <f t="shared" si="18"/>
        <v>2.8333333333333335</v>
      </c>
      <c r="Q22" s="6">
        <f t="shared" si="18"/>
        <v>2.6666666666666665</v>
      </c>
      <c r="R22" s="6">
        <f t="shared" si="18"/>
        <v>1.6666666666666667</v>
      </c>
      <c r="S22" s="6">
        <f t="shared" si="18"/>
        <v>0.5</v>
      </c>
      <c r="T22" s="6">
        <f t="shared" si="18"/>
        <v>0</v>
      </c>
      <c r="U22" s="6">
        <f t="shared" si="18"/>
        <v>0</v>
      </c>
      <c r="V22" s="7">
        <f t="shared" si="12"/>
        <v>2.8333333333333335</v>
      </c>
    </row>
    <row r="25" spans="1:22" x14ac:dyDescent="0.25">
      <c r="A25" s="4" t="s">
        <v>3</v>
      </c>
      <c r="B25" s="4" t="s">
        <v>18</v>
      </c>
      <c r="C25" s="4" t="s">
        <v>5</v>
      </c>
      <c r="D25" s="4" t="s">
        <v>17</v>
      </c>
      <c r="F25" s="4" t="s">
        <v>3</v>
      </c>
      <c r="G25" s="4" t="s">
        <v>18</v>
      </c>
      <c r="H25" s="4" t="s">
        <v>4</v>
      </c>
      <c r="I25" s="4" t="s">
        <v>16</v>
      </c>
    </row>
    <row r="26" spans="1:22" x14ac:dyDescent="0.25">
      <c r="A26" s="4" t="s">
        <v>6</v>
      </c>
      <c r="B26" s="7">
        <v>3.6</v>
      </c>
      <c r="C26" s="7">
        <v>20.799999999999997</v>
      </c>
      <c r="D26" s="7">
        <v>5.6</v>
      </c>
      <c r="F26" s="4" t="s">
        <v>6</v>
      </c>
      <c r="G26" s="7">
        <v>3.6</v>
      </c>
      <c r="H26" s="4">
        <v>104</v>
      </c>
      <c r="I26" s="4">
        <v>28</v>
      </c>
    </row>
    <row r="27" spans="1:22" x14ac:dyDescent="0.25">
      <c r="A27" s="4" t="s">
        <v>7</v>
      </c>
      <c r="B27" s="7">
        <v>3</v>
      </c>
      <c r="C27" s="7">
        <v>31.999999999999996</v>
      </c>
      <c r="D27" s="7">
        <v>6</v>
      </c>
      <c r="F27" s="4" t="s">
        <v>7</v>
      </c>
      <c r="G27" s="7">
        <v>3</v>
      </c>
      <c r="H27" s="4">
        <v>96</v>
      </c>
      <c r="I27" s="4">
        <v>18</v>
      </c>
    </row>
    <row r="28" spans="1:22" x14ac:dyDescent="0.25">
      <c r="A28" s="4" t="s">
        <v>8</v>
      </c>
      <c r="B28" s="7">
        <v>3</v>
      </c>
      <c r="C28" s="7">
        <v>37.5</v>
      </c>
      <c r="D28" s="7">
        <v>4.5</v>
      </c>
      <c r="F28" s="4" t="s">
        <v>8</v>
      </c>
      <c r="G28" s="7">
        <v>3</v>
      </c>
      <c r="H28" s="4">
        <v>75</v>
      </c>
      <c r="I28" s="4">
        <v>9</v>
      </c>
    </row>
    <row r="29" spans="1:22" x14ac:dyDescent="0.25">
      <c r="A29" s="4" t="s">
        <v>9</v>
      </c>
      <c r="B29" s="7">
        <v>4.333333333333333</v>
      </c>
      <c r="C29" s="7">
        <v>10.333333333333334</v>
      </c>
      <c r="D29" s="7">
        <v>4</v>
      </c>
      <c r="F29" s="4" t="s">
        <v>9</v>
      </c>
      <c r="G29" s="7">
        <v>4.333333333333333</v>
      </c>
      <c r="H29" s="4">
        <v>31</v>
      </c>
      <c r="I29" s="4">
        <v>12</v>
      </c>
    </row>
    <row r="30" spans="1:22" x14ac:dyDescent="0.25">
      <c r="A30" s="4" t="s">
        <v>10</v>
      </c>
      <c r="B30" s="7">
        <v>4.25</v>
      </c>
      <c r="C30" s="7">
        <v>15.25</v>
      </c>
      <c r="D30" s="7">
        <v>2.5</v>
      </c>
      <c r="F30" s="4" t="s">
        <v>10</v>
      </c>
      <c r="G30" s="7">
        <v>4.25</v>
      </c>
      <c r="H30" s="4">
        <v>61</v>
      </c>
      <c r="I30" s="4">
        <v>10</v>
      </c>
    </row>
    <row r="31" spans="1:22" x14ac:dyDescent="0.25">
      <c r="A31" s="4" t="s">
        <v>11</v>
      </c>
      <c r="B31" s="7">
        <v>4</v>
      </c>
      <c r="C31" s="7">
        <v>13.5</v>
      </c>
      <c r="D31" s="7">
        <v>4</v>
      </c>
      <c r="F31" s="4" t="s">
        <v>11</v>
      </c>
      <c r="G31" s="7">
        <v>4</v>
      </c>
      <c r="H31" s="4">
        <v>27</v>
      </c>
      <c r="I31" s="4">
        <v>8</v>
      </c>
    </row>
    <row r="32" spans="1:22" x14ac:dyDescent="0.25">
      <c r="A32" s="4" t="s">
        <v>12</v>
      </c>
      <c r="B32" s="7">
        <v>4.333333333333333</v>
      </c>
      <c r="C32" s="7">
        <v>7.333333333333333</v>
      </c>
      <c r="D32" s="7">
        <v>2.6666666666666665</v>
      </c>
      <c r="F32" s="4" t="s">
        <v>12</v>
      </c>
      <c r="G32" s="7">
        <v>4.333333333333333</v>
      </c>
      <c r="H32" s="4">
        <v>22</v>
      </c>
      <c r="I32" s="4">
        <v>8</v>
      </c>
    </row>
    <row r="33" spans="1:9" x14ac:dyDescent="0.25">
      <c r="A33" s="4" t="s">
        <v>13</v>
      </c>
      <c r="B33" s="7">
        <v>4.833333333333333</v>
      </c>
      <c r="C33" s="7">
        <v>10.166666666666666</v>
      </c>
      <c r="D33" s="7">
        <v>2.8333333333333335</v>
      </c>
      <c r="F33" s="4" t="s">
        <v>13</v>
      </c>
      <c r="G33" s="7">
        <v>4.833333333333333</v>
      </c>
      <c r="H33" s="4">
        <v>61</v>
      </c>
      <c r="I33" s="4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I39"/>
  <sheetViews>
    <sheetView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19</v>
      </c>
    </row>
    <row r="2" spans="2:9" x14ac:dyDescent="0.25">
      <c r="B2" t="s">
        <v>20</v>
      </c>
    </row>
    <row r="3" spans="2:9" x14ac:dyDescent="0.25">
      <c r="B3" t="s">
        <v>21</v>
      </c>
    </row>
    <row r="4" spans="2:9" x14ac:dyDescent="0.25">
      <c r="B4" t="s">
        <v>22</v>
      </c>
    </row>
    <row r="8" spans="2:9" x14ac:dyDescent="0.25">
      <c r="B8" s="8" t="s">
        <v>23</v>
      </c>
    </row>
    <row r="9" spans="2:9" ht="15.75" thickBot="1" x14ac:dyDescent="0.3"/>
    <row r="10" spans="2:9" x14ac:dyDescent="0.25">
      <c r="B10" s="9" t="s">
        <v>24</v>
      </c>
      <c r="C10" s="10" t="s">
        <v>25</v>
      </c>
      <c r="D10" s="10" t="s">
        <v>26</v>
      </c>
      <c r="E10" s="10" t="s">
        <v>27</v>
      </c>
      <c r="F10" s="10" t="s">
        <v>28</v>
      </c>
      <c r="G10" s="10" t="s">
        <v>29</v>
      </c>
      <c r="H10" s="10" t="s">
        <v>30</v>
      </c>
      <c r="I10" s="10" t="s">
        <v>31</v>
      </c>
    </row>
    <row r="11" spans="2:9" x14ac:dyDescent="0.25">
      <c r="B11" s="11" t="s">
        <v>18</v>
      </c>
      <c r="C11" s="12">
        <v>8</v>
      </c>
      <c r="D11" s="12">
        <v>0</v>
      </c>
      <c r="E11" s="12">
        <v>8</v>
      </c>
      <c r="F11" s="13">
        <v>3</v>
      </c>
      <c r="G11" s="13">
        <v>4.833333333333333</v>
      </c>
      <c r="H11" s="13">
        <v>3.9187499999999997</v>
      </c>
      <c r="I11" s="13">
        <v>0.66400883886830764</v>
      </c>
    </row>
    <row r="12" spans="2:9" x14ac:dyDescent="0.25">
      <c r="B12" s="14" t="s">
        <v>4</v>
      </c>
      <c r="C12" s="15">
        <v>8</v>
      </c>
      <c r="D12" s="15">
        <v>0</v>
      </c>
      <c r="E12" s="15">
        <v>8</v>
      </c>
      <c r="F12" s="16">
        <v>22</v>
      </c>
      <c r="G12" s="16">
        <v>104</v>
      </c>
      <c r="H12" s="16">
        <v>59.625</v>
      </c>
      <c r="I12" s="16">
        <v>31.240712905712364</v>
      </c>
    </row>
    <row r="13" spans="2:9" ht="15.75" thickBot="1" x14ac:dyDescent="0.3">
      <c r="B13" s="17" t="s">
        <v>16</v>
      </c>
      <c r="C13" s="18">
        <v>8</v>
      </c>
      <c r="D13" s="18">
        <v>0</v>
      </c>
      <c r="E13" s="18">
        <v>8</v>
      </c>
      <c r="F13" s="19">
        <v>8</v>
      </c>
      <c r="G13" s="19">
        <v>28</v>
      </c>
      <c r="H13" s="19">
        <v>13.75</v>
      </c>
      <c r="I13" s="19">
        <v>6.9436507482941359</v>
      </c>
    </row>
    <row r="16" spans="2:9" x14ac:dyDescent="0.25">
      <c r="B16" s="8" t="s">
        <v>32</v>
      </c>
    </row>
    <row r="17" spans="2:5" ht="15.75" thickBot="1" x14ac:dyDescent="0.3"/>
    <row r="18" spans="2:5" x14ac:dyDescent="0.25">
      <c r="B18" s="9" t="s">
        <v>33</v>
      </c>
      <c r="C18" s="10" t="s">
        <v>18</v>
      </c>
      <c r="D18" s="10" t="s">
        <v>4</v>
      </c>
      <c r="E18" s="10" t="s">
        <v>16</v>
      </c>
    </row>
    <row r="19" spans="2:5" x14ac:dyDescent="0.25">
      <c r="B19" s="11" t="s">
        <v>18</v>
      </c>
      <c r="C19" s="20">
        <v>1</v>
      </c>
      <c r="D19" s="13">
        <v>-0.62044291238830573</v>
      </c>
      <c r="E19" s="13">
        <v>-0.18371046198913346</v>
      </c>
    </row>
    <row r="20" spans="2:5" x14ac:dyDescent="0.25">
      <c r="B20" s="14" t="s">
        <v>4</v>
      </c>
      <c r="C20" s="16">
        <v>-0.62044291238830573</v>
      </c>
      <c r="D20" s="21">
        <v>1</v>
      </c>
      <c r="E20" s="22">
        <v>0.76870027811398456</v>
      </c>
    </row>
    <row r="21" spans="2:5" ht="15.75" thickBot="1" x14ac:dyDescent="0.3">
      <c r="B21" s="17" t="s">
        <v>16</v>
      </c>
      <c r="C21" s="19">
        <v>-0.18371046198913346</v>
      </c>
      <c r="D21" s="23">
        <v>0.76870027811398456</v>
      </c>
      <c r="E21" s="24">
        <v>1</v>
      </c>
    </row>
    <row r="22" spans="2:5" x14ac:dyDescent="0.25">
      <c r="B22" s="25" t="s">
        <v>34</v>
      </c>
    </row>
    <row r="25" spans="2:5" x14ac:dyDescent="0.25">
      <c r="B25" s="8" t="s">
        <v>35</v>
      </c>
    </row>
    <row r="26" spans="2:5" ht="15.75" thickBot="1" x14ac:dyDescent="0.3"/>
    <row r="27" spans="2:5" x14ac:dyDescent="0.25">
      <c r="B27" s="9" t="s">
        <v>33</v>
      </c>
      <c r="C27" s="10" t="s">
        <v>18</v>
      </c>
      <c r="D27" s="10" t="s">
        <v>4</v>
      </c>
      <c r="E27" s="10" t="s">
        <v>16</v>
      </c>
    </row>
    <row r="28" spans="2:5" x14ac:dyDescent="0.25">
      <c r="B28" s="11" t="s">
        <v>18</v>
      </c>
      <c r="C28" s="20">
        <v>0</v>
      </c>
      <c r="D28" s="13">
        <v>0.10074058536967412</v>
      </c>
      <c r="E28" s="13">
        <v>0.66321459236933111</v>
      </c>
    </row>
    <row r="29" spans="2:5" x14ac:dyDescent="0.25">
      <c r="B29" s="14" t="s">
        <v>4</v>
      </c>
      <c r="C29" s="16">
        <v>0.10074058536967412</v>
      </c>
      <c r="D29" s="21">
        <v>0</v>
      </c>
      <c r="E29" s="22">
        <v>2.5817713444695523E-2</v>
      </c>
    </row>
    <row r="30" spans="2:5" ht="15.75" thickBot="1" x14ac:dyDescent="0.3">
      <c r="B30" s="17" t="s">
        <v>16</v>
      </c>
      <c r="C30" s="19">
        <v>0.66321459236933111</v>
      </c>
      <c r="D30" s="23">
        <v>2.5817713444695523E-2</v>
      </c>
      <c r="E30" s="24">
        <v>0</v>
      </c>
    </row>
    <row r="31" spans="2:5" x14ac:dyDescent="0.25">
      <c r="B31" s="25" t="s">
        <v>34</v>
      </c>
    </row>
    <row r="34" spans="2:5" x14ac:dyDescent="0.25">
      <c r="B34" s="8" t="s">
        <v>36</v>
      </c>
    </row>
    <row r="35" spans="2:5" ht="15.75" thickBot="1" x14ac:dyDescent="0.3"/>
    <row r="36" spans="2:5" x14ac:dyDescent="0.25">
      <c r="B36" s="9" t="s">
        <v>33</v>
      </c>
      <c r="C36" s="10" t="s">
        <v>18</v>
      </c>
      <c r="D36" s="10" t="s">
        <v>4</v>
      </c>
      <c r="E36" s="10" t="s">
        <v>16</v>
      </c>
    </row>
    <row r="37" spans="2:5" x14ac:dyDescent="0.25">
      <c r="B37" s="11" t="s">
        <v>18</v>
      </c>
      <c r="C37" s="20">
        <v>1</v>
      </c>
      <c r="D37" s="13">
        <v>0.38494940753288281</v>
      </c>
      <c r="E37" s="13">
        <v>3.3749533844260847E-2</v>
      </c>
    </row>
    <row r="38" spans="2:5" x14ac:dyDescent="0.25">
      <c r="B38" s="14" t="s">
        <v>4</v>
      </c>
      <c r="C38" s="16">
        <v>0.38494940753288281</v>
      </c>
      <c r="D38" s="21">
        <v>1</v>
      </c>
      <c r="E38" s="16">
        <v>0.59090011757251726</v>
      </c>
    </row>
    <row r="39" spans="2:5" ht="15.75" thickBot="1" x14ac:dyDescent="0.3">
      <c r="B39" s="17" t="s">
        <v>16</v>
      </c>
      <c r="C39" s="19">
        <v>3.3749533844260847E-2</v>
      </c>
      <c r="D39" s="19">
        <v>0.59090011757251726</v>
      </c>
      <c r="E39" s="24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455924">
              <controlPr defaultSize="0" print="0" autoFill="0" autoPict="0" macro="[1]!RelaunchCall">
                <anchor>
                  <from>
                    <xdr:col>2</xdr:col>
                    <xdr:colOff>123825</xdr:colOff>
                    <xdr:row>3</xdr:row>
                    <xdr:rowOff>0</xdr:rowOff>
                  </from>
                  <to>
                    <xdr:col>2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I39"/>
  <sheetViews>
    <sheetView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37</v>
      </c>
    </row>
    <row r="2" spans="2:9" x14ac:dyDescent="0.25">
      <c r="B2" t="s">
        <v>38</v>
      </c>
    </row>
    <row r="3" spans="2:9" x14ac:dyDescent="0.25">
      <c r="B3" t="s">
        <v>21</v>
      </c>
    </row>
    <row r="4" spans="2:9" x14ac:dyDescent="0.25">
      <c r="B4" t="s">
        <v>22</v>
      </c>
    </row>
    <row r="8" spans="2:9" x14ac:dyDescent="0.25">
      <c r="B8" s="8" t="s">
        <v>23</v>
      </c>
    </row>
    <row r="9" spans="2:9" ht="15.75" thickBot="1" x14ac:dyDescent="0.3"/>
    <row r="10" spans="2:9" x14ac:dyDescent="0.25">
      <c r="B10" s="9" t="s">
        <v>24</v>
      </c>
      <c r="C10" s="10" t="s">
        <v>25</v>
      </c>
      <c r="D10" s="10" t="s">
        <v>26</v>
      </c>
      <c r="E10" s="10" t="s">
        <v>27</v>
      </c>
      <c r="F10" s="10" t="s">
        <v>28</v>
      </c>
      <c r="G10" s="10" t="s">
        <v>29</v>
      </c>
      <c r="H10" s="10" t="s">
        <v>30</v>
      </c>
      <c r="I10" s="10" t="s">
        <v>31</v>
      </c>
    </row>
    <row r="11" spans="2:9" x14ac:dyDescent="0.25">
      <c r="B11" s="11" t="s">
        <v>18</v>
      </c>
      <c r="C11" s="12">
        <v>8</v>
      </c>
      <c r="D11" s="12">
        <v>0</v>
      </c>
      <c r="E11" s="12">
        <v>8</v>
      </c>
      <c r="F11" s="13">
        <v>3</v>
      </c>
      <c r="G11" s="13">
        <v>4.833333333333333</v>
      </c>
      <c r="H11" s="13">
        <v>3.9187499999999997</v>
      </c>
      <c r="I11" s="13">
        <v>0.66400883886830764</v>
      </c>
    </row>
    <row r="12" spans="2:9" x14ac:dyDescent="0.25">
      <c r="B12" s="14" t="s">
        <v>5</v>
      </c>
      <c r="C12" s="15">
        <v>8</v>
      </c>
      <c r="D12" s="15">
        <v>0</v>
      </c>
      <c r="E12" s="15">
        <v>8</v>
      </c>
      <c r="F12" s="16">
        <v>7.333333333333333</v>
      </c>
      <c r="G12" s="16">
        <v>37.5</v>
      </c>
      <c r="H12" s="16">
        <v>18.360416666666666</v>
      </c>
      <c r="I12" s="16">
        <v>10.985574731553179</v>
      </c>
    </row>
    <row r="13" spans="2:9" ht="15.75" thickBot="1" x14ac:dyDescent="0.3">
      <c r="B13" s="17" t="s">
        <v>17</v>
      </c>
      <c r="C13" s="18">
        <v>8</v>
      </c>
      <c r="D13" s="18">
        <v>0</v>
      </c>
      <c r="E13" s="18">
        <v>8</v>
      </c>
      <c r="F13" s="19">
        <v>2.5</v>
      </c>
      <c r="G13" s="19">
        <v>6</v>
      </c>
      <c r="H13" s="19">
        <v>4.0124999999999993</v>
      </c>
      <c r="I13" s="19">
        <v>1.3200453936398704</v>
      </c>
    </row>
    <row r="16" spans="2:9" x14ac:dyDescent="0.25">
      <c r="B16" s="8" t="s">
        <v>32</v>
      </c>
    </row>
    <row r="17" spans="2:5" ht="15.75" thickBot="1" x14ac:dyDescent="0.3"/>
    <row r="18" spans="2:5" x14ac:dyDescent="0.25">
      <c r="B18" s="9" t="s">
        <v>33</v>
      </c>
      <c r="C18" s="10" t="s">
        <v>18</v>
      </c>
      <c r="D18" s="10" t="s">
        <v>5</v>
      </c>
      <c r="E18" s="10" t="s">
        <v>17</v>
      </c>
    </row>
    <row r="19" spans="2:5" x14ac:dyDescent="0.25">
      <c r="B19" s="11" t="s">
        <v>18</v>
      </c>
      <c r="C19" s="20">
        <v>1</v>
      </c>
      <c r="D19" s="26">
        <v>-0.93440254594312322</v>
      </c>
      <c r="E19" s="26">
        <v>-0.80244791167594809</v>
      </c>
    </row>
    <row r="20" spans="2:5" x14ac:dyDescent="0.25">
      <c r="B20" s="14" t="s">
        <v>5</v>
      </c>
      <c r="C20" s="22">
        <v>-0.93440254594312322</v>
      </c>
      <c r="D20" s="21">
        <v>1</v>
      </c>
      <c r="E20" s="16">
        <v>0.68643415724793855</v>
      </c>
    </row>
    <row r="21" spans="2:5" ht="15.75" thickBot="1" x14ac:dyDescent="0.3">
      <c r="B21" s="17" t="s">
        <v>17</v>
      </c>
      <c r="C21" s="23">
        <v>-0.80244791167594809</v>
      </c>
      <c r="D21" s="19">
        <v>0.68643415724793855</v>
      </c>
      <c r="E21" s="24">
        <v>1</v>
      </c>
    </row>
    <row r="22" spans="2:5" x14ac:dyDescent="0.25">
      <c r="B22" s="25" t="s">
        <v>34</v>
      </c>
    </row>
    <row r="25" spans="2:5" x14ac:dyDescent="0.25">
      <c r="B25" s="8" t="s">
        <v>35</v>
      </c>
    </row>
    <row r="26" spans="2:5" ht="15.75" thickBot="1" x14ac:dyDescent="0.3"/>
    <row r="27" spans="2:5" x14ac:dyDescent="0.25">
      <c r="B27" s="9" t="s">
        <v>33</v>
      </c>
      <c r="C27" s="10" t="s">
        <v>18</v>
      </c>
      <c r="D27" s="10" t="s">
        <v>5</v>
      </c>
      <c r="E27" s="10" t="s">
        <v>17</v>
      </c>
    </row>
    <row r="28" spans="2:5" x14ac:dyDescent="0.25">
      <c r="B28" s="11" t="s">
        <v>18</v>
      </c>
      <c r="C28" s="20">
        <v>0</v>
      </c>
      <c r="D28" s="26">
        <v>6.7140678801336229E-4</v>
      </c>
      <c r="E28" s="26">
        <v>1.6531612193315448E-2</v>
      </c>
    </row>
    <row r="29" spans="2:5" x14ac:dyDescent="0.25">
      <c r="B29" s="14" t="s">
        <v>5</v>
      </c>
      <c r="C29" s="22">
        <v>6.7140678801336229E-4</v>
      </c>
      <c r="D29" s="21">
        <v>0</v>
      </c>
      <c r="E29" s="16">
        <v>6.008743734120725E-2</v>
      </c>
    </row>
    <row r="30" spans="2:5" ht="15.75" thickBot="1" x14ac:dyDescent="0.3">
      <c r="B30" s="17" t="s">
        <v>17</v>
      </c>
      <c r="C30" s="23">
        <v>1.6531612193315448E-2</v>
      </c>
      <c r="D30" s="19">
        <v>6.008743734120725E-2</v>
      </c>
      <c r="E30" s="24">
        <v>0</v>
      </c>
    </row>
    <row r="31" spans="2:5" x14ac:dyDescent="0.25">
      <c r="B31" s="25" t="s">
        <v>34</v>
      </c>
    </row>
    <row r="34" spans="2:5" x14ac:dyDescent="0.25">
      <c r="B34" s="8" t="s">
        <v>36</v>
      </c>
    </row>
    <row r="35" spans="2:5" ht="15.75" thickBot="1" x14ac:dyDescent="0.3"/>
    <row r="36" spans="2:5" x14ac:dyDescent="0.25">
      <c r="B36" s="9" t="s">
        <v>33</v>
      </c>
      <c r="C36" s="10" t="s">
        <v>18</v>
      </c>
      <c r="D36" s="10" t="s">
        <v>5</v>
      </c>
      <c r="E36" s="10" t="s">
        <v>17</v>
      </c>
    </row>
    <row r="37" spans="2:5" x14ac:dyDescent="0.25">
      <c r="B37" s="11" t="s">
        <v>18</v>
      </c>
      <c r="C37" s="20">
        <v>1</v>
      </c>
      <c r="D37" s="13">
        <v>0.87310811786499054</v>
      </c>
      <c r="E37" s="13">
        <v>0.6439226509530902</v>
      </c>
    </row>
    <row r="38" spans="2:5" x14ac:dyDescent="0.25">
      <c r="B38" s="14" t="s">
        <v>5</v>
      </c>
      <c r="C38" s="16">
        <v>0.87310811786499054</v>
      </c>
      <c r="D38" s="21">
        <v>1</v>
      </c>
      <c r="E38" s="16">
        <v>0.47119185223668764</v>
      </c>
    </row>
    <row r="39" spans="2:5" ht="15.75" thickBot="1" x14ac:dyDescent="0.3">
      <c r="B39" s="17" t="s">
        <v>17</v>
      </c>
      <c r="C39" s="19">
        <v>0.6439226509530902</v>
      </c>
      <c r="D39" s="19">
        <v>0.47119185223668764</v>
      </c>
      <c r="E39" s="24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T252096">
              <controlPr defaultSize="0" print="0" autoFill="0" autoPict="0" macro="[1]!RelaunchCall">
                <anchor>
                  <from>
                    <xdr:col>2</xdr:col>
                    <xdr:colOff>123825</xdr:colOff>
                    <xdr:row>3</xdr:row>
                    <xdr:rowOff>0</xdr:rowOff>
                  </from>
                  <to>
                    <xdr:col>2</xdr:col>
                    <xdr:colOff>628650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156"/>
  <sheetViews>
    <sheetView topLeftCell="A10" zoomScaleNormal="100" workbookViewId="0"/>
  </sheetViews>
  <sheetFormatPr baseColWidth="10" defaultRowHeight="15" x14ac:dyDescent="0.25"/>
  <cols>
    <col min="1" max="1" width="6" customWidth="1"/>
  </cols>
  <sheetData>
    <row r="1" spans="2:9" x14ac:dyDescent="0.25">
      <c r="B1" t="s">
        <v>39</v>
      </c>
    </row>
    <row r="2" spans="2:9" x14ac:dyDescent="0.25">
      <c r="B2" t="s">
        <v>40</v>
      </c>
    </row>
    <row r="3" spans="2:9" x14ac:dyDescent="0.25">
      <c r="B3" t="s">
        <v>41</v>
      </c>
    </row>
    <row r="4" spans="2:9" x14ac:dyDescent="0.25">
      <c r="B4" t="s">
        <v>42</v>
      </c>
    </row>
    <row r="5" spans="2:9" x14ac:dyDescent="0.25">
      <c r="B5" t="s">
        <v>43</v>
      </c>
    </row>
    <row r="6" spans="2:9" x14ac:dyDescent="0.25">
      <c r="B6" t="s">
        <v>22</v>
      </c>
    </row>
    <row r="10" spans="2:9" x14ac:dyDescent="0.25">
      <c r="B10" s="8" t="s">
        <v>23</v>
      </c>
    </row>
    <row r="11" spans="2:9" ht="15.75" thickBot="1" x14ac:dyDescent="0.3"/>
    <row r="12" spans="2:9" x14ac:dyDescent="0.25">
      <c r="B12" s="9" t="s">
        <v>24</v>
      </c>
      <c r="C12" s="10" t="s">
        <v>25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</row>
    <row r="13" spans="2:9" x14ac:dyDescent="0.25">
      <c r="B13" s="27" t="s">
        <v>4</v>
      </c>
      <c r="C13" s="28">
        <v>8</v>
      </c>
      <c r="D13" s="28">
        <v>0</v>
      </c>
      <c r="E13" s="28">
        <v>8</v>
      </c>
      <c r="F13" s="29">
        <v>22</v>
      </c>
      <c r="G13" s="29">
        <v>104</v>
      </c>
      <c r="H13" s="29">
        <v>59.625</v>
      </c>
      <c r="I13" s="29">
        <v>31.240712905712364</v>
      </c>
    </row>
    <row r="14" spans="2:9" ht="15.75" thickBot="1" x14ac:dyDescent="0.3">
      <c r="B14" s="17" t="s">
        <v>16</v>
      </c>
      <c r="C14" s="18">
        <v>8</v>
      </c>
      <c r="D14" s="18">
        <v>0</v>
      </c>
      <c r="E14" s="18">
        <v>8</v>
      </c>
      <c r="F14" s="19">
        <v>8</v>
      </c>
      <c r="G14" s="19">
        <v>28</v>
      </c>
      <c r="H14" s="19">
        <v>13.75</v>
      </c>
      <c r="I14" s="19">
        <v>6.9436507482941359</v>
      </c>
    </row>
    <row r="17" spans="2:4" x14ac:dyDescent="0.25">
      <c r="B17" s="8" t="s">
        <v>44</v>
      </c>
    </row>
    <row r="18" spans="2:4" ht="15.75" thickBot="1" x14ac:dyDescent="0.3"/>
    <row r="19" spans="2:4" x14ac:dyDescent="0.25">
      <c r="B19" s="9"/>
      <c r="C19" s="10" t="s">
        <v>16</v>
      </c>
      <c r="D19" s="30" t="s">
        <v>4</v>
      </c>
    </row>
    <row r="20" spans="2:4" x14ac:dyDescent="0.25">
      <c r="B20" s="11" t="s">
        <v>16</v>
      </c>
      <c r="C20" s="20">
        <v>1</v>
      </c>
      <c r="D20" s="29">
        <v>0.76870027811398467</v>
      </c>
    </row>
    <row r="21" spans="2:4" ht="15.75" thickBot="1" x14ac:dyDescent="0.3">
      <c r="B21" s="31" t="s">
        <v>4</v>
      </c>
      <c r="C21" s="32">
        <v>0.76870027811398467</v>
      </c>
      <c r="D21" s="33">
        <v>1</v>
      </c>
    </row>
    <row r="24" spans="2:4" x14ac:dyDescent="0.25">
      <c r="B24" s="4" t="s">
        <v>45</v>
      </c>
    </row>
    <row r="26" spans="2:4" x14ac:dyDescent="0.25">
      <c r="B26" s="8" t="s">
        <v>46</v>
      </c>
    </row>
    <row r="27" spans="2:4" ht="15.75" thickBot="1" x14ac:dyDescent="0.3"/>
    <row r="28" spans="2:4" x14ac:dyDescent="0.25">
      <c r="B28" s="34" t="s">
        <v>25</v>
      </c>
      <c r="C28" s="35">
        <v>8</v>
      </c>
    </row>
    <row r="29" spans="2:4" x14ac:dyDescent="0.25">
      <c r="B29" s="14" t="s">
        <v>47</v>
      </c>
      <c r="C29" s="16">
        <v>8</v>
      </c>
    </row>
    <row r="30" spans="2:4" x14ac:dyDescent="0.25">
      <c r="B30" s="14" t="s">
        <v>48</v>
      </c>
      <c r="C30" s="16">
        <v>6</v>
      </c>
    </row>
    <row r="31" spans="2:4" x14ac:dyDescent="0.25">
      <c r="B31" s="14" t="s">
        <v>49</v>
      </c>
      <c r="C31" s="16">
        <v>0.59090011757251737</v>
      </c>
    </row>
    <row r="32" spans="2:4" x14ac:dyDescent="0.25">
      <c r="B32" s="14" t="s">
        <v>50</v>
      </c>
      <c r="C32" s="16">
        <v>0.52271680383460362</v>
      </c>
    </row>
    <row r="33" spans="2:7" x14ac:dyDescent="0.25">
      <c r="B33" s="14" t="s">
        <v>51</v>
      </c>
      <c r="C33" s="16">
        <v>465.81987654320977</v>
      </c>
    </row>
    <row r="34" spans="2:7" x14ac:dyDescent="0.25">
      <c r="B34" s="14" t="s">
        <v>52</v>
      </c>
      <c r="C34" s="16">
        <v>21.582860712686113</v>
      </c>
    </row>
    <row r="35" spans="2:7" x14ac:dyDescent="0.25">
      <c r="B35" s="14" t="s">
        <v>53</v>
      </c>
      <c r="C35" s="16">
        <v>38.751946435351684</v>
      </c>
    </row>
    <row r="36" spans="2:7" x14ac:dyDescent="0.25">
      <c r="B36" s="14" t="s">
        <v>54</v>
      </c>
      <c r="C36" s="16">
        <v>2.1286362228887459</v>
      </c>
    </row>
    <row r="37" spans="2:7" x14ac:dyDescent="0.25">
      <c r="B37" s="14" t="s">
        <v>55</v>
      </c>
      <c r="C37" s="16">
        <v>2</v>
      </c>
    </row>
    <row r="38" spans="2:7" x14ac:dyDescent="0.25">
      <c r="B38" s="14" t="s">
        <v>56</v>
      </c>
      <c r="C38" s="16">
        <v>50.848935647426707</v>
      </c>
    </row>
    <row r="39" spans="2:7" x14ac:dyDescent="0.25">
      <c r="B39" s="14" t="s">
        <v>57</v>
      </c>
      <c r="C39" s="16">
        <v>51.007818730786376</v>
      </c>
    </row>
    <row r="40" spans="2:7" ht="15.75" thickBot="1" x14ac:dyDescent="0.3">
      <c r="B40" s="17" t="s">
        <v>58</v>
      </c>
      <c r="C40" s="19">
        <v>0.68183313737913764</v>
      </c>
    </row>
    <row r="43" spans="2:7" x14ac:dyDescent="0.25">
      <c r="B43" s="8" t="s">
        <v>59</v>
      </c>
    </row>
    <row r="44" spans="2:7" ht="15.75" thickBot="1" x14ac:dyDescent="0.3"/>
    <row r="45" spans="2:7" x14ac:dyDescent="0.25">
      <c r="B45" s="9" t="s">
        <v>60</v>
      </c>
      <c r="C45" s="10" t="s">
        <v>48</v>
      </c>
      <c r="D45" s="10" t="s">
        <v>61</v>
      </c>
      <c r="E45" s="10" t="s">
        <v>62</v>
      </c>
      <c r="F45" s="10" t="s">
        <v>11</v>
      </c>
      <c r="G45" s="10" t="s">
        <v>63</v>
      </c>
    </row>
    <row r="46" spans="2:7" x14ac:dyDescent="0.25">
      <c r="B46" s="11" t="s">
        <v>64</v>
      </c>
      <c r="C46" s="12">
        <v>1</v>
      </c>
      <c r="D46" s="13">
        <v>4036.9557407407424</v>
      </c>
      <c r="E46" s="13">
        <v>4036.9557407407424</v>
      </c>
      <c r="F46" s="13">
        <v>8.6663449629897276</v>
      </c>
      <c r="G46" s="26">
        <v>2.5817713444695512E-2</v>
      </c>
    </row>
    <row r="47" spans="2:7" x14ac:dyDescent="0.25">
      <c r="B47" s="14" t="s">
        <v>65</v>
      </c>
      <c r="C47" s="15">
        <v>6</v>
      </c>
      <c r="D47" s="16">
        <v>2794.9192592592585</v>
      </c>
      <c r="E47" s="16">
        <v>465.81987654320977</v>
      </c>
      <c r="F47" s="16"/>
      <c r="G47" s="16"/>
    </row>
    <row r="48" spans="2:7" ht="15.75" thickBot="1" x14ac:dyDescent="0.3">
      <c r="B48" s="17" t="s">
        <v>66</v>
      </c>
      <c r="C48" s="18">
        <v>7</v>
      </c>
      <c r="D48" s="19">
        <v>6831.8750000000009</v>
      </c>
      <c r="E48" s="19"/>
      <c r="F48" s="19"/>
      <c r="G48" s="19"/>
    </row>
    <row r="49" spans="2:8" x14ac:dyDescent="0.25">
      <c r="B49" s="25" t="s">
        <v>67</v>
      </c>
    </row>
    <row r="52" spans="2:8" x14ac:dyDescent="0.25">
      <c r="B52" s="8" t="s">
        <v>68</v>
      </c>
    </row>
    <row r="53" spans="2:8" ht="15.75" thickBot="1" x14ac:dyDescent="0.3"/>
    <row r="54" spans="2:8" x14ac:dyDescent="0.25">
      <c r="B54" s="9" t="s">
        <v>60</v>
      </c>
      <c r="C54" s="10" t="s">
        <v>69</v>
      </c>
      <c r="D54" s="10" t="s">
        <v>70</v>
      </c>
      <c r="E54" s="10" t="s">
        <v>71</v>
      </c>
      <c r="F54" s="10" t="s">
        <v>72</v>
      </c>
      <c r="G54" s="10" t="s">
        <v>73</v>
      </c>
      <c r="H54" s="10" t="s">
        <v>74</v>
      </c>
    </row>
    <row r="55" spans="2:8" x14ac:dyDescent="0.25">
      <c r="B55" s="11" t="s">
        <v>75</v>
      </c>
      <c r="C55" s="13">
        <v>12.070370370370362</v>
      </c>
      <c r="D55" s="13">
        <v>17.865410109264193</v>
      </c>
      <c r="E55" s="13">
        <v>0.67562794789195546</v>
      </c>
      <c r="F55" s="13">
        <v>0.52444722739446525</v>
      </c>
      <c r="G55" s="13">
        <v>-31.644711794259841</v>
      </c>
      <c r="H55" s="13">
        <v>55.785452535000566</v>
      </c>
    </row>
    <row r="56" spans="2:8" ht="15.75" thickBot="1" x14ac:dyDescent="0.3">
      <c r="B56" s="17" t="s">
        <v>16</v>
      </c>
      <c r="C56" s="19">
        <v>3.458518518518519</v>
      </c>
      <c r="D56" s="19">
        <v>1.1748221319031702</v>
      </c>
      <c r="E56" s="19">
        <v>2.943865649616118</v>
      </c>
      <c r="F56" s="23">
        <v>2.5817713444695523E-2</v>
      </c>
      <c r="G56" s="19">
        <v>0.58383242338424246</v>
      </c>
      <c r="H56" s="19">
        <v>6.3332046136527955</v>
      </c>
    </row>
    <row r="59" spans="2:8" x14ac:dyDescent="0.25">
      <c r="B59" s="8" t="s">
        <v>76</v>
      </c>
    </row>
    <row r="61" spans="2:8" x14ac:dyDescent="0.25">
      <c r="B61" s="8" t="s">
        <v>77</v>
      </c>
    </row>
    <row r="64" spans="2:8" x14ac:dyDescent="0.25">
      <c r="B64" s="8" t="s">
        <v>78</v>
      </c>
    </row>
    <row r="65" spans="2:8" ht="15.75" thickBot="1" x14ac:dyDescent="0.3"/>
    <row r="66" spans="2:8" x14ac:dyDescent="0.25">
      <c r="B66" s="9" t="s">
        <v>60</v>
      </c>
      <c r="C66" s="10" t="s">
        <v>69</v>
      </c>
      <c r="D66" s="10" t="s">
        <v>70</v>
      </c>
      <c r="E66" s="10" t="s">
        <v>71</v>
      </c>
      <c r="F66" s="10" t="s">
        <v>72</v>
      </c>
      <c r="G66" s="10" t="s">
        <v>73</v>
      </c>
      <c r="H66" s="10" t="s">
        <v>74</v>
      </c>
    </row>
    <row r="67" spans="2:8" ht="15.75" thickBot="1" x14ac:dyDescent="0.3">
      <c r="B67" s="36" t="s">
        <v>16</v>
      </c>
      <c r="C67" s="37">
        <v>0.76870027811398467</v>
      </c>
      <c r="D67" s="37">
        <v>0.26111934768973699</v>
      </c>
      <c r="E67" s="37">
        <v>2.9438656496161184</v>
      </c>
      <c r="F67" s="38">
        <v>2.5817713444695523E-2</v>
      </c>
      <c r="G67" s="37">
        <v>0.1297642744499955</v>
      </c>
      <c r="H67" s="37">
        <v>1.407636281777974</v>
      </c>
    </row>
    <row r="86" spans="2:14" x14ac:dyDescent="0.25">
      <c r="F86" t="s">
        <v>79</v>
      </c>
    </row>
    <row r="89" spans="2:14" x14ac:dyDescent="0.25">
      <c r="B89" s="8" t="s">
        <v>80</v>
      </c>
    </row>
    <row r="90" spans="2:14" ht="15.75" thickBot="1" x14ac:dyDescent="0.3"/>
    <row r="91" spans="2:14" x14ac:dyDescent="0.25">
      <c r="B91" s="9" t="s">
        <v>81</v>
      </c>
      <c r="C91" s="10" t="s">
        <v>82</v>
      </c>
      <c r="D91" s="10" t="s">
        <v>16</v>
      </c>
      <c r="E91" s="10" t="s">
        <v>4</v>
      </c>
      <c r="F91" s="10" t="s">
        <v>83</v>
      </c>
      <c r="G91" s="10" t="s">
        <v>84</v>
      </c>
      <c r="H91" s="10" t="s">
        <v>85</v>
      </c>
      <c r="I91" s="10" t="s">
        <v>86</v>
      </c>
      <c r="J91" s="10" t="s">
        <v>87</v>
      </c>
      <c r="K91" s="10" t="s">
        <v>88</v>
      </c>
      <c r="L91" s="10" t="s">
        <v>89</v>
      </c>
      <c r="M91" s="10" t="s">
        <v>90</v>
      </c>
      <c r="N91" s="10" t="s">
        <v>91</v>
      </c>
    </row>
    <row r="92" spans="2:14" x14ac:dyDescent="0.25">
      <c r="B92" s="11" t="s">
        <v>92</v>
      </c>
      <c r="C92" s="12">
        <v>1</v>
      </c>
      <c r="D92" s="13">
        <v>28</v>
      </c>
      <c r="E92" s="13">
        <v>104</v>
      </c>
      <c r="F92" s="13">
        <v>108.9088888888889</v>
      </c>
      <c r="G92" s="13">
        <v>-4.908888888888896</v>
      </c>
      <c r="H92" s="13">
        <v>-0.2274438478863702</v>
      </c>
      <c r="I92" s="13">
        <v>18.398254725781257</v>
      </c>
      <c r="J92" s="13">
        <v>63.889982963731335</v>
      </c>
      <c r="K92" s="13">
        <v>153.92779481404645</v>
      </c>
      <c r="L92" s="13">
        <v>28.360459331575399</v>
      </c>
      <c r="M92" s="13">
        <v>39.513347318668892</v>
      </c>
      <c r="N92" s="13">
        <v>178.30443045910891</v>
      </c>
    </row>
    <row r="93" spans="2:14" x14ac:dyDescent="0.25">
      <c r="B93" s="14" t="s">
        <v>93</v>
      </c>
      <c r="C93" s="15">
        <v>1</v>
      </c>
      <c r="D93" s="16">
        <v>18</v>
      </c>
      <c r="E93" s="16">
        <v>96</v>
      </c>
      <c r="F93" s="16">
        <v>74.3237037037037</v>
      </c>
      <c r="G93" s="16">
        <v>21.6762962962963</v>
      </c>
      <c r="H93" s="16">
        <v>1.0043291565865162</v>
      </c>
      <c r="I93" s="16">
        <v>9.1190720063487269</v>
      </c>
      <c r="J93" s="16">
        <v>52.010139134816662</v>
      </c>
      <c r="K93" s="16">
        <v>96.637268272590745</v>
      </c>
      <c r="L93" s="16">
        <v>23.430265700588688</v>
      </c>
      <c r="M93" s="16">
        <v>16.991910927829018</v>
      </c>
      <c r="N93" s="16">
        <v>131.65549647957837</v>
      </c>
    </row>
    <row r="94" spans="2:14" x14ac:dyDescent="0.25">
      <c r="B94" s="14" t="s">
        <v>94</v>
      </c>
      <c r="C94" s="15">
        <v>1</v>
      </c>
      <c r="D94" s="16">
        <v>9</v>
      </c>
      <c r="E94" s="16">
        <v>75</v>
      </c>
      <c r="F94" s="16">
        <v>43.197037037037035</v>
      </c>
      <c r="G94" s="16">
        <v>31.802962962962965</v>
      </c>
      <c r="H94" s="16">
        <v>1.4735286200623821</v>
      </c>
      <c r="I94" s="16">
        <v>9.4534864438584663</v>
      </c>
      <c r="J94" s="16">
        <v>20.065189846963701</v>
      </c>
      <c r="K94" s="16">
        <v>66.328884227110365</v>
      </c>
      <c r="L94" s="16">
        <v>23.562433713167781</v>
      </c>
      <c r="M94" s="16">
        <v>-14.458159203638878</v>
      </c>
      <c r="N94" s="16">
        <v>100.85223327771294</v>
      </c>
    </row>
    <row r="95" spans="2:14" x14ac:dyDescent="0.25">
      <c r="B95" s="14" t="s">
        <v>95</v>
      </c>
      <c r="C95" s="15">
        <v>1</v>
      </c>
      <c r="D95" s="16">
        <v>12</v>
      </c>
      <c r="E95" s="16">
        <v>31</v>
      </c>
      <c r="F95" s="16">
        <v>53.572592592592592</v>
      </c>
      <c r="G95" s="16">
        <v>-22.572592592592592</v>
      </c>
      <c r="H95" s="16">
        <v>-1.0458573074756827</v>
      </c>
      <c r="I95" s="16">
        <v>7.9028076424034479</v>
      </c>
      <c r="J95" s="16">
        <v>34.23511960394913</v>
      </c>
      <c r="K95" s="16">
        <v>72.910065581236054</v>
      </c>
      <c r="L95" s="16">
        <v>22.984217306143801</v>
      </c>
      <c r="M95" s="16">
        <v>-2.6677591196118939</v>
      </c>
      <c r="N95" s="16">
        <v>109.81294430479707</v>
      </c>
    </row>
    <row r="96" spans="2:14" x14ac:dyDescent="0.25">
      <c r="B96" s="14" t="s">
        <v>96</v>
      </c>
      <c r="C96" s="15">
        <v>1</v>
      </c>
      <c r="D96" s="16">
        <v>10</v>
      </c>
      <c r="E96" s="16">
        <v>61</v>
      </c>
      <c r="F96" s="16">
        <v>46.655555555555551</v>
      </c>
      <c r="G96" s="16">
        <v>14.344444444444449</v>
      </c>
      <c r="H96" s="16">
        <v>0.66462201815596111</v>
      </c>
      <c r="I96" s="16">
        <v>8.8111659892737784</v>
      </c>
      <c r="J96" s="16">
        <v>25.095409842048472</v>
      </c>
      <c r="K96" s="16">
        <v>68.215701269062635</v>
      </c>
      <c r="L96" s="16">
        <v>23.312153968128829</v>
      </c>
      <c r="M96" s="16">
        <v>-10.387228232699414</v>
      </c>
      <c r="N96" s="16">
        <v>103.69833934381052</v>
      </c>
    </row>
    <row r="97" spans="2:14" x14ac:dyDescent="0.25">
      <c r="B97" s="14" t="s">
        <v>97</v>
      </c>
      <c r="C97" s="15">
        <v>1</v>
      </c>
      <c r="D97" s="16">
        <v>8</v>
      </c>
      <c r="E97" s="16">
        <v>27</v>
      </c>
      <c r="F97" s="16">
        <v>39.738518518518518</v>
      </c>
      <c r="G97" s="16">
        <v>-12.738518518518518</v>
      </c>
      <c r="H97" s="16">
        <v>-0.59021455441404902</v>
      </c>
      <c r="I97" s="16">
        <v>10.191201101004516</v>
      </c>
      <c r="J97" s="16">
        <v>14.801548655416337</v>
      </c>
      <c r="K97" s="16">
        <v>64.675488381620696</v>
      </c>
      <c r="L97" s="16">
        <v>23.867979730683647</v>
      </c>
      <c r="M97" s="16">
        <v>-18.664321866853257</v>
      </c>
      <c r="N97" s="16">
        <v>98.141358903890293</v>
      </c>
    </row>
    <row r="98" spans="2:14" x14ac:dyDescent="0.25">
      <c r="B98" s="14" t="s">
        <v>98</v>
      </c>
      <c r="C98" s="15">
        <v>1</v>
      </c>
      <c r="D98" s="16">
        <v>8</v>
      </c>
      <c r="E98" s="16">
        <v>22</v>
      </c>
      <c r="F98" s="16">
        <v>39.738518518518518</v>
      </c>
      <c r="G98" s="16">
        <v>-17.738518518518518</v>
      </c>
      <c r="H98" s="16">
        <v>-0.8218798589610532</v>
      </c>
      <c r="I98" s="16">
        <v>10.191201101004516</v>
      </c>
      <c r="J98" s="16">
        <v>14.801548655416337</v>
      </c>
      <c r="K98" s="16">
        <v>64.675488381620696</v>
      </c>
      <c r="L98" s="16">
        <v>23.867979730683647</v>
      </c>
      <c r="M98" s="16">
        <v>-18.664321866853257</v>
      </c>
      <c r="N98" s="16">
        <v>98.141358903890293</v>
      </c>
    </row>
    <row r="99" spans="2:14" ht="15.75" thickBot="1" x14ac:dyDescent="0.3">
      <c r="B99" s="17" t="s">
        <v>99</v>
      </c>
      <c r="C99" s="18">
        <v>1</v>
      </c>
      <c r="D99" s="19">
        <v>17</v>
      </c>
      <c r="E99" s="19">
        <v>61</v>
      </c>
      <c r="F99" s="19">
        <v>70.865185185185183</v>
      </c>
      <c r="G99" s="19">
        <v>-9.8651851851851831</v>
      </c>
      <c r="H99" s="19">
        <v>-0.45708422606770382</v>
      </c>
      <c r="I99" s="19">
        <v>8.5326385980481838</v>
      </c>
      <c r="J99" s="19">
        <v>49.986571421857803</v>
      </c>
      <c r="K99" s="19">
        <v>91.743798948512563</v>
      </c>
      <c r="L99" s="19">
        <v>23.208313122416101</v>
      </c>
      <c r="M99" s="19">
        <v>14.076490783886001</v>
      </c>
      <c r="N99" s="19">
        <v>127.65387958648436</v>
      </c>
    </row>
    <row r="118" spans="6:6" x14ac:dyDescent="0.25">
      <c r="F118" t="s">
        <v>79</v>
      </c>
    </row>
    <row r="137" spans="6:6" x14ac:dyDescent="0.25">
      <c r="F137" t="s">
        <v>79</v>
      </c>
    </row>
    <row r="156" spans="6:6" x14ac:dyDescent="0.25">
      <c r="F156" t="s">
        <v>79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T707560">
              <controlPr defaultSize="0" print="0" autoFill="0" autoPict="0" macro="[1]!RelaunchCall">
                <anchor>
                  <from>
                    <xdr:col>2</xdr:col>
                    <xdr:colOff>123825</xdr:colOff>
                    <xdr:row>5</xdr:row>
                    <xdr:rowOff>0</xdr:rowOff>
                  </from>
                  <to>
                    <xdr:col>2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800"/>
  </sheetPr>
  <dimension ref="B1:N156"/>
  <sheetViews>
    <sheetView topLeftCell="A31" zoomScaleNormal="100" workbookViewId="0">
      <selection activeCell="K60" sqref="K60"/>
    </sheetView>
  </sheetViews>
  <sheetFormatPr baseColWidth="10" defaultRowHeight="15" x14ac:dyDescent="0.25"/>
  <cols>
    <col min="1" max="1" width="6" customWidth="1"/>
  </cols>
  <sheetData>
    <row r="1" spans="2:9" x14ac:dyDescent="0.25">
      <c r="B1" t="s">
        <v>100</v>
      </c>
    </row>
    <row r="2" spans="2:9" x14ac:dyDescent="0.25">
      <c r="B2" t="s">
        <v>101</v>
      </c>
    </row>
    <row r="3" spans="2:9" x14ac:dyDescent="0.25">
      <c r="B3" t="s">
        <v>102</v>
      </c>
    </row>
    <row r="4" spans="2:9" x14ac:dyDescent="0.25">
      <c r="B4" t="s">
        <v>42</v>
      </c>
    </row>
    <row r="5" spans="2:9" x14ac:dyDescent="0.25">
      <c r="B5" t="s">
        <v>43</v>
      </c>
    </row>
    <row r="6" spans="2:9" x14ac:dyDescent="0.25">
      <c r="B6" t="s">
        <v>22</v>
      </c>
    </row>
    <row r="10" spans="2:9" x14ac:dyDescent="0.25">
      <c r="B10" s="8" t="s">
        <v>23</v>
      </c>
    </row>
    <row r="11" spans="2:9" ht="15.75" thickBot="1" x14ac:dyDescent="0.3"/>
    <row r="12" spans="2:9" x14ac:dyDescent="0.25">
      <c r="B12" s="9" t="s">
        <v>24</v>
      </c>
      <c r="C12" s="10" t="s">
        <v>25</v>
      </c>
      <c r="D12" s="10" t="s">
        <v>26</v>
      </c>
      <c r="E12" s="10" t="s">
        <v>27</v>
      </c>
      <c r="F12" s="10" t="s">
        <v>28</v>
      </c>
      <c r="G12" s="10" t="s">
        <v>29</v>
      </c>
      <c r="H12" s="10" t="s">
        <v>30</v>
      </c>
      <c r="I12" s="10" t="s">
        <v>31</v>
      </c>
    </row>
    <row r="13" spans="2:9" x14ac:dyDescent="0.25">
      <c r="B13" s="27" t="s">
        <v>5</v>
      </c>
      <c r="C13" s="28">
        <v>8</v>
      </c>
      <c r="D13" s="28">
        <v>0</v>
      </c>
      <c r="E13" s="28">
        <v>8</v>
      </c>
      <c r="F13" s="29">
        <v>7.333333333333333</v>
      </c>
      <c r="G13" s="29">
        <v>37.5</v>
      </c>
      <c r="H13" s="29">
        <v>18.360416666666666</v>
      </c>
      <c r="I13" s="29">
        <v>10.985574731553179</v>
      </c>
    </row>
    <row r="14" spans="2:9" ht="15.75" thickBot="1" x14ac:dyDescent="0.3">
      <c r="B14" s="17" t="s">
        <v>17</v>
      </c>
      <c r="C14" s="18">
        <v>8</v>
      </c>
      <c r="D14" s="18">
        <v>0</v>
      </c>
      <c r="E14" s="18">
        <v>8</v>
      </c>
      <c r="F14" s="19">
        <v>2.5</v>
      </c>
      <c r="G14" s="19">
        <v>6</v>
      </c>
      <c r="H14" s="19">
        <v>4.0124999999999993</v>
      </c>
      <c r="I14" s="19">
        <v>1.3200453936398704</v>
      </c>
    </row>
    <row r="17" spans="2:4" x14ac:dyDescent="0.25">
      <c r="B17" s="8" t="s">
        <v>44</v>
      </c>
    </row>
    <row r="18" spans="2:4" ht="15.75" thickBot="1" x14ac:dyDescent="0.3"/>
    <row r="19" spans="2:4" x14ac:dyDescent="0.25">
      <c r="B19" s="9"/>
      <c r="C19" s="10" t="s">
        <v>17</v>
      </c>
      <c r="D19" s="30" t="s">
        <v>5</v>
      </c>
    </row>
    <row r="20" spans="2:4" x14ac:dyDescent="0.25">
      <c r="B20" s="11" t="s">
        <v>17</v>
      </c>
      <c r="C20" s="20">
        <v>1</v>
      </c>
      <c r="D20" s="29">
        <v>0.68643415724793855</v>
      </c>
    </row>
    <row r="21" spans="2:4" ht="15.75" thickBot="1" x14ac:dyDescent="0.3">
      <c r="B21" s="31" t="s">
        <v>5</v>
      </c>
      <c r="C21" s="32">
        <v>0.68643415724793855</v>
      </c>
      <c r="D21" s="33">
        <v>1</v>
      </c>
    </row>
    <row r="24" spans="2:4" x14ac:dyDescent="0.25">
      <c r="B24" s="4" t="s">
        <v>103</v>
      </c>
    </row>
    <row r="26" spans="2:4" x14ac:dyDescent="0.25">
      <c r="B26" s="8" t="s">
        <v>104</v>
      </c>
    </row>
    <row r="27" spans="2:4" ht="15.75" thickBot="1" x14ac:dyDescent="0.3"/>
    <row r="28" spans="2:4" x14ac:dyDescent="0.25">
      <c r="B28" s="34" t="s">
        <v>25</v>
      </c>
      <c r="C28" s="35">
        <v>8</v>
      </c>
    </row>
    <row r="29" spans="2:4" x14ac:dyDescent="0.25">
      <c r="B29" s="14" t="s">
        <v>47</v>
      </c>
      <c r="C29" s="16">
        <v>8</v>
      </c>
    </row>
    <row r="30" spans="2:4" x14ac:dyDescent="0.25">
      <c r="B30" s="14" t="s">
        <v>48</v>
      </c>
      <c r="C30" s="16">
        <v>6</v>
      </c>
    </row>
    <row r="31" spans="2:4" x14ac:dyDescent="0.25">
      <c r="B31" s="14" t="s">
        <v>49</v>
      </c>
      <c r="C31" s="16">
        <v>0.47119185223668758</v>
      </c>
    </row>
    <row r="32" spans="2:4" x14ac:dyDescent="0.25">
      <c r="B32" s="14" t="s">
        <v>50</v>
      </c>
      <c r="C32" s="16">
        <v>0.38305716094280218</v>
      </c>
    </row>
    <row r="33" spans="2:7" x14ac:dyDescent="0.25">
      <c r="B33" s="14" t="s">
        <v>51</v>
      </c>
      <c r="C33" s="16">
        <v>74.454421451016188</v>
      </c>
    </row>
    <row r="34" spans="2:7" x14ac:dyDescent="0.25">
      <c r="B34" s="14" t="s">
        <v>52</v>
      </c>
      <c r="C34" s="16">
        <v>8.6286975524128895</v>
      </c>
    </row>
    <row r="35" spans="2:7" x14ac:dyDescent="0.25">
      <c r="B35" s="14" t="s">
        <v>53</v>
      </c>
      <c r="C35" s="16">
        <v>36.402575453587659</v>
      </c>
    </row>
    <row r="36" spans="2:7" x14ac:dyDescent="0.25">
      <c r="B36" s="14" t="s">
        <v>54</v>
      </c>
      <c r="C36" s="16">
        <v>2.6020066082847464</v>
      </c>
    </row>
    <row r="37" spans="2:7" x14ac:dyDescent="0.25">
      <c r="B37" s="14" t="s">
        <v>55</v>
      </c>
      <c r="C37" s="16">
        <v>2</v>
      </c>
    </row>
    <row r="38" spans="2:7" x14ac:dyDescent="0.25">
      <c r="B38" s="14" t="s">
        <v>56</v>
      </c>
      <c r="C38" s="16">
        <v>36.180040584867712</v>
      </c>
    </row>
    <row r="39" spans="2:7" x14ac:dyDescent="0.25">
      <c r="B39" s="14" t="s">
        <v>57</v>
      </c>
      <c r="C39" s="16">
        <v>36.33892366822738</v>
      </c>
    </row>
    <row r="40" spans="2:7" ht="15.75" thickBot="1" x14ac:dyDescent="0.3">
      <c r="B40" s="17" t="s">
        <v>58</v>
      </c>
      <c r="C40" s="19">
        <v>0.88134691293885403</v>
      </c>
    </row>
    <row r="43" spans="2:7" x14ac:dyDescent="0.25">
      <c r="B43" s="8" t="s">
        <v>105</v>
      </c>
    </row>
    <row r="44" spans="2:7" ht="15.75" thickBot="1" x14ac:dyDescent="0.3"/>
    <row r="45" spans="2:7" x14ac:dyDescent="0.25">
      <c r="B45" s="9" t="s">
        <v>60</v>
      </c>
      <c r="C45" s="10" t="s">
        <v>48</v>
      </c>
      <c r="D45" s="10" t="s">
        <v>61</v>
      </c>
      <c r="E45" s="10" t="s">
        <v>62</v>
      </c>
      <c r="F45" s="10" t="s">
        <v>11</v>
      </c>
      <c r="G45" s="10" t="s">
        <v>63</v>
      </c>
    </row>
    <row r="46" spans="2:7" x14ac:dyDescent="0.25">
      <c r="B46" s="11" t="s">
        <v>64</v>
      </c>
      <c r="C46" s="12">
        <v>1</v>
      </c>
      <c r="D46" s="13">
        <v>398.05343657168072</v>
      </c>
      <c r="E46" s="13">
        <v>398.05343657168072</v>
      </c>
      <c r="F46" s="13">
        <v>5.3462699570308452</v>
      </c>
      <c r="G46" s="13">
        <v>6.0087437341207341E-2</v>
      </c>
    </row>
    <row r="47" spans="2:7" x14ac:dyDescent="0.25">
      <c r="B47" s="14" t="s">
        <v>65</v>
      </c>
      <c r="C47" s="15">
        <v>6</v>
      </c>
      <c r="D47" s="16">
        <v>446.7265287060971</v>
      </c>
      <c r="E47" s="16">
        <v>74.454421451016188</v>
      </c>
      <c r="F47" s="16"/>
      <c r="G47" s="16"/>
    </row>
    <row r="48" spans="2:7" ht="15.75" thickBot="1" x14ac:dyDescent="0.3">
      <c r="B48" s="17" t="s">
        <v>66</v>
      </c>
      <c r="C48" s="18">
        <v>7</v>
      </c>
      <c r="D48" s="19">
        <v>844.77996527777782</v>
      </c>
      <c r="E48" s="19"/>
      <c r="F48" s="19"/>
      <c r="G48" s="19"/>
    </row>
    <row r="49" spans="2:8" x14ac:dyDescent="0.25">
      <c r="B49" s="25" t="s">
        <v>67</v>
      </c>
    </row>
    <row r="52" spans="2:8" x14ac:dyDescent="0.25">
      <c r="B52" s="8" t="s">
        <v>106</v>
      </c>
    </row>
    <row r="53" spans="2:8" ht="15.75" thickBot="1" x14ac:dyDescent="0.3"/>
    <row r="54" spans="2:8" x14ac:dyDescent="0.25">
      <c r="B54" s="9" t="s">
        <v>60</v>
      </c>
      <c r="C54" s="10" t="s">
        <v>69</v>
      </c>
      <c r="D54" s="10" t="s">
        <v>70</v>
      </c>
      <c r="E54" s="10" t="s">
        <v>71</v>
      </c>
      <c r="F54" s="10" t="s">
        <v>72</v>
      </c>
      <c r="G54" s="10" t="s">
        <v>73</v>
      </c>
      <c r="H54" s="10" t="s">
        <v>74</v>
      </c>
    </row>
    <row r="55" spans="2:8" x14ac:dyDescent="0.25">
      <c r="B55" s="11" t="s">
        <v>75</v>
      </c>
      <c r="C55" s="13">
        <v>-4.5613373869411618</v>
      </c>
      <c r="D55" s="13">
        <v>10.372183997502383</v>
      </c>
      <c r="E55" s="13">
        <v>-0.43976633928201908</v>
      </c>
      <c r="F55" s="13">
        <v>0.67550417599262413</v>
      </c>
      <c r="G55" s="13">
        <v>-29.941156428562586</v>
      </c>
      <c r="H55" s="13">
        <v>20.818481654680262</v>
      </c>
    </row>
    <row r="56" spans="2:8" ht="15.75" thickBot="1" x14ac:dyDescent="0.3">
      <c r="B56" s="17" t="s">
        <v>17</v>
      </c>
      <c r="C56" s="19">
        <v>5.7125866800268739</v>
      </c>
      <c r="D56" s="19">
        <v>2.4706280093603303</v>
      </c>
      <c r="E56" s="19">
        <v>2.3122002415515066</v>
      </c>
      <c r="F56" s="19">
        <v>6.008743734120725E-2</v>
      </c>
      <c r="G56" s="19">
        <v>-0.33282206048772345</v>
      </c>
      <c r="H56" s="19">
        <v>11.757995420541471</v>
      </c>
    </row>
    <row r="59" spans="2:8" x14ac:dyDescent="0.25">
      <c r="B59" s="8" t="s">
        <v>107</v>
      </c>
    </row>
    <row r="61" spans="2:8" x14ac:dyDescent="0.25">
      <c r="B61" s="8" t="s">
        <v>108</v>
      </c>
    </row>
    <row r="64" spans="2:8" x14ac:dyDescent="0.25">
      <c r="B64" s="8" t="s">
        <v>109</v>
      </c>
    </row>
    <row r="65" spans="2:8" ht="15.75" thickBot="1" x14ac:dyDescent="0.3"/>
    <row r="66" spans="2:8" x14ac:dyDescent="0.25">
      <c r="B66" s="9" t="s">
        <v>60</v>
      </c>
      <c r="C66" s="10" t="s">
        <v>69</v>
      </c>
      <c r="D66" s="10" t="s">
        <v>70</v>
      </c>
      <c r="E66" s="10" t="s">
        <v>71</v>
      </c>
      <c r="F66" s="10" t="s">
        <v>72</v>
      </c>
      <c r="G66" s="10" t="s">
        <v>73</v>
      </c>
      <c r="H66" s="10" t="s">
        <v>74</v>
      </c>
    </row>
    <row r="67" spans="2:8" ht="15.75" thickBot="1" x14ac:dyDescent="0.3">
      <c r="B67" s="36" t="s">
        <v>17</v>
      </c>
      <c r="C67" s="37">
        <v>0.68643415724793855</v>
      </c>
      <c r="D67" s="37">
        <v>0.296874874810728</v>
      </c>
      <c r="E67" s="37">
        <v>2.3122002415515066</v>
      </c>
      <c r="F67" s="37">
        <v>6.008743734120725E-2</v>
      </c>
      <c r="G67" s="37">
        <v>-3.9992466355598277E-2</v>
      </c>
      <c r="H67" s="37">
        <v>1.4128607808514753</v>
      </c>
    </row>
    <row r="86" spans="2:14" x14ac:dyDescent="0.25">
      <c r="F86" t="s">
        <v>79</v>
      </c>
    </row>
    <row r="89" spans="2:14" x14ac:dyDescent="0.25">
      <c r="B89" s="8" t="s">
        <v>110</v>
      </c>
    </row>
    <row r="90" spans="2:14" ht="15.75" thickBot="1" x14ac:dyDescent="0.3"/>
    <row r="91" spans="2:14" x14ac:dyDescent="0.25">
      <c r="B91" s="9" t="s">
        <v>81</v>
      </c>
      <c r="C91" s="10" t="s">
        <v>82</v>
      </c>
      <c r="D91" s="10" t="s">
        <v>17</v>
      </c>
      <c r="E91" s="10" t="s">
        <v>5</v>
      </c>
      <c r="F91" s="10" t="s">
        <v>111</v>
      </c>
      <c r="G91" s="10" t="s">
        <v>84</v>
      </c>
      <c r="H91" s="10" t="s">
        <v>85</v>
      </c>
      <c r="I91" s="10" t="s">
        <v>86</v>
      </c>
      <c r="J91" s="10" t="s">
        <v>87</v>
      </c>
      <c r="K91" s="10" t="s">
        <v>88</v>
      </c>
      <c r="L91" s="10" t="s">
        <v>89</v>
      </c>
      <c r="M91" s="10" t="s">
        <v>90</v>
      </c>
      <c r="N91" s="10" t="s">
        <v>91</v>
      </c>
    </row>
    <row r="92" spans="2:14" x14ac:dyDescent="0.25">
      <c r="B92" s="11" t="s">
        <v>92</v>
      </c>
      <c r="C92" s="12">
        <v>1</v>
      </c>
      <c r="D92" s="13">
        <v>5.6</v>
      </c>
      <c r="E92" s="13">
        <v>20.799999999999997</v>
      </c>
      <c r="F92" s="13">
        <v>27.429148021209329</v>
      </c>
      <c r="G92" s="13">
        <v>-6.6291480212093319</v>
      </c>
      <c r="H92" s="13">
        <v>-0.76826751441248364</v>
      </c>
      <c r="I92" s="13">
        <v>4.9688875403464872</v>
      </c>
      <c r="J92" s="13">
        <v>15.270718644857316</v>
      </c>
      <c r="K92" s="13">
        <v>39.58757739756134</v>
      </c>
      <c r="L92" s="13">
        <v>9.9571213128909282</v>
      </c>
      <c r="M92" s="13">
        <v>3.0649507453515028</v>
      </c>
      <c r="N92" s="13">
        <v>51.793345297067155</v>
      </c>
    </row>
    <row r="93" spans="2:14" x14ac:dyDescent="0.25">
      <c r="B93" s="14" t="s">
        <v>93</v>
      </c>
      <c r="C93" s="15">
        <v>1</v>
      </c>
      <c r="D93" s="16">
        <v>6</v>
      </c>
      <c r="E93" s="16">
        <v>31.999999999999996</v>
      </c>
      <c r="F93" s="16">
        <v>29.714182693220081</v>
      </c>
      <c r="G93" s="16">
        <v>2.285817306779915</v>
      </c>
      <c r="H93" s="16">
        <v>0.26490872960783279</v>
      </c>
      <c r="I93" s="16">
        <v>5.7808794604558003</v>
      </c>
      <c r="J93" s="16">
        <v>15.568880735298409</v>
      </c>
      <c r="K93" s="16">
        <v>43.859484651141756</v>
      </c>
      <c r="L93" s="16">
        <v>10.386192217908157</v>
      </c>
      <c r="M93" s="16">
        <v>4.300086772295387</v>
      </c>
      <c r="N93" s="16">
        <v>55.128278614144776</v>
      </c>
    </row>
    <row r="94" spans="2:14" x14ac:dyDescent="0.25">
      <c r="B94" s="14" t="s">
        <v>94</v>
      </c>
      <c r="C94" s="15">
        <v>1</v>
      </c>
      <c r="D94" s="16">
        <v>4.5</v>
      </c>
      <c r="E94" s="16">
        <v>37.5</v>
      </c>
      <c r="F94" s="16">
        <v>21.145302673179771</v>
      </c>
      <c r="G94" s="16">
        <v>16.354697326820229</v>
      </c>
      <c r="H94" s="16">
        <v>1.8953842370158027</v>
      </c>
      <c r="I94" s="16">
        <v>3.2798562601826586</v>
      </c>
      <c r="J94" s="16">
        <v>13.119783805985577</v>
      </c>
      <c r="K94" s="16">
        <v>29.170821540373964</v>
      </c>
      <c r="L94" s="16">
        <v>9.2310280325907126</v>
      </c>
      <c r="M94" s="16">
        <v>-1.4422084133668882</v>
      </c>
      <c r="N94" s="16">
        <v>43.732813759726426</v>
      </c>
    </row>
    <row r="95" spans="2:14" x14ac:dyDescent="0.25">
      <c r="B95" s="14" t="s">
        <v>95</v>
      </c>
      <c r="C95" s="15">
        <v>1</v>
      </c>
      <c r="D95" s="16">
        <v>4</v>
      </c>
      <c r="E95" s="16">
        <v>10.333333333333334</v>
      </c>
      <c r="F95" s="16">
        <v>18.289009333166334</v>
      </c>
      <c r="G95" s="16">
        <v>-7.9556759998329998</v>
      </c>
      <c r="H95" s="16">
        <v>-0.92200195354028958</v>
      </c>
      <c r="I95" s="16">
        <v>3.0508615884383175</v>
      </c>
      <c r="J95" s="16">
        <v>10.823820222151394</v>
      </c>
      <c r="K95" s="16">
        <v>25.754198444181274</v>
      </c>
      <c r="L95" s="16">
        <v>9.1521679334911994</v>
      </c>
      <c r="M95" s="16">
        <v>-4.1055380491853448</v>
      </c>
      <c r="N95" s="16">
        <v>40.683556715518009</v>
      </c>
    </row>
    <row r="96" spans="2:14" x14ac:dyDescent="0.25">
      <c r="B96" s="14" t="s">
        <v>96</v>
      </c>
      <c r="C96" s="15">
        <v>1</v>
      </c>
      <c r="D96" s="16">
        <v>2.5</v>
      </c>
      <c r="E96" s="16">
        <v>15.25</v>
      </c>
      <c r="F96" s="16">
        <v>9.7201293131260229</v>
      </c>
      <c r="G96" s="16">
        <v>5.5298706868739771</v>
      </c>
      <c r="H96" s="16">
        <v>0.64086968552138313</v>
      </c>
      <c r="I96" s="16">
        <v>4.8239675316862076</v>
      </c>
      <c r="J96" s="16">
        <v>-2.0836935891995179</v>
      </c>
      <c r="K96" s="16">
        <v>21.523952215451565</v>
      </c>
      <c r="L96" s="16">
        <v>9.8855998400592213</v>
      </c>
      <c r="M96" s="16">
        <v>-14.469061229482946</v>
      </c>
      <c r="N96" s="16">
        <v>33.909319855734992</v>
      </c>
    </row>
    <row r="97" spans="2:14" x14ac:dyDescent="0.25">
      <c r="B97" s="14" t="s">
        <v>97</v>
      </c>
      <c r="C97" s="15">
        <v>1</v>
      </c>
      <c r="D97" s="16">
        <v>4</v>
      </c>
      <c r="E97" s="16">
        <v>13.5</v>
      </c>
      <c r="F97" s="16">
        <v>18.289009333166334</v>
      </c>
      <c r="G97" s="16">
        <v>-4.7890093331663337</v>
      </c>
      <c r="H97" s="16">
        <v>-0.55500952537467918</v>
      </c>
      <c r="I97" s="16">
        <v>3.0508615884383175</v>
      </c>
      <c r="J97" s="16">
        <v>10.823820222151394</v>
      </c>
      <c r="K97" s="16">
        <v>25.754198444181274</v>
      </c>
      <c r="L97" s="16">
        <v>9.1521679334911994</v>
      </c>
      <c r="M97" s="16">
        <v>-4.1055380491853448</v>
      </c>
      <c r="N97" s="16">
        <v>40.683556715518009</v>
      </c>
    </row>
    <row r="98" spans="2:14" x14ac:dyDescent="0.25">
      <c r="B98" s="14" t="s">
        <v>98</v>
      </c>
      <c r="C98" s="15">
        <v>1</v>
      </c>
      <c r="D98" s="16">
        <v>2.6666666666666665</v>
      </c>
      <c r="E98" s="16">
        <v>7.333333333333333</v>
      </c>
      <c r="F98" s="16">
        <v>10.672227093130502</v>
      </c>
      <c r="G98" s="16">
        <v>-3.3388937597971688</v>
      </c>
      <c r="H98" s="16">
        <v>-0.38695222998788453</v>
      </c>
      <c r="I98" s="16">
        <v>4.5125141167478615</v>
      </c>
      <c r="J98" s="16">
        <v>-0.36949678425162524</v>
      </c>
      <c r="K98" s="16">
        <v>21.713950970512627</v>
      </c>
      <c r="L98" s="16">
        <v>9.7374126494087196</v>
      </c>
      <c r="M98" s="16">
        <v>-13.154362469405068</v>
      </c>
      <c r="N98" s="16">
        <v>34.498816655666076</v>
      </c>
    </row>
    <row r="99" spans="2:14" ht="15.75" thickBot="1" x14ac:dyDescent="0.3">
      <c r="B99" s="17" t="s">
        <v>99</v>
      </c>
      <c r="C99" s="18">
        <v>1</v>
      </c>
      <c r="D99" s="19">
        <v>2.8333333333333335</v>
      </c>
      <c r="E99" s="19">
        <v>10.166666666666666</v>
      </c>
      <c r="F99" s="19">
        <v>11.624324873134981</v>
      </c>
      <c r="G99" s="19">
        <v>-1.4576582064683148</v>
      </c>
      <c r="H99" s="19">
        <v>-0.16893142882968495</v>
      </c>
      <c r="I99" s="19">
        <v>4.2182953696267527</v>
      </c>
      <c r="J99" s="19">
        <v>1.3025283092660374</v>
      </c>
      <c r="K99" s="19">
        <v>21.946121437003924</v>
      </c>
      <c r="L99" s="19">
        <v>9.6046050036652044</v>
      </c>
      <c r="M99" s="19">
        <v>-11.877296098684706</v>
      </c>
      <c r="N99" s="19">
        <v>35.125945844954671</v>
      </c>
    </row>
    <row r="118" spans="6:6" x14ac:dyDescent="0.25">
      <c r="F118" t="s">
        <v>79</v>
      </c>
    </row>
    <row r="137" spans="6:6" x14ac:dyDescent="0.25">
      <c r="F137" t="s">
        <v>79</v>
      </c>
    </row>
    <row r="156" spans="6:6" x14ac:dyDescent="0.25">
      <c r="F156" t="s">
        <v>79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T253714">
              <controlPr defaultSize="0" print="0" autoFill="0" autoPict="0" macro="[1]!RelaunchCall">
                <anchor>
                  <from>
                    <xdr:col>2</xdr:col>
                    <xdr:colOff>123825</xdr:colOff>
                    <xdr:row>5</xdr:row>
                    <xdr:rowOff>0</xdr:rowOff>
                  </from>
                  <to>
                    <xdr:col>2</xdr:col>
                    <xdr:colOff>628650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Synthèse Inflos multiples</vt:lpstr>
      <vt:lpstr>Tests de corrélation no totaux</vt:lpstr>
      <vt:lpstr>Tests de corrélation par inflo</vt:lpstr>
      <vt:lpstr>Régression linéaire totaux</vt:lpstr>
      <vt:lpstr>Régression linéaire par inflo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ratnadass</dc:creator>
  <cp:lastModifiedBy>ratnadass</cp:lastModifiedBy>
  <dcterms:created xsi:type="dcterms:W3CDTF">2018-08-01T09:18:15Z</dcterms:created>
  <dcterms:modified xsi:type="dcterms:W3CDTF">2018-08-01T09:23:08Z</dcterms:modified>
</cp:coreProperties>
</file>