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15FEADE5-2C8A-4E8A-8FCB-7BBE193A708F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N30" i="1"/>
  <c r="G30" i="1"/>
  <c r="I30" i="1" s="1"/>
  <c r="H30" i="1" l="1"/>
  <c r="G29" i="1"/>
  <c r="H29" i="1" s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H28" i="1" l="1"/>
  <c r="H2" i="1"/>
  <c r="G27" i="1"/>
  <c r="G26" i="1"/>
  <c r="G25" i="1"/>
  <c r="G24" i="1"/>
  <c r="G23" i="1"/>
  <c r="G22" i="1"/>
  <c r="G21" i="1"/>
  <c r="G20" i="1"/>
  <c r="I29" i="1" s="1"/>
  <c r="G19" i="1"/>
  <c r="I28" i="1" s="1"/>
  <c r="G18" i="1"/>
  <c r="I27" i="1" s="1"/>
  <c r="G17" i="1"/>
  <c r="G16" i="1"/>
  <c r="I25" i="1" s="1"/>
  <c r="G15" i="1"/>
  <c r="I24" i="1" s="1"/>
  <c r="G14" i="1"/>
  <c r="I23" i="1" s="1"/>
  <c r="G13" i="1"/>
  <c r="G12" i="1"/>
  <c r="I21" i="1" s="1"/>
  <c r="G11" i="1"/>
  <c r="G10" i="1"/>
  <c r="G9" i="1"/>
  <c r="G8" i="1"/>
  <c r="I17" i="1" s="1"/>
  <c r="G7" i="1"/>
  <c r="G6" i="1"/>
  <c r="G5" i="1"/>
  <c r="G4" i="1"/>
  <c r="G3" i="1"/>
  <c r="H3" i="1" s="1"/>
  <c r="C27" i="1"/>
  <c r="H27" i="1" s="1"/>
  <c r="C26" i="1"/>
  <c r="D26" i="1" s="1"/>
  <c r="C25" i="1"/>
  <c r="H25" i="1" s="1"/>
  <c r="D25" i="1"/>
  <c r="C23" i="1"/>
  <c r="H23" i="1" s="1"/>
  <c r="C24" i="1"/>
  <c r="H24" i="1" s="1"/>
  <c r="D24" i="1"/>
  <c r="C22" i="1"/>
  <c r="D22" i="1" s="1"/>
  <c r="D20" i="1"/>
  <c r="C20" i="1"/>
  <c r="E29" i="1" s="1"/>
  <c r="C21" i="1"/>
  <c r="D21" i="1" s="1"/>
  <c r="C19" i="1"/>
  <c r="D19" i="1"/>
  <c r="C18" i="1"/>
  <c r="H18" i="1" s="1"/>
  <c r="C17" i="1"/>
  <c r="E26" i="1" s="1"/>
  <c r="C16" i="1"/>
  <c r="E25" i="1" s="1"/>
  <c r="C15" i="1"/>
  <c r="H15" i="1" s="1"/>
  <c r="C14" i="1"/>
  <c r="H14" i="1" s="1"/>
  <c r="C13" i="1"/>
  <c r="E22" i="1" s="1"/>
  <c r="C12" i="1"/>
  <c r="E21" i="1" s="1"/>
  <c r="C11" i="1"/>
  <c r="H11" i="1" s="1"/>
  <c r="C10" i="1"/>
  <c r="H10" i="1" s="1"/>
  <c r="C9" i="1"/>
  <c r="E18" i="1" s="1"/>
  <c r="C8" i="1"/>
  <c r="E17" i="1" s="1"/>
  <c r="C7" i="1"/>
  <c r="H7" i="1" s="1"/>
  <c r="C6" i="1"/>
  <c r="H6" i="1" s="1"/>
  <c r="C5" i="1"/>
  <c r="E14" i="1" s="1"/>
  <c r="C4" i="1"/>
  <c r="H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I16" i="1"/>
  <c r="I20" i="1"/>
  <c r="H8" i="1"/>
  <c r="H12" i="1"/>
  <c r="H16" i="1"/>
  <c r="H20" i="1"/>
  <c r="D5" i="1"/>
  <c r="D9" i="1"/>
  <c r="E16" i="1"/>
  <c r="E20" i="1"/>
  <c r="E24" i="1"/>
  <c r="H9" i="1"/>
  <c r="H13" i="1"/>
  <c r="H17" i="1"/>
  <c r="H21" i="1"/>
  <c r="D13" i="1"/>
  <c r="D6" i="1"/>
  <c r="D10" i="1"/>
  <c r="D14" i="1"/>
  <c r="D17" i="1"/>
  <c r="E28" i="1"/>
  <c r="E27" i="1"/>
  <c r="I14" i="1"/>
  <c r="I18" i="1"/>
  <c r="I22" i="1"/>
  <c r="I26" i="1"/>
  <c r="H22" i="1"/>
  <c r="H26" i="1"/>
  <c r="H5" i="1"/>
  <c r="D7" i="1"/>
  <c r="D11" i="1"/>
  <c r="D15" i="1"/>
  <c r="D23" i="1"/>
  <c r="I15" i="1"/>
  <c r="I19" i="1"/>
  <c r="H19" i="1"/>
  <c r="P18" i="1"/>
  <c r="A21" i="1" l="1"/>
  <c r="P19" i="1"/>
  <c r="A22" i="1" l="1"/>
  <c r="P20" i="1"/>
  <c r="A23" i="1" l="1"/>
  <c r="P21" i="1"/>
  <c r="A24" i="1" l="1"/>
  <c r="P22" i="1"/>
  <c r="A25" i="1" l="1"/>
  <c r="P23" i="1"/>
  <c r="A26" i="1" l="1"/>
  <c r="P24" i="1"/>
  <c r="A27" i="1" l="1"/>
  <c r="P25" i="1"/>
  <c r="A28" i="1" l="1"/>
  <c r="P27" i="1"/>
  <c r="P26" i="1"/>
  <c r="A29" i="1" l="1"/>
  <c r="P28" i="1"/>
  <c r="A30" i="1" l="1"/>
  <c r="P29" i="1"/>
  <c r="A31" i="1" l="1"/>
  <c r="P30" i="1"/>
  <c r="A32" i="1" l="1"/>
  <c r="P31" i="1"/>
  <c r="A33" i="1" l="1"/>
  <c r="P32" i="1"/>
  <c r="A34" i="1" l="1"/>
  <c r="P33" i="1"/>
  <c r="A35" i="1" l="1"/>
  <c r="P34" i="1"/>
  <c r="A36" i="1" l="1"/>
  <c r="P35" i="1"/>
  <c r="A37" i="1" l="1"/>
  <c r="P36" i="1"/>
  <c r="A38" i="1" l="1"/>
  <c r="P37" i="1"/>
  <c r="A39" i="1" l="1"/>
  <c r="P38" i="1"/>
  <c r="A40" i="1" l="1"/>
  <c r="P39" i="1"/>
  <c r="A41" i="1" l="1"/>
  <c r="P40" i="1"/>
  <c r="A42" i="1" l="1"/>
  <c r="P41" i="1"/>
  <c r="A43" i="1" l="1"/>
  <c r="P42" i="1"/>
  <c r="A44" i="1" l="1"/>
  <c r="P43" i="1"/>
  <c r="A45" i="1" l="1"/>
  <c r="P44" i="1"/>
  <c r="A46" i="1" l="1"/>
  <c r="P45" i="1"/>
  <c r="A47" i="1" l="1"/>
  <c r="P46" i="1"/>
  <c r="A48" i="1" l="1"/>
  <c r="P47" i="1"/>
  <c r="A49" i="1" l="1"/>
  <c r="P48" i="1"/>
  <c r="A50" i="1" l="1"/>
  <c r="P49" i="1"/>
  <c r="A51" i="1" l="1"/>
  <c r="P50" i="1"/>
  <c r="A52" i="1" l="1"/>
  <c r="P51" i="1"/>
  <c r="A53" i="1" l="1"/>
  <c r="P52" i="1"/>
  <c r="A54" i="1" l="1"/>
  <c r="P53" i="1"/>
  <c r="A55" i="1" l="1"/>
  <c r="P54" i="1"/>
  <c r="A56" i="1" l="1"/>
  <c r="P55" i="1"/>
  <c r="A57" i="1" l="1"/>
  <c r="P56" i="1"/>
  <c r="A58" i="1" l="1"/>
  <c r="P57" i="1"/>
  <c r="A59" i="1" l="1"/>
  <c r="P58" i="1"/>
  <c r="A60" i="1" l="1"/>
  <c r="P59" i="1"/>
  <c r="A61" i="1" l="1"/>
  <c r="P60" i="1"/>
  <c r="A62" i="1" l="1"/>
  <c r="P61" i="1"/>
  <c r="A63" i="1" l="1"/>
  <c r="P62" i="1"/>
  <c r="A64" i="1" l="1"/>
  <c r="P63" i="1"/>
  <c r="A65" i="1" l="1"/>
  <c r="P64" i="1"/>
  <c r="A66" i="1" l="1"/>
  <c r="P65" i="1"/>
  <c r="A67" i="1" l="1"/>
  <c r="P66" i="1"/>
  <c r="A68" i="1" l="1"/>
  <c r="P67" i="1"/>
  <c r="A69" i="1" l="1"/>
  <c r="P68" i="1"/>
  <c r="A70" i="1" l="1"/>
  <c r="P69" i="1"/>
  <c r="A71" i="1" l="1"/>
  <c r="P70" i="1"/>
  <c r="A72" i="1" l="1"/>
  <c r="P71" i="1"/>
  <c r="A73" i="1" l="1"/>
  <c r="P72" i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P73" i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<sst xmlns="http://schemas.openxmlformats.org/spreadsheetml/2006/main" count="16" uniqueCount="16">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</sst>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m/d/yyyy</c:formatCode>
                <c:ptCount val="2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Sheet1!$A$2:$A$30</c:f>
              <c:numCache>
                <c:formatCode>m/d/yyyy</c:formatCode>
                <c:ptCount val="29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62593664943096"/>
                  <c:y val="-0.368814821391542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Sheet1!$A$9:$A$30</c:f>
              <c:numCache>
                <c:formatCode>m/d/yyyy</c:formatCode>
                <c:ptCount val="2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</c:numCache>
            </c:numRef>
          </c:cat>
          <c:val>
            <c:numRef>
              <c:f>Sheet1!$D$9:$D$30</c:f>
              <c:numCache>
                <c:formatCode>0.00%</c:formatCode>
                <c:ptCount val="22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87906695812708"/>
                  <c:y val="0.1368653103826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Sheet1!$A$9:$A$30</c:f>
              <c:numCache>
                <c:formatCode>m/d/yyyy</c:formatCode>
                <c:ptCount val="2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</c:numCache>
            </c:numRef>
          </c:cat>
          <c:val>
            <c:numRef>
              <c:f>Sheet1!$E$9:$E$30</c:f>
              <c:numCache>
                <c:formatCode>0.00%</c:formatCode>
                <c:ptCount val="22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601317156812571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272255640869028"/>
                  <c:y val="-0.486110623592073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Sheet1!$A$9:$A$30</c:f>
              <c:numCache>
                <c:formatCode>m/d/yyyy</c:formatCode>
                <c:ptCount val="2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</c:numCache>
            </c:numRef>
          </c:cat>
          <c:val>
            <c:numRef>
              <c:f>Sheet1!$H$9:$H$30</c:f>
              <c:numCache>
                <c:formatCode>0.00%</c:formatCode>
                <c:ptCount val="2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898271008786015"/>
                  <c:y val="0.1360142718043667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Sheet1!$A$9:$A$30</c:f>
              <c:numCache>
                <c:formatCode>m/d/yyyy</c:formatCode>
                <c:ptCount val="2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</c:numCache>
            </c:numRef>
          </c:cat>
          <c:val>
            <c:numRef>
              <c:f>Sheet1!$I$9:$I$30</c:f>
              <c:numCache>
                <c:formatCode>0.00%</c:formatCode>
                <c:ptCount val="22"/>
                <c:pt idx="5">
                  <c:v>0.1376597836774828</c:v>
                </c:pt>
                <c:pt idx="6">
                  <c:v>0.14285714285714285</c:v>
                </c:pt>
                <c:pt idx="7">
                  <c:v>0.14083997103548154</c:v>
                </c:pt>
                <c:pt idx="8">
                  <c:v>0.1357947434292866</c:v>
                </c:pt>
                <c:pt idx="9">
                  <c:v>0.13222916101004617</c:v>
                </c:pt>
                <c:pt idx="10">
                  <c:v>0.12413793103448276</c:v>
                </c:pt>
                <c:pt idx="11">
                  <c:v>0.11641101071653709</c:v>
                </c:pt>
                <c:pt idx="12">
                  <c:v>0.11739614243323442</c:v>
                </c:pt>
                <c:pt idx="13">
                  <c:v>0.13548180214846881</c:v>
                </c:pt>
                <c:pt idx="14">
                  <c:v>0.14783440360705014</c:v>
                </c:pt>
                <c:pt idx="15">
                  <c:v>0.14835932045613218</c:v>
                </c:pt>
                <c:pt idx="16">
                  <c:v>0.1552978179673678</c:v>
                </c:pt>
                <c:pt idx="17">
                  <c:v>0.1557547091527674</c:v>
                </c:pt>
                <c:pt idx="18">
                  <c:v>0.16677037958929683</c:v>
                </c:pt>
                <c:pt idx="19">
                  <c:v>0.16219660545675724</c:v>
                </c:pt>
                <c:pt idx="20">
                  <c:v>0.17052661925812032</c:v>
                </c:pt>
                <c:pt idx="21">
                  <c:v>0.16431095406360424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18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43133</xdr:colOff>
      <xdr:row>18</xdr:row>
      <xdr:rowOff>25880</xdr:rowOff>
    </xdr:from>
    <xdr:to>
      <xdr:col>28</xdr:col>
      <xdr:colOff>172528</xdr:colOff>
      <xdr:row>37</xdr:row>
      <xdr:rowOff>146649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61</xdr:row>
      <xdr:rowOff>8626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topLeftCell="A25" workbookViewId="0">
      <selection activeCell="F45" sqref="F45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5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ref="H6:H26" si="5">C6/G6</f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5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5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5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5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5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5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5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6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5"/>
        <v>0.25862068965517243</v>
      </c>
      <c r="I14" s="4">
        <f t="shared" ref="I14:I29" si="7">AVERAGE(((SUM(G5:G14)-G5)/(SUM(F5:F14)-F5)))</f>
        <v>0.1376597836774828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6"/>
        <v>0.20876288659793815</v>
      </c>
      <c r="F15">
        <v>440</v>
      </c>
      <c r="G15" s="5">
        <f t="shared" si="1"/>
        <v>66</v>
      </c>
      <c r="H15" s="10">
        <f t="shared" si="5"/>
        <v>0.16666666666666666</v>
      </c>
      <c r="I15" s="4">
        <f t="shared" si="7"/>
        <v>0.14285714285714285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6"/>
        <v>0.20164609053497942</v>
      </c>
      <c r="F16">
        <v>506</v>
      </c>
      <c r="G16" s="5">
        <f t="shared" si="1"/>
        <v>66</v>
      </c>
      <c r="H16" s="10">
        <f t="shared" si="5"/>
        <v>0.30303030303030304</v>
      </c>
      <c r="I16" s="4">
        <f t="shared" si="7"/>
        <v>0.14083997103548154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8">B17-B16</f>
        <v>32</v>
      </c>
      <c r="D17" s="2">
        <f t="shared" ref="D17:D18" si="9">C17/B16</f>
        <v>0.31067961165048541</v>
      </c>
      <c r="E17" s="4">
        <f t="shared" si="6"/>
        <v>0.19402985074626866</v>
      </c>
      <c r="F17">
        <v>585</v>
      </c>
      <c r="G17" s="5">
        <f t="shared" si="1"/>
        <v>79</v>
      </c>
      <c r="H17" s="10">
        <f t="shared" si="5"/>
        <v>0.4050632911392405</v>
      </c>
      <c r="I17" s="4">
        <f t="shared" si="7"/>
        <v>0.1357947434292866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8"/>
        <v>36</v>
      </c>
      <c r="D18" s="2">
        <f t="shared" si="9"/>
        <v>0.26666666666666666</v>
      </c>
      <c r="E18" s="4">
        <f t="shared" si="6"/>
        <v>0.19600000000000001</v>
      </c>
      <c r="F18">
        <v>672</v>
      </c>
      <c r="G18" s="5">
        <f t="shared" si="1"/>
        <v>87</v>
      </c>
      <c r="H18" s="10">
        <f t="shared" si="5"/>
        <v>0.41379310344827586</v>
      </c>
      <c r="I18" s="4">
        <f t="shared" si="7"/>
        <v>0.13222916101004617</v>
      </c>
      <c r="M18">
        <v>1</v>
      </c>
      <c r="N18">
        <f>M18+N17</f>
        <v>1</v>
      </c>
      <c r="P18" s="3">
        <f>_xlfn.FORECAST.ETS(A19,$B$9:B17,$A$9:A17)</f>
        <v>196.40359147836284</v>
      </c>
    </row>
    <row r="19" spans="1:16" x14ac:dyDescent="0.25">
      <c r="A19" s="1">
        <f t="shared" si="2"/>
        <v>43912</v>
      </c>
      <c r="B19">
        <v>222</v>
      </c>
      <c r="C19" s="6">
        <f t="shared" ref="C19:C20" si="10">B19-B18</f>
        <v>51</v>
      </c>
      <c r="D19" s="2">
        <f t="shared" ref="D19:D21" si="11">C19/B18</f>
        <v>0.2982456140350877</v>
      </c>
      <c r="E19" s="4">
        <f t="shared" si="6"/>
        <v>0.19957310565635006</v>
      </c>
      <c r="F19">
        <v>761</v>
      </c>
      <c r="G19" s="5">
        <f t="shared" si="1"/>
        <v>89</v>
      </c>
      <c r="H19" s="10">
        <f t="shared" si="5"/>
        <v>0.5730337078651685</v>
      </c>
      <c r="I19" s="4">
        <f t="shared" si="7"/>
        <v>0.12413793103448276</v>
      </c>
      <c r="M19">
        <v>0</v>
      </c>
      <c r="N19">
        <f t="shared" ref="N19:N28" si="12">M19+N18</f>
        <v>1</v>
      </c>
      <c r="P19" s="3">
        <f>_xlfn.FORECAST.ETS(A20,$B$9:B18,$A$9:A18)</f>
        <v>241.96812327444266</v>
      </c>
    </row>
    <row r="20" spans="1:16" x14ac:dyDescent="0.25">
      <c r="A20" s="1">
        <f t="shared" si="2"/>
        <v>43913</v>
      </c>
      <c r="B20" s="3">
        <v>249</v>
      </c>
      <c r="C20" s="6">
        <f t="shared" si="10"/>
        <v>27</v>
      </c>
      <c r="D20" s="2">
        <f t="shared" si="11"/>
        <v>0.12162162162162163</v>
      </c>
      <c r="E20" s="4">
        <f t="shared" si="6"/>
        <v>0.17807017543859649</v>
      </c>
      <c r="F20">
        <v>822</v>
      </c>
      <c r="G20" s="5">
        <f t="shared" si="1"/>
        <v>61</v>
      </c>
      <c r="H20" s="10">
        <f t="shared" si="5"/>
        <v>0.44262295081967212</v>
      </c>
      <c r="I20" s="4">
        <f t="shared" si="7"/>
        <v>0.11641101071653709</v>
      </c>
      <c r="M20">
        <v>1</v>
      </c>
      <c r="N20">
        <f t="shared" si="12"/>
        <v>2</v>
      </c>
      <c r="P20" s="3">
        <f>_xlfn.FORECAST.ETS(A21,$B$9:B19,$A$9:A19)</f>
        <v>220.21648313323169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3">B21-B20</f>
        <v>54</v>
      </c>
      <c r="D21" s="2">
        <f t="shared" si="11"/>
        <v>0.21686746987951808</v>
      </c>
      <c r="E21" s="4">
        <f t="shared" si="6"/>
        <v>0.18279569892473119</v>
      </c>
      <c r="F21">
        <v>916</v>
      </c>
      <c r="G21" s="5">
        <f t="shared" si="1"/>
        <v>94</v>
      </c>
      <c r="H21" s="10">
        <f t="shared" si="5"/>
        <v>0.57446808510638303</v>
      </c>
      <c r="I21" s="4">
        <f t="shared" si="7"/>
        <v>0.11739614243323442</v>
      </c>
      <c r="M21">
        <v>1</v>
      </c>
      <c r="N21">
        <f t="shared" si="12"/>
        <v>3</v>
      </c>
      <c r="P21" s="3">
        <f>_xlfn.FORECAST.ETS(A22,$B$9:B20,$A$9:A20)</f>
        <v>259.09551775915662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4">B22-B21</f>
        <v>81</v>
      </c>
      <c r="D22" s="2">
        <f t="shared" ref="D22" si="15">C22/B21</f>
        <v>0.26732673267326734</v>
      </c>
      <c r="E22" s="4">
        <f t="shared" si="6"/>
        <v>0.18989547038327526</v>
      </c>
      <c r="F22">
        <v>1161</v>
      </c>
      <c r="G22" s="5">
        <f t="shared" si="1"/>
        <v>245</v>
      </c>
      <c r="H22" s="10">
        <f t="shared" si="5"/>
        <v>0.33061224489795921</v>
      </c>
      <c r="I22" s="4">
        <f t="shared" si="7"/>
        <v>0.13548180214846881</v>
      </c>
      <c r="M22">
        <v>1</v>
      </c>
      <c r="N22">
        <f t="shared" si="12"/>
        <v>4</v>
      </c>
      <c r="P22" s="3">
        <f>_xlfn.FORECAST.ETS(A23,$B$9:B21,$A$9:A21)</f>
        <v>305.90230332994685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6">B23-B22</f>
        <v>73</v>
      </c>
      <c r="D23" s="2">
        <f t="shared" ref="D23" si="17">C23/B22</f>
        <v>0.19010416666666666</v>
      </c>
      <c r="E23" s="4">
        <f t="shared" si="6"/>
        <v>0.18272425249169436</v>
      </c>
      <c r="F23">
        <v>1456</v>
      </c>
      <c r="G23" s="5">
        <f t="shared" si="1"/>
        <v>295</v>
      </c>
      <c r="H23" s="10">
        <f t="shared" si="5"/>
        <v>0.24745762711864408</v>
      </c>
      <c r="I23" s="4">
        <f t="shared" si="7"/>
        <v>0.14783440360705014</v>
      </c>
      <c r="M23">
        <v>3</v>
      </c>
      <c r="N23">
        <f t="shared" si="12"/>
        <v>7</v>
      </c>
      <c r="P23" s="3">
        <f>_xlfn.FORECAST.ETS(A24,$B$9:B22,$A$9:A22)</f>
        <v>540.14215611028908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8">B24-B23</f>
        <v>71</v>
      </c>
      <c r="D24" s="2">
        <f t="shared" ref="D24" si="19">C24/B23</f>
        <v>0.15536105032822758</v>
      </c>
      <c r="E24" s="4">
        <f t="shared" si="6"/>
        <v>0.17437304075235111</v>
      </c>
      <c r="F24">
        <v>1715</v>
      </c>
      <c r="G24" s="5">
        <f t="shared" si="1"/>
        <v>259</v>
      </c>
      <c r="H24" s="10">
        <f t="shared" si="5"/>
        <v>0.27413127413127414</v>
      </c>
      <c r="I24" s="4">
        <f t="shared" si="7"/>
        <v>0.14835932045613218</v>
      </c>
      <c r="M24">
        <v>0</v>
      </c>
      <c r="N24">
        <f t="shared" si="12"/>
        <v>7</v>
      </c>
      <c r="P24" s="3">
        <f>_xlfn.FORECAST.ETS(A25,$B$9:B23,$A$9:A23)</f>
        <v>610.71037996873383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20">B25-B24</f>
        <v>131</v>
      </c>
      <c r="D25" s="2">
        <f t="shared" ref="D25" si="21">C25/B24</f>
        <v>0.24810606060606061</v>
      </c>
      <c r="E25" s="4">
        <f t="shared" si="6"/>
        <v>0.17889317889317891</v>
      </c>
      <c r="F25">
        <v>2086</v>
      </c>
      <c r="G25" s="5">
        <f t="shared" si="1"/>
        <v>371</v>
      </c>
      <c r="H25" s="10">
        <f t="shared" si="5"/>
        <v>0.35309973045822102</v>
      </c>
      <c r="I25" s="4">
        <f t="shared" si="7"/>
        <v>0.1552978179673678</v>
      </c>
      <c r="M25">
        <v>3</v>
      </c>
      <c r="N25">
        <f t="shared" si="12"/>
        <v>10</v>
      </c>
      <c r="P25" s="3">
        <f>_xlfn.FORECAST.ETS(A26,$B$9:B24,$A$9:A24)</f>
        <v>679.70418154112804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2">B26-B25</f>
        <v>82</v>
      </c>
      <c r="D26" s="2">
        <f t="shared" ref="D26" si="23">C26/B25</f>
        <v>0.1244309559939302</v>
      </c>
      <c r="E26" s="4">
        <f t="shared" si="6"/>
        <v>0.16316639741518579</v>
      </c>
      <c r="F26">
        <v>2462</v>
      </c>
      <c r="G26" s="5">
        <f t="shared" si="1"/>
        <v>376</v>
      </c>
      <c r="H26" s="10">
        <f t="shared" si="5"/>
        <v>0.21808510638297873</v>
      </c>
      <c r="I26" s="4">
        <f t="shared" si="7"/>
        <v>0.1557547091527674</v>
      </c>
      <c r="M26">
        <v>3</v>
      </c>
      <c r="N26">
        <f t="shared" si="12"/>
        <v>13</v>
      </c>
      <c r="P26" s="3">
        <f>_xlfn.FORECAST.ETS(A27,$B$9:B25,$A$9:A25)</f>
        <v>901.93801585199981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4">B27-B26</f>
        <v>44</v>
      </c>
      <c r="D27" s="2">
        <f t="shared" ref="D27" si="25">C27/B26</f>
        <v>5.9379217273954114E-2</v>
      </c>
      <c r="E27" s="4">
        <f>AVERAGE(((SUM(C18:C27)-C18)/(SUM(B18:B27)-B18)))</f>
        <v>0.14186691312384472</v>
      </c>
      <c r="F27">
        <v>3084</v>
      </c>
      <c r="G27" s="5">
        <f t="shared" si="1"/>
        <v>622</v>
      </c>
      <c r="H27" s="10">
        <f>C27/G27</f>
        <v>7.0739549839228297E-2</v>
      </c>
      <c r="I27" s="4">
        <f t="shared" si="7"/>
        <v>0.16677037958929683</v>
      </c>
      <c r="M27">
        <v>3</v>
      </c>
      <c r="N27">
        <f t="shared" si="12"/>
        <v>16</v>
      </c>
      <c r="P27" s="3">
        <f>_xlfn.FORECAST.ETS(A27,B9:B26,A9:A26)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>AVERAGE(((SUM(C19:C28)-C19)/(SUM(B19:B28)-B19)))</f>
        <v>0.13543747502996403</v>
      </c>
      <c r="F28">
        <v>3561</v>
      </c>
      <c r="G28" s="5">
        <f t="shared" ref="G28" si="28">F28-F27</f>
        <v>477</v>
      </c>
      <c r="H28" s="10">
        <f>C28/G28</f>
        <v>0.24109014675052412</v>
      </c>
      <c r="I28" s="4">
        <f t="shared" si="7"/>
        <v>0.16219660545675724</v>
      </c>
      <c r="M28">
        <v>7</v>
      </c>
      <c r="N28">
        <f t="shared" si="12"/>
        <v>23</v>
      </c>
      <c r="P28" s="3">
        <f>_xlfn.FORECAST.ETS(A28,B10:B27,A10:A27)</f>
        <v>893.15443767602744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>AVERAGE(((SUM(C20:C29)-C20)/(SUM(B20:B29)-B20)))</f>
        <v>0.13941894447309611</v>
      </c>
      <c r="F29">
        <v>4371</v>
      </c>
      <c r="G29" s="5">
        <f t="shared" ref="G29" si="31">F29-F28</f>
        <v>810</v>
      </c>
      <c r="H29" s="10">
        <f>C29/G29</f>
        <v>0.19753086419753085</v>
      </c>
      <c r="I29" s="4">
        <f t="shared" si="7"/>
        <v>0.17052661925812032</v>
      </c>
      <c r="M29">
        <v>5</v>
      </c>
      <c r="N29">
        <f t="shared" ref="N29" si="32">M29+N28</f>
        <v>28</v>
      </c>
      <c r="P29" s="3">
        <f t="shared" ref="P29" si="33">_xlfn.FORECAST.ETS(A29,B11:B28,A11:A28)</f>
        <v>1008.0443338022648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4">B30-B29</f>
        <v>111</v>
      </c>
      <c r="D30" s="2">
        <f t="shared" ref="D30" si="35">C30/B29</f>
        <v>0.10471698113207548</v>
      </c>
      <c r="E30" s="4">
        <f>AVERAGE(((SUM(C21:C30)-C21)/(SUM(B21:B30)-B21)))</f>
        <v>0.12984293193717278</v>
      </c>
      <c r="F30">
        <v>5008</v>
      </c>
      <c r="G30" s="5">
        <f t="shared" ref="G30" si="36">F30-F29</f>
        <v>637</v>
      </c>
      <c r="H30" s="10">
        <f>C30/G30</f>
        <v>0.17425431711145997</v>
      </c>
      <c r="I30" s="4">
        <f t="shared" ref="I30" si="37">AVERAGE(((SUM(G21:G30)-G21)/(SUM(F21:F30)-F21)))</f>
        <v>0.16431095406360424</v>
      </c>
      <c r="M30">
        <v>3</v>
      </c>
      <c r="N30">
        <f t="shared" ref="N30" si="38">M30+N29</f>
        <v>31</v>
      </c>
      <c r="P30" s="3">
        <f t="shared" ref="P30:P73" si="39">_xlfn.FORECAST.ETS(A30,B12:B29,A12:A29)</f>
        <v>1213.7600093394451</v>
      </c>
    </row>
    <row r="31" spans="1:16" x14ac:dyDescent="0.25">
      <c r="A31" s="1">
        <f t="shared" si="2"/>
        <v>43924</v>
      </c>
      <c r="B31" s="3"/>
      <c r="P31" s="3">
        <f t="shared" si="39"/>
        <v>1312.1216056452467</v>
      </c>
    </row>
    <row r="32" spans="1:16" x14ac:dyDescent="0.25">
      <c r="A32" s="1">
        <f t="shared" si="2"/>
        <v>43925</v>
      </c>
      <c r="B32" s="3"/>
      <c r="P32" s="3">
        <f t="shared" si="39"/>
        <v>1430.1253513548495</v>
      </c>
    </row>
    <row r="33" spans="1:16" x14ac:dyDescent="0.25">
      <c r="A33" s="1">
        <f t="shared" si="2"/>
        <v>43926</v>
      </c>
      <c r="B33" s="3"/>
      <c r="P33" s="3">
        <f t="shared" si="39"/>
        <v>1567.318798470211</v>
      </c>
    </row>
    <row r="34" spans="1:16" x14ac:dyDescent="0.25">
      <c r="A34" s="1">
        <f t="shared" si="2"/>
        <v>43927</v>
      </c>
      <c r="B34" s="3"/>
      <c r="P34" s="3">
        <f t="shared" si="39"/>
        <v>1703.671043388855</v>
      </c>
    </row>
    <row r="35" spans="1:16" x14ac:dyDescent="0.25">
      <c r="A35" s="1">
        <f t="shared" si="2"/>
        <v>43928</v>
      </c>
      <c r="B35" s="3"/>
      <c r="P35" s="3">
        <f t="shared" si="39"/>
        <v>1827.8229171718099</v>
      </c>
    </row>
    <row r="36" spans="1:16" x14ac:dyDescent="0.25">
      <c r="A36" s="1">
        <f t="shared" si="2"/>
        <v>43929</v>
      </c>
      <c r="B36" s="3"/>
      <c r="P36" s="3">
        <f t="shared" si="39"/>
        <v>1959.9460357862083</v>
      </c>
    </row>
    <row r="37" spans="1:16" x14ac:dyDescent="0.25">
      <c r="A37" s="1">
        <f t="shared" si="2"/>
        <v>43930</v>
      </c>
      <c r="B37" s="3"/>
      <c r="P37" s="3">
        <f t="shared" si="39"/>
        <v>2092.2966210224049</v>
      </c>
    </row>
    <row r="38" spans="1:16" x14ac:dyDescent="0.25">
      <c r="A38" s="1">
        <f t="shared" si="2"/>
        <v>43931</v>
      </c>
      <c r="B38" s="3"/>
      <c r="P38" s="3">
        <f t="shared" si="39"/>
        <v>2225.9195178904579</v>
      </c>
    </row>
    <row r="39" spans="1:16" x14ac:dyDescent="0.25">
      <c r="A39" s="1">
        <f t="shared" si="2"/>
        <v>43932</v>
      </c>
      <c r="B39" s="3"/>
      <c r="P39" s="3">
        <f t="shared" si="39"/>
        <v>2020.3996450813015</v>
      </c>
    </row>
    <row r="40" spans="1:16" x14ac:dyDescent="0.25">
      <c r="A40" s="1">
        <f t="shared" si="2"/>
        <v>43933</v>
      </c>
      <c r="B40" s="3"/>
      <c r="P40" s="3">
        <f t="shared" si="39"/>
        <v>2140.2277775010466</v>
      </c>
    </row>
    <row r="41" spans="1:16" x14ac:dyDescent="0.25">
      <c r="A41" s="1">
        <f t="shared" si="2"/>
        <v>43934</v>
      </c>
      <c r="B41" s="3"/>
      <c r="P41" s="3">
        <f t="shared" si="39"/>
        <v>2246.1912676208449</v>
      </c>
    </row>
    <row r="42" spans="1:16" x14ac:dyDescent="0.25">
      <c r="A42" s="1">
        <f t="shared" si="2"/>
        <v>43935</v>
      </c>
      <c r="P42" s="3">
        <f t="shared" si="39"/>
        <v>2385.5258749573918</v>
      </c>
    </row>
    <row r="43" spans="1:16" x14ac:dyDescent="0.25">
      <c r="A43" s="1">
        <f t="shared" si="2"/>
        <v>43936</v>
      </c>
      <c r="P43" s="3">
        <f t="shared" si="39"/>
        <v>2563.9285428559069</v>
      </c>
    </row>
    <row r="44" spans="1:16" x14ac:dyDescent="0.25">
      <c r="A44" s="1">
        <f t="shared" si="2"/>
        <v>43937</v>
      </c>
      <c r="P44" s="3">
        <f t="shared" si="39"/>
        <v>2776.2034740762451</v>
      </c>
    </row>
    <row r="45" spans="1:16" x14ac:dyDescent="0.25">
      <c r="A45" s="1">
        <f t="shared" si="2"/>
        <v>43938</v>
      </c>
      <c r="P45" s="3">
        <f t="shared" si="39"/>
        <v>3149.842160206179</v>
      </c>
    </row>
    <row r="46" spans="1:16" x14ac:dyDescent="0.25">
      <c r="A46" s="1">
        <f t="shared" si="2"/>
        <v>43939</v>
      </c>
      <c r="P46" s="3">
        <f t="shared" si="39"/>
        <v>3374.4731579999998</v>
      </c>
    </row>
    <row r="47" spans="1:16" x14ac:dyDescent="0.25">
      <c r="A47" s="1">
        <f t="shared" si="2"/>
        <v>43940</v>
      </c>
      <c r="P47" s="3">
        <f t="shared" si="39"/>
        <v>3058</v>
      </c>
    </row>
    <row r="48" spans="1:16" x14ac:dyDescent="0.25">
      <c r="A48" s="1">
        <f t="shared" si="2"/>
        <v>43941</v>
      </c>
      <c r="P48" s="3" t="e">
        <f t="shared" si="39"/>
        <v>#DIV/0!</v>
      </c>
    </row>
    <row r="49" spans="1:16" x14ac:dyDescent="0.25">
      <c r="A49" s="1">
        <f t="shared" si="2"/>
        <v>43942</v>
      </c>
      <c r="P49" s="3" t="e">
        <f t="shared" si="39"/>
        <v>#DIV/0!</v>
      </c>
    </row>
    <row r="50" spans="1:16" x14ac:dyDescent="0.25">
      <c r="A50" s="1">
        <f t="shared" si="2"/>
        <v>43943</v>
      </c>
      <c r="P50" s="3" t="e">
        <f t="shared" si="39"/>
        <v>#DIV/0!</v>
      </c>
    </row>
    <row r="51" spans="1:16" x14ac:dyDescent="0.25">
      <c r="A51" s="1">
        <f t="shared" si="2"/>
        <v>43944</v>
      </c>
      <c r="P51" s="3" t="e">
        <f t="shared" si="39"/>
        <v>#DIV/0!</v>
      </c>
    </row>
    <row r="52" spans="1:16" x14ac:dyDescent="0.25">
      <c r="A52" s="1">
        <f t="shared" si="2"/>
        <v>43945</v>
      </c>
      <c r="P52" s="3" t="e">
        <f t="shared" si="39"/>
        <v>#DIV/0!</v>
      </c>
    </row>
    <row r="53" spans="1:16" x14ac:dyDescent="0.25">
      <c r="A53" s="1">
        <f t="shared" si="2"/>
        <v>43946</v>
      </c>
      <c r="P53" s="3" t="e">
        <f t="shared" si="39"/>
        <v>#DIV/0!</v>
      </c>
    </row>
    <row r="54" spans="1:16" x14ac:dyDescent="0.25">
      <c r="A54" s="1">
        <f t="shared" si="2"/>
        <v>43947</v>
      </c>
      <c r="P54" s="3" t="e">
        <f t="shared" si="39"/>
        <v>#DIV/0!</v>
      </c>
    </row>
    <row r="55" spans="1:16" x14ac:dyDescent="0.25">
      <c r="A55" s="1">
        <f t="shared" si="2"/>
        <v>43948</v>
      </c>
      <c r="P55" s="3" t="e">
        <f t="shared" si="39"/>
        <v>#DIV/0!</v>
      </c>
    </row>
    <row r="56" spans="1:16" x14ac:dyDescent="0.25">
      <c r="A56" s="1">
        <f t="shared" si="2"/>
        <v>43949</v>
      </c>
      <c r="P56" s="3" t="e">
        <f t="shared" si="39"/>
        <v>#DIV/0!</v>
      </c>
    </row>
    <row r="57" spans="1:16" x14ac:dyDescent="0.25">
      <c r="A57" s="1">
        <f t="shared" si="2"/>
        <v>43950</v>
      </c>
      <c r="P57" s="3" t="e">
        <f t="shared" si="39"/>
        <v>#DIV/0!</v>
      </c>
    </row>
    <row r="58" spans="1:16" x14ac:dyDescent="0.25">
      <c r="A58" s="1">
        <f t="shared" si="2"/>
        <v>43951</v>
      </c>
      <c r="P58" s="3" t="e">
        <f t="shared" si="39"/>
        <v>#DIV/0!</v>
      </c>
    </row>
    <row r="59" spans="1:16" x14ac:dyDescent="0.25">
      <c r="A59" s="1">
        <f t="shared" si="2"/>
        <v>43952</v>
      </c>
      <c r="P59" s="3" t="e">
        <f t="shared" si="39"/>
        <v>#DIV/0!</v>
      </c>
    </row>
    <row r="60" spans="1:16" x14ac:dyDescent="0.25">
      <c r="A60" s="1">
        <f t="shared" si="2"/>
        <v>43953</v>
      </c>
      <c r="P60" s="3" t="e">
        <f t="shared" si="39"/>
        <v>#DIV/0!</v>
      </c>
    </row>
    <row r="61" spans="1:16" x14ac:dyDescent="0.25">
      <c r="A61" s="1">
        <f t="shared" si="2"/>
        <v>43954</v>
      </c>
      <c r="P61" s="3" t="e">
        <f t="shared" si="39"/>
        <v>#DIV/0!</v>
      </c>
    </row>
    <row r="62" spans="1:16" x14ac:dyDescent="0.25">
      <c r="A62" s="1">
        <f t="shared" si="2"/>
        <v>43955</v>
      </c>
      <c r="P62" s="3" t="e">
        <f t="shared" si="39"/>
        <v>#DIV/0!</v>
      </c>
    </row>
    <row r="63" spans="1:16" x14ac:dyDescent="0.25">
      <c r="A63" s="1">
        <f t="shared" si="2"/>
        <v>43956</v>
      </c>
      <c r="P63" s="3" t="e">
        <f t="shared" si="39"/>
        <v>#DIV/0!</v>
      </c>
    </row>
    <row r="64" spans="1:16" x14ac:dyDescent="0.25">
      <c r="A64" s="1">
        <f t="shared" si="2"/>
        <v>43957</v>
      </c>
      <c r="P64" s="3" t="e">
        <f t="shared" si="39"/>
        <v>#DIV/0!</v>
      </c>
    </row>
    <row r="65" spans="1:16" x14ac:dyDescent="0.25">
      <c r="A65" s="1">
        <f t="shared" si="2"/>
        <v>43958</v>
      </c>
      <c r="P65" s="3" t="e">
        <f t="shared" si="39"/>
        <v>#DIV/0!</v>
      </c>
    </row>
    <row r="66" spans="1:16" x14ac:dyDescent="0.25">
      <c r="A66" s="1">
        <f t="shared" si="2"/>
        <v>43959</v>
      </c>
      <c r="P66" s="3" t="e">
        <f t="shared" si="39"/>
        <v>#DIV/0!</v>
      </c>
    </row>
    <row r="67" spans="1:16" x14ac:dyDescent="0.25">
      <c r="A67" s="1">
        <f t="shared" si="2"/>
        <v>43960</v>
      </c>
      <c r="P67" s="3" t="e">
        <f t="shared" si="39"/>
        <v>#DIV/0!</v>
      </c>
    </row>
    <row r="68" spans="1:16" x14ac:dyDescent="0.25">
      <c r="A68" s="1">
        <f t="shared" si="2"/>
        <v>43961</v>
      </c>
      <c r="P68" s="3" t="e">
        <f t="shared" si="39"/>
        <v>#DIV/0!</v>
      </c>
    </row>
    <row r="69" spans="1:16" x14ac:dyDescent="0.25">
      <c r="A69" s="1">
        <f t="shared" ref="A69:A91" si="40">A68+1</f>
        <v>43962</v>
      </c>
      <c r="P69" s="3" t="e">
        <f t="shared" si="39"/>
        <v>#DIV/0!</v>
      </c>
    </row>
    <row r="70" spans="1:16" x14ac:dyDescent="0.25">
      <c r="A70" s="1">
        <f t="shared" si="40"/>
        <v>43963</v>
      </c>
      <c r="P70" s="3" t="e">
        <f t="shared" si="39"/>
        <v>#DIV/0!</v>
      </c>
    </row>
    <row r="71" spans="1:16" x14ac:dyDescent="0.25">
      <c r="A71" s="1">
        <f t="shared" si="40"/>
        <v>43964</v>
      </c>
      <c r="P71" s="3" t="e">
        <f t="shared" si="39"/>
        <v>#DIV/0!</v>
      </c>
    </row>
    <row r="72" spans="1:16" x14ac:dyDescent="0.25">
      <c r="A72" s="1">
        <f t="shared" si="40"/>
        <v>43965</v>
      </c>
      <c r="P72" s="3" t="e">
        <f t="shared" si="39"/>
        <v>#DIV/0!</v>
      </c>
    </row>
    <row r="73" spans="1:16" x14ac:dyDescent="0.25">
      <c r="A73" s="1">
        <f t="shared" si="40"/>
        <v>43966</v>
      </c>
      <c r="P73" s="3" t="e">
        <f t="shared" si="39"/>
        <v>#DIV/0!</v>
      </c>
    </row>
    <row r="74" spans="1:16" x14ac:dyDescent="0.25">
      <c r="A74" s="1">
        <f t="shared" si="40"/>
        <v>43967</v>
      </c>
    </row>
    <row r="75" spans="1:16" x14ac:dyDescent="0.25">
      <c r="A75" s="1">
        <f t="shared" si="40"/>
        <v>43968</v>
      </c>
    </row>
    <row r="76" spans="1:16" x14ac:dyDescent="0.25">
      <c r="A76" s="1">
        <f t="shared" si="40"/>
        <v>43969</v>
      </c>
    </row>
    <row r="77" spans="1:16" x14ac:dyDescent="0.25">
      <c r="A77" s="1">
        <f t="shared" si="40"/>
        <v>43970</v>
      </c>
    </row>
    <row r="78" spans="1:16" x14ac:dyDescent="0.25">
      <c r="A78" s="1">
        <f t="shared" si="40"/>
        <v>43971</v>
      </c>
    </row>
    <row r="79" spans="1:16" x14ac:dyDescent="0.25">
      <c r="A79" s="1">
        <f t="shared" si="40"/>
        <v>43972</v>
      </c>
    </row>
    <row r="80" spans="1:16" x14ac:dyDescent="0.25">
      <c r="A80" s="1">
        <f t="shared" si="40"/>
        <v>43973</v>
      </c>
    </row>
    <row r="81" spans="1:1" x14ac:dyDescent="0.25">
      <c r="A81" s="1">
        <f t="shared" si="40"/>
        <v>43974</v>
      </c>
    </row>
    <row r="82" spans="1:1" x14ac:dyDescent="0.25">
      <c r="A82" s="1">
        <f t="shared" si="40"/>
        <v>43975</v>
      </c>
    </row>
    <row r="83" spans="1:1" x14ac:dyDescent="0.25">
      <c r="A83" s="1">
        <f t="shared" si="40"/>
        <v>43976</v>
      </c>
    </row>
    <row r="84" spans="1:1" x14ac:dyDescent="0.25">
      <c r="A84" s="1">
        <f t="shared" si="40"/>
        <v>43977</v>
      </c>
    </row>
    <row r="85" spans="1:1" x14ac:dyDescent="0.25">
      <c r="A85" s="1">
        <f t="shared" si="40"/>
        <v>43978</v>
      </c>
    </row>
    <row r="86" spans="1:1" x14ac:dyDescent="0.25">
      <c r="A86" s="1">
        <f t="shared" si="40"/>
        <v>43979</v>
      </c>
    </row>
    <row r="87" spans="1:1" x14ac:dyDescent="0.25">
      <c r="A87" s="1">
        <f t="shared" si="40"/>
        <v>43980</v>
      </c>
    </row>
    <row r="88" spans="1:1" x14ac:dyDescent="0.25">
      <c r="A88" s="1">
        <f t="shared" si="40"/>
        <v>43981</v>
      </c>
    </row>
    <row r="89" spans="1:1" x14ac:dyDescent="0.25">
      <c r="A89" s="1">
        <f t="shared" si="40"/>
        <v>43982</v>
      </c>
    </row>
    <row r="90" spans="1:1" x14ac:dyDescent="0.25">
      <c r="A90" s="1">
        <f t="shared" si="40"/>
        <v>43983</v>
      </c>
    </row>
    <row r="91" spans="1:1" x14ac:dyDescent="0.25">
      <c r="A91" s="1">
        <f t="shared" si="40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2020-04-02T14:59:04Z</dcterms:modified>
</cp:coreProperties>
</file>