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F907B2A3-80DA-4ACA-BF81-54D7834530D4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Sheet1" sheetId="5" r:id="rId5"/>
  </sheets>
  <definedNames>
    <definedName name="ExternalData_1" localSheetId="3" hidden="1">SerbiaCitiesData!$A$1:$F$2404</definedName>
    <definedName name="ExternalData_1" localSheetId="2" hidden="1">SerbiaOfficialData!$A$1:$G$834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2" i="1" l="1"/>
  <c r="AD52" i="1"/>
  <c r="AF52" i="1"/>
  <c r="AG52" i="1"/>
  <c r="Z52" i="1"/>
  <c r="T52" i="1"/>
  <c r="S52" i="1"/>
  <c r="R52" i="1"/>
  <c r="P52" i="1"/>
  <c r="O52" i="1"/>
  <c r="J52" i="1"/>
  <c r="I52" i="1"/>
  <c r="H52" i="1"/>
  <c r="D52" i="1"/>
  <c r="F52" i="1" s="1"/>
  <c r="C52" i="1"/>
  <c r="A52" i="1"/>
  <c r="E52" i="1" l="1"/>
  <c r="AC51" i="1"/>
  <c r="AD51" i="1"/>
  <c r="AF51" i="1"/>
  <c r="AG51" i="1"/>
  <c r="Z51" i="1"/>
  <c r="T51" i="1"/>
  <c r="S51" i="1"/>
  <c r="R51" i="1"/>
  <c r="P51" i="1"/>
  <c r="O51" i="1"/>
  <c r="J51" i="1"/>
  <c r="I51" i="1"/>
  <c r="H51" i="1"/>
  <c r="F51" i="1"/>
  <c r="E51" i="1"/>
  <c r="D51" i="1"/>
  <c r="C51" i="1"/>
  <c r="A51" i="1"/>
  <c r="AC50" i="1" l="1"/>
  <c r="AD50" i="1"/>
  <c r="AF50" i="1"/>
  <c r="AG50" i="1"/>
  <c r="Z50" i="1"/>
  <c r="T50" i="1"/>
  <c r="S50" i="1"/>
  <c r="R50" i="1"/>
  <c r="P50" i="1"/>
  <c r="O50" i="1"/>
  <c r="H50" i="1"/>
  <c r="J50" i="1" s="1"/>
  <c r="F50" i="1"/>
  <c r="E50" i="1"/>
  <c r="C50" i="1"/>
  <c r="D50" i="1"/>
  <c r="A50" i="1"/>
  <c r="I50" i="1" l="1"/>
  <c r="AC49" i="1"/>
  <c r="AD49" i="1"/>
  <c r="AF49" i="1"/>
  <c r="AG49" i="1"/>
  <c r="Z49" i="1"/>
  <c r="R49" i="1"/>
  <c r="T49" i="1" s="1"/>
  <c r="P49" i="1"/>
  <c r="O49" i="1"/>
  <c r="S49" i="1" l="1"/>
  <c r="J49" i="1"/>
  <c r="I49" i="1"/>
  <c r="H49" i="1"/>
  <c r="F49" i="1"/>
  <c r="E49" i="1"/>
  <c r="D49" i="1"/>
  <c r="C49" i="1"/>
  <c r="O48" i="1" l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AC48" i="1"/>
  <c r="AC47" i="1"/>
  <c r="AC46" i="1"/>
  <c r="AC45" i="1"/>
  <c r="AC44" i="1"/>
  <c r="AC43" i="1"/>
  <c r="AC42" i="1"/>
  <c r="AC41" i="1"/>
  <c r="AC38" i="1"/>
  <c r="AC37" i="1"/>
  <c r="AC36" i="1"/>
  <c r="AC35" i="1"/>
  <c r="AC34" i="1"/>
  <c r="AC33" i="1"/>
  <c r="AC32" i="1"/>
  <c r="AC31" i="1"/>
  <c r="AC30" i="1"/>
  <c r="AC29" i="1"/>
  <c r="Z48" i="1"/>
  <c r="P48" i="1"/>
  <c r="H48" i="1"/>
  <c r="D48" i="1"/>
  <c r="I48" i="1" s="1"/>
  <c r="E48" i="1" l="1"/>
  <c r="Z47" i="1"/>
  <c r="Z46" i="1"/>
  <c r="P47" i="1"/>
  <c r="P46" i="1"/>
  <c r="H47" i="1"/>
  <c r="H46" i="1"/>
  <c r="E46" i="1"/>
  <c r="D47" i="1"/>
  <c r="E47" i="1" s="1"/>
  <c r="D46" i="1"/>
  <c r="I47" i="1" l="1"/>
  <c r="I46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45" i="1"/>
  <c r="Z45" i="1"/>
  <c r="H45" i="1"/>
  <c r="D45" i="1"/>
  <c r="D44" i="1"/>
  <c r="D43" i="1"/>
  <c r="D42" i="1"/>
  <c r="I45" i="1" l="1"/>
  <c r="E45" i="1"/>
  <c r="E44" i="1"/>
  <c r="P44" i="1"/>
  <c r="H44" i="1"/>
  <c r="I44" i="1" s="1"/>
  <c r="P43" i="1"/>
  <c r="H43" i="1"/>
  <c r="I43" i="1" s="1"/>
  <c r="E43" i="1"/>
  <c r="Z42" i="1"/>
  <c r="P42" i="1"/>
  <c r="H42" i="1"/>
  <c r="E42" i="1"/>
  <c r="Z41" i="1"/>
  <c r="P41" i="1"/>
  <c r="H41" i="1"/>
  <c r="D41" i="1"/>
  <c r="E41" i="1" s="1"/>
  <c r="Z40" i="1"/>
  <c r="P40" i="1"/>
  <c r="H40" i="1"/>
  <c r="D40" i="1"/>
  <c r="E40" i="1" s="1"/>
  <c r="P39" i="1"/>
  <c r="H39" i="1"/>
  <c r="D39" i="1"/>
  <c r="Z38" i="1"/>
  <c r="P38" i="1"/>
  <c r="H38" i="1"/>
  <c r="D38" i="1"/>
  <c r="Z37" i="1"/>
  <c r="P37" i="1"/>
  <c r="H37" i="1"/>
  <c r="D37" i="1"/>
  <c r="Z36" i="1"/>
  <c r="P36" i="1"/>
  <c r="H36" i="1"/>
  <c r="D36" i="1"/>
  <c r="Z35" i="1"/>
  <c r="P35" i="1"/>
  <c r="H35" i="1"/>
  <c r="D35" i="1"/>
  <c r="Z34" i="1"/>
  <c r="P34" i="1"/>
  <c r="H34" i="1"/>
  <c r="D34" i="1"/>
  <c r="Z33" i="1"/>
  <c r="P33" i="1"/>
  <c r="H33" i="1"/>
  <c r="D33" i="1"/>
  <c r="E33" i="1" s="1"/>
  <c r="Z32" i="1"/>
  <c r="P32" i="1"/>
  <c r="H32" i="1"/>
  <c r="D32" i="1"/>
  <c r="Z31" i="1"/>
  <c r="P31" i="1"/>
  <c r="H31" i="1"/>
  <c r="D31" i="1"/>
  <c r="E31" i="1" s="1"/>
  <c r="Z30" i="1"/>
  <c r="P30" i="1"/>
  <c r="H30" i="1"/>
  <c r="D30" i="1"/>
  <c r="Z29" i="1"/>
  <c r="P29" i="1"/>
  <c r="H29" i="1"/>
  <c r="D29" i="1"/>
  <c r="Z28" i="1"/>
  <c r="P28" i="1"/>
  <c r="H28" i="1"/>
  <c r="D28" i="1"/>
  <c r="Z27" i="1"/>
  <c r="P27" i="1"/>
  <c r="H27" i="1"/>
  <c r="D27" i="1"/>
  <c r="Z26" i="1"/>
  <c r="P26" i="1"/>
  <c r="H26" i="1"/>
  <c r="D26" i="1"/>
  <c r="E26" i="1" s="1"/>
  <c r="Z25" i="1"/>
  <c r="P25" i="1"/>
  <c r="H25" i="1"/>
  <c r="D25" i="1"/>
  <c r="Z24" i="1"/>
  <c r="P24" i="1"/>
  <c r="H24" i="1"/>
  <c r="D24" i="1"/>
  <c r="Z23" i="1"/>
  <c r="P23" i="1"/>
  <c r="H23" i="1"/>
  <c r="D23" i="1"/>
  <c r="Z22" i="1"/>
  <c r="P22" i="1"/>
  <c r="H22" i="1"/>
  <c r="D22" i="1"/>
  <c r="E22" i="1" s="1"/>
  <c r="Z21" i="1"/>
  <c r="P21" i="1"/>
  <c r="H21" i="1"/>
  <c r="D21" i="1"/>
  <c r="Z20" i="1"/>
  <c r="P20" i="1"/>
  <c r="H20" i="1"/>
  <c r="D20" i="1"/>
  <c r="F29" i="1" s="1"/>
  <c r="H19" i="1"/>
  <c r="D19" i="1"/>
  <c r="R18" i="1"/>
  <c r="H18" i="1"/>
  <c r="D18" i="1"/>
  <c r="H17" i="1"/>
  <c r="D17" i="1"/>
  <c r="E17" i="1" s="1"/>
  <c r="H16" i="1"/>
  <c r="D16" i="1"/>
  <c r="H15" i="1"/>
  <c r="D15" i="1"/>
  <c r="H14" i="1"/>
  <c r="D14" i="1"/>
  <c r="H13" i="1"/>
  <c r="D13" i="1"/>
  <c r="E13" i="1" s="1"/>
  <c r="H12" i="1"/>
  <c r="D12" i="1"/>
  <c r="H11" i="1"/>
  <c r="D11" i="1"/>
  <c r="E11" i="1" s="1"/>
  <c r="H10" i="1"/>
  <c r="D10" i="1"/>
  <c r="H9" i="1"/>
  <c r="D9" i="1"/>
  <c r="E9" i="1" s="1"/>
  <c r="H8" i="1"/>
  <c r="D8" i="1"/>
  <c r="AF7" i="1"/>
  <c r="H7" i="1"/>
  <c r="D7" i="1"/>
  <c r="AF6" i="1"/>
  <c r="H6" i="1"/>
  <c r="D6" i="1"/>
  <c r="E6" i="1" s="1"/>
  <c r="AF5" i="1"/>
  <c r="H5" i="1"/>
  <c r="D5" i="1"/>
  <c r="E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F4" i="1"/>
  <c r="H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F3" i="1"/>
  <c r="H3" i="1"/>
  <c r="I3" i="1" s="1"/>
  <c r="AF2" i="1"/>
  <c r="I2" i="1"/>
  <c r="I4" i="1" l="1"/>
  <c r="I8" i="1"/>
  <c r="I10" i="1"/>
  <c r="I21" i="1"/>
  <c r="I25" i="1"/>
  <c r="F48" i="1"/>
  <c r="J48" i="1"/>
  <c r="E38" i="1"/>
  <c r="J47" i="1"/>
  <c r="F47" i="1"/>
  <c r="I15" i="1"/>
  <c r="E37" i="1"/>
  <c r="F46" i="1"/>
  <c r="J46" i="1"/>
  <c r="S18" i="1"/>
  <c r="C18" i="1"/>
  <c r="AA18" i="1"/>
  <c r="J18" i="1"/>
  <c r="J20" i="1"/>
  <c r="J22" i="1"/>
  <c r="T18" i="1"/>
  <c r="J44" i="1"/>
  <c r="F37" i="1"/>
  <c r="J38" i="1"/>
  <c r="I41" i="1"/>
  <c r="I5" i="1"/>
  <c r="F16" i="1"/>
  <c r="E35" i="1"/>
  <c r="I37" i="1"/>
  <c r="I39" i="1"/>
  <c r="J28" i="1"/>
  <c r="F33" i="1"/>
  <c r="E29" i="1"/>
  <c r="E36" i="1"/>
  <c r="F45" i="1"/>
  <c r="J45" i="1"/>
  <c r="J21" i="1"/>
  <c r="J23" i="1"/>
  <c r="J25" i="1"/>
  <c r="J27" i="1"/>
  <c r="I27" i="1"/>
  <c r="E28" i="1"/>
  <c r="J15" i="1"/>
  <c r="I7" i="1"/>
  <c r="I18" i="1"/>
  <c r="I23" i="1"/>
  <c r="F40" i="1"/>
  <c r="I31" i="1"/>
  <c r="F42" i="1"/>
  <c r="I33" i="1"/>
  <c r="I35" i="1"/>
  <c r="E39" i="1"/>
  <c r="Z44" i="1"/>
  <c r="F44" i="1"/>
  <c r="AI19" i="1"/>
  <c r="I17" i="1"/>
  <c r="E10" i="1"/>
  <c r="J33" i="1"/>
  <c r="J43" i="1"/>
  <c r="E34" i="1"/>
  <c r="I34" i="1"/>
  <c r="F43" i="1"/>
  <c r="E4" i="1"/>
  <c r="I6" i="1"/>
  <c r="E8" i="1"/>
  <c r="I9" i="1"/>
  <c r="I11" i="1"/>
  <c r="I13" i="1"/>
  <c r="J14" i="1"/>
  <c r="E15" i="1"/>
  <c r="E16" i="1"/>
  <c r="J16" i="1"/>
  <c r="J17" i="1"/>
  <c r="E18" i="1"/>
  <c r="E19" i="1"/>
  <c r="J19" i="1"/>
  <c r="E20" i="1"/>
  <c r="J30" i="1"/>
  <c r="E21" i="1"/>
  <c r="F22" i="1"/>
  <c r="I24" i="1"/>
  <c r="J34" i="1"/>
  <c r="E25" i="1"/>
  <c r="F26" i="1"/>
  <c r="F32" i="1"/>
  <c r="E7" i="1"/>
  <c r="F14" i="1"/>
  <c r="F15" i="1"/>
  <c r="F17" i="1"/>
  <c r="F18" i="1"/>
  <c r="F19" i="1"/>
  <c r="R19" i="1"/>
  <c r="F20" i="1"/>
  <c r="F21" i="1"/>
  <c r="E24" i="1"/>
  <c r="J24" i="1"/>
  <c r="F25" i="1"/>
  <c r="F28" i="1"/>
  <c r="F30" i="1"/>
  <c r="I12" i="1"/>
  <c r="F31" i="1"/>
  <c r="I22" i="1"/>
  <c r="J32" i="1"/>
  <c r="E23" i="1"/>
  <c r="F24" i="1"/>
  <c r="F35" i="1"/>
  <c r="J35" i="1"/>
  <c r="I26" i="1"/>
  <c r="J36" i="1"/>
  <c r="E27" i="1"/>
  <c r="I29" i="1"/>
  <c r="J31" i="1"/>
  <c r="J41" i="1"/>
  <c r="E32" i="1"/>
  <c r="I32" i="1"/>
  <c r="F41" i="1"/>
  <c r="I14" i="1"/>
  <c r="I16" i="1"/>
  <c r="I19" i="1"/>
  <c r="I20" i="1"/>
  <c r="F23" i="1"/>
  <c r="J26" i="1"/>
  <c r="F27" i="1"/>
  <c r="J29" i="1"/>
  <c r="E30" i="1"/>
  <c r="I30" i="1"/>
  <c r="F39" i="1"/>
  <c r="F34" i="1"/>
  <c r="F36" i="1"/>
  <c r="F38" i="1"/>
  <c r="J39" i="1"/>
  <c r="E12" i="1"/>
  <c r="E14" i="1"/>
  <c r="I40" i="1"/>
  <c r="J37" i="1"/>
  <c r="J40" i="1"/>
  <c r="I42" i="1"/>
  <c r="Z43" i="1"/>
  <c r="I28" i="1"/>
  <c r="I36" i="1"/>
  <c r="I38" i="1"/>
  <c r="J42" i="1"/>
  <c r="AH18" i="1"/>
  <c r="C19" i="1" l="1"/>
  <c r="AA19" i="1"/>
  <c r="T19" i="1"/>
  <c r="R20" i="1"/>
  <c r="S19" i="1"/>
  <c r="AI20" i="1"/>
  <c r="AH19" i="1"/>
  <c r="AA20" i="1" l="1"/>
  <c r="C20" i="1"/>
  <c r="AI21" i="1"/>
  <c r="S20" i="1"/>
  <c r="R21" i="1"/>
  <c r="T20" i="1"/>
  <c r="AH20" i="1"/>
  <c r="C21" i="1" l="1"/>
  <c r="AA21" i="1"/>
  <c r="R22" i="1"/>
  <c r="T21" i="1"/>
  <c r="S21" i="1"/>
  <c r="AI22" i="1"/>
  <c r="AH21" i="1"/>
  <c r="C22" i="1" l="1"/>
  <c r="AA22" i="1"/>
  <c r="AI23" i="1"/>
  <c r="R23" i="1"/>
  <c r="T22" i="1"/>
  <c r="S22" i="1"/>
  <c r="AH22" i="1"/>
  <c r="C23" i="1" l="1"/>
  <c r="AA23" i="1"/>
  <c r="R24" i="1"/>
  <c r="T23" i="1"/>
  <c r="S23" i="1"/>
  <c r="AI24" i="1"/>
  <c r="AH23" i="1"/>
  <c r="AA24" i="1" l="1"/>
  <c r="C24" i="1"/>
  <c r="AI25" i="1"/>
  <c r="S24" i="1"/>
  <c r="R25" i="1"/>
  <c r="T24" i="1"/>
  <c r="AH24" i="1"/>
  <c r="C25" i="1" l="1"/>
  <c r="AA25" i="1"/>
  <c r="R26" i="1"/>
  <c r="T25" i="1"/>
  <c r="S25" i="1"/>
  <c r="AI26" i="1"/>
  <c r="AH25" i="1"/>
  <c r="C26" i="1" l="1"/>
  <c r="AA26" i="1"/>
  <c r="AI27" i="1"/>
  <c r="R27" i="1"/>
  <c r="T26" i="1"/>
  <c r="S26" i="1"/>
  <c r="AH26" i="1"/>
  <c r="C27" i="1" l="1"/>
  <c r="AA27" i="1"/>
  <c r="T27" i="1"/>
  <c r="AF27" i="1"/>
  <c r="AG27" i="1" s="1"/>
  <c r="AD27" i="1"/>
  <c r="R28" i="1"/>
  <c r="S27" i="1"/>
  <c r="AI28" i="1"/>
  <c r="AH27" i="1"/>
  <c r="AA28" i="1" l="1"/>
  <c r="C28" i="1"/>
  <c r="R29" i="1"/>
  <c r="T28" i="1"/>
  <c r="S28" i="1"/>
  <c r="AI29" i="1"/>
  <c r="AH28" i="1"/>
  <c r="C29" i="1" l="1"/>
  <c r="AA29" i="1"/>
  <c r="AI30" i="1"/>
  <c r="AD29" i="1"/>
  <c r="T29" i="1"/>
  <c r="S29" i="1"/>
  <c r="R30" i="1"/>
  <c r="AF29" i="1"/>
  <c r="AG29" i="1" s="1"/>
  <c r="AH29" i="1"/>
  <c r="C30" i="1" l="1"/>
  <c r="AA30" i="1"/>
  <c r="R31" i="1"/>
  <c r="T30" i="1"/>
  <c r="AF30" i="1"/>
  <c r="AG30" i="1" s="1"/>
  <c r="S30" i="1"/>
  <c r="AD30" i="1"/>
  <c r="AI31" i="1"/>
  <c r="AH30" i="1"/>
  <c r="C31" i="1" l="1"/>
  <c r="AA31" i="1"/>
  <c r="AI32" i="1"/>
  <c r="AD31" i="1"/>
  <c r="R32" i="1"/>
  <c r="AF31" i="1"/>
  <c r="AG31" i="1" s="1"/>
  <c r="S31" i="1"/>
  <c r="T31" i="1"/>
  <c r="AH31" i="1"/>
  <c r="AA32" i="1" l="1"/>
  <c r="C32" i="1"/>
  <c r="R33" i="1"/>
  <c r="T32" i="1"/>
  <c r="AF32" i="1"/>
  <c r="AG32" i="1" s="1"/>
  <c r="S32" i="1"/>
  <c r="AD32" i="1"/>
  <c r="AI33" i="1"/>
  <c r="AH32" i="1"/>
  <c r="C33" i="1" l="1"/>
  <c r="AA33" i="1"/>
  <c r="AI34" i="1"/>
  <c r="AD33" i="1"/>
  <c r="T33" i="1"/>
  <c r="S33" i="1"/>
  <c r="R34" i="1"/>
  <c r="AF33" i="1"/>
  <c r="AG33" i="1" s="1"/>
  <c r="AH33" i="1"/>
  <c r="C34" i="1" l="1"/>
  <c r="AA34" i="1"/>
  <c r="R35" i="1"/>
  <c r="T34" i="1"/>
  <c r="AF34" i="1"/>
  <c r="AG34" i="1" s="1"/>
  <c r="S34" i="1"/>
  <c r="AD34" i="1"/>
  <c r="AI35" i="1"/>
  <c r="AH34" i="1"/>
  <c r="C35" i="1" l="1"/>
  <c r="AA35" i="1"/>
  <c r="AI36" i="1"/>
  <c r="AD35" i="1"/>
  <c r="R36" i="1"/>
  <c r="T35" i="1"/>
  <c r="AF35" i="1"/>
  <c r="AG35" i="1" s="1"/>
  <c r="S35" i="1"/>
  <c r="AH35" i="1"/>
  <c r="AA36" i="1" l="1"/>
  <c r="C36" i="1"/>
  <c r="R37" i="1"/>
  <c r="T36" i="1"/>
  <c r="AF36" i="1"/>
  <c r="AG36" i="1" s="1"/>
  <c r="S36" i="1"/>
  <c r="AD36" i="1"/>
  <c r="AI37" i="1"/>
  <c r="AH36" i="1"/>
  <c r="C37" i="1" l="1"/>
  <c r="AA37" i="1"/>
  <c r="AI38" i="1"/>
  <c r="AD37" i="1"/>
  <c r="R38" i="1"/>
  <c r="T37" i="1"/>
  <c r="AF37" i="1"/>
  <c r="AG37" i="1" s="1"/>
  <c r="S37" i="1"/>
  <c r="AH37" i="1"/>
  <c r="C38" i="1" l="1"/>
  <c r="AA38" i="1"/>
  <c r="T38" i="1"/>
  <c r="R39" i="1"/>
  <c r="AF38" i="1"/>
  <c r="AG38" i="1" s="1"/>
  <c r="S38" i="1"/>
  <c r="AD38" i="1"/>
  <c r="AI39" i="1"/>
  <c r="AH38" i="1"/>
  <c r="C39" i="1" l="1"/>
  <c r="AA39" i="1"/>
  <c r="AI40" i="1"/>
  <c r="R40" i="1"/>
  <c r="S39" i="1"/>
  <c r="T39" i="1"/>
  <c r="AH39" i="1"/>
  <c r="AA40" i="1" l="1"/>
  <c r="C40" i="1"/>
  <c r="AI41" i="1"/>
  <c r="R41" i="1"/>
  <c r="T40" i="1"/>
  <c r="S40" i="1"/>
  <c r="AH40" i="1"/>
  <c r="C41" i="1" l="1"/>
  <c r="AA41" i="1"/>
  <c r="R42" i="1"/>
  <c r="T41" i="1"/>
  <c r="AF41" i="1"/>
  <c r="AG41" i="1" s="1"/>
  <c r="S41" i="1"/>
  <c r="AD41" i="1"/>
  <c r="AI42" i="1"/>
  <c r="AH41" i="1"/>
  <c r="C42" i="1" l="1"/>
  <c r="AA42" i="1"/>
  <c r="AI43" i="1"/>
  <c r="AD42" i="1"/>
  <c r="R43" i="1"/>
  <c r="T42" i="1"/>
  <c r="AF42" i="1"/>
  <c r="AG42" i="1" s="1"/>
  <c r="S42" i="1"/>
  <c r="AH42" i="1"/>
  <c r="C43" i="1" l="1"/>
  <c r="AA43" i="1"/>
  <c r="R44" i="1"/>
  <c r="T43" i="1"/>
  <c r="S43" i="1"/>
  <c r="AD43" i="1"/>
  <c r="AF43" i="1"/>
  <c r="AG43" i="1" s="1"/>
  <c r="AI44" i="1"/>
  <c r="AH43" i="1"/>
  <c r="AA44" i="1" l="1"/>
  <c r="R45" i="1"/>
  <c r="R46" i="1" s="1"/>
  <c r="C44" i="1"/>
  <c r="T44" i="1"/>
  <c r="AD44" i="1"/>
  <c r="AF44" i="1"/>
  <c r="AG44" i="1" s="1"/>
  <c r="S44" i="1"/>
  <c r="AI45" i="1"/>
  <c r="AH44" i="1"/>
  <c r="C46" i="1" l="1"/>
  <c r="S46" i="1"/>
  <c r="AF46" i="1"/>
  <c r="AG46" i="1" s="1"/>
  <c r="T46" i="1"/>
  <c r="AD46" i="1"/>
  <c r="AA46" i="1"/>
  <c r="R47" i="1"/>
  <c r="T45" i="1"/>
  <c r="AF45" i="1"/>
  <c r="AG45" i="1" s="1"/>
  <c r="C45" i="1"/>
  <c r="AD45" i="1"/>
  <c r="AA45" i="1"/>
  <c r="S45" i="1"/>
  <c r="AI46" i="1"/>
  <c r="AH45" i="1"/>
  <c r="C47" i="1" l="1"/>
  <c r="R48" i="1"/>
  <c r="AD47" i="1"/>
  <c r="AF47" i="1"/>
  <c r="AG47" i="1" s="1"/>
  <c r="T47" i="1"/>
  <c r="S47" i="1"/>
  <c r="AA47" i="1"/>
  <c r="AI47" i="1"/>
  <c r="AH46" i="1"/>
  <c r="T48" i="1" l="1"/>
  <c r="C48" i="1"/>
  <c r="AF48" i="1"/>
  <c r="AG48" i="1" s="1"/>
  <c r="AD48" i="1"/>
  <c r="S48" i="1"/>
  <c r="AA48" i="1"/>
  <c r="AI48" i="1"/>
  <c r="AH47" i="1"/>
  <c r="AI49" i="1" l="1"/>
  <c r="AH48" i="1"/>
  <c r="AI50" i="1" l="1"/>
  <c r="AH49" i="1"/>
  <c r="AI51" i="1" l="1"/>
  <c r="AH50" i="1"/>
  <c r="AI52" i="1" l="1"/>
  <c r="AH51" i="1"/>
  <c r="AI53" i="1" l="1"/>
  <c r="AH52" i="1"/>
  <c r="AI54" i="1" l="1"/>
  <c r="AH53" i="1"/>
  <c r="AI55" i="1" l="1"/>
  <c r="AH54" i="1"/>
  <c r="AI56" i="1" l="1"/>
  <c r="AH55" i="1"/>
  <c r="AI57" i="1" l="1"/>
  <c r="AH56" i="1"/>
  <c r="AI58" i="1" l="1"/>
  <c r="AH57" i="1"/>
  <c r="AI59" i="1" l="1"/>
  <c r="AH58" i="1"/>
  <c r="AI60" i="1" l="1"/>
  <c r="AH59" i="1"/>
  <c r="AI61" i="1" l="1"/>
  <c r="AH60" i="1"/>
  <c r="AI62" i="1" l="1"/>
  <c r="AH61" i="1"/>
  <c r="AI63" i="1" l="1"/>
  <c r="AH62" i="1"/>
  <c r="AI64" i="1" l="1"/>
  <c r="AH63" i="1"/>
  <c r="AI65" i="1" l="1"/>
  <c r="AH64" i="1"/>
  <c r="AI66" i="1" l="1"/>
  <c r="AH65" i="1"/>
  <c r="AI67" i="1" l="1"/>
  <c r="AH66" i="1"/>
  <c r="AI68" i="1" l="1"/>
  <c r="AH67" i="1"/>
  <c r="AI69" i="1" l="1"/>
  <c r="AH68" i="1"/>
  <c r="AI70" i="1" l="1"/>
  <c r="AH69" i="1"/>
  <c r="AI71" i="1" l="1"/>
  <c r="AH70" i="1"/>
  <c r="AI72" i="1" l="1"/>
  <c r="AH71" i="1"/>
  <c r="AI73" i="1" l="1"/>
  <c r="AH72" i="1"/>
  <c r="AI74" i="1" l="1"/>
  <c r="AH73" i="1"/>
  <c r="AI75" i="1" l="1"/>
  <c r="AH74" i="1"/>
  <c r="AI76" i="1" l="1"/>
  <c r="AH76" i="1"/>
  <c r="AH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<sst xmlns="http://schemas.openxmlformats.org/spreadsheetml/2006/main" count="7353" uniqueCount="231">
  <si>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</si>
  <si>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</si>
  <si>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</si>
  <si>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</si>
  <si>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</si>
  <si>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</si>
  <si>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</si>
  <si>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</si>
  <si>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</si>
  <si>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</si>
  <si>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</si>
  <si>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</si>
  <si>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</si>
  <si>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</si>
  <si>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</si>
  <si>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</si>
  <si>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</si>
  <si>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</si>
  <si>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</si>
  <si>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</si>
  <si>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</si>
  <si>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Critical(?)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</si>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</sst>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</c:numCache>
            </c:numRef>
          </c:cat>
          <c:val>
            <c:numRef>
              <c:f>Data!$E$10:$E$100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0.15277777777777779</c:v>
                </c:pt>
                <c:pt idx="6">
                  <c:v>0.24096385542168675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numRef>
              <c:f>Data!$A$10:$A$100</c:f>
              <c:numCache>
                <c:formatCode>m/d/yyyy</c:formatCode>
                <c:ptCount val="9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</c:numCache>
            </c:numRef>
          </c:cat>
          <c:val>
            <c:numRef>
              <c:f>Data!$F$10:$F$100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0.20876288659793815</c:v>
                </c:pt>
                <c:pt idx="6">
                  <c:v>0.20164609053497942</c:v>
                </c:pt>
                <c:pt idx="7">
                  <c:v>0.19402985074626866</c:v>
                </c:pt>
                <c:pt idx="8">
                  <c:v>0.19600000000000001</c:v>
                </c:pt>
                <c:pt idx="9">
                  <c:v>0.19957310565635006</c:v>
                </c:pt>
                <c:pt idx="10">
                  <c:v>0.17807017543859649</c:v>
                </c:pt>
                <c:pt idx="11">
                  <c:v>0.18279569892473119</c:v>
                </c:pt>
                <c:pt idx="12">
                  <c:v>0.18989547038327526</c:v>
                </c:pt>
                <c:pt idx="13">
                  <c:v>0.18272425249169436</c:v>
                </c:pt>
                <c:pt idx="14">
                  <c:v>0.17437304075235111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</c:numCache>
            </c:numRef>
          </c:cat>
          <c:val>
            <c:numRef>
              <c:f>Data!$I$9:$I$100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numRef>
              <c:f>Data!$A$9:$A$100</c:f>
              <c:numCache>
                <c:formatCode>m/d/yyyy</c:formatCode>
                <c:ptCount val="92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</c:numCache>
            </c:numRef>
          </c:cat>
          <c:val>
            <c:numRef>
              <c:f>Data!$J$9:$J$100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</c:numCache>
            </c:numRef>
          </c:cat>
          <c:val>
            <c:numRef>
              <c:f>Data!$N$18:$N$100</c:f>
              <c:numCache>
                <c:formatCode>General</c:formatCode>
                <c:ptCount val="83"/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118</c:v>
                </c:pt>
                <c:pt idx="17">
                  <c:v>118</c:v>
                </c:pt>
                <c:pt idx="18">
                  <c:v>118</c:v>
                </c:pt>
                <c:pt idx="19">
                  <c:v>118</c:v>
                </c:pt>
                <c:pt idx="20">
                  <c:v>118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443</c:v>
                </c:pt>
                <c:pt idx="27">
                  <c:v>534</c:v>
                </c:pt>
                <c:pt idx="28">
                  <c:v>534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</c:numCache>
            </c:num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</c:numCache>
            </c:numRef>
          </c:cat>
          <c:val>
            <c:numRef>
              <c:f>Data!$S$18:$S$100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4.5045045045045045E-3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1.3257575757575758E-2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Data!$T$1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Data!$A$18:$A$100</c:f>
              <c:numCache>
                <c:formatCode>m/d/yyyy</c:formatCode>
                <c:ptCount val="83"/>
                <c:pt idx="0">
                  <c:v>43911</c:v>
                </c:pt>
                <c:pt idx="1">
                  <c:v>43912</c:v>
                </c:pt>
                <c:pt idx="2">
                  <c:v>43913</c:v>
                </c:pt>
                <c:pt idx="3">
                  <c:v>43914</c:v>
                </c:pt>
                <c:pt idx="4">
                  <c:v>43915</c:v>
                </c:pt>
                <c:pt idx="5">
                  <c:v>43916</c:v>
                </c:pt>
                <c:pt idx="6">
                  <c:v>43917</c:v>
                </c:pt>
                <c:pt idx="7">
                  <c:v>43918</c:v>
                </c:pt>
                <c:pt idx="8">
                  <c:v>43919</c:v>
                </c:pt>
                <c:pt idx="9">
                  <c:v>43920</c:v>
                </c:pt>
                <c:pt idx="10">
                  <c:v>43921</c:v>
                </c:pt>
                <c:pt idx="11">
                  <c:v>43922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43926</c:v>
                </c:pt>
                <c:pt idx="16">
                  <c:v>43927</c:v>
                </c:pt>
                <c:pt idx="17">
                  <c:v>43928</c:v>
                </c:pt>
                <c:pt idx="18">
                  <c:v>43929</c:v>
                </c:pt>
                <c:pt idx="19">
                  <c:v>43930</c:v>
                </c:pt>
                <c:pt idx="20">
                  <c:v>43931</c:v>
                </c:pt>
                <c:pt idx="21">
                  <c:v>43932</c:v>
                </c:pt>
                <c:pt idx="22">
                  <c:v>43933</c:v>
                </c:pt>
                <c:pt idx="23">
                  <c:v>43934</c:v>
                </c:pt>
                <c:pt idx="24">
                  <c:v>43935</c:v>
                </c:pt>
                <c:pt idx="25">
                  <c:v>43936</c:v>
                </c:pt>
                <c:pt idx="26">
                  <c:v>43937</c:v>
                </c:pt>
                <c:pt idx="27">
                  <c:v>43938</c:v>
                </c:pt>
                <c:pt idx="28">
                  <c:v>43939</c:v>
                </c:pt>
                <c:pt idx="29">
                  <c:v>43940</c:v>
                </c:pt>
                <c:pt idx="30">
                  <c:v>43941</c:v>
                </c:pt>
                <c:pt idx="31">
                  <c:v>43942</c:v>
                </c:pt>
                <c:pt idx="32">
                  <c:v>43943</c:v>
                </c:pt>
                <c:pt idx="33">
                  <c:v>43944</c:v>
                </c:pt>
                <c:pt idx="34">
                  <c:v>43945</c:v>
                </c:pt>
              </c:numCache>
            </c:numRef>
          </c:cat>
          <c:val>
            <c:numRef>
              <c:f>Data!$T$18:$T$100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2.8571428571428571E-2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8.4337349397590355E-2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</c:numCache>
            </c:numRef>
          </c:cat>
          <c:val>
            <c:numRef>
              <c:f>Data!$AD$27:$AD$100</c:f>
              <c:numCache>
                <c:formatCode>0.000%</c:formatCode>
                <c:ptCount val="74"/>
                <c:pt idx="0">
                  <c:v>0.70828025477707002</c:v>
                </c:pt>
                <c:pt idx="2">
                  <c:v>0.63773584905660374</c:v>
                </c:pt>
                <c:pt idx="3">
                  <c:v>0.69513236549957302</c:v>
                </c:pt>
                <c:pt idx="4">
                  <c:v>0.61856368563685638</c:v>
                </c:pt>
                <c:pt idx="5">
                  <c:v>0.67302955665024633</c:v>
                </c:pt>
                <c:pt idx="6">
                  <c:v>0.59381551362683438</c:v>
                </c:pt>
                <c:pt idx="7">
                  <c:v>0.57045454545454544</c:v>
                </c:pt>
                <c:pt idx="8">
                  <c:v>0.59460563955864321</c:v>
                </c:pt>
                <c:pt idx="9">
                  <c:v>0.66391597899474863</c:v>
                </c:pt>
                <c:pt idx="10">
                  <c:v>0.68817579351238223</c:v>
                </c:pt>
                <c:pt idx="11">
                  <c:v>0.80740740740740746</c:v>
                </c:pt>
                <c:pt idx="14">
                  <c:v>0.73384311790823875</c:v>
                </c:pt>
                <c:pt idx="15">
                  <c:v>0.6942889137737962</c:v>
                </c:pt>
                <c:pt idx="16">
                  <c:v>0.68623024830699775</c:v>
                </c:pt>
                <c:pt idx="17">
                  <c:v>0.67957878901842794</c:v>
                </c:pt>
                <c:pt idx="18">
                  <c:v>0.6810193321616872</c:v>
                </c:pt>
                <c:pt idx="19">
                  <c:v>0.66232899566232895</c:v>
                </c:pt>
                <c:pt idx="20">
                  <c:v>0.63659385881608099</c:v>
                </c:pt>
                <c:pt idx="21">
                  <c:v>0.57737556561085968</c:v>
                </c:pt>
                <c:pt idx="22">
                  <c:v>0.5500725689404935</c:v>
                </c:pt>
                <c:pt idx="23">
                  <c:v>0.47793084059600788</c:v>
                </c:pt>
                <c:pt idx="24">
                  <c:v>0.49697636063771305</c:v>
                </c:pt>
                <c:pt idx="25">
                  <c:v>0.4393959641854871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</c:numCache>
            </c:numRef>
          </c:cat>
          <c:val>
            <c:numRef>
              <c:f>Data!$AG$27:$AG$100</c:f>
              <c:numCache>
                <c:formatCode>0.000%</c:formatCode>
                <c:ptCount val="74"/>
                <c:pt idx="0">
                  <c:v>0.23821656050955414</c:v>
                </c:pt>
                <c:pt idx="2">
                  <c:v>0.32264150943396225</c:v>
                </c:pt>
                <c:pt idx="3">
                  <c:v>0.26900085397096501</c:v>
                </c:pt>
                <c:pt idx="4">
                  <c:v>0.34485094850948511</c:v>
                </c:pt>
                <c:pt idx="5">
                  <c:v>0.29371921182266009</c:v>
                </c:pt>
                <c:pt idx="6">
                  <c:v>0.3778825995807128</c:v>
                </c:pt>
                <c:pt idx="7">
                  <c:v>0.37590909090909091</c:v>
                </c:pt>
                <c:pt idx="8">
                  <c:v>0.3571720474049857</c:v>
                </c:pt>
                <c:pt idx="9">
                  <c:v>0.29182295573893474</c:v>
                </c:pt>
                <c:pt idx="10">
                  <c:v>0.27066620160446458</c:v>
                </c:pt>
                <c:pt idx="11">
                  <c:v>0.15458937198067632</c:v>
                </c:pt>
                <c:pt idx="14">
                  <c:v>0.16748889985199802</c:v>
                </c:pt>
                <c:pt idx="15">
                  <c:v>0.21612541993281076</c:v>
                </c:pt>
                <c:pt idx="16">
                  <c:v>0.23168479376154319</c:v>
                </c:pt>
                <c:pt idx="17">
                  <c:v>0.23711921775103423</c:v>
                </c:pt>
                <c:pt idx="18">
                  <c:v>0.22513181019332162</c:v>
                </c:pt>
                <c:pt idx="19">
                  <c:v>0.24858191524858192</c:v>
                </c:pt>
                <c:pt idx="20">
                  <c:v>0.24422285533396645</c:v>
                </c:pt>
                <c:pt idx="21">
                  <c:v>0.29140271493212672</c:v>
                </c:pt>
                <c:pt idx="22">
                  <c:v>0.3081277213352685</c:v>
                </c:pt>
                <c:pt idx="23">
                  <c:v>0.37798706775372504</c:v>
                </c:pt>
                <c:pt idx="24">
                  <c:v>0.35692688290269381</c:v>
                </c:pt>
                <c:pt idx="25">
                  <c:v>0.41440598690364827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Data!$R$3:$R$38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7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Data!$A$3:$A$38</c:f>
              <c:numCache>
                <c:formatCode>m/d/yyyy</c:formatCode>
                <c:ptCount val="36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</c:numCache>
            </c:numRef>
          </c:cat>
          <c:val>
            <c:numRef>
              <c:f>Data!$Y$3:$Y$38</c:f>
              <c:numCache>
                <c:formatCode>General</c:formatCode>
                <c:ptCount val="36"/>
                <c:pt idx="17">
                  <c:v>12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62</c:v>
                </c:pt>
                <c:pt idx="25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</c:numCache>
            </c:num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  <c:pt idx="22" formatCode="0">
                  <c:v>659</c:v>
                </c:pt>
                <c:pt idx="23" formatCode="0">
                  <c:v>741</c:v>
                </c:pt>
                <c:pt idx="24" formatCode="0">
                  <c:v>785</c:v>
                </c:pt>
                <c:pt idx="25" formatCode="0">
                  <c:v>900</c:v>
                </c:pt>
                <c:pt idx="26" formatCode="0">
                  <c:v>1060</c:v>
                </c:pt>
                <c:pt idx="27" formatCode="0">
                  <c:v>1171</c:v>
                </c:pt>
                <c:pt idx="28" formatCode="0">
                  <c:v>1476</c:v>
                </c:pt>
                <c:pt idx="29" formatCode="0">
                  <c:v>1624</c:v>
                </c:pt>
                <c:pt idx="30" formatCode="0">
                  <c:v>1908</c:v>
                </c:pt>
                <c:pt idx="31" formatCode="0">
                  <c:v>2200</c:v>
                </c:pt>
                <c:pt idx="32" formatCode="0">
                  <c:v>2447</c:v>
                </c:pt>
                <c:pt idx="33" formatCode="0">
                  <c:v>2666</c:v>
                </c:pt>
                <c:pt idx="34" formatCode="0">
                  <c:v>2867</c:v>
                </c:pt>
                <c:pt idx="35" formatCode="0">
                  <c:v>3105</c:v>
                </c:pt>
                <c:pt idx="36" formatCode="0">
                  <c:v>3380</c:v>
                </c:pt>
                <c:pt idx="37" formatCode="0">
                  <c:v>3630</c:v>
                </c:pt>
                <c:pt idx="38" formatCode="0">
                  <c:v>4054</c:v>
                </c:pt>
                <c:pt idx="39" formatCode="0">
                  <c:v>4465</c:v>
                </c:pt>
                <c:pt idx="40">
                  <c:v>4873</c:v>
                </c:pt>
                <c:pt idx="41">
                  <c:v>5318</c:v>
                </c:pt>
                <c:pt idx="42" formatCode="0">
                  <c:v>5690</c:v>
                </c:pt>
                <c:pt idx="43" formatCode="0">
                  <c:v>5994</c:v>
                </c:pt>
                <c:pt idx="44" formatCode="0">
                  <c:v>6318</c:v>
                </c:pt>
                <c:pt idx="45" formatCode="0">
                  <c:v>6630</c:v>
                </c:pt>
                <c:pt idx="46" formatCode="0">
                  <c:v>6890</c:v>
                </c:pt>
                <c:pt idx="47" formatCode="0">
                  <c:v>7114</c:v>
                </c:pt>
                <c:pt idx="48" formatCode="0">
                  <c:v>7276</c:v>
                </c:pt>
                <c:pt idx="49" formatCode="0">
                  <c:v>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170</c:v>
                </c:pt>
                <c:pt idx="16">
                  <c:v>221</c:v>
                </c:pt>
                <c:pt idx="17">
                  <c:v>244</c:v>
                </c:pt>
                <c:pt idx="18">
                  <c:v>285</c:v>
                </c:pt>
                <c:pt idx="19">
                  <c:v>365</c:v>
                </c:pt>
                <c:pt idx="20">
                  <c:v>435</c:v>
                </c:pt>
                <c:pt idx="21">
                  <c:v>479</c:v>
                </c:pt>
                <c:pt idx="22">
                  <c:v>607</c:v>
                </c:pt>
                <c:pt idx="23">
                  <c:v>686</c:v>
                </c:pt>
                <c:pt idx="24">
                  <c:v>727</c:v>
                </c:pt>
                <c:pt idx="25">
                  <c:v>835</c:v>
                </c:pt>
                <c:pt idx="26">
                  <c:v>990</c:v>
                </c:pt>
                <c:pt idx="27">
                  <c:v>1098</c:v>
                </c:pt>
                <c:pt idx="28">
                  <c:v>1383</c:v>
                </c:pt>
                <c:pt idx="29">
                  <c:v>1526</c:v>
                </c:pt>
                <c:pt idx="30">
                  <c:v>1803</c:v>
                </c:pt>
                <c:pt idx="31">
                  <c:v>2024</c:v>
                </c:pt>
                <c:pt idx="32">
                  <c:v>2268</c:v>
                </c:pt>
                <c:pt idx="33">
                  <c:v>2483</c:v>
                </c:pt>
                <c:pt idx="34">
                  <c:v>2683</c:v>
                </c:pt>
                <c:pt idx="35">
                  <c:v>2916</c:v>
                </c:pt>
                <c:pt idx="36">
                  <c:v>2906</c:v>
                </c:pt>
                <c:pt idx="37">
                  <c:v>3150</c:v>
                </c:pt>
                <c:pt idx="38">
                  <c:v>3569</c:v>
                </c:pt>
                <c:pt idx="39">
                  <c:v>3971</c:v>
                </c:pt>
                <c:pt idx="40">
                  <c:v>4374</c:v>
                </c:pt>
                <c:pt idx="41">
                  <c:v>4772</c:v>
                </c:pt>
                <c:pt idx="42">
                  <c:v>5046</c:v>
                </c:pt>
                <c:pt idx="43">
                  <c:v>5343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Data!$N$3:$N$100</c:f>
              <c:numCache>
                <c:formatCode>General</c:formatCode>
                <c:ptCount val="98"/>
                <c:pt idx="17">
                  <c:v>3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443</c:v>
                </c:pt>
                <c:pt idx="42">
                  <c:v>534</c:v>
                </c:pt>
                <c:pt idx="43">
                  <c:v>534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Daily Hospitalized change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Data!$A$27:$A$100</c:f>
              <c:numCache>
                <c:formatCode>m/d/yyyy</c:formatCode>
                <c:ptCount val="74"/>
                <c:pt idx="0">
                  <c:v>43920</c:v>
                </c:pt>
                <c:pt idx="1">
                  <c:v>43921</c:v>
                </c:pt>
                <c:pt idx="2">
                  <c:v>43922</c:v>
                </c:pt>
                <c:pt idx="3">
                  <c:v>43923</c:v>
                </c:pt>
                <c:pt idx="4">
                  <c:v>43924</c:v>
                </c:pt>
                <c:pt idx="5">
                  <c:v>43925</c:v>
                </c:pt>
                <c:pt idx="6">
                  <c:v>43926</c:v>
                </c:pt>
                <c:pt idx="7">
                  <c:v>43927</c:v>
                </c:pt>
                <c:pt idx="8">
                  <c:v>43928</c:v>
                </c:pt>
                <c:pt idx="9">
                  <c:v>43929</c:v>
                </c:pt>
                <c:pt idx="10">
                  <c:v>43930</c:v>
                </c:pt>
                <c:pt idx="11">
                  <c:v>43931</c:v>
                </c:pt>
                <c:pt idx="12">
                  <c:v>43932</c:v>
                </c:pt>
                <c:pt idx="13">
                  <c:v>43933</c:v>
                </c:pt>
                <c:pt idx="14">
                  <c:v>43934</c:v>
                </c:pt>
                <c:pt idx="15">
                  <c:v>43935</c:v>
                </c:pt>
                <c:pt idx="16">
                  <c:v>43936</c:v>
                </c:pt>
                <c:pt idx="17">
                  <c:v>43937</c:v>
                </c:pt>
                <c:pt idx="18">
                  <c:v>43938</c:v>
                </c:pt>
                <c:pt idx="19">
                  <c:v>43939</c:v>
                </c:pt>
                <c:pt idx="20">
                  <c:v>43940</c:v>
                </c:pt>
                <c:pt idx="21">
                  <c:v>43941</c:v>
                </c:pt>
                <c:pt idx="22">
                  <c:v>43942</c:v>
                </c:pt>
                <c:pt idx="23">
                  <c:v>43943</c:v>
                </c:pt>
                <c:pt idx="24">
                  <c:v>43944</c:v>
                </c:pt>
                <c:pt idx="25">
                  <c:v>43945</c:v>
                </c:pt>
              </c:numCache>
            </c:numRef>
          </c:xVal>
          <c:yVal>
            <c:numRef>
              <c:f>Data!$AC$27:$AC$100</c:f>
              <c:numCache>
                <c:formatCode>General</c:formatCode>
                <c:ptCount val="74"/>
                <c:pt idx="2">
                  <c:v>108</c:v>
                </c:pt>
                <c:pt idx="3">
                  <c:v>135</c:v>
                </c:pt>
                <c:pt idx="4">
                  <c:v>91</c:v>
                </c:pt>
                <c:pt idx="5">
                  <c:v>175</c:v>
                </c:pt>
                <c:pt idx="6">
                  <c:v>33</c:v>
                </c:pt>
                <c:pt idx="7">
                  <c:v>115</c:v>
                </c:pt>
                <c:pt idx="8">
                  <c:v>197</c:v>
                </c:pt>
                <c:pt idx="9">
                  <c:v>311</c:v>
                </c:pt>
                <c:pt idx="10">
                  <c:v>202</c:v>
                </c:pt>
                <c:pt idx="11">
                  <c:v>529</c:v>
                </c:pt>
                <c:pt idx="14">
                  <c:v>454</c:v>
                </c:pt>
                <c:pt idx="15">
                  <c:v>116</c:v>
                </c:pt>
                <c:pt idx="16">
                  <c:v>239</c:v>
                </c:pt>
                <c:pt idx="17">
                  <c:v>266</c:v>
                </c:pt>
                <c:pt idx="18">
                  <c:v>254</c:v>
                </c:pt>
                <c:pt idx="19">
                  <c:v>88</c:v>
                </c:pt>
                <c:pt idx="20">
                  <c:v>47</c:v>
                </c:pt>
                <c:pt idx="21">
                  <c:v>-197</c:v>
                </c:pt>
                <c:pt idx="22">
                  <c:v>-43</c:v>
                </c:pt>
                <c:pt idx="23">
                  <c:v>-394</c:v>
                </c:pt>
                <c:pt idx="24">
                  <c:v>211</c:v>
                </c:pt>
                <c:pt idx="25">
                  <c:v>-333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Data!$A$3:$A$100</c:f>
              <c:numCache>
                <c:formatCode>m/d/yyyy</c:formatCode>
                <c:ptCount val="98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</c:numCache>
            </c:numRef>
          </c:cat>
          <c:val>
            <c:numRef>
              <c:f>Data!$D$3:$D$100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Data!$O$1</c:f>
              <c:strCache>
                <c:ptCount val="1"/>
                <c:pt idx="0">
                  <c:v>Daily change - recovered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Data!$O$3:$O$100</c:f>
              <c:numCache>
                <c:formatCode>General</c:formatCode>
                <c:ptCount val="98"/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43</c:v>
                </c:pt>
                <c:pt idx="42">
                  <c:v>91</c:v>
                </c:pt>
                <c:pt idx="43">
                  <c:v>0</c:v>
                </c:pt>
                <c:pt idx="44">
                  <c:v>219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586440</xdr:colOff>
      <xdr:row>0</xdr:row>
      <xdr:rowOff>0</xdr:rowOff>
    </xdr:from>
    <xdr:to>
      <xdr:col>24</xdr:col>
      <xdr:colOff>102600</xdr:colOff>
      <xdr:row>18</xdr:row>
      <xdr:rowOff>128880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8640</xdr:colOff>
      <xdr:row>18</xdr:row>
      <xdr:rowOff>163800</xdr:rowOff>
    </xdr:from>
    <xdr:to>
      <xdr:col>24</xdr:col>
      <xdr:colOff>102600</xdr:colOff>
      <xdr:row>36</xdr:row>
      <xdr:rowOff>163440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155160</xdr:colOff>
      <xdr:row>37</xdr:row>
      <xdr:rowOff>8640</xdr:rowOff>
    </xdr:from>
    <xdr:to>
      <xdr:col>12</xdr:col>
      <xdr:colOff>189360</xdr:colOff>
      <xdr:row>54</xdr:row>
      <xdr:rowOff>137520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18</xdr:row>
      <xdr:rowOff>172440</xdr:rowOff>
    </xdr:from>
    <xdr:to>
      <xdr:col>12</xdr:col>
      <xdr:colOff>189360</xdr:colOff>
      <xdr:row>36</xdr:row>
      <xdr:rowOff>128880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155160</xdr:colOff>
      <xdr:row>55</xdr:row>
      <xdr:rowOff>17279</xdr:rowOff>
    </xdr:from>
    <xdr:to>
      <xdr:col>12</xdr:col>
      <xdr:colOff>172080</xdr:colOff>
      <xdr:row>73</xdr:row>
      <xdr:rowOff>43131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21600</xdr:colOff>
      <xdr:row>37</xdr:row>
      <xdr:rowOff>56160</xdr:rowOff>
    </xdr:from>
    <xdr:to>
      <xdr:col>24</xdr:col>
      <xdr:colOff>154800</xdr:colOff>
      <xdr:row>55</xdr:row>
      <xdr:rowOff>8280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18</xdr:row>
      <xdr:rowOff>102960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586595</xdr:colOff>
      <xdr:row>54</xdr:row>
      <xdr:rowOff>181153</xdr:rowOff>
    </xdr:from>
    <xdr:to>
      <xdr:col>24</xdr:col>
      <xdr:colOff>146648</xdr:colOff>
      <xdr:row>73</xdr:row>
      <xdr:rowOff>60385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155275</xdr:colOff>
      <xdr:row>73</xdr:row>
      <xdr:rowOff>94886</xdr:rowOff>
    </xdr:from>
    <xdr:to>
      <xdr:col>12</xdr:col>
      <xdr:colOff>176026</xdr:colOff>
      <xdr:row>92</xdr:row>
      <xdr:rowOff>16691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834" tableType="queryTable" totalsRowShown="0">
  <autoFilter ref="A1:G834" xr:uid="{B76C118F-74CF-40AB-A527-9DC97D6CC10C}"/>
  <tableColumns count="7">
    <tableColumn id="1" xr3:uid="{34759CEC-B220-4DDD-88E1-B7B89D5AF5DC}" uniqueName="1" name="Sifra" queryTableFieldId="1" dataDxfId="2"/>
    <tableColumn id="2" xr3:uid="{C4B3EC67-9F8C-4AE7-BD20-28E408A04949}" uniqueName="2" name="IDTeritorije" queryTableFieldId="2" dataDxfId="1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2404" tableType="queryTable" totalsRowShown="0">
  <autoFilter ref="A1:F2404" xr:uid="{64CFDD4F-559D-41E9-80F0-5AEA79361902}"/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4"/>
    <tableColumn id="5" xr3:uid="{6B61C88C-E2B9-4DD5-BA11-2C8F5FC1D967}" uniqueName="5" name="POL" queryTableFieldId="5" dataDxfId="3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"/>
  <sheetViews>
    <sheetView tabSelected="1" zoomScaleNormal="100" workbookViewId="0">
      <pane ySplit="1" topLeftCell="A27" activePane="bottomLeft" state="frozen"/>
      <selection pane="bottomLeft" activeCell="A52" sqref="A52"/>
    </sheetView>
  </sheetViews>
  <sheetFormatPr defaultRowHeight="14.3" x14ac:dyDescent="0.25"/>
  <cols>
    <col min="1" max="1" width="9.375" style="1" customWidth="1"/>
    <col min="2" max="3" width="7.875" customWidth="1"/>
    <col min="4" max="4" width="6.25" customWidth="1"/>
    <col min="5" max="5" width="10.375" style="2" customWidth="1"/>
    <col min="6" max="6" width="10" style="2" customWidth="1"/>
    <col min="7" max="10" width="9" customWidth="1"/>
    <col min="11" max="12" width="9" hidden="1" customWidth="1"/>
    <col min="13" max="13" width="10" hidden="1" customWidth="1"/>
    <col min="14" max="15" width="6.875" customWidth="1"/>
    <col min="16" max="16" width="9.5" style="3" customWidth="1"/>
    <col min="17" max="17" width="5.625" customWidth="1"/>
    <col min="18" max="18" width="6.625" customWidth="1"/>
    <col min="19" max="20" width="9" style="3" customWidth="1"/>
    <col min="21" max="23" width="5.5" customWidth="1"/>
    <col min="24" max="24" width="5" customWidth="1"/>
    <col min="25" max="25" width="5.25" customWidth="1"/>
    <col min="26" max="26" width="7.375" style="3" customWidth="1"/>
    <col min="27" max="27" width="9.25" style="15" customWidth="1"/>
    <col min="28" max="28" width="6.375" customWidth="1"/>
    <col min="29" max="29" width="6.25" customWidth="1"/>
    <col min="30" max="30" width="9" style="3" customWidth="1"/>
    <col min="31" max="31" width="6.5" customWidth="1"/>
    <col min="32" max="32" width="5.5" customWidth="1"/>
    <col min="33" max="33" width="8.5" style="3" customWidth="1"/>
    <col min="34" max="34" width="7.625" style="4" customWidth="1"/>
    <col min="35" max="35" width="10.75" customWidth="1"/>
    <col min="36" max="1028" width="8.5" customWidth="1"/>
  </cols>
  <sheetData>
    <row r="1" spans="1:35" s="5" customFormat="1" ht="102.6" x14ac:dyDescent="0.25">
      <c r="A1" s="5" t="s">
        <v>0</v>
      </c>
      <c r="B1" s="5" t="s">
        <v>1</v>
      </c>
      <c r="C1" s="5" t="s">
        <v>29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33</v>
      </c>
      <c r="P1" s="7" t="s">
        <v>13</v>
      </c>
      <c r="Q1" s="5" t="s">
        <v>14</v>
      </c>
      <c r="R1" s="5" t="s">
        <v>15</v>
      </c>
      <c r="S1" s="7" t="s">
        <v>16</v>
      </c>
      <c r="T1" s="7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7" t="s">
        <v>23</v>
      </c>
      <c r="AA1" s="14" t="s">
        <v>30</v>
      </c>
      <c r="AB1" s="5" t="s">
        <v>31</v>
      </c>
      <c r="AC1" s="5" t="s">
        <v>32</v>
      </c>
      <c r="AD1" s="7" t="s">
        <v>24</v>
      </c>
      <c r="AE1" s="5" t="s">
        <v>25</v>
      </c>
      <c r="AF1" s="5" t="s">
        <v>26</v>
      </c>
      <c r="AG1" s="7" t="s">
        <v>27</v>
      </c>
      <c r="AH1" s="8" t="s">
        <v>28</v>
      </c>
      <c r="AI1" s="5" t="s">
        <v>0</v>
      </c>
    </row>
    <row r="2" spans="1:35" x14ac:dyDescent="0.25">
      <c r="A2" s="9">
        <v>43895</v>
      </c>
      <c r="B2">
        <v>0</v>
      </c>
      <c r="C2" s="4">
        <f t="shared" ref="C2:C51" si="0">B2-N2-R2</f>
        <v>0</v>
      </c>
      <c r="D2" s="10">
        <v>0</v>
      </c>
      <c r="G2">
        <v>56</v>
      </c>
      <c r="H2" s="11">
        <v>56</v>
      </c>
      <c r="I2" s="12">
        <f t="shared" ref="I2:I49" si="1">D2/H2</f>
        <v>0</v>
      </c>
      <c r="J2" s="12"/>
      <c r="Q2">
        <v>0</v>
      </c>
      <c r="R2">
        <v>0</v>
      </c>
      <c r="AC2" s="10"/>
      <c r="AF2" s="4">
        <f t="shared" ref="AF2:AF7" si="2">B2-N2-R2-AB2</f>
        <v>0</v>
      </c>
      <c r="AI2" s="9">
        <v>43895</v>
      </c>
    </row>
    <row r="3" spans="1:35" x14ac:dyDescent="0.25">
      <c r="A3" s="9">
        <v>43896</v>
      </c>
      <c r="B3">
        <v>1</v>
      </c>
      <c r="C3" s="4">
        <f t="shared" si="0"/>
        <v>1</v>
      </c>
      <c r="D3" s="10">
        <v>1</v>
      </c>
      <c r="G3">
        <v>67</v>
      </c>
      <c r="H3" s="11">
        <f t="shared" ref="H3:H45" si="3">G3-G2</f>
        <v>11</v>
      </c>
      <c r="I3" s="12">
        <f t="shared" si="1"/>
        <v>9.0909090909090912E-2</v>
      </c>
      <c r="J3" s="12"/>
      <c r="Q3">
        <v>0</v>
      </c>
      <c r="R3">
        <v>0</v>
      </c>
      <c r="AC3" s="10"/>
      <c r="AF3" s="4">
        <f t="shared" si="2"/>
        <v>1</v>
      </c>
      <c r="AI3" s="9">
        <v>43896</v>
      </c>
    </row>
    <row r="4" spans="1:35" x14ac:dyDescent="0.25">
      <c r="A4" s="9">
        <f t="shared" ref="A4:A52" si="4">A3+1</f>
        <v>43897</v>
      </c>
      <c r="B4">
        <v>1</v>
      </c>
      <c r="C4" s="4">
        <f t="shared" si="0"/>
        <v>1</v>
      </c>
      <c r="D4" s="10">
        <f t="shared" ref="D4:D48" si="5">B4-B3</f>
        <v>0</v>
      </c>
      <c r="E4" s="2">
        <f t="shared" ref="E4:E49" si="6">D4/B3</f>
        <v>0</v>
      </c>
      <c r="G4">
        <v>91</v>
      </c>
      <c r="H4" s="11">
        <f t="shared" si="3"/>
        <v>24</v>
      </c>
      <c r="I4" s="12">
        <f t="shared" si="1"/>
        <v>0</v>
      </c>
      <c r="J4" s="12"/>
      <c r="Q4">
        <v>0</v>
      </c>
      <c r="R4">
        <v>0</v>
      </c>
      <c r="AC4" s="10"/>
      <c r="AF4" s="4">
        <f t="shared" si="2"/>
        <v>1</v>
      </c>
      <c r="AI4" s="9">
        <f t="shared" ref="AI4:AI35" si="7">AI3+1</f>
        <v>43897</v>
      </c>
    </row>
    <row r="5" spans="1:35" x14ac:dyDescent="0.25">
      <c r="A5" s="9">
        <f t="shared" si="4"/>
        <v>43898</v>
      </c>
      <c r="B5">
        <v>1</v>
      </c>
      <c r="C5" s="4">
        <f t="shared" si="0"/>
        <v>1</v>
      </c>
      <c r="D5" s="10">
        <f t="shared" si="5"/>
        <v>0</v>
      </c>
      <c r="E5" s="2">
        <f t="shared" si="6"/>
        <v>0</v>
      </c>
      <c r="G5">
        <v>94</v>
      </c>
      <c r="H5" s="11">
        <f t="shared" si="3"/>
        <v>3</v>
      </c>
      <c r="I5" s="12">
        <f t="shared" si="1"/>
        <v>0</v>
      </c>
      <c r="J5" s="12"/>
      <c r="Q5">
        <v>0</v>
      </c>
      <c r="R5">
        <v>0</v>
      </c>
      <c r="AC5" s="10"/>
      <c r="AF5" s="4">
        <f t="shared" si="2"/>
        <v>1</v>
      </c>
      <c r="AI5" s="9">
        <f t="shared" si="7"/>
        <v>43898</v>
      </c>
    </row>
    <row r="6" spans="1:35" x14ac:dyDescent="0.25">
      <c r="A6" s="9">
        <f t="shared" si="4"/>
        <v>43899</v>
      </c>
      <c r="B6">
        <v>2</v>
      </c>
      <c r="C6" s="4">
        <f t="shared" si="0"/>
        <v>2</v>
      </c>
      <c r="D6" s="10">
        <f t="shared" si="5"/>
        <v>1</v>
      </c>
      <c r="E6" s="2">
        <f t="shared" si="6"/>
        <v>1</v>
      </c>
      <c r="G6">
        <v>101</v>
      </c>
      <c r="H6" s="11">
        <f t="shared" si="3"/>
        <v>7</v>
      </c>
      <c r="I6" s="12">
        <f t="shared" si="1"/>
        <v>0.14285714285714285</v>
      </c>
      <c r="J6" s="12"/>
      <c r="Q6">
        <v>0</v>
      </c>
      <c r="R6">
        <v>0</v>
      </c>
      <c r="AC6" s="10"/>
      <c r="AF6" s="4">
        <f t="shared" si="2"/>
        <v>2</v>
      </c>
      <c r="AI6" s="9">
        <f t="shared" si="7"/>
        <v>43899</v>
      </c>
    </row>
    <row r="7" spans="1:35" x14ac:dyDescent="0.25">
      <c r="A7" s="9">
        <f t="shared" si="4"/>
        <v>43900</v>
      </c>
      <c r="B7">
        <v>5</v>
      </c>
      <c r="C7" s="4">
        <f t="shared" si="0"/>
        <v>5</v>
      </c>
      <c r="D7" s="10">
        <f t="shared" si="5"/>
        <v>3</v>
      </c>
      <c r="E7" s="2">
        <f t="shared" si="6"/>
        <v>1.5</v>
      </c>
      <c r="F7" s="13"/>
      <c r="G7">
        <v>117</v>
      </c>
      <c r="H7" s="11">
        <f t="shared" si="3"/>
        <v>16</v>
      </c>
      <c r="I7" s="12">
        <f t="shared" si="1"/>
        <v>0.1875</v>
      </c>
      <c r="J7" s="12"/>
      <c r="Q7">
        <v>0</v>
      </c>
      <c r="R7">
        <v>0</v>
      </c>
      <c r="AC7" s="10"/>
      <c r="AF7" s="4">
        <f t="shared" si="2"/>
        <v>5</v>
      </c>
      <c r="AI7" s="9">
        <f t="shared" si="7"/>
        <v>43900</v>
      </c>
    </row>
    <row r="8" spans="1:35" x14ac:dyDescent="0.25">
      <c r="A8" s="9">
        <f t="shared" si="4"/>
        <v>43901</v>
      </c>
      <c r="B8">
        <v>18</v>
      </c>
      <c r="C8" s="4">
        <f t="shared" si="0"/>
        <v>18</v>
      </c>
      <c r="D8" s="10">
        <f t="shared" si="5"/>
        <v>13</v>
      </c>
      <c r="E8" s="2">
        <f t="shared" si="6"/>
        <v>2.6</v>
      </c>
      <c r="F8" s="13"/>
      <c r="G8">
        <v>151</v>
      </c>
      <c r="H8" s="11">
        <f t="shared" si="3"/>
        <v>34</v>
      </c>
      <c r="I8" s="12">
        <f t="shared" si="1"/>
        <v>0.38235294117647056</v>
      </c>
      <c r="J8" s="12"/>
      <c r="Q8">
        <v>0</v>
      </c>
      <c r="R8">
        <v>0</v>
      </c>
      <c r="AC8" s="10"/>
      <c r="AF8" s="4"/>
      <c r="AI8" s="9">
        <f t="shared" si="7"/>
        <v>43901</v>
      </c>
    </row>
    <row r="9" spans="1:35" x14ac:dyDescent="0.25">
      <c r="A9" s="9">
        <f t="shared" si="4"/>
        <v>43902</v>
      </c>
      <c r="B9">
        <v>24</v>
      </c>
      <c r="C9" s="4">
        <f t="shared" si="0"/>
        <v>24</v>
      </c>
      <c r="D9" s="10">
        <f t="shared" si="5"/>
        <v>6</v>
      </c>
      <c r="E9" s="2">
        <f t="shared" si="6"/>
        <v>0.33333333333333331</v>
      </c>
      <c r="F9" s="13"/>
      <c r="G9">
        <v>185</v>
      </c>
      <c r="H9" s="11">
        <f t="shared" si="3"/>
        <v>34</v>
      </c>
      <c r="I9" s="12">
        <f t="shared" si="1"/>
        <v>0.17647058823529413</v>
      </c>
      <c r="J9" s="13"/>
      <c r="Q9">
        <v>0</v>
      </c>
      <c r="R9">
        <v>0</v>
      </c>
      <c r="AC9" s="10"/>
      <c r="AF9" s="4"/>
      <c r="AI9" s="9">
        <f t="shared" si="7"/>
        <v>43902</v>
      </c>
    </row>
    <row r="10" spans="1:35" x14ac:dyDescent="0.25">
      <c r="A10" s="9">
        <f t="shared" si="4"/>
        <v>43903</v>
      </c>
      <c r="B10">
        <v>35</v>
      </c>
      <c r="C10" s="4">
        <f t="shared" si="0"/>
        <v>35</v>
      </c>
      <c r="D10" s="10">
        <f t="shared" si="5"/>
        <v>11</v>
      </c>
      <c r="E10" s="2">
        <f t="shared" si="6"/>
        <v>0.45833333333333331</v>
      </c>
      <c r="F10" s="13"/>
      <c r="G10">
        <v>239</v>
      </c>
      <c r="H10" s="11">
        <f t="shared" si="3"/>
        <v>54</v>
      </c>
      <c r="I10" s="12">
        <f t="shared" si="1"/>
        <v>0.20370370370370369</v>
      </c>
      <c r="J10" s="13"/>
      <c r="Q10">
        <v>0</v>
      </c>
      <c r="R10">
        <v>0</v>
      </c>
      <c r="AC10" s="10"/>
      <c r="AF10" s="4"/>
      <c r="AI10" s="9">
        <f t="shared" si="7"/>
        <v>43903</v>
      </c>
    </row>
    <row r="11" spans="1:35" x14ac:dyDescent="0.25">
      <c r="A11" s="9">
        <f t="shared" si="4"/>
        <v>43904</v>
      </c>
      <c r="B11">
        <v>46</v>
      </c>
      <c r="C11" s="4">
        <f t="shared" si="0"/>
        <v>46</v>
      </c>
      <c r="D11" s="10">
        <f t="shared" si="5"/>
        <v>11</v>
      </c>
      <c r="E11" s="2">
        <f t="shared" si="6"/>
        <v>0.31428571428571428</v>
      </c>
      <c r="F11" s="13"/>
      <c r="G11">
        <v>268</v>
      </c>
      <c r="H11" s="11">
        <f t="shared" si="3"/>
        <v>29</v>
      </c>
      <c r="I11" s="12">
        <f t="shared" si="1"/>
        <v>0.37931034482758619</v>
      </c>
      <c r="J11" s="12"/>
      <c r="Q11">
        <v>0</v>
      </c>
      <c r="R11">
        <v>0</v>
      </c>
      <c r="AC11" s="10"/>
      <c r="AF11" s="4"/>
      <c r="AI11" s="9">
        <f t="shared" si="7"/>
        <v>43904</v>
      </c>
    </row>
    <row r="12" spans="1:35" x14ac:dyDescent="0.25">
      <c r="A12" s="9">
        <f t="shared" si="4"/>
        <v>43905</v>
      </c>
      <c r="B12">
        <v>48</v>
      </c>
      <c r="C12" s="4">
        <f t="shared" si="0"/>
        <v>48</v>
      </c>
      <c r="D12" s="10">
        <f t="shared" si="5"/>
        <v>2</v>
      </c>
      <c r="E12" s="2">
        <f t="shared" si="6"/>
        <v>4.3478260869565216E-2</v>
      </c>
      <c r="F12" s="13"/>
      <c r="G12">
        <v>283</v>
      </c>
      <c r="H12" s="11">
        <f t="shared" si="3"/>
        <v>15</v>
      </c>
      <c r="I12" s="12">
        <f t="shared" si="1"/>
        <v>0.13333333333333333</v>
      </c>
      <c r="J12" s="12"/>
      <c r="Q12">
        <v>0</v>
      </c>
      <c r="R12">
        <v>0</v>
      </c>
      <c r="AC12" s="10"/>
      <c r="AF12" s="4"/>
      <c r="AI12" s="9">
        <f t="shared" si="7"/>
        <v>43905</v>
      </c>
    </row>
    <row r="13" spans="1:35" x14ac:dyDescent="0.25">
      <c r="A13" s="9">
        <f t="shared" si="4"/>
        <v>43906</v>
      </c>
      <c r="B13">
        <v>57</v>
      </c>
      <c r="C13" s="4">
        <f t="shared" si="0"/>
        <v>57</v>
      </c>
      <c r="D13" s="10">
        <f t="shared" si="5"/>
        <v>9</v>
      </c>
      <c r="E13" s="2">
        <f t="shared" si="6"/>
        <v>0.1875</v>
      </c>
      <c r="F13" s="13"/>
      <c r="G13">
        <v>316</v>
      </c>
      <c r="H13" s="11">
        <f t="shared" si="3"/>
        <v>33</v>
      </c>
      <c r="I13" s="12">
        <f t="shared" si="1"/>
        <v>0.27272727272727271</v>
      </c>
      <c r="J13" s="12"/>
      <c r="Q13">
        <v>0</v>
      </c>
      <c r="R13">
        <v>0</v>
      </c>
      <c r="AC13" s="10"/>
      <c r="AF13" s="4"/>
      <c r="AI13" s="9">
        <f t="shared" si="7"/>
        <v>43906</v>
      </c>
    </row>
    <row r="14" spans="1:35" x14ac:dyDescent="0.25">
      <c r="A14" s="9">
        <f t="shared" si="4"/>
        <v>43907</v>
      </c>
      <c r="B14">
        <v>72</v>
      </c>
      <c r="C14" s="4">
        <f t="shared" si="0"/>
        <v>72</v>
      </c>
      <c r="D14" s="10">
        <f t="shared" si="5"/>
        <v>15</v>
      </c>
      <c r="E14" s="2">
        <f t="shared" si="6"/>
        <v>0.26315789473684209</v>
      </c>
      <c r="F14" s="13">
        <f t="shared" ref="F14:F49" si="8">AVERAGE(((SUM(D5:D14)-D5)/(SUM(B5:B14)-B5)))</f>
        <v>0.23127035830618892</v>
      </c>
      <c r="G14">
        <v>374</v>
      </c>
      <c r="H14" s="11">
        <f t="shared" si="3"/>
        <v>58</v>
      </c>
      <c r="I14" s="12">
        <f t="shared" si="1"/>
        <v>0.25862068965517243</v>
      </c>
      <c r="J14" s="13">
        <f t="shared" ref="J14:J49" si="9">AVERAGE(((SUM(D5:D14)-D5)/(SUM(H5:H14)-H5)))</f>
        <v>0.25357142857142856</v>
      </c>
      <c r="Q14">
        <v>0</v>
      </c>
      <c r="R14">
        <v>0</v>
      </c>
      <c r="AC14" s="10"/>
      <c r="AF14" s="4"/>
      <c r="AI14" s="9">
        <f t="shared" si="7"/>
        <v>43907</v>
      </c>
    </row>
    <row r="15" spans="1:35" x14ac:dyDescent="0.25">
      <c r="A15" s="9">
        <f t="shared" si="4"/>
        <v>43908</v>
      </c>
      <c r="B15">
        <v>83</v>
      </c>
      <c r="C15" s="4">
        <f t="shared" si="0"/>
        <v>83</v>
      </c>
      <c r="D15" s="10">
        <f t="shared" si="5"/>
        <v>11</v>
      </c>
      <c r="E15" s="2">
        <f t="shared" si="6"/>
        <v>0.15277777777777779</v>
      </c>
      <c r="F15" s="13">
        <f t="shared" si="8"/>
        <v>0.20876288659793815</v>
      </c>
      <c r="G15">
        <v>440</v>
      </c>
      <c r="H15" s="11">
        <f t="shared" si="3"/>
        <v>66</v>
      </c>
      <c r="I15" s="12">
        <f t="shared" si="1"/>
        <v>0.16666666666666666</v>
      </c>
      <c r="J15" s="13">
        <f t="shared" si="9"/>
        <v>0.23893805309734514</v>
      </c>
      <c r="Q15">
        <v>0</v>
      </c>
      <c r="R15">
        <v>0</v>
      </c>
      <c r="AC15" s="10"/>
      <c r="AF15" s="4"/>
      <c r="AI15" s="9">
        <f t="shared" si="7"/>
        <v>43908</v>
      </c>
    </row>
    <row r="16" spans="1:35" x14ac:dyDescent="0.25">
      <c r="A16" s="9">
        <f t="shared" si="4"/>
        <v>43909</v>
      </c>
      <c r="B16">
        <v>103</v>
      </c>
      <c r="C16" s="4">
        <f t="shared" si="0"/>
        <v>103</v>
      </c>
      <c r="D16" s="10">
        <f t="shared" si="5"/>
        <v>20</v>
      </c>
      <c r="E16" s="2">
        <f t="shared" si="6"/>
        <v>0.24096385542168675</v>
      </c>
      <c r="F16" s="13">
        <f t="shared" si="8"/>
        <v>0.20164609053497942</v>
      </c>
      <c r="G16">
        <v>506</v>
      </c>
      <c r="H16" s="11">
        <f t="shared" si="3"/>
        <v>66</v>
      </c>
      <c r="I16" s="12">
        <f t="shared" si="1"/>
        <v>0.30303030303030304</v>
      </c>
      <c r="J16" s="13">
        <f t="shared" si="9"/>
        <v>0.25192802056555269</v>
      </c>
      <c r="Q16">
        <v>0</v>
      </c>
      <c r="R16">
        <v>0</v>
      </c>
      <c r="AC16" s="10"/>
      <c r="AF16" s="4"/>
      <c r="AI16" s="9">
        <f t="shared" si="7"/>
        <v>43909</v>
      </c>
    </row>
    <row r="17" spans="1:35" x14ac:dyDescent="0.25">
      <c r="A17" s="9">
        <f t="shared" si="4"/>
        <v>43910</v>
      </c>
      <c r="B17">
        <v>135</v>
      </c>
      <c r="C17" s="4">
        <f t="shared" si="0"/>
        <v>135</v>
      </c>
      <c r="D17" s="10">
        <f t="shared" si="5"/>
        <v>32</v>
      </c>
      <c r="E17" s="2">
        <f t="shared" si="6"/>
        <v>0.31067961165048541</v>
      </c>
      <c r="F17" s="13">
        <f t="shared" si="8"/>
        <v>0.19402985074626866</v>
      </c>
      <c r="G17">
        <v>585</v>
      </c>
      <c r="H17" s="11">
        <f t="shared" si="3"/>
        <v>79</v>
      </c>
      <c r="I17" s="12">
        <f t="shared" si="1"/>
        <v>0.4050632911392405</v>
      </c>
      <c r="J17" s="13">
        <f t="shared" si="9"/>
        <v>0.2695852534562212</v>
      </c>
      <c r="Q17">
        <v>0</v>
      </c>
      <c r="R17">
        <v>0</v>
      </c>
      <c r="AC17" s="10"/>
      <c r="AF17" s="4"/>
      <c r="AI17" s="9">
        <f t="shared" si="7"/>
        <v>43910</v>
      </c>
    </row>
    <row r="18" spans="1:35" x14ac:dyDescent="0.25">
      <c r="A18" s="9">
        <f t="shared" si="4"/>
        <v>43911</v>
      </c>
      <c r="B18">
        <v>171</v>
      </c>
      <c r="C18" s="4">
        <f t="shared" si="0"/>
        <v>170</v>
      </c>
      <c r="D18" s="10">
        <f t="shared" si="5"/>
        <v>36</v>
      </c>
      <c r="E18" s="2">
        <f t="shared" si="6"/>
        <v>0.26666666666666666</v>
      </c>
      <c r="F18" s="13">
        <f t="shared" si="8"/>
        <v>0.19600000000000001</v>
      </c>
      <c r="G18">
        <v>672</v>
      </c>
      <c r="H18" s="11">
        <f t="shared" si="3"/>
        <v>87</v>
      </c>
      <c r="I18" s="12">
        <f t="shared" si="1"/>
        <v>0.41379310344827586</v>
      </c>
      <c r="J18" s="13">
        <f t="shared" si="9"/>
        <v>0.30184804928131415</v>
      </c>
      <c r="Q18">
        <v>1</v>
      </c>
      <c r="R18">
        <f t="shared" ref="R18:R44" si="10">Q18+R17</f>
        <v>1</v>
      </c>
      <c r="S18" s="3">
        <f t="shared" ref="S18:S48" si="11">R18/B18</f>
        <v>5.8479532163742687E-3</v>
      </c>
      <c r="T18" s="3">
        <f t="shared" ref="T18:T48" si="12">R18/B9</f>
        <v>4.1666666666666664E-2</v>
      </c>
      <c r="AA18" s="15">
        <f>R18+X18</f>
        <v>1</v>
      </c>
      <c r="AC18" s="10"/>
      <c r="AF18" s="4"/>
      <c r="AH18" s="4">
        <f>IF(_xlfn.FORECAST.ETS(AI18,$B$9:B17,$AI$9:AI17)&gt;0,_xlfn.FORECAST.ETS(AI18,$B$9:B17,$AI$9:AI17),0)</f>
        <v>165.68889875735837</v>
      </c>
      <c r="AI18" s="9">
        <f t="shared" si="7"/>
        <v>43911</v>
      </c>
    </row>
    <row r="19" spans="1:35" x14ac:dyDescent="0.25">
      <c r="A19" s="9">
        <f t="shared" si="4"/>
        <v>43912</v>
      </c>
      <c r="B19">
        <v>222</v>
      </c>
      <c r="C19" s="4">
        <f t="shared" si="0"/>
        <v>221</v>
      </c>
      <c r="D19" s="10">
        <f t="shared" si="5"/>
        <v>51</v>
      </c>
      <c r="E19" s="2">
        <f t="shared" si="6"/>
        <v>0.2982456140350877</v>
      </c>
      <c r="F19" s="13">
        <f t="shared" si="8"/>
        <v>0.19957310565635006</v>
      </c>
      <c r="G19">
        <v>761</v>
      </c>
      <c r="H19" s="11">
        <f t="shared" si="3"/>
        <v>89</v>
      </c>
      <c r="I19" s="12">
        <f t="shared" si="1"/>
        <v>0.5730337078651685</v>
      </c>
      <c r="J19" s="13">
        <f t="shared" si="9"/>
        <v>0.35823754789272033</v>
      </c>
      <c r="Q19">
        <v>0</v>
      </c>
      <c r="R19">
        <f t="shared" si="10"/>
        <v>1</v>
      </c>
      <c r="S19" s="3">
        <f t="shared" si="11"/>
        <v>4.5045045045045045E-3</v>
      </c>
      <c r="T19" s="3">
        <f t="shared" si="12"/>
        <v>2.8571428571428571E-2</v>
      </c>
      <c r="AA19" s="15">
        <f t="shared" ref="AA19:AA82" si="13">R19+X19</f>
        <v>1</v>
      </c>
      <c r="AC19" s="10"/>
      <c r="AF19" s="4"/>
      <c r="AH19" s="4">
        <f>IF(_xlfn.FORECAST.ETS(AI19,$B$9:B18,$AI$9:AI18)&gt;0,_xlfn.FORECAST.ETS(AI19,$B$9:B18,$AI$9:AI18),0)</f>
        <v>206.47875053598295</v>
      </c>
      <c r="AI19" s="9">
        <f t="shared" si="7"/>
        <v>43912</v>
      </c>
    </row>
    <row r="20" spans="1:35" x14ac:dyDescent="0.25">
      <c r="A20" s="9">
        <f t="shared" si="4"/>
        <v>43913</v>
      </c>
      <c r="B20" s="4">
        <v>249</v>
      </c>
      <c r="C20" s="4">
        <f t="shared" si="0"/>
        <v>244</v>
      </c>
      <c r="D20" s="10">
        <f t="shared" si="5"/>
        <v>27</v>
      </c>
      <c r="E20" s="2">
        <f t="shared" si="6"/>
        <v>0.12162162162162163</v>
      </c>
      <c r="F20" s="13">
        <f t="shared" si="8"/>
        <v>0.17807017543859649</v>
      </c>
      <c r="G20">
        <v>822</v>
      </c>
      <c r="H20" s="11">
        <f t="shared" si="3"/>
        <v>61</v>
      </c>
      <c r="I20" s="12">
        <f t="shared" si="1"/>
        <v>0.44262295081967212</v>
      </c>
      <c r="J20" s="13">
        <f t="shared" si="9"/>
        <v>0.36642599277978338</v>
      </c>
      <c r="N20">
        <v>3</v>
      </c>
      <c r="P20" s="3">
        <f t="shared" ref="P20:P52" si="14">N20/B11</f>
        <v>6.5217391304347824E-2</v>
      </c>
      <c r="Q20">
        <v>1</v>
      </c>
      <c r="R20">
        <f t="shared" si="10"/>
        <v>2</v>
      </c>
      <c r="S20" s="3">
        <f t="shared" si="11"/>
        <v>8.0321285140562242E-3</v>
      </c>
      <c r="T20" s="3">
        <f t="shared" si="12"/>
        <v>4.3478260869565216E-2</v>
      </c>
      <c r="X20">
        <v>12</v>
      </c>
      <c r="Y20">
        <v>12</v>
      </c>
      <c r="Z20" s="3">
        <f t="shared" ref="Z20:Z38" si="15">Y20/B20</f>
        <v>4.8192771084337352E-2</v>
      </c>
      <c r="AA20" s="15">
        <f t="shared" si="13"/>
        <v>14</v>
      </c>
      <c r="AC20" s="10"/>
      <c r="AF20" s="4"/>
      <c r="AH20" s="4">
        <f>IF(_xlfn.FORECAST.ETS(AI20,$B$9:B19,$AI$9:AI19)&gt;0,_xlfn.FORECAST.ETS(AI20,$B$9:B19,$AI$9:AI19),0)</f>
        <v>202.66447675334487</v>
      </c>
      <c r="AI20" s="9">
        <f t="shared" si="7"/>
        <v>43913</v>
      </c>
    </row>
    <row r="21" spans="1:35" x14ac:dyDescent="0.25">
      <c r="A21" s="9">
        <f t="shared" si="4"/>
        <v>43914</v>
      </c>
      <c r="B21" s="4">
        <v>303</v>
      </c>
      <c r="C21" s="4">
        <f t="shared" si="0"/>
        <v>285</v>
      </c>
      <c r="D21" s="10">
        <f t="shared" si="5"/>
        <v>54</v>
      </c>
      <c r="E21" s="2">
        <f t="shared" si="6"/>
        <v>0.21686746987951808</v>
      </c>
      <c r="F21" s="13">
        <f t="shared" si="8"/>
        <v>0.18279569892473119</v>
      </c>
      <c r="G21">
        <v>916</v>
      </c>
      <c r="H21" s="11">
        <f t="shared" si="3"/>
        <v>94</v>
      </c>
      <c r="I21" s="12">
        <f t="shared" si="1"/>
        <v>0.57446808510638303</v>
      </c>
      <c r="J21" s="13">
        <f t="shared" si="9"/>
        <v>0.40284360189573459</v>
      </c>
      <c r="N21">
        <v>15</v>
      </c>
      <c r="O21">
        <f>N21-N20</f>
        <v>12</v>
      </c>
      <c r="P21" s="3">
        <f t="shared" si="14"/>
        <v>0.3125</v>
      </c>
      <c r="Q21">
        <v>1</v>
      </c>
      <c r="R21">
        <f t="shared" si="10"/>
        <v>3</v>
      </c>
      <c r="S21" s="3">
        <f t="shared" si="11"/>
        <v>9.9009900990099011E-3</v>
      </c>
      <c r="T21" s="3">
        <f t="shared" si="12"/>
        <v>6.25E-2</v>
      </c>
      <c r="X21">
        <v>21</v>
      </c>
      <c r="Y21">
        <v>21</v>
      </c>
      <c r="Z21" s="3">
        <f t="shared" si="15"/>
        <v>6.9306930693069313E-2</v>
      </c>
      <c r="AA21" s="15">
        <f t="shared" si="13"/>
        <v>24</v>
      </c>
      <c r="AC21" s="10"/>
      <c r="AF21" s="4"/>
      <c r="AH21" s="4">
        <f>IF(_xlfn.FORECAST.ETS(AI21,$B$9:B20,$AI$9:AI20)&gt;0,_xlfn.FORECAST.ETS(AI21,$B$9:B20,$AI$9:AI20),0)</f>
        <v>239.53179884261593</v>
      </c>
      <c r="AI21" s="9">
        <f t="shared" si="7"/>
        <v>43914</v>
      </c>
    </row>
    <row r="22" spans="1:35" x14ac:dyDescent="0.25">
      <c r="A22" s="9">
        <f t="shared" si="4"/>
        <v>43915</v>
      </c>
      <c r="B22" s="4">
        <v>384</v>
      </c>
      <c r="C22" s="4">
        <f t="shared" si="0"/>
        <v>365</v>
      </c>
      <c r="D22" s="10">
        <f t="shared" si="5"/>
        <v>81</v>
      </c>
      <c r="E22" s="2">
        <f t="shared" si="6"/>
        <v>0.26732673267326734</v>
      </c>
      <c r="F22" s="13">
        <f t="shared" si="8"/>
        <v>0.18989547038327526</v>
      </c>
      <c r="G22">
        <v>1161</v>
      </c>
      <c r="H22" s="11">
        <f t="shared" si="3"/>
        <v>245</v>
      </c>
      <c r="I22" s="12">
        <f t="shared" si="1"/>
        <v>0.33061224489795921</v>
      </c>
      <c r="J22" s="13">
        <f t="shared" si="9"/>
        <v>0.38698224852071006</v>
      </c>
      <c r="N22">
        <v>15</v>
      </c>
      <c r="O22">
        <f>N22-N21</f>
        <v>0</v>
      </c>
      <c r="P22" s="3">
        <f t="shared" si="14"/>
        <v>0.26315789473684209</v>
      </c>
      <c r="Q22">
        <v>1</v>
      </c>
      <c r="R22">
        <f t="shared" si="10"/>
        <v>4</v>
      </c>
      <c r="S22" s="3">
        <f t="shared" si="11"/>
        <v>1.0416666666666666E-2</v>
      </c>
      <c r="T22" s="3">
        <f t="shared" si="12"/>
        <v>7.0175438596491224E-2</v>
      </c>
      <c r="X22">
        <v>21</v>
      </c>
      <c r="Y22">
        <v>21</v>
      </c>
      <c r="Z22" s="3">
        <f t="shared" si="15"/>
        <v>5.46875E-2</v>
      </c>
      <c r="AA22" s="15">
        <f t="shared" si="13"/>
        <v>25</v>
      </c>
      <c r="AC22" s="10"/>
      <c r="AF22" s="4"/>
      <c r="AH22" s="4">
        <f>IF(_xlfn.FORECAST.ETS(AI22,$B$9:B21,$AI$9:AI21)&gt;0,_xlfn.FORECAST.ETS(AI22,$B$9:B21,$AI$9:AI21),0)</f>
        <v>283.99990608488633</v>
      </c>
      <c r="AI22" s="9">
        <f t="shared" si="7"/>
        <v>43915</v>
      </c>
    </row>
    <row r="23" spans="1:35" x14ac:dyDescent="0.25">
      <c r="A23" s="9">
        <f t="shared" si="4"/>
        <v>43916</v>
      </c>
      <c r="B23" s="4">
        <v>457</v>
      </c>
      <c r="C23" s="4">
        <f t="shared" si="0"/>
        <v>435</v>
      </c>
      <c r="D23" s="10">
        <f t="shared" si="5"/>
        <v>73</v>
      </c>
      <c r="E23" s="2">
        <f t="shared" si="6"/>
        <v>0.19010416666666666</v>
      </c>
      <c r="F23" s="13">
        <f t="shared" si="8"/>
        <v>0.18272425249169436</v>
      </c>
      <c r="G23">
        <v>1456</v>
      </c>
      <c r="H23" s="11">
        <f t="shared" si="3"/>
        <v>295</v>
      </c>
      <c r="I23" s="12">
        <f t="shared" si="1"/>
        <v>0.24745762711864408</v>
      </c>
      <c r="J23" s="13">
        <f t="shared" si="9"/>
        <v>0.35582255083179298</v>
      </c>
      <c r="N23">
        <v>15</v>
      </c>
      <c r="O23">
        <f t="shared" ref="O23:O52" si="16">N23-N22</f>
        <v>0</v>
      </c>
      <c r="P23" s="3">
        <f t="shared" si="14"/>
        <v>0.20833333333333334</v>
      </c>
      <c r="Q23">
        <v>3</v>
      </c>
      <c r="R23">
        <f t="shared" si="10"/>
        <v>7</v>
      </c>
      <c r="S23" s="3">
        <f t="shared" si="11"/>
        <v>1.5317286652078774E-2</v>
      </c>
      <c r="T23" s="3">
        <f t="shared" si="12"/>
        <v>9.7222222222222224E-2</v>
      </c>
      <c r="X23">
        <v>21</v>
      </c>
      <c r="Y23">
        <v>21</v>
      </c>
      <c r="Z23" s="3">
        <f t="shared" si="15"/>
        <v>4.5951859956236324E-2</v>
      </c>
      <c r="AA23" s="15">
        <f t="shared" si="13"/>
        <v>28</v>
      </c>
      <c r="AC23" s="10"/>
      <c r="AF23" s="4"/>
      <c r="AH23" s="4">
        <f>IF(_xlfn.FORECAST.ETS(AI23,$B$9:B22,$AI$9:AI22)&gt;0,_xlfn.FORECAST.ETS(AI23,$B$9:B22,$AI$9:AI22),0)</f>
        <v>460.40019801609481</v>
      </c>
      <c r="AI23" s="9">
        <f t="shared" si="7"/>
        <v>43916</v>
      </c>
    </row>
    <row r="24" spans="1:35" x14ac:dyDescent="0.25">
      <c r="A24" s="9">
        <f t="shared" si="4"/>
        <v>43917</v>
      </c>
      <c r="B24" s="4">
        <v>528</v>
      </c>
      <c r="C24" s="4">
        <f t="shared" si="0"/>
        <v>479</v>
      </c>
      <c r="D24" s="10">
        <f t="shared" si="5"/>
        <v>71</v>
      </c>
      <c r="E24" s="2">
        <f t="shared" si="6"/>
        <v>0.15536105032822758</v>
      </c>
      <c r="F24" s="13">
        <f t="shared" si="8"/>
        <v>0.17437304075235111</v>
      </c>
      <c r="G24">
        <v>1715</v>
      </c>
      <c r="H24" s="11">
        <f t="shared" si="3"/>
        <v>259</v>
      </c>
      <c r="I24" s="12">
        <f t="shared" si="1"/>
        <v>0.27413127413127414</v>
      </c>
      <c r="J24" s="13">
        <f t="shared" si="9"/>
        <v>0.34901960784313724</v>
      </c>
      <c r="N24">
        <v>42</v>
      </c>
      <c r="O24">
        <f t="shared" si="16"/>
        <v>27</v>
      </c>
      <c r="P24" s="3">
        <f t="shared" si="14"/>
        <v>0.50602409638554213</v>
      </c>
      <c r="Q24">
        <v>0</v>
      </c>
      <c r="R24">
        <f t="shared" si="10"/>
        <v>7</v>
      </c>
      <c r="S24" s="3">
        <f t="shared" si="11"/>
        <v>1.3257575757575758E-2</v>
      </c>
      <c r="T24" s="3">
        <f t="shared" si="12"/>
        <v>8.4337349397590355E-2</v>
      </c>
      <c r="X24">
        <v>25</v>
      </c>
      <c r="Y24">
        <v>25</v>
      </c>
      <c r="Z24" s="3">
        <f t="shared" si="15"/>
        <v>4.7348484848484848E-2</v>
      </c>
      <c r="AA24" s="15">
        <f t="shared" si="13"/>
        <v>32</v>
      </c>
      <c r="AC24" s="10"/>
      <c r="AF24" s="4"/>
      <c r="AH24" s="4">
        <f>IF(_xlfn.FORECAST.ETS(AI24,$B$9:B23,$AI$9:AI23)&gt;0,_xlfn.FORECAST.ETS(AI24,$B$9:B23,$AI$9:AI23),0)</f>
        <v>534.02519983180036</v>
      </c>
      <c r="AI24" s="9">
        <f t="shared" si="7"/>
        <v>43917</v>
      </c>
    </row>
    <row r="25" spans="1:35" x14ac:dyDescent="0.25">
      <c r="A25" s="9">
        <f t="shared" si="4"/>
        <v>43918</v>
      </c>
      <c r="B25" s="4">
        <v>659</v>
      </c>
      <c r="C25" s="4">
        <f t="shared" si="0"/>
        <v>607</v>
      </c>
      <c r="D25" s="10">
        <f t="shared" si="5"/>
        <v>131</v>
      </c>
      <c r="E25" s="2">
        <f t="shared" si="6"/>
        <v>0.24810606060606061</v>
      </c>
      <c r="F25" s="13">
        <f t="shared" si="8"/>
        <v>0.17889317889317891</v>
      </c>
      <c r="G25">
        <v>2086</v>
      </c>
      <c r="H25" s="11">
        <f t="shared" si="3"/>
        <v>371</v>
      </c>
      <c r="I25" s="12">
        <f t="shared" si="1"/>
        <v>0.35309973045822102</v>
      </c>
      <c r="J25" s="13">
        <f t="shared" si="9"/>
        <v>0.35189873417721518</v>
      </c>
      <c r="N25">
        <v>42</v>
      </c>
      <c r="O25">
        <f t="shared" si="16"/>
        <v>0</v>
      </c>
      <c r="P25" s="3">
        <f t="shared" si="14"/>
        <v>0.40776699029126212</v>
      </c>
      <c r="Q25">
        <v>3</v>
      </c>
      <c r="R25">
        <f t="shared" si="10"/>
        <v>10</v>
      </c>
      <c r="S25" s="3">
        <f t="shared" si="11"/>
        <v>1.5174506828528073E-2</v>
      </c>
      <c r="T25" s="3">
        <f t="shared" si="12"/>
        <v>9.7087378640776698E-2</v>
      </c>
      <c r="X25">
        <v>25</v>
      </c>
      <c r="Y25">
        <v>25</v>
      </c>
      <c r="Z25" s="3">
        <f t="shared" si="15"/>
        <v>3.7936267071320182E-2</v>
      </c>
      <c r="AA25" s="15">
        <f t="shared" si="13"/>
        <v>35</v>
      </c>
      <c r="AC25" s="10"/>
      <c r="AF25" s="4"/>
      <c r="AH25" s="4">
        <f>IF(_xlfn.FORECAST.ETS(AI25,$B$9:B24,$AI$9:AI24)&gt;0,_xlfn.FORECAST.ETS(AI25,$B$9:B24,$AI$9:AI24),0)</f>
        <v>604.81338766096883</v>
      </c>
      <c r="AI25" s="9">
        <f t="shared" si="7"/>
        <v>43918</v>
      </c>
    </row>
    <row r="26" spans="1:35" x14ac:dyDescent="0.25">
      <c r="A26" s="9">
        <f t="shared" si="4"/>
        <v>43919</v>
      </c>
      <c r="B26" s="4">
        <v>741</v>
      </c>
      <c r="C26" s="4">
        <f t="shared" si="0"/>
        <v>686</v>
      </c>
      <c r="D26" s="10">
        <f t="shared" si="5"/>
        <v>82</v>
      </c>
      <c r="E26" s="2">
        <f t="shared" si="6"/>
        <v>0.1244309559939302</v>
      </c>
      <c r="F26" s="13">
        <f t="shared" si="8"/>
        <v>0.16316639741518579</v>
      </c>
      <c r="G26">
        <v>2462</v>
      </c>
      <c r="H26" s="11">
        <f t="shared" si="3"/>
        <v>376</v>
      </c>
      <c r="I26" s="12">
        <f t="shared" si="1"/>
        <v>0.21808510638297873</v>
      </c>
      <c r="J26" s="13">
        <f t="shared" si="9"/>
        <v>0.32285562067128398</v>
      </c>
      <c r="N26">
        <v>42</v>
      </c>
      <c r="O26">
        <f t="shared" si="16"/>
        <v>0</v>
      </c>
      <c r="P26" s="3">
        <f t="shared" si="14"/>
        <v>0.31111111111111112</v>
      </c>
      <c r="Q26">
        <v>3</v>
      </c>
      <c r="R26">
        <f t="shared" si="10"/>
        <v>13</v>
      </c>
      <c r="S26" s="3">
        <f t="shared" si="11"/>
        <v>1.7543859649122806E-2</v>
      </c>
      <c r="T26" s="3">
        <f t="shared" si="12"/>
        <v>9.6296296296296297E-2</v>
      </c>
      <c r="X26">
        <v>25</v>
      </c>
      <c r="Y26">
        <v>25</v>
      </c>
      <c r="Z26" s="3">
        <f t="shared" si="15"/>
        <v>3.3738191632928474E-2</v>
      </c>
      <c r="AA26" s="15">
        <f t="shared" si="13"/>
        <v>38</v>
      </c>
      <c r="AC26" s="10"/>
      <c r="AF26" s="4"/>
      <c r="AH26" s="4">
        <f>IF(_xlfn.FORECAST.ETS(AI26,$B$9:B25,$AI$9:AI25)&gt;0,_xlfn.FORECAST.ETS(AI26,$B$9:B25,$AI$9:AI25),0)</f>
        <v>777.5125602103235</v>
      </c>
      <c r="AI26" s="9">
        <f t="shared" si="7"/>
        <v>43919</v>
      </c>
    </row>
    <row r="27" spans="1:35" x14ac:dyDescent="0.25">
      <c r="A27" s="9">
        <f t="shared" si="4"/>
        <v>43920</v>
      </c>
      <c r="B27" s="4">
        <v>785</v>
      </c>
      <c r="C27" s="4">
        <f t="shared" si="0"/>
        <v>727</v>
      </c>
      <c r="D27" s="10">
        <f t="shared" si="5"/>
        <v>44</v>
      </c>
      <c r="E27" s="2">
        <f t="shared" si="6"/>
        <v>5.9379217273954114E-2</v>
      </c>
      <c r="F27" s="13">
        <f t="shared" si="8"/>
        <v>0.14186691312384472</v>
      </c>
      <c r="G27">
        <v>3084</v>
      </c>
      <c r="H27" s="11">
        <f t="shared" si="3"/>
        <v>622</v>
      </c>
      <c r="I27" s="12">
        <f t="shared" si="1"/>
        <v>7.0739549839228297E-2</v>
      </c>
      <c r="J27" s="13">
        <f t="shared" si="9"/>
        <v>0.25456053067993367</v>
      </c>
      <c r="N27">
        <v>42</v>
      </c>
      <c r="O27">
        <f t="shared" si="16"/>
        <v>0</v>
      </c>
      <c r="P27" s="3">
        <f t="shared" si="14"/>
        <v>0.24561403508771928</v>
      </c>
      <c r="Q27">
        <v>3</v>
      </c>
      <c r="R27">
        <f t="shared" si="10"/>
        <v>16</v>
      </c>
      <c r="S27" s="3">
        <f t="shared" si="11"/>
        <v>2.038216560509554E-2</v>
      </c>
      <c r="T27" s="3">
        <f t="shared" si="12"/>
        <v>9.3567251461988299E-2</v>
      </c>
      <c r="X27">
        <v>62</v>
      </c>
      <c r="Y27">
        <v>62</v>
      </c>
      <c r="Z27" s="3">
        <f t="shared" si="15"/>
        <v>7.8980891719745219E-2</v>
      </c>
      <c r="AA27" s="15">
        <f t="shared" si="13"/>
        <v>78</v>
      </c>
      <c r="AB27">
        <v>540</v>
      </c>
      <c r="AC27" s="10"/>
      <c r="AD27" s="3">
        <f>(AB27+R27)/B27</f>
        <v>0.70828025477707002</v>
      </c>
      <c r="AF27" s="4">
        <f>B27-N27-R27-AB27</f>
        <v>187</v>
      </c>
      <c r="AG27" s="3">
        <f>AF27/B27</f>
        <v>0.23821656050955414</v>
      </c>
      <c r="AH27" s="4">
        <f>IF(_xlfn.FORECAST.ETS(AI27,$B$9:B26,$AI$9:AI26)&gt;0,_xlfn.FORECAST.ETS(AI27,$B$9:B26,$AI$9:AI26),0)</f>
        <v>836.25192002815561</v>
      </c>
      <c r="AI27" s="9">
        <f t="shared" si="7"/>
        <v>43920</v>
      </c>
    </row>
    <row r="28" spans="1:35" x14ac:dyDescent="0.25">
      <c r="A28" s="9">
        <f t="shared" si="4"/>
        <v>43921</v>
      </c>
      <c r="B28" s="4">
        <v>900</v>
      </c>
      <c r="C28" s="4">
        <f t="shared" si="0"/>
        <v>835</v>
      </c>
      <c r="D28" s="10">
        <f t="shared" si="5"/>
        <v>115</v>
      </c>
      <c r="E28" s="2">
        <f t="shared" si="6"/>
        <v>0.1464968152866242</v>
      </c>
      <c r="F28" s="13">
        <f t="shared" si="8"/>
        <v>0.13543747502996403</v>
      </c>
      <c r="G28">
        <v>3561</v>
      </c>
      <c r="H28" s="11">
        <f t="shared" si="3"/>
        <v>477</v>
      </c>
      <c r="I28" s="12">
        <f t="shared" si="1"/>
        <v>0.24109014675052412</v>
      </c>
      <c r="J28" s="13">
        <f t="shared" si="9"/>
        <v>0.24214285714285713</v>
      </c>
      <c r="N28">
        <v>42</v>
      </c>
      <c r="O28">
        <f t="shared" si="16"/>
        <v>0</v>
      </c>
      <c r="P28" s="3">
        <f t="shared" si="14"/>
        <v>0.1891891891891892</v>
      </c>
      <c r="Q28">
        <v>7</v>
      </c>
      <c r="R28">
        <f t="shared" si="10"/>
        <v>23</v>
      </c>
      <c r="S28" s="3">
        <f t="shared" si="11"/>
        <v>2.5555555555555557E-2</v>
      </c>
      <c r="T28" s="3">
        <f t="shared" si="12"/>
        <v>0.1036036036036036</v>
      </c>
      <c r="X28">
        <v>62</v>
      </c>
      <c r="Y28">
        <v>62</v>
      </c>
      <c r="Z28" s="3">
        <f t="shared" si="15"/>
        <v>6.8888888888888888E-2</v>
      </c>
      <c r="AA28" s="15">
        <f t="shared" si="13"/>
        <v>85</v>
      </c>
      <c r="AC28" s="10"/>
      <c r="AF28" s="4"/>
      <c r="AH28" s="4">
        <f>IF(_xlfn.FORECAST.ETS(AI28,$B$9:B27,$AI$9:AI27)&gt;0,_xlfn.FORECAST.ETS(AI28,$B$9:B27,$AI$9:AI27),0)</f>
        <v>909.5089849804807</v>
      </c>
      <c r="AI28" s="9">
        <f t="shared" si="7"/>
        <v>43921</v>
      </c>
    </row>
    <row r="29" spans="1:35" x14ac:dyDescent="0.25">
      <c r="A29" s="9">
        <f t="shared" si="4"/>
        <v>43922</v>
      </c>
      <c r="B29" s="4">
        <v>1060</v>
      </c>
      <c r="C29" s="4">
        <f t="shared" si="0"/>
        <v>990</v>
      </c>
      <c r="D29" s="10">
        <f t="shared" si="5"/>
        <v>160</v>
      </c>
      <c r="E29" s="2">
        <f t="shared" si="6"/>
        <v>0.17777777777777778</v>
      </c>
      <c r="F29" s="13">
        <f t="shared" si="8"/>
        <v>0.13941894447309611</v>
      </c>
      <c r="G29">
        <v>4371</v>
      </c>
      <c r="H29" s="11">
        <f t="shared" si="3"/>
        <v>810</v>
      </c>
      <c r="I29" s="12">
        <f t="shared" si="1"/>
        <v>0.19753086419753085</v>
      </c>
      <c r="J29" s="13">
        <f t="shared" si="9"/>
        <v>0.22851507466892082</v>
      </c>
      <c r="N29">
        <v>42</v>
      </c>
      <c r="O29">
        <f t="shared" si="16"/>
        <v>0</v>
      </c>
      <c r="P29" s="3">
        <f t="shared" si="14"/>
        <v>0.16867469879518071</v>
      </c>
      <c r="Q29">
        <v>5</v>
      </c>
      <c r="R29">
        <f t="shared" si="10"/>
        <v>28</v>
      </c>
      <c r="S29" s="3">
        <f t="shared" si="11"/>
        <v>2.6415094339622643E-2</v>
      </c>
      <c r="T29" s="3">
        <f t="shared" si="12"/>
        <v>0.11244979919678715</v>
      </c>
      <c r="X29">
        <v>62</v>
      </c>
      <c r="Y29">
        <v>72</v>
      </c>
      <c r="Z29" s="3">
        <f t="shared" si="15"/>
        <v>6.7924528301886791E-2</v>
      </c>
      <c r="AA29" s="15">
        <f t="shared" si="13"/>
        <v>90</v>
      </c>
      <c r="AB29">
        <v>648</v>
      </c>
      <c r="AC29" s="10">
        <f>AB29-AB27</f>
        <v>108</v>
      </c>
      <c r="AD29" s="3">
        <f t="shared" ref="AD29:AD38" si="17">(AB29+R29)/B29</f>
        <v>0.63773584905660374</v>
      </c>
      <c r="AF29" s="4">
        <f t="shared" ref="AF29:AF38" si="18">B29-N29-R29-AB29</f>
        <v>342</v>
      </c>
      <c r="AG29" s="3">
        <f t="shared" ref="AG29:AG38" si="19">AF29/B29</f>
        <v>0.32264150943396225</v>
      </c>
      <c r="AH29" s="4">
        <f>IF(_xlfn.FORECAST.ETS(AI29,$B$9:B28,$AI$9:AI28)&gt;0,_xlfn.FORECAST.ETS(AI29,$B$9:B28,$AI$9:AI28),0)</f>
        <v>1000.6770010405891</v>
      </c>
      <c r="AI29" s="9">
        <f t="shared" si="7"/>
        <v>43922</v>
      </c>
    </row>
    <row r="30" spans="1:35" x14ac:dyDescent="0.25">
      <c r="A30" s="9">
        <f t="shared" si="4"/>
        <v>43923</v>
      </c>
      <c r="B30" s="4">
        <v>1171</v>
      </c>
      <c r="C30" s="4">
        <f t="shared" si="0"/>
        <v>1098</v>
      </c>
      <c r="D30" s="10">
        <f t="shared" si="5"/>
        <v>111</v>
      </c>
      <c r="E30" s="2">
        <f t="shared" si="6"/>
        <v>0.10471698113207548</v>
      </c>
      <c r="F30" s="13">
        <f t="shared" si="8"/>
        <v>0.12984293193717278</v>
      </c>
      <c r="G30">
        <v>5008</v>
      </c>
      <c r="H30" s="11">
        <f t="shared" si="3"/>
        <v>637</v>
      </c>
      <c r="I30" s="12">
        <f t="shared" si="1"/>
        <v>0.17425431711145997</v>
      </c>
      <c r="J30" s="13">
        <f t="shared" si="9"/>
        <v>0.21212121212121213</v>
      </c>
      <c r="N30">
        <v>42</v>
      </c>
      <c r="O30">
        <f t="shared" si="16"/>
        <v>0</v>
      </c>
      <c r="P30" s="3">
        <f t="shared" si="14"/>
        <v>0.13861386138613863</v>
      </c>
      <c r="Q30">
        <v>3</v>
      </c>
      <c r="R30">
        <f t="shared" si="10"/>
        <v>31</v>
      </c>
      <c r="S30" s="3">
        <f t="shared" si="11"/>
        <v>2.6473099914602904E-2</v>
      </c>
      <c r="T30" s="3">
        <f t="shared" si="12"/>
        <v>0.10231023102310231</v>
      </c>
      <c r="U30">
        <v>2</v>
      </c>
      <c r="V30">
        <v>1</v>
      </c>
      <c r="W30">
        <v>58.7</v>
      </c>
      <c r="X30">
        <v>81</v>
      </c>
      <c r="Y30">
        <v>81</v>
      </c>
      <c r="Z30" s="3">
        <f t="shared" si="15"/>
        <v>6.9171648163962429E-2</v>
      </c>
      <c r="AA30" s="15">
        <f t="shared" si="13"/>
        <v>112</v>
      </c>
      <c r="AB30">
        <v>783</v>
      </c>
      <c r="AC30" s="10">
        <f>AB30-AB29</f>
        <v>135</v>
      </c>
      <c r="AD30" s="3">
        <f t="shared" si="17"/>
        <v>0.69513236549957302</v>
      </c>
      <c r="AF30" s="4">
        <f t="shared" si="18"/>
        <v>315</v>
      </c>
      <c r="AG30" s="3">
        <f t="shared" si="19"/>
        <v>0.26900085397096501</v>
      </c>
      <c r="AH30" s="4">
        <f>IF(_xlfn.FORECAST.ETS(AI30,$B$9:B29,$AI$9:AI29)&gt;0,_xlfn.FORECAST.ETS(AI30,$B$9:B29,$AI$9:AI29),0)</f>
        <v>1123.5677531449003</v>
      </c>
      <c r="AI30" s="9">
        <f t="shared" si="7"/>
        <v>43923</v>
      </c>
    </row>
    <row r="31" spans="1:35" x14ac:dyDescent="0.25">
      <c r="A31" s="9">
        <f t="shared" si="4"/>
        <v>43924</v>
      </c>
      <c r="B31" s="4">
        <v>1476</v>
      </c>
      <c r="C31" s="4">
        <f t="shared" si="0"/>
        <v>1383</v>
      </c>
      <c r="D31" s="10">
        <f t="shared" si="5"/>
        <v>305</v>
      </c>
      <c r="E31" s="2">
        <f t="shared" si="6"/>
        <v>0.26046114432109307</v>
      </c>
      <c r="F31" s="13">
        <f t="shared" si="8"/>
        <v>0.14041404140414041</v>
      </c>
      <c r="G31">
        <v>5756</v>
      </c>
      <c r="H31" s="11">
        <f t="shared" si="3"/>
        <v>748</v>
      </c>
      <c r="I31" s="12">
        <f t="shared" si="1"/>
        <v>0.40775401069518719</v>
      </c>
      <c r="J31" s="13">
        <f t="shared" si="9"/>
        <v>0.23764961915125135</v>
      </c>
      <c r="N31">
        <v>54</v>
      </c>
      <c r="O31">
        <f t="shared" si="16"/>
        <v>12</v>
      </c>
      <c r="P31" s="3">
        <f t="shared" si="14"/>
        <v>0.140625</v>
      </c>
      <c r="Q31">
        <v>8</v>
      </c>
      <c r="R31">
        <f t="shared" si="10"/>
        <v>39</v>
      </c>
      <c r="S31" s="3">
        <f t="shared" si="11"/>
        <v>2.6422764227642278E-2</v>
      </c>
      <c r="T31" s="3">
        <f t="shared" si="12"/>
        <v>0.1015625</v>
      </c>
      <c r="U31">
        <v>6</v>
      </c>
      <c r="V31">
        <v>2</v>
      </c>
      <c r="W31">
        <v>70.75</v>
      </c>
      <c r="X31">
        <v>81</v>
      </c>
      <c r="Y31">
        <v>81</v>
      </c>
      <c r="Z31" s="3">
        <f t="shared" si="15"/>
        <v>5.4878048780487805E-2</v>
      </c>
      <c r="AA31" s="15">
        <f t="shared" si="13"/>
        <v>120</v>
      </c>
      <c r="AB31">
        <v>874</v>
      </c>
      <c r="AC31" s="10">
        <f t="shared" ref="AC31:AC38" si="20">AB31-AB30</f>
        <v>91</v>
      </c>
      <c r="AD31" s="3">
        <f t="shared" si="17"/>
        <v>0.61856368563685638</v>
      </c>
      <c r="AF31" s="4">
        <f t="shared" si="18"/>
        <v>509</v>
      </c>
      <c r="AG31" s="3">
        <f t="shared" si="19"/>
        <v>0.34485094850948511</v>
      </c>
      <c r="AH31" s="4">
        <f>IF(_xlfn.FORECAST.ETS(AI31,$B$9:B30,$AI$9:AI30)&gt;0,_xlfn.FORECAST.ETS(AI31,$B$9:B30,$AI$9:AI30),0)</f>
        <v>1296.9007084571222</v>
      </c>
      <c r="AI31" s="9">
        <f t="shared" si="7"/>
        <v>43924</v>
      </c>
    </row>
    <row r="32" spans="1:35" x14ac:dyDescent="0.25">
      <c r="A32" s="9">
        <f t="shared" si="4"/>
        <v>43925</v>
      </c>
      <c r="B32" s="4">
        <v>1624</v>
      </c>
      <c r="C32" s="4">
        <f t="shared" si="0"/>
        <v>1526</v>
      </c>
      <c r="D32" s="10">
        <f t="shared" si="5"/>
        <v>148</v>
      </c>
      <c r="E32" s="2">
        <f t="shared" si="6"/>
        <v>0.1002710027100271</v>
      </c>
      <c r="F32" s="13">
        <f t="shared" si="8"/>
        <v>0.13047853309481217</v>
      </c>
      <c r="G32">
        <v>6401</v>
      </c>
      <c r="H32" s="11">
        <f t="shared" si="3"/>
        <v>645</v>
      </c>
      <c r="I32" s="12">
        <f t="shared" si="1"/>
        <v>0.22945736434108527</v>
      </c>
      <c r="J32" s="13">
        <f t="shared" si="9"/>
        <v>0.23599595551061678</v>
      </c>
      <c r="N32">
        <v>54</v>
      </c>
      <c r="O32">
        <f t="shared" si="16"/>
        <v>0</v>
      </c>
      <c r="P32" s="3">
        <f t="shared" si="14"/>
        <v>0.11816192560175055</v>
      </c>
      <c r="Q32">
        <v>5</v>
      </c>
      <c r="R32">
        <f t="shared" si="10"/>
        <v>44</v>
      </c>
      <c r="S32" s="3">
        <f t="shared" si="11"/>
        <v>2.7093596059113302E-2</v>
      </c>
      <c r="T32" s="3">
        <f t="shared" si="12"/>
        <v>9.6280087527352301E-2</v>
      </c>
      <c r="U32">
        <v>5</v>
      </c>
      <c r="V32">
        <v>0</v>
      </c>
      <c r="W32">
        <v>63.2</v>
      </c>
      <c r="X32">
        <v>89</v>
      </c>
      <c r="Y32">
        <v>89</v>
      </c>
      <c r="Z32" s="3">
        <f t="shared" si="15"/>
        <v>5.4802955665024633E-2</v>
      </c>
      <c r="AA32" s="15">
        <f t="shared" si="13"/>
        <v>133</v>
      </c>
      <c r="AB32">
        <v>1049</v>
      </c>
      <c r="AC32" s="10">
        <f t="shared" si="20"/>
        <v>175</v>
      </c>
      <c r="AD32" s="3">
        <f t="shared" si="17"/>
        <v>0.67302955665024633</v>
      </c>
      <c r="AE32">
        <v>69</v>
      </c>
      <c r="AF32" s="4">
        <f t="shared" si="18"/>
        <v>477</v>
      </c>
      <c r="AG32" s="3">
        <f t="shared" si="19"/>
        <v>0.29371921182266009</v>
      </c>
      <c r="AH32" s="4">
        <f>IF(_xlfn.FORECAST.ETS(AI32,$B$9:B31,$AI$9:AI31)&gt;0,_xlfn.FORECAST.ETS(AI32,$B$9:B31,$AI$9:AI31),0)</f>
        <v>1740.7250414581727</v>
      </c>
      <c r="AI32" s="9">
        <f t="shared" si="7"/>
        <v>43925</v>
      </c>
    </row>
    <row r="33" spans="1:35" x14ac:dyDescent="0.25">
      <c r="A33" s="9">
        <f t="shared" si="4"/>
        <v>43926</v>
      </c>
      <c r="B33" s="4">
        <v>1908</v>
      </c>
      <c r="C33" s="4">
        <f t="shared" si="0"/>
        <v>1803</v>
      </c>
      <c r="D33" s="10">
        <f t="shared" si="5"/>
        <v>284</v>
      </c>
      <c r="E33" s="2">
        <f t="shared" si="6"/>
        <v>0.1748768472906404</v>
      </c>
      <c r="F33" s="13">
        <f t="shared" si="8"/>
        <v>0.1336691204959318</v>
      </c>
      <c r="G33">
        <v>7360</v>
      </c>
      <c r="H33" s="11">
        <f t="shared" si="3"/>
        <v>959</v>
      </c>
      <c r="I33" s="12">
        <f t="shared" si="1"/>
        <v>0.2961418143899896</v>
      </c>
      <c r="J33" s="13">
        <f t="shared" si="9"/>
        <v>0.24446412754650132</v>
      </c>
      <c r="N33">
        <v>54</v>
      </c>
      <c r="O33">
        <f t="shared" si="16"/>
        <v>0</v>
      </c>
      <c r="P33" s="3">
        <f t="shared" si="14"/>
        <v>0.10227272727272728</v>
      </c>
      <c r="Q33">
        <v>7</v>
      </c>
      <c r="R33">
        <f t="shared" si="10"/>
        <v>51</v>
      </c>
      <c r="S33" s="3">
        <f t="shared" si="11"/>
        <v>2.6729559748427674E-2</v>
      </c>
      <c r="T33" s="3">
        <f t="shared" si="12"/>
        <v>9.6590909090909088E-2</v>
      </c>
      <c r="U33">
        <v>5</v>
      </c>
      <c r="V33">
        <v>2</v>
      </c>
      <c r="X33">
        <v>98</v>
      </c>
      <c r="Y33">
        <v>98</v>
      </c>
      <c r="Z33" s="3">
        <f t="shared" si="15"/>
        <v>5.1362683438155136E-2</v>
      </c>
      <c r="AA33" s="15">
        <f t="shared" si="13"/>
        <v>149</v>
      </c>
      <c r="AB33">
        <v>1082</v>
      </c>
      <c r="AC33" s="10">
        <f t="shared" si="20"/>
        <v>33</v>
      </c>
      <c r="AD33" s="3">
        <f t="shared" si="17"/>
        <v>0.59381551362683438</v>
      </c>
      <c r="AE33">
        <v>88</v>
      </c>
      <c r="AF33" s="4">
        <f t="shared" si="18"/>
        <v>721</v>
      </c>
      <c r="AG33" s="3">
        <f t="shared" si="19"/>
        <v>0.3778825995807128</v>
      </c>
      <c r="AH33" s="4">
        <f>IF(_xlfn.FORECAST.ETS(AI33,$B$9:B32,$AI$9:AI32)&gt;0,_xlfn.FORECAST.ETS(AI33,$B$9:B32,$AI$9:AI32),0)</f>
        <v>1848.1504100660379</v>
      </c>
      <c r="AI33" s="9">
        <f t="shared" si="7"/>
        <v>43926</v>
      </c>
    </row>
    <row r="34" spans="1:35" x14ac:dyDescent="0.25">
      <c r="A34" s="9">
        <f t="shared" si="4"/>
        <v>43927</v>
      </c>
      <c r="B34" s="4">
        <v>2200</v>
      </c>
      <c r="C34" s="4">
        <f t="shared" si="0"/>
        <v>2024</v>
      </c>
      <c r="D34" s="10">
        <f t="shared" si="5"/>
        <v>292</v>
      </c>
      <c r="E34" s="2">
        <f t="shared" si="6"/>
        <v>0.15303983228511531</v>
      </c>
      <c r="F34" s="13">
        <f t="shared" si="8"/>
        <v>0.12987779182469447</v>
      </c>
      <c r="G34">
        <v>8552</v>
      </c>
      <c r="H34" s="11">
        <f t="shared" si="3"/>
        <v>1192</v>
      </c>
      <c r="I34" s="12">
        <f t="shared" si="1"/>
        <v>0.24496644295302014</v>
      </c>
      <c r="J34" s="13">
        <f t="shared" si="9"/>
        <v>0.23832353850912466</v>
      </c>
      <c r="N34">
        <v>118</v>
      </c>
      <c r="O34">
        <f t="shared" si="16"/>
        <v>64</v>
      </c>
      <c r="P34" s="3">
        <f t="shared" si="14"/>
        <v>0.17905918057663125</v>
      </c>
      <c r="Q34">
        <v>7</v>
      </c>
      <c r="R34">
        <f t="shared" si="10"/>
        <v>58</v>
      </c>
      <c r="S34" s="3">
        <f t="shared" si="11"/>
        <v>2.6363636363636363E-2</v>
      </c>
      <c r="T34" s="3">
        <f t="shared" si="12"/>
        <v>8.8012139605462822E-2</v>
      </c>
      <c r="U34">
        <v>3</v>
      </c>
      <c r="V34">
        <v>4</v>
      </c>
      <c r="W34">
        <v>64.5</v>
      </c>
      <c r="X34">
        <v>101</v>
      </c>
      <c r="Y34">
        <v>101</v>
      </c>
      <c r="Z34" s="3">
        <f t="shared" si="15"/>
        <v>4.5909090909090906E-2</v>
      </c>
      <c r="AA34" s="15">
        <f t="shared" si="13"/>
        <v>159</v>
      </c>
      <c r="AB34">
        <v>1197</v>
      </c>
      <c r="AC34" s="10">
        <f t="shared" si="20"/>
        <v>115</v>
      </c>
      <c r="AD34" s="3">
        <f t="shared" si="17"/>
        <v>0.57045454545454544</v>
      </c>
      <c r="AF34" s="4">
        <f t="shared" si="18"/>
        <v>827</v>
      </c>
      <c r="AG34" s="3">
        <f t="shared" si="19"/>
        <v>0.37590909090909091</v>
      </c>
      <c r="AH34" s="4">
        <f>IF(_xlfn.FORECAST.ETS(AI34,$B$9:B33,$AI$9:AI33)&gt;0,_xlfn.FORECAST.ETS(AI34,$B$9:B33,$AI$9:AI33),0)</f>
        <v>2144.4600635248821</v>
      </c>
      <c r="AI34" s="9">
        <f t="shared" si="7"/>
        <v>43927</v>
      </c>
    </row>
    <row r="35" spans="1:35" x14ac:dyDescent="0.25">
      <c r="A35" s="9">
        <f t="shared" si="4"/>
        <v>43928</v>
      </c>
      <c r="B35" s="4">
        <v>2447</v>
      </c>
      <c r="C35" s="4">
        <f t="shared" si="0"/>
        <v>2268</v>
      </c>
      <c r="D35" s="10">
        <f t="shared" si="5"/>
        <v>247</v>
      </c>
      <c r="E35" s="2">
        <f t="shared" si="6"/>
        <v>0.11227272727272727</v>
      </c>
      <c r="F35" s="13">
        <f t="shared" si="8"/>
        <v>0.12570923292314495</v>
      </c>
      <c r="G35">
        <v>9626</v>
      </c>
      <c r="H35" s="11">
        <f t="shared" si="3"/>
        <v>1074</v>
      </c>
      <c r="I35" s="12">
        <f t="shared" si="1"/>
        <v>0.22998137802607077</v>
      </c>
      <c r="J35" s="13">
        <f t="shared" si="9"/>
        <v>0.23813512004466778</v>
      </c>
      <c r="N35">
        <v>118</v>
      </c>
      <c r="O35">
        <f t="shared" si="16"/>
        <v>0</v>
      </c>
      <c r="P35" s="3">
        <f t="shared" si="14"/>
        <v>0.15924426450742241</v>
      </c>
      <c r="Q35">
        <v>3</v>
      </c>
      <c r="R35">
        <f t="shared" si="10"/>
        <v>61</v>
      </c>
      <c r="S35" s="3">
        <f t="shared" si="11"/>
        <v>2.4928483857785042E-2</v>
      </c>
      <c r="T35" s="3">
        <f t="shared" si="12"/>
        <v>8.2321187584345479E-2</v>
      </c>
      <c r="U35">
        <v>2</v>
      </c>
      <c r="V35">
        <v>1</v>
      </c>
      <c r="W35">
        <v>62.66</v>
      </c>
      <c r="X35">
        <v>109</v>
      </c>
      <c r="Y35">
        <v>109</v>
      </c>
      <c r="Z35" s="3">
        <f t="shared" si="15"/>
        <v>4.4544340008173276E-2</v>
      </c>
      <c r="AA35" s="15">
        <f t="shared" si="13"/>
        <v>170</v>
      </c>
      <c r="AB35">
        <v>1394</v>
      </c>
      <c r="AC35" s="10">
        <f t="shared" si="20"/>
        <v>197</v>
      </c>
      <c r="AD35" s="3">
        <f t="shared" si="17"/>
        <v>0.59460563955864321</v>
      </c>
      <c r="AF35" s="4">
        <f t="shared" si="18"/>
        <v>874</v>
      </c>
      <c r="AG35" s="3">
        <f t="shared" si="19"/>
        <v>0.3571720474049857</v>
      </c>
      <c r="AH35" s="4">
        <f>IF(_xlfn.FORECAST.ETS(AI35,$B$9:B34,$AI$9:AI34)&gt;0,_xlfn.FORECAST.ETS(AI35,$B$9:B34,$AI$9:AI34),0)</f>
        <v>2461.7767662890888</v>
      </c>
      <c r="AI35" s="9">
        <f t="shared" si="7"/>
        <v>43928</v>
      </c>
    </row>
    <row r="36" spans="1:35" x14ac:dyDescent="0.25">
      <c r="A36" s="9">
        <f t="shared" si="4"/>
        <v>43929</v>
      </c>
      <c r="B36" s="4">
        <v>2666</v>
      </c>
      <c r="C36" s="4">
        <f t="shared" si="0"/>
        <v>2483</v>
      </c>
      <c r="D36" s="10">
        <f t="shared" si="5"/>
        <v>219</v>
      </c>
      <c r="E36" s="2">
        <f t="shared" si="6"/>
        <v>8.94973436861463E-2</v>
      </c>
      <c r="F36" s="13">
        <f t="shared" si="8"/>
        <v>0.121731814651825</v>
      </c>
      <c r="G36">
        <v>10761</v>
      </c>
      <c r="H36" s="11">
        <f t="shared" si="3"/>
        <v>1135</v>
      </c>
      <c r="I36" s="12">
        <f t="shared" si="1"/>
        <v>0.19295154185022026</v>
      </c>
      <c r="J36" s="13">
        <f t="shared" si="9"/>
        <v>0.24501758499413834</v>
      </c>
      <c r="N36">
        <v>118</v>
      </c>
      <c r="O36">
        <f t="shared" si="16"/>
        <v>0</v>
      </c>
      <c r="P36" s="3">
        <f t="shared" si="14"/>
        <v>0.15031847133757961</v>
      </c>
      <c r="Q36">
        <v>4</v>
      </c>
      <c r="R36">
        <f t="shared" si="10"/>
        <v>65</v>
      </c>
      <c r="S36" s="3">
        <f t="shared" si="11"/>
        <v>2.4381095273818456E-2</v>
      </c>
      <c r="T36" s="3">
        <f t="shared" si="12"/>
        <v>8.2802547770700632E-2</v>
      </c>
      <c r="U36">
        <v>4</v>
      </c>
      <c r="V36">
        <v>0</v>
      </c>
      <c r="W36">
        <v>62</v>
      </c>
      <c r="X36">
        <v>112</v>
      </c>
      <c r="Y36">
        <v>112</v>
      </c>
      <c r="Z36" s="3">
        <f t="shared" si="15"/>
        <v>4.2010502625656414E-2</v>
      </c>
      <c r="AA36" s="15">
        <f t="shared" si="13"/>
        <v>177</v>
      </c>
      <c r="AB36">
        <v>1705</v>
      </c>
      <c r="AC36" s="10">
        <f t="shared" si="20"/>
        <v>311</v>
      </c>
      <c r="AD36" s="3">
        <f t="shared" si="17"/>
        <v>0.66391597899474863</v>
      </c>
      <c r="AF36" s="4">
        <f t="shared" si="18"/>
        <v>778</v>
      </c>
      <c r="AG36" s="3">
        <f t="shared" si="19"/>
        <v>0.29182295573893474</v>
      </c>
      <c r="AH36" s="4">
        <f>IF(_xlfn.FORECAST.ETS(AI36,$B$9:B35,$AI$9:AI35)&gt;0,_xlfn.FORECAST.ETS(AI36,$B$9:B35,$AI$9:AI35),0)</f>
        <v>2698.4810752978997</v>
      </c>
      <c r="AI36" s="9">
        <f t="shared" ref="AI36:AI67" si="21">AI35+1</f>
        <v>43929</v>
      </c>
    </row>
    <row r="37" spans="1:35" x14ac:dyDescent="0.25">
      <c r="A37" s="9">
        <f t="shared" si="4"/>
        <v>43930</v>
      </c>
      <c r="B37" s="4">
        <v>2867</v>
      </c>
      <c r="C37" s="4">
        <f t="shared" si="0"/>
        <v>2683</v>
      </c>
      <c r="D37" s="10">
        <f t="shared" si="5"/>
        <v>201</v>
      </c>
      <c r="E37" s="2">
        <f t="shared" si="6"/>
        <v>7.5393848462115526E-2</v>
      </c>
      <c r="F37" s="13">
        <f t="shared" si="8"/>
        <v>0.11292267064699466</v>
      </c>
      <c r="G37">
        <v>12347</v>
      </c>
      <c r="H37" s="11">
        <f t="shared" si="3"/>
        <v>1586</v>
      </c>
      <c r="I37" s="12">
        <f t="shared" si="1"/>
        <v>0.12673392181588902</v>
      </c>
      <c r="J37" s="13">
        <f t="shared" si="9"/>
        <v>0.22387889824721147</v>
      </c>
      <c r="N37">
        <v>118</v>
      </c>
      <c r="O37">
        <f t="shared" si="16"/>
        <v>0</v>
      </c>
      <c r="P37" s="3">
        <f t="shared" si="14"/>
        <v>0.13111111111111112</v>
      </c>
      <c r="Q37">
        <v>1</v>
      </c>
      <c r="R37">
        <f t="shared" si="10"/>
        <v>66</v>
      </c>
      <c r="S37" s="3">
        <f t="shared" si="11"/>
        <v>2.3020579002441578E-2</v>
      </c>
      <c r="T37" s="3">
        <f t="shared" si="12"/>
        <v>7.3333333333333334E-2</v>
      </c>
      <c r="U37">
        <v>1</v>
      </c>
      <c r="V37">
        <v>0</v>
      </c>
      <c r="W37">
        <v>64.3</v>
      </c>
      <c r="X37">
        <v>127</v>
      </c>
      <c r="Y37">
        <v>127</v>
      </c>
      <c r="Z37" s="3">
        <f t="shared" si="15"/>
        <v>4.4297174747122428E-2</v>
      </c>
      <c r="AA37" s="15">
        <f t="shared" si="13"/>
        <v>193</v>
      </c>
      <c r="AB37">
        <v>1907</v>
      </c>
      <c r="AC37" s="10">
        <f t="shared" si="20"/>
        <v>202</v>
      </c>
      <c r="AD37" s="3">
        <f t="shared" si="17"/>
        <v>0.68817579351238223</v>
      </c>
      <c r="AF37" s="4">
        <f t="shared" si="18"/>
        <v>776</v>
      </c>
      <c r="AG37" s="3">
        <f t="shared" si="19"/>
        <v>0.27066620160446458</v>
      </c>
      <c r="AH37" s="4">
        <f>IF(_xlfn.FORECAST.ETS(AI37,$B$9:B36,$AI$9:AI36)&gt;0,_xlfn.FORECAST.ETS(AI37,$B$9:B36,$AI$9:AI36),0)</f>
        <v>2797.4778217102698</v>
      </c>
      <c r="AI37" s="9">
        <f t="shared" si="21"/>
        <v>43930</v>
      </c>
    </row>
    <row r="38" spans="1:35" x14ac:dyDescent="0.25">
      <c r="A38" s="9">
        <f t="shared" si="4"/>
        <v>43931</v>
      </c>
      <c r="B38" s="4">
        <v>3105</v>
      </c>
      <c r="C38" s="4">
        <f t="shared" si="0"/>
        <v>2916</v>
      </c>
      <c r="D38" s="10">
        <f t="shared" si="5"/>
        <v>238</v>
      </c>
      <c r="E38" s="2">
        <f t="shared" si="6"/>
        <v>8.3013603069410538E-2</v>
      </c>
      <c r="F38" s="13">
        <f t="shared" si="8"/>
        <v>0.10506576243321003</v>
      </c>
      <c r="G38">
        <v>14240</v>
      </c>
      <c r="H38" s="11">
        <f t="shared" si="3"/>
        <v>1893</v>
      </c>
      <c r="I38" s="12">
        <f t="shared" si="1"/>
        <v>0.12572636027469625</v>
      </c>
      <c r="J38" s="13">
        <f t="shared" si="9"/>
        <v>0.2072145100820752</v>
      </c>
      <c r="N38">
        <v>118</v>
      </c>
      <c r="O38">
        <f t="shared" si="16"/>
        <v>0</v>
      </c>
      <c r="P38" s="3">
        <f t="shared" si="14"/>
        <v>0.11132075471698114</v>
      </c>
      <c r="Q38">
        <v>5</v>
      </c>
      <c r="R38">
        <f t="shared" si="10"/>
        <v>71</v>
      </c>
      <c r="S38" s="3">
        <f t="shared" si="11"/>
        <v>2.2866344605475042E-2</v>
      </c>
      <c r="T38" s="3">
        <f t="shared" si="12"/>
        <v>6.6981132075471697E-2</v>
      </c>
      <c r="U38">
        <v>4</v>
      </c>
      <c r="V38">
        <v>1</v>
      </c>
      <c r="W38">
        <v>71</v>
      </c>
      <c r="X38">
        <v>136</v>
      </c>
      <c r="Y38">
        <v>136</v>
      </c>
      <c r="Z38" s="3">
        <f t="shared" si="15"/>
        <v>4.3800322061191624E-2</v>
      </c>
      <c r="AA38" s="15">
        <f t="shared" si="13"/>
        <v>207</v>
      </c>
      <c r="AB38">
        <v>2436</v>
      </c>
      <c r="AC38" s="10">
        <f t="shared" si="20"/>
        <v>529</v>
      </c>
      <c r="AD38" s="3">
        <f t="shared" si="17"/>
        <v>0.80740740740740746</v>
      </c>
      <c r="AF38" s="4">
        <f t="shared" si="18"/>
        <v>480</v>
      </c>
      <c r="AG38" s="3">
        <f t="shared" si="19"/>
        <v>0.15458937198067632</v>
      </c>
      <c r="AH38" s="4">
        <f>IF(_xlfn.FORECAST.ETS(AI38,$B$9:B37,$AI$9:AI37)&gt;0,_xlfn.FORECAST.ETS(AI38,$B$9:B37,$AI$9:AI37),0)</f>
        <v>3106.505954591752</v>
      </c>
      <c r="AI38" s="9">
        <f t="shared" si="21"/>
        <v>43931</v>
      </c>
    </row>
    <row r="39" spans="1:35" x14ac:dyDescent="0.25">
      <c r="A39" s="9">
        <f t="shared" si="4"/>
        <v>43932</v>
      </c>
      <c r="B39" s="4">
        <v>3380</v>
      </c>
      <c r="C39" s="4">
        <f t="shared" si="0"/>
        <v>2906</v>
      </c>
      <c r="D39" s="10">
        <f t="shared" si="5"/>
        <v>275</v>
      </c>
      <c r="E39" s="2">
        <f t="shared" si="6"/>
        <v>8.8566827697262485E-2</v>
      </c>
      <c r="F39" s="13">
        <f t="shared" si="8"/>
        <v>0.1019240529691321</v>
      </c>
      <c r="G39">
        <v>16399</v>
      </c>
      <c r="H39" s="11">
        <f t="shared" si="3"/>
        <v>2159</v>
      </c>
      <c r="I39" s="12">
        <f t="shared" si="1"/>
        <v>0.12737378415933304</v>
      </c>
      <c r="J39" s="13">
        <f t="shared" si="9"/>
        <v>0.19392502853129664</v>
      </c>
      <c r="N39">
        <v>400</v>
      </c>
      <c r="O39">
        <f t="shared" si="16"/>
        <v>282</v>
      </c>
      <c r="P39" s="3">
        <f t="shared" si="14"/>
        <v>0.34158838599487618</v>
      </c>
      <c r="Q39">
        <v>3</v>
      </c>
      <c r="R39">
        <f t="shared" si="10"/>
        <v>74</v>
      </c>
      <c r="S39" s="3">
        <f t="shared" si="11"/>
        <v>2.1893491124260357E-2</v>
      </c>
      <c r="T39" s="3">
        <f t="shared" si="12"/>
        <v>6.3193851409052093E-2</v>
      </c>
      <c r="AA39" s="15">
        <f t="shared" si="13"/>
        <v>74</v>
      </c>
      <c r="AC39" s="10"/>
      <c r="AH39" s="4">
        <f>IF(_xlfn.FORECAST.ETS(AI39,$B$9:B38,$AI$9:AI38)&gt;0,_xlfn.FORECAST.ETS(AI39,$B$9:B38,$AI$9:AI38),0)</f>
        <v>3405.6423356080477</v>
      </c>
      <c r="AI39" s="9">
        <f t="shared" si="21"/>
        <v>43932</v>
      </c>
    </row>
    <row r="40" spans="1:35" x14ac:dyDescent="0.25">
      <c r="A40" s="9">
        <f t="shared" si="4"/>
        <v>43933</v>
      </c>
      <c r="B40" s="4">
        <v>3630</v>
      </c>
      <c r="C40" s="4">
        <f t="shared" si="0"/>
        <v>3150</v>
      </c>
      <c r="D40" s="10">
        <f t="shared" si="5"/>
        <v>250</v>
      </c>
      <c r="E40" s="2">
        <f t="shared" si="6"/>
        <v>7.3964497041420121E-2</v>
      </c>
      <c r="F40" s="13">
        <f t="shared" si="8"/>
        <v>9.0401645192428756E-2</v>
      </c>
      <c r="G40">
        <v>18312</v>
      </c>
      <c r="H40" s="11">
        <f t="shared" si="3"/>
        <v>1913</v>
      </c>
      <c r="I40" s="12">
        <f t="shared" si="1"/>
        <v>0.13068478829064298</v>
      </c>
      <c r="J40" s="13">
        <f t="shared" si="9"/>
        <v>0.17155144950621218</v>
      </c>
      <c r="N40">
        <v>400</v>
      </c>
      <c r="O40">
        <f t="shared" si="16"/>
        <v>0</v>
      </c>
      <c r="P40" s="3">
        <f t="shared" si="14"/>
        <v>0.27100271002710025</v>
      </c>
      <c r="Q40">
        <v>6</v>
      </c>
      <c r="R40">
        <f t="shared" si="10"/>
        <v>80</v>
      </c>
      <c r="S40" s="3">
        <f t="shared" si="11"/>
        <v>2.2038567493112948E-2</v>
      </c>
      <c r="T40" s="3">
        <f t="shared" si="12"/>
        <v>5.4200542005420058E-2</v>
      </c>
      <c r="X40">
        <v>146</v>
      </c>
      <c r="Y40">
        <v>146</v>
      </c>
      <c r="Z40" s="3">
        <f t="shared" ref="Z40:Z52" si="22">Y40/B40</f>
        <v>4.0220385674931129E-2</v>
      </c>
      <c r="AA40" s="15">
        <f t="shared" si="13"/>
        <v>226</v>
      </c>
      <c r="AC40" s="10"/>
      <c r="AH40" s="4">
        <f>IF(_xlfn.FORECAST.ETS(AI40,$B$9:B39,$AI$9:AI39)&gt;0,_xlfn.FORECAST.ETS(AI40,$B$9:B39,$AI$9:AI39),0)</f>
        <v>3649.3203644098526</v>
      </c>
      <c r="AI40" s="9">
        <f t="shared" si="21"/>
        <v>43933</v>
      </c>
    </row>
    <row r="41" spans="1:35" x14ac:dyDescent="0.25">
      <c r="A41" s="9">
        <f t="shared" si="4"/>
        <v>43934</v>
      </c>
      <c r="B41" s="4">
        <v>4054</v>
      </c>
      <c r="C41" s="4">
        <f t="shared" si="0"/>
        <v>3569</v>
      </c>
      <c r="D41" s="10">
        <f t="shared" si="5"/>
        <v>424</v>
      </c>
      <c r="E41" s="2">
        <f t="shared" si="6"/>
        <v>0.11680440771349862</v>
      </c>
      <c r="F41" s="13">
        <f t="shared" si="8"/>
        <v>9.2546749438245035E-2</v>
      </c>
      <c r="G41">
        <v>20958</v>
      </c>
      <c r="H41" s="11">
        <f t="shared" si="3"/>
        <v>2646</v>
      </c>
      <c r="I41" s="12">
        <f t="shared" si="1"/>
        <v>0.16024187452758881</v>
      </c>
      <c r="J41" s="13">
        <f t="shared" si="9"/>
        <v>0.16692999931304528</v>
      </c>
      <c r="N41">
        <v>400</v>
      </c>
      <c r="O41">
        <f t="shared" si="16"/>
        <v>0</v>
      </c>
      <c r="P41" s="3">
        <f t="shared" si="14"/>
        <v>0.24630541871921183</v>
      </c>
      <c r="Q41">
        <v>5</v>
      </c>
      <c r="R41">
        <f t="shared" si="10"/>
        <v>85</v>
      </c>
      <c r="S41" s="3">
        <f t="shared" si="11"/>
        <v>2.0966946225949679E-2</v>
      </c>
      <c r="T41" s="3">
        <f t="shared" si="12"/>
        <v>5.2339901477832511E-2</v>
      </c>
      <c r="W41">
        <v>63.49</v>
      </c>
      <c r="X41">
        <v>138</v>
      </c>
      <c r="Y41">
        <v>138</v>
      </c>
      <c r="Z41" s="3">
        <f t="shared" si="22"/>
        <v>3.4040453872718306E-2</v>
      </c>
      <c r="AA41" s="15">
        <f t="shared" si="13"/>
        <v>223</v>
      </c>
      <c r="AB41">
        <v>2890</v>
      </c>
      <c r="AC41" s="10">
        <f>AB41-AB38</f>
        <v>454</v>
      </c>
      <c r="AD41" s="3">
        <f t="shared" ref="AD41:AD52" si="23">(AB41+R41)/B41</f>
        <v>0.73384311790823875</v>
      </c>
      <c r="AF41" s="4">
        <f t="shared" ref="AF41:AF52" si="24">B41-N41-R41-AB41</f>
        <v>679</v>
      </c>
      <c r="AG41" s="3">
        <f t="shared" ref="AG41:AG52" si="25">AF41/B41</f>
        <v>0.16748889985199802</v>
      </c>
      <c r="AH41" s="4">
        <f>IF(_xlfn.FORECAST.ETS(AI41,$B$9:B40,$AI$9:AI40)&gt;0,_xlfn.FORECAST.ETS(AI41,$B$9:B40,$AI$9:AI40),0)</f>
        <v>3942.4808206269536</v>
      </c>
      <c r="AI41" s="9">
        <f t="shared" si="21"/>
        <v>43934</v>
      </c>
    </row>
    <row r="42" spans="1:35" x14ac:dyDescent="0.25">
      <c r="A42" s="9">
        <f t="shared" si="4"/>
        <v>43935</v>
      </c>
      <c r="B42" s="4">
        <v>4465</v>
      </c>
      <c r="C42" s="4">
        <f t="shared" si="0"/>
        <v>3971</v>
      </c>
      <c r="D42" s="10">
        <f t="shared" si="5"/>
        <v>411</v>
      </c>
      <c r="E42" s="2">
        <f t="shared" si="6"/>
        <v>0.10138135175135668</v>
      </c>
      <c r="F42" s="13">
        <f t="shared" si="8"/>
        <v>8.8741583952245434E-2</v>
      </c>
      <c r="G42">
        <v>23398</v>
      </c>
      <c r="H42" s="11">
        <f t="shared" si="3"/>
        <v>2440</v>
      </c>
      <c r="I42" s="12">
        <f t="shared" si="1"/>
        <v>0.16844262295081966</v>
      </c>
      <c r="J42" s="13">
        <f t="shared" si="9"/>
        <v>0.15943384461902979</v>
      </c>
      <c r="N42">
        <v>400</v>
      </c>
      <c r="O42">
        <f t="shared" si="16"/>
        <v>0</v>
      </c>
      <c r="P42" s="3">
        <f t="shared" si="14"/>
        <v>0.20964360587002095</v>
      </c>
      <c r="Q42">
        <v>9</v>
      </c>
      <c r="R42">
        <f t="shared" si="10"/>
        <v>94</v>
      </c>
      <c r="S42" s="3">
        <f t="shared" si="11"/>
        <v>2.1052631578947368E-2</v>
      </c>
      <c r="T42" s="3">
        <f t="shared" si="12"/>
        <v>4.9266247379454925E-2</v>
      </c>
      <c r="U42">
        <v>7</v>
      </c>
      <c r="V42">
        <v>2</v>
      </c>
      <c r="W42">
        <v>69</v>
      </c>
      <c r="X42">
        <v>131</v>
      </c>
      <c r="Y42">
        <v>131</v>
      </c>
      <c r="Z42" s="3">
        <f t="shared" si="22"/>
        <v>2.9339305711086228E-2</v>
      </c>
      <c r="AA42" s="15">
        <f t="shared" si="13"/>
        <v>225</v>
      </c>
      <c r="AB42">
        <v>3006</v>
      </c>
      <c r="AC42" s="10">
        <f t="shared" ref="AC42:AC52" si="26">AB42-AB41</f>
        <v>116</v>
      </c>
      <c r="AD42" s="3">
        <f t="shared" si="23"/>
        <v>0.6942889137737962</v>
      </c>
      <c r="AF42" s="4">
        <f t="shared" si="24"/>
        <v>965</v>
      </c>
      <c r="AG42" s="3">
        <f t="shared" si="25"/>
        <v>0.21612541993281076</v>
      </c>
      <c r="AH42" s="4">
        <f>IF(_xlfn.FORECAST.ETS(AI42,$B$9:B41,$AI$9:AI41)&gt;0,_xlfn.FORECAST.ETS(AI42,$B$9:B41,$AI$9:AI41),0)</f>
        <v>4398.6883154675097</v>
      </c>
      <c r="AI42" s="9">
        <f t="shared" si="21"/>
        <v>43935</v>
      </c>
    </row>
    <row r="43" spans="1:35" x14ac:dyDescent="0.25">
      <c r="A43" s="9">
        <f t="shared" si="4"/>
        <v>43936</v>
      </c>
      <c r="B43">
        <v>4873</v>
      </c>
      <c r="C43" s="4">
        <f t="shared" si="0"/>
        <v>4374</v>
      </c>
      <c r="D43" s="10">
        <f t="shared" si="5"/>
        <v>408</v>
      </c>
      <c r="E43" s="2">
        <f t="shared" si="6"/>
        <v>9.1377379619260915E-2</v>
      </c>
      <c r="F43" s="13">
        <f t="shared" si="8"/>
        <v>8.4892177724140122E-2</v>
      </c>
      <c r="G43">
        <v>26278</v>
      </c>
      <c r="H43" s="11">
        <f t="shared" si="3"/>
        <v>2880</v>
      </c>
      <c r="I43" s="12">
        <f t="shared" si="1"/>
        <v>0.14166666666666666</v>
      </c>
      <c r="J43" s="13">
        <f t="shared" si="9"/>
        <v>0.15079544172402121</v>
      </c>
      <c r="N43">
        <v>400</v>
      </c>
      <c r="O43">
        <f t="shared" si="16"/>
        <v>0</v>
      </c>
      <c r="P43" s="3">
        <f t="shared" si="14"/>
        <v>0.18181818181818182</v>
      </c>
      <c r="Q43">
        <v>5</v>
      </c>
      <c r="R43">
        <f t="shared" si="10"/>
        <v>99</v>
      </c>
      <c r="S43" s="3">
        <f t="shared" si="11"/>
        <v>2.0316027088036117E-2</v>
      </c>
      <c r="T43" s="3">
        <f t="shared" si="12"/>
        <v>4.4999999999999998E-2</v>
      </c>
      <c r="U43">
        <v>2</v>
      </c>
      <c r="V43">
        <v>3</v>
      </c>
      <c r="W43">
        <v>69</v>
      </c>
      <c r="X43">
        <v>128</v>
      </c>
      <c r="Y43">
        <v>128</v>
      </c>
      <c r="Z43" s="3">
        <f t="shared" si="22"/>
        <v>2.6267186538066898E-2</v>
      </c>
      <c r="AA43" s="15">
        <f t="shared" si="13"/>
        <v>227</v>
      </c>
      <c r="AB43">
        <v>3245</v>
      </c>
      <c r="AC43" s="10">
        <f t="shared" si="26"/>
        <v>239</v>
      </c>
      <c r="AD43" s="3">
        <f t="shared" si="23"/>
        <v>0.68623024830699775</v>
      </c>
      <c r="AF43" s="4">
        <f t="shared" si="24"/>
        <v>1129</v>
      </c>
      <c r="AG43" s="3">
        <f t="shared" si="25"/>
        <v>0.23168479376154319</v>
      </c>
      <c r="AH43" s="4">
        <f>IF(_xlfn.FORECAST.ETS(AI43,$B$9:B42,$AI$9:AI42)&gt;0,_xlfn.FORECAST.ETS(AI43,$B$9:B42,$AI$9:AI42),0)</f>
        <v>4818.7787346005516</v>
      </c>
      <c r="AI43" s="9">
        <f t="shared" si="21"/>
        <v>43936</v>
      </c>
    </row>
    <row r="44" spans="1:35" x14ac:dyDescent="0.25">
      <c r="A44" s="9">
        <f t="shared" si="4"/>
        <v>43937</v>
      </c>
      <c r="B44">
        <v>5318</v>
      </c>
      <c r="C44" s="4">
        <f t="shared" si="0"/>
        <v>4772</v>
      </c>
      <c r="D44" s="10">
        <f t="shared" si="5"/>
        <v>445</v>
      </c>
      <c r="E44" s="2">
        <f t="shared" si="6"/>
        <v>9.1319515698748202E-2</v>
      </c>
      <c r="F44" s="13">
        <f t="shared" si="8"/>
        <v>8.3561324873391934E-2</v>
      </c>
      <c r="G44">
        <v>29472</v>
      </c>
      <c r="H44" s="11">
        <f t="shared" si="3"/>
        <v>3194</v>
      </c>
      <c r="I44" s="12">
        <f t="shared" si="1"/>
        <v>0.13932373199749531</v>
      </c>
      <c r="J44" s="13">
        <f t="shared" si="9"/>
        <v>0.14466391212334978</v>
      </c>
      <c r="N44">
        <v>443</v>
      </c>
      <c r="O44">
        <f t="shared" si="16"/>
        <v>43</v>
      </c>
      <c r="P44" s="3">
        <f t="shared" si="14"/>
        <v>0.18103800572129139</v>
      </c>
      <c r="Q44">
        <v>4</v>
      </c>
      <c r="R44">
        <f t="shared" si="10"/>
        <v>103</v>
      </c>
      <c r="S44" s="3">
        <f t="shared" si="11"/>
        <v>1.9368183527641969E-2</v>
      </c>
      <c r="T44" s="3">
        <f t="shared" si="12"/>
        <v>4.2092357989374746E-2</v>
      </c>
      <c r="U44">
        <v>3</v>
      </c>
      <c r="V44">
        <v>1</v>
      </c>
      <c r="X44">
        <v>120</v>
      </c>
      <c r="Y44">
        <v>120</v>
      </c>
      <c r="Z44" s="3">
        <f t="shared" si="22"/>
        <v>2.2564874012786763E-2</v>
      </c>
      <c r="AA44" s="15">
        <f t="shared" si="13"/>
        <v>223</v>
      </c>
      <c r="AB44">
        <v>3511</v>
      </c>
      <c r="AC44" s="10">
        <f t="shared" si="26"/>
        <v>266</v>
      </c>
      <c r="AD44" s="3">
        <f t="shared" si="23"/>
        <v>0.67957878901842794</v>
      </c>
      <c r="AF44" s="4">
        <f t="shared" si="24"/>
        <v>1261</v>
      </c>
      <c r="AG44" s="3">
        <f t="shared" si="25"/>
        <v>0.23711921775103423</v>
      </c>
      <c r="AH44" s="4">
        <f>IF(_xlfn.FORECAST.ETS(AI44,$B$9:B43,$AI$9:AI43)&gt;0,_xlfn.FORECAST.ETS(AI44,$B$9:B43,$AI$9:AI43),0)</f>
        <v>5281.3036305427731</v>
      </c>
      <c r="AI44" s="9">
        <f t="shared" si="21"/>
        <v>43937</v>
      </c>
    </row>
    <row r="45" spans="1:35" x14ac:dyDescent="0.25">
      <c r="A45" s="9">
        <f t="shared" si="4"/>
        <v>43938</v>
      </c>
      <c r="B45" s="4">
        <v>5690</v>
      </c>
      <c r="C45" s="4">
        <f t="shared" si="0"/>
        <v>5046</v>
      </c>
      <c r="D45" s="10">
        <f t="shared" si="5"/>
        <v>372</v>
      </c>
      <c r="E45" s="2">
        <f t="shared" si="6"/>
        <v>6.9951109439638962E-2</v>
      </c>
      <c r="F45" s="13">
        <f t="shared" si="8"/>
        <v>8.089454817826762E-2</v>
      </c>
      <c r="G45">
        <v>32566</v>
      </c>
      <c r="H45" s="11">
        <f t="shared" si="3"/>
        <v>3094</v>
      </c>
      <c r="I45" s="12">
        <f t="shared" si="1"/>
        <v>0.12023270846800259</v>
      </c>
      <c r="J45" s="13">
        <f t="shared" si="9"/>
        <v>0.13868378812199036</v>
      </c>
      <c r="N45">
        <v>534</v>
      </c>
      <c r="O45">
        <f t="shared" si="16"/>
        <v>91</v>
      </c>
      <c r="P45" s="3">
        <f t="shared" si="14"/>
        <v>0.20030007501875469</v>
      </c>
      <c r="Q45">
        <v>7</v>
      </c>
      <c r="R45">
        <f t="shared" ref="R45:R47" si="27">Q45+R44</f>
        <v>110</v>
      </c>
      <c r="S45" s="3">
        <f t="shared" si="11"/>
        <v>1.9332161687170474E-2</v>
      </c>
      <c r="T45" s="3">
        <f t="shared" si="12"/>
        <v>4.1260315078769691E-2</v>
      </c>
      <c r="U45">
        <v>5</v>
      </c>
      <c r="V45">
        <v>2</v>
      </c>
      <c r="X45">
        <v>122</v>
      </c>
      <c r="Y45">
        <v>122</v>
      </c>
      <c r="Z45" s="3">
        <f t="shared" si="22"/>
        <v>2.1441124780316345E-2</v>
      </c>
      <c r="AA45" s="15">
        <f t="shared" si="13"/>
        <v>232</v>
      </c>
      <c r="AB45">
        <v>3765</v>
      </c>
      <c r="AC45" s="10">
        <f t="shared" si="26"/>
        <v>254</v>
      </c>
      <c r="AD45" s="3">
        <f t="shared" si="23"/>
        <v>0.6810193321616872</v>
      </c>
      <c r="AF45" s="4">
        <f t="shared" si="24"/>
        <v>1281</v>
      </c>
      <c r="AG45" s="3">
        <f t="shared" si="25"/>
        <v>0.22513181019332162</v>
      </c>
      <c r="AH45" s="4">
        <f>IF(_xlfn.FORECAST.ETS(AI45,$B$9:B44,$AI$9:AI44)&gt;0,_xlfn.FORECAST.ETS(AI45,$B$9:B44,$AI$9:AI44),0)</f>
        <v>5751.3613374924644</v>
      </c>
      <c r="AI45" s="9">
        <f t="shared" si="21"/>
        <v>43938</v>
      </c>
    </row>
    <row r="46" spans="1:35" x14ac:dyDescent="0.25">
      <c r="A46" s="9">
        <f t="shared" si="4"/>
        <v>43939</v>
      </c>
      <c r="B46" s="4">
        <v>5994</v>
      </c>
      <c r="C46" s="4">
        <f t="shared" si="0"/>
        <v>5343</v>
      </c>
      <c r="D46" s="10">
        <f t="shared" si="5"/>
        <v>304</v>
      </c>
      <c r="E46" s="2">
        <f t="shared" si="6"/>
        <v>5.342706502636204E-2</v>
      </c>
      <c r="F46" s="13">
        <f t="shared" si="8"/>
        <v>7.7192722604853242E-2</v>
      </c>
      <c r="G46">
        <v>36028</v>
      </c>
      <c r="H46" s="11">
        <f t="shared" ref="H46:H49" si="28">G46-G45</f>
        <v>3462</v>
      </c>
      <c r="I46" s="12">
        <f t="shared" si="1"/>
        <v>8.7810514153668404E-2</v>
      </c>
      <c r="J46" s="13">
        <f t="shared" si="9"/>
        <v>0.13204678856467211</v>
      </c>
      <c r="N46">
        <v>534</v>
      </c>
      <c r="O46">
        <f t="shared" si="16"/>
        <v>0</v>
      </c>
      <c r="P46" s="3">
        <f t="shared" si="14"/>
        <v>0.18625741192884548</v>
      </c>
      <c r="Q46">
        <v>7</v>
      </c>
      <c r="R46">
        <f t="shared" si="27"/>
        <v>117</v>
      </c>
      <c r="S46" s="3">
        <f t="shared" si="11"/>
        <v>1.951951951951952E-2</v>
      </c>
      <c r="T46" s="3">
        <f t="shared" si="12"/>
        <v>4.0809208231600974E-2</v>
      </c>
      <c r="U46">
        <v>4</v>
      </c>
      <c r="V46">
        <v>3</v>
      </c>
      <c r="X46">
        <v>126</v>
      </c>
      <c r="Y46">
        <v>126</v>
      </c>
      <c r="Z46" s="3">
        <f t="shared" si="22"/>
        <v>2.1021021021021023E-2</v>
      </c>
      <c r="AA46" s="15">
        <f t="shared" si="13"/>
        <v>243</v>
      </c>
      <c r="AB46">
        <v>3853</v>
      </c>
      <c r="AC46" s="10">
        <f t="shared" si="26"/>
        <v>88</v>
      </c>
      <c r="AD46" s="3">
        <f t="shared" si="23"/>
        <v>0.66232899566232895</v>
      </c>
      <c r="AF46" s="4">
        <f t="shared" si="24"/>
        <v>1490</v>
      </c>
      <c r="AG46" s="3">
        <f t="shared" si="25"/>
        <v>0.24858191524858192</v>
      </c>
      <c r="AH46" s="4">
        <f>IF(_xlfn.FORECAST.ETS(AI46,$B$9:B45,$AI$9:AI45)&gt;0,_xlfn.FORECAST.ETS(AI46,$B$9:B45,$AI$9:AI45),0)</f>
        <v>6154.3347642847384</v>
      </c>
      <c r="AI46" s="9">
        <f t="shared" si="21"/>
        <v>43939</v>
      </c>
    </row>
    <row r="47" spans="1:35" x14ac:dyDescent="0.25">
      <c r="A47" s="9">
        <f t="shared" si="4"/>
        <v>43940</v>
      </c>
      <c r="B47" s="4">
        <v>6318</v>
      </c>
      <c r="C47" s="4">
        <f t="shared" si="0"/>
        <v>5443</v>
      </c>
      <c r="D47" s="10">
        <f t="shared" si="5"/>
        <v>324</v>
      </c>
      <c r="E47" s="2">
        <f t="shared" si="6"/>
        <v>5.4054054054054057E-2</v>
      </c>
      <c r="F47" s="13">
        <f t="shared" si="8"/>
        <v>7.3487031700288183E-2</v>
      </c>
      <c r="G47">
        <v>38701</v>
      </c>
      <c r="H47" s="11">
        <f t="shared" si="28"/>
        <v>2673</v>
      </c>
      <c r="I47" s="12">
        <f t="shared" si="1"/>
        <v>0.12121212121212122</v>
      </c>
      <c r="J47" s="13">
        <f t="shared" si="9"/>
        <v>0.13135194799885533</v>
      </c>
      <c r="N47">
        <v>753</v>
      </c>
      <c r="O47">
        <f t="shared" si="16"/>
        <v>219</v>
      </c>
      <c r="P47" s="3">
        <f t="shared" si="14"/>
        <v>0.24251207729468599</v>
      </c>
      <c r="Q47">
        <v>5</v>
      </c>
      <c r="R47">
        <f t="shared" si="27"/>
        <v>122</v>
      </c>
      <c r="S47" s="3">
        <f t="shared" si="11"/>
        <v>1.9309908198797087E-2</v>
      </c>
      <c r="T47" s="3">
        <f t="shared" si="12"/>
        <v>3.9291465378421903E-2</v>
      </c>
      <c r="X47">
        <v>126</v>
      </c>
      <c r="Y47">
        <v>126</v>
      </c>
      <c r="Z47" s="3">
        <f t="shared" si="22"/>
        <v>1.9943019943019943E-2</v>
      </c>
      <c r="AA47" s="15">
        <f t="shared" si="13"/>
        <v>248</v>
      </c>
      <c r="AB47">
        <v>3900</v>
      </c>
      <c r="AC47" s="10">
        <f t="shared" si="26"/>
        <v>47</v>
      </c>
      <c r="AD47" s="3">
        <f t="shared" si="23"/>
        <v>0.63659385881608099</v>
      </c>
      <c r="AF47" s="4">
        <f t="shared" si="24"/>
        <v>1543</v>
      </c>
      <c r="AG47" s="3">
        <f t="shared" si="25"/>
        <v>0.24422285533396645</v>
      </c>
      <c r="AH47" s="4">
        <f>IF(_xlfn.FORECAST.ETS(AI47,$B$9:B46,$AI$9:AI46)&gt;0,_xlfn.FORECAST.ETS(AI47,$B$9:B46,$AI$9:AI46),0)</f>
        <v>6549.5149852751947</v>
      </c>
      <c r="AI47" s="9">
        <f t="shared" si="21"/>
        <v>43940</v>
      </c>
    </row>
    <row r="48" spans="1:35" x14ac:dyDescent="0.25">
      <c r="A48" s="9">
        <f t="shared" si="4"/>
        <v>43941</v>
      </c>
      <c r="B48" s="4">
        <v>6630</v>
      </c>
      <c r="C48" s="4">
        <f t="shared" si="0"/>
        <v>5635</v>
      </c>
      <c r="D48" s="10">
        <f t="shared" si="5"/>
        <v>312</v>
      </c>
      <c r="E48" s="2">
        <f t="shared" si="6"/>
        <v>4.9382716049382713E-2</v>
      </c>
      <c r="F48" s="13">
        <f t="shared" si="8"/>
        <v>6.9190155837520223E-2</v>
      </c>
      <c r="G48">
        <v>41812</v>
      </c>
      <c r="H48" s="11">
        <f t="shared" si="28"/>
        <v>3111</v>
      </c>
      <c r="I48" s="12">
        <f t="shared" si="1"/>
        <v>0.10028929604628736</v>
      </c>
      <c r="J48" s="13">
        <f t="shared" si="9"/>
        <v>0.12788730177468224</v>
      </c>
      <c r="N48">
        <v>870</v>
      </c>
      <c r="O48">
        <f t="shared" si="16"/>
        <v>117</v>
      </c>
      <c r="P48" s="3">
        <f t="shared" si="14"/>
        <v>0.25739644970414199</v>
      </c>
      <c r="Q48">
        <v>3</v>
      </c>
      <c r="R48">
        <f t="shared" ref="R48" si="29">Q48+R47</f>
        <v>125</v>
      </c>
      <c r="S48" s="3">
        <f t="shared" si="11"/>
        <v>1.8853695324283559E-2</v>
      </c>
      <c r="T48" s="3">
        <f t="shared" si="12"/>
        <v>3.6982248520710061E-2</v>
      </c>
      <c r="U48">
        <v>2</v>
      </c>
      <c r="V48">
        <v>1</v>
      </c>
      <c r="X48">
        <v>108</v>
      </c>
      <c r="Y48">
        <v>108</v>
      </c>
      <c r="Z48" s="3">
        <f t="shared" si="22"/>
        <v>1.6289592760180997E-2</v>
      </c>
      <c r="AA48" s="15">
        <f t="shared" si="13"/>
        <v>233</v>
      </c>
      <c r="AB48">
        <v>3703</v>
      </c>
      <c r="AC48" s="10">
        <f t="shared" si="26"/>
        <v>-197</v>
      </c>
      <c r="AD48" s="3">
        <f t="shared" si="23"/>
        <v>0.57737556561085968</v>
      </c>
      <c r="AF48" s="4">
        <f t="shared" si="24"/>
        <v>1932</v>
      </c>
      <c r="AG48" s="3">
        <f t="shared" si="25"/>
        <v>0.29140271493212672</v>
      </c>
      <c r="AH48" s="4">
        <f>IF(_xlfn.FORECAST.ETS(AI48,$B$9:B47,$AI$9:AI47)&gt;0,_xlfn.FORECAST.ETS(AI48,$B$9:B47,$AI$9:AI47),0)</f>
        <v>6897.8981010767338</v>
      </c>
      <c r="AI48" s="9">
        <f t="shared" si="21"/>
        <v>43941</v>
      </c>
    </row>
    <row r="49" spans="1:35" x14ac:dyDescent="0.25">
      <c r="A49" s="9">
        <f t="shared" si="4"/>
        <v>43942</v>
      </c>
      <c r="B49" s="4">
        <v>6890</v>
      </c>
      <c r="C49" s="4">
        <f t="shared" si="0"/>
        <v>5783</v>
      </c>
      <c r="D49" s="10">
        <f t="shared" ref="D49:D51" si="30">B49-B48</f>
        <v>260</v>
      </c>
      <c r="E49" s="2">
        <f t="shared" si="6"/>
        <v>3.9215686274509803E-2</v>
      </c>
      <c r="F49" s="13">
        <f t="shared" si="8"/>
        <v>6.4898869246695329E-2</v>
      </c>
      <c r="G49">
        <v>45355</v>
      </c>
      <c r="H49" s="11">
        <f t="shared" si="28"/>
        <v>3543</v>
      </c>
      <c r="I49" s="12">
        <f t="shared" si="1"/>
        <v>7.3384137736381597E-2</v>
      </c>
      <c r="J49" s="13">
        <f t="shared" si="9"/>
        <v>0.12054875568538993</v>
      </c>
      <c r="N49">
        <v>977</v>
      </c>
      <c r="O49">
        <f t="shared" si="16"/>
        <v>107</v>
      </c>
      <c r="P49" s="3">
        <f t="shared" si="14"/>
        <v>0.26914600550964185</v>
      </c>
      <c r="Q49">
        <v>5</v>
      </c>
      <c r="R49">
        <f t="shared" ref="R49" si="31">Q49+R48</f>
        <v>130</v>
      </c>
      <c r="S49" s="3">
        <f t="shared" ref="S49" si="32">R49/B49</f>
        <v>1.8867924528301886E-2</v>
      </c>
      <c r="T49" s="3">
        <f t="shared" ref="T49" si="33">R49/B40</f>
        <v>3.5812672176308541E-2</v>
      </c>
      <c r="U49">
        <v>3</v>
      </c>
      <c r="V49">
        <v>2</v>
      </c>
      <c r="X49">
        <v>101</v>
      </c>
      <c r="Y49">
        <v>101</v>
      </c>
      <c r="Z49" s="3">
        <f t="shared" si="22"/>
        <v>1.4658925979680697E-2</v>
      </c>
      <c r="AA49" s="15">
        <f t="shared" si="13"/>
        <v>231</v>
      </c>
      <c r="AB49">
        <v>3660</v>
      </c>
      <c r="AC49" s="10">
        <f t="shared" si="26"/>
        <v>-43</v>
      </c>
      <c r="AD49" s="3">
        <f t="shared" si="23"/>
        <v>0.5500725689404935</v>
      </c>
      <c r="AF49" s="4">
        <f t="shared" si="24"/>
        <v>2123</v>
      </c>
      <c r="AG49" s="3">
        <f t="shared" si="25"/>
        <v>0.3081277213352685</v>
      </c>
      <c r="AH49" s="4">
        <f>IF(_xlfn.FORECAST.ETS(AI49,$B$9:B48,$AI$9:AI48)&gt;0,_xlfn.FORECAST.ETS(AI49,$B$9:B48,$AI$9:AI48),0)</f>
        <v>7174.7381110553533</v>
      </c>
      <c r="AI49" s="9">
        <f t="shared" si="21"/>
        <v>43942</v>
      </c>
    </row>
    <row r="50" spans="1:35" x14ac:dyDescent="0.25">
      <c r="A50" s="9">
        <f t="shared" si="4"/>
        <v>43943</v>
      </c>
      <c r="B50" s="4">
        <v>7114</v>
      </c>
      <c r="C50" s="4">
        <f t="shared" si="0"/>
        <v>5955</v>
      </c>
      <c r="D50" s="10">
        <f t="shared" si="30"/>
        <v>224</v>
      </c>
      <c r="E50" s="2">
        <f t="shared" ref="E50" si="34">D50/B49</f>
        <v>3.251088534107402E-2</v>
      </c>
      <c r="F50" s="13">
        <f t="shared" ref="F50" si="35">AVERAGE(((SUM(D41:D50)-D41)/(SUM(B41:B50)-B41)))</f>
        <v>5.7419500112587257E-2</v>
      </c>
      <c r="G50">
        <v>48636</v>
      </c>
      <c r="H50" s="11">
        <f t="shared" ref="H50:H52" si="36">G50-G49</f>
        <v>3281</v>
      </c>
      <c r="I50" s="12">
        <f t="shared" ref="I50" si="37">D50/H50</f>
        <v>6.8271868332825364E-2</v>
      </c>
      <c r="J50" s="13">
        <f t="shared" ref="J50" si="38">AVERAGE(((SUM(D41:D50)-D41)/(SUM(H41:H50)-H41)))</f>
        <v>0.11055712117927596</v>
      </c>
      <c r="N50">
        <v>1025</v>
      </c>
      <c r="O50">
        <f t="shared" si="16"/>
        <v>48</v>
      </c>
      <c r="P50" s="3">
        <f t="shared" si="14"/>
        <v>0.25283670448939322</v>
      </c>
      <c r="Q50">
        <v>4</v>
      </c>
      <c r="R50">
        <f t="shared" ref="R50" si="39">Q50+R49</f>
        <v>134</v>
      </c>
      <c r="S50" s="3">
        <f t="shared" ref="S50" si="40">R50/B50</f>
        <v>1.8836097835254428E-2</v>
      </c>
      <c r="T50" s="3">
        <f t="shared" ref="T50" si="41">R50/B41</f>
        <v>3.3053774050320672E-2</v>
      </c>
      <c r="U50">
        <v>3</v>
      </c>
      <c r="V50">
        <v>1</v>
      </c>
      <c r="X50">
        <v>103</v>
      </c>
      <c r="Y50">
        <v>103</v>
      </c>
      <c r="Z50" s="3">
        <f t="shared" si="22"/>
        <v>1.4478493112173179E-2</v>
      </c>
      <c r="AA50" s="15">
        <f t="shared" si="13"/>
        <v>237</v>
      </c>
      <c r="AB50">
        <v>3266</v>
      </c>
      <c r="AC50" s="10">
        <f t="shared" si="26"/>
        <v>-394</v>
      </c>
      <c r="AD50" s="3">
        <f t="shared" si="23"/>
        <v>0.47793084059600788</v>
      </c>
      <c r="AF50" s="4">
        <f t="shared" si="24"/>
        <v>2689</v>
      </c>
      <c r="AG50" s="3">
        <f t="shared" si="25"/>
        <v>0.37798706775372504</v>
      </c>
      <c r="AH50" s="4">
        <f>IF(_xlfn.FORECAST.ETS(AI50,$B$9:B49,$AI$9:AI49)&gt;0,_xlfn.FORECAST.ETS(AI50,$B$9:B49,$AI$9:AI49),0)</f>
        <v>7517.9881585512476</v>
      </c>
      <c r="AI50" s="9">
        <f t="shared" si="21"/>
        <v>43943</v>
      </c>
    </row>
    <row r="51" spans="1:35" x14ac:dyDescent="0.25">
      <c r="A51" s="9">
        <f t="shared" si="4"/>
        <v>43944</v>
      </c>
      <c r="B51" s="4">
        <v>7276</v>
      </c>
      <c r="C51" s="4">
        <f t="shared" si="0"/>
        <v>6074</v>
      </c>
      <c r="D51" s="10">
        <f t="shared" si="30"/>
        <v>162</v>
      </c>
      <c r="E51" s="2">
        <f t="shared" ref="E51" si="42">D51/B50</f>
        <v>2.2771998875456844E-2</v>
      </c>
      <c r="F51" s="13">
        <f t="shared" ref="F51" si="43">AVERAGE(((SUM(D42:D51)-D42)/(SUM(B42:B51)-B42)))</f>
        <v>5.0104272498796856E-2</v>
      </c>
      <c r="G51">
        <v>51324</v>
      </c>
      <c r="H51" s="11">
        <f t="shared" si="36"/>
        <v>2688</v>
      </c>
      <c r="I51" s="12">
        <f t="shared" ref="I51" si="44">D51/H51</f>
        <v>6.0267857142857144E-2</v>
      </c>
      <c r="J51" s="13">
        <f t="shared" ref="J51" si="45">AVERAGE(((SUM(D42:D51)-D42)/(SUM(H42:H51)-H42)))</f>
        <v>0.10065888419394113</v>
      </c>
      <c r="N51">
        <v>1063</v>
      </c>
      <c r="O51">
        <f t="shared" si="16"/>
        <v>38</v>
      </c>
      <c r="P51" s="3">
        <f t="shared" si="14"/>
        <v>0.23807390817469204</v>
      </c>
      <c r="Q51">
        <v>5</v>
      </c>
      <c r="R51">
        <f t="shared" ref="R51" si="46">Q51+R50</f>
        <v>139</v>
      </c>
      <c r="S51" s="3">
        <f t="shared" ref="S51" si="47">R51/B51</f>
        <v>1.9103903243540409E-2</v>
      </c>
      <c r="T51" s="3">
        <f t="shared" ref="T51" si="48">R51/B42</f>
        <v>3.1131019036954088E-2</v>
      </c>
      <c r="U51">
        <v>4</v>
      </c>
      <c r="V51">
        <v>1</v>
      </c>
      <c r="X51">
        <v>96</v>
      </c>
      <c r="Y51">
        <v>96</v>
      </c>
      <c r="Z51" s="3">
        <f t="shared" si="22"/>
        <v>1.3194062671797692E-2</v>
      </c>
      <c r="AA51" s="15">
        <f t="shared" si="13"/>
        <v>235</v>
      </c>
      <c r="AB51">
        <v>3477</v>
      </c>
      <c r="AC51" s="10">
        <f t="shared" si="26"/>
        <v>211</v>
      </c>
      <c r="AD51" s="3">
        <f t="shared" si="23"/>
        <v>0.49697636063771305</v>
      </c>
      <c r="AF51" s="4">
        <f t="shared" si="24"/>
        <v>2597</v>
      </c>
      <c r="AG51" s="3">
        <f t="shared" si="25"/>
        <v>0.35692688290269381</v>
      </c>
      <c r="AH51" s="4">
        <f>IF(_xlfn.FORECAST.ETS(AI51,$B$9:B50,$AI$9:AI50)&gt;0,_xlfn.FORECAST.ETS(AI51,$B$9:B50,$AI$9:AI50),0)</f>
        <v>7795.2220182765805</v>
      </c>
      <c r="AI51" s="9">
        <f t="shared" si="21"/>
        <v>43944</v>
      </c>
    </row>
    <row r="52" spans="1:35" x14ac:dyDescent="0.25">
      <c r="A52" s="9">
        <f t="shared" si="4"/>
        <v>43945</v>
      </c>
      <c r="B52" s="4">
        <v>7483</v>
      </c>
      <c r="C52" s="4">
        <f t="shared" ref="C52" si="49">B52-N52-R52</f>
        <v>6245</v>
      </c>
      <c r="D52" s="10">
        <f t="shared" ref="D52" si="50">B52-B51</f>
        <v>207</v>
      </c>
      <c r="E52" s="2">
        <f t="shared" ref="E52" si="51">D52/B51</f>
        <v>2.8449697636063771E-2</v>
      </c>
      <c r="F52" s="13">
        <f t="shared" ref="F52" si="52">AVERAGE(((SUM(D43:D52)-D43)/(SUM(B43:B52)-B43)))</f>
        <v>4.4453528179449184E-2</v>
      </c>
      <c r="G52">
        <v>54887</v>
      </c>
      <c r="H52" s="11">
        <f t="shared" si="36"/>
        <v>3563</v>
      </c>
      <c r="I52" s="12">
        <f t="shared" ref="I52" si="53">D52/H52</f>
        <v>5.8097109177659277E-2</v>
      </c>
      <c r="J52" s="13">
        <f t="shared" ref="J52" si="54">AVERAGE(((SUM(D43:D52)-D43)/(SUM(H43:H52)-H43)))</f>
        <v>9.1230032507252964E-2</v>
      </c>
      <c r="N52">
        <v>1094</v>
      </c>
      <c r="O52">
        <f t="shared" si="16"/>
        <v>31</v>
      </c>
      <c r="P52" s="3">
        <f t="shared" si="14"/>
        <v>0.22450235994254053</v>
      </c>
      <c r="Q52">
        <v>5</v>
      </c>
      <c r="R52">
        <f t="shared" ref="R52" si="55">Q52+R51</f>
        <v>144</v>
      </c>
      <c r="S52" s="3">
        <f t="shared" ref="S52" si="56">R52/B52</f>
        <v>1.9243618869437391E-2</v>
      </c>
      <c r="T52" s="3">
        <f t="shared" ref="T52" si="57">R52/B43</f>
        <v>2.9550584855325263E-2</v>
      </c>
      <c r="U52">
        <v>2</v>
      </c>
      <c r="V52">
        <v>3</v>
      </c>
      <c r="X52">
        <v>95</v>
      </c>
      <c r="Y52">
        <v>95</v>
      </c>
      <c r="Z52" s="3">
        <f t="shared" si="22"/>
        <v>1.2695443004142723E-2</v>
      </c>
      <c r="AA52" s="15">
        <f t="shared" si="13"/>
        <v>239</v>
      </c>
      <c r="AB52">
        <v>3144</v>
      </c>
      <c r="AC52" s="10">
        <f t="shared" si="26"/>
        <v>-333</v>
      </c>
      <c r="AD52" s="3">
        <f t="shared" si="23"/>
        <v>0.4393959641854871</v>
      </c>
      <c r="AF52" s="4">
        <f t="shared" si="24"/>
        <v>3101</v>
      </c>
      <c r="AG52" s="3">
        <f t="shared" si="25"/>
        <v>0.41440598690364827</v>
      </c>
      <c r="AH52" s="4">
        <f>IF(_xlfn.FORECAST.ETS(AI52,$B$9:B51,$AI$9:AI51)&gt;0,_xlfn.FORECAST.ETS(AI52,$B$9:B51,$AI$9:AI51),0)</f>
        <v>7486.2783694638592</v>
      </c>
      <c r="AI52" s="9">
        <f t="shared" si="21"/>
        <v>43945</v>
      </c>
    </row>
    <row r="53" spans="1:35" x14ac:dyDescent="0.25">
      <c r="A53" s="9"/>
      <c r="H53" s="11"/>
      <c r="AA53" s="15">
        <f t="shared" si="13"/>
        <v>0</v>
      </c>
      <c r="AH53" s="4">
        <f>IF(_xlfn.FORECAST.ETS(AI53,$B$9:B52,$AI$9:AI52)&gt;0,_xlfn.FORECAST.ETS(AI53,$B$9:B52,$AI$9:AI52),0)</f>
        <v>7730.7222578277015</v>
      </c>
      <c r="AI53" s="9">
        <f t="shared" si="21"/>
        <v>43946</v>
      </c>
    </row>
    <row r="54" spans="1:35" x14ac:dyDescent="0.25">
      <c r="A54" s="9"/>
      <c r="H54" s="11"/>
      <c r="AA54" s="15">
        <f t="shared" si="13"/>
        <v>0</v>
      </c>
      <c r="AH54" s="4">
        <f>IF(_xlfn.FORECAST.ETS(AI54,$B$9:B53,$AI$9:AI53)&gt;0,_xlfn.FORECAST.ETS(AI54,$B$9:B53,$AI$9:AI53),0)</f>
        <v>7978.3356528430468</v>
      </c>
      <c r="AI54" s="9">
        <f t="shared" si="21"/>
        <v>43947</v>
      </c>
    </row>
    <row r="55" spans="1:35" x14ac:dyDescent="0.25">
      <c r="A55" s="9"/>
      <c r="H55" s="11"/>
      <c r="AA55" s="15">
        <f t="shared" si="13"/>
        <v>0</v>
      </c>
      <c r="AH55" s="4">
        <f>IF(_xlfn.FORECAST.ETS(AI55,$B$9:B54,$AI$9:AI54)&gt;0,_xlfn.FORECAST.ETS(AI55,$B$9:B54,$AI$9:AI54),0)</f>
        <v>8225.9490478583921</v>
      </c>
      <c r="AI55" s="9">
        <f t="shared" si="21"/>
        <v>43948</v>
      </c>
    </row>
    <row r="56" spans="1:35" x14ac:dyDescent="0.25">
      <c r="A56" s="9"/>
      <c r="H56" s="11"/>
      <c r="AA56" s="15">
        <f t="shared" si="13"/>
        <v>0</v>
      </c>
      <c r="AH56" s="4">
        <f>IF(_xlfn.FORECAST.ETS(AI56,$B$9:B55,$AI$9:AI55)&gt;0,_xlfn.FORECAST.ETS(AI56,$B$9:B55,$AI$9:AI55),0)</f>
        <v>8473.5624428737392</v>
      </c>
      <c r="AI56" s="9">
        <f t="shared" si="21"/>
        <v>43949</v>
      </c>
    </row>
    <row r="57" spans="1:35" x14ac:dyDescent="0.25">
      <c r="A57" s="9"/>
      <c r="H57" s="11"/>
      <c r="AA57" s="15">
        <f t="shared" si="13"/>
        <v>0</v>
      </c>
      <c r="AH57" s="4">
        <f>IF(_xlfn.FORECAST.ETS(AI57,$B$9:B56,$AI$9:AI56)&gt;0,_xlfn.FORECAST.ETS(AI57,$B$9:B56,$AI$9:AI56),0)</f>
        <v>8721.1758378890845</v>
      </c>
      <c r="AI57" s="9">
        <f t="shared" si="21"/>
        <v>43950</v>
      </c>
    </row>
    <row r="58" spans="1:35" x14ac:dyDescent="0.25">
      <c r="A58" s="9"/>
      <c r="H58" s="11"/>
      <c r="AA58" s="15">
        <f t="shared" si="13"/>
        <v>0</v>
      </c>
      <c r="AH58" s="4">
        <f>IF(_xlfn.FORECAST.ETS(AI58,$B$9:B57,$AI$9:AI57)&gt;0,_xlfn.FORECAST.ETS(AI58,$B$9:B57,$AI$9:AI57),0)</f>
        <v>8968.7892329044298</v>
      </c>
      <c r="AI58" s="9">
        <f t="shared" si="21"/>
        <v>43951</v>
      </c>
    </row>
    <row r="59" spans="1:35" x14ac:dyDescent="0.25">
      <c r="A59" s="9"/>
      <c r="H59" s="11"/>
      <c r="AA59" s="15">
        <f t="shared" si="13"/>
        <v>0</v>
      </c>
      <c r="AH59" s="4">
        <f>IF(_xlfn.FORECAST.ETS(AI59,$B$9:B58,$AI$9:AI58)&gt;0,_xlfn.FORECAST.ETS(AI59,$B$9:B58,$AI$9:AI58),0)</f>
        <v>9216.4026279197769</v>
      </c>
      <c r="AI59" s="9">
        <f t="shared" si="21"/>
        <v>43952</v>
      </c>
    </row>
    <row r="60" spans="1:35" x14ac:dyDescent="0.25">
      <c r="A60" s="9"/>
      <c r="H60" s="11"/>
      <c r="AA60" s="15">
        <f t="shared" si="13"/>
        <v>0</v>
      </c>
      <c r="AH60" s="4">
        <f>IF(_xlfn.FORECAST.ETS(AI60,$B$9:B59,$AI$9:AI59)&gt;0,_xlfn.FORECAST.ETS(AI60,$B$9:B59,$AI$9:AI59),0)</f>
        <v>9464.0160229351222</v>
      </c>
      <c r="AI60" s="9">
        <f t="shared" si="21"/>
        <v>43953</v>
      </c>
    </row>
    <row r="61" spans="1:35" x14ac:dyDescent="0.25">
      <c r="A61" s="9"/>
      <c r="H61" s="11"/>
      <c r="AA61" s="15">
        <f t="shared" si="13"/>
        <v>0</v>
      </c>
      <c r="AH61" s="4">
        <f>IF(_xlfn.FORECAST.ETS(AI61,$B$9:B60,$AI$9:AI60)&gt;0,_xlfn.FORECAST.ETS(AI61,$B$9:B60,$AI$9:AI60),0)</f>
        <v>9711.6294179504675</v>
      </c>
      <c r="AI61" s="9">
        <f t="shared" si="21"/>
        <v>43954</v>
      </c>
    </row>
    <row r="62" spans="1:35" x14ac:dyDescent="0.25">
      <c r="A62" s="9"/>
      <c r="H62" s="11"/>
      <c r="AA62" s="15">
        <f t="shared" si="13"/>
        <v>0</v>
      </c>
      <c r="AH62" s="4">
        <f>IF(_xlfn.FORECAST.ETS(AI62,$B$9:B61,$AI$9:AI61)&gt;0,_xlfn.FORECAST.ETS(AI62,$B$9:B61,$AI$9:AI61),0)</f>
        <v>9959.2428129658147</v>
      </c>
      <c r="AI62" s="9">
        <f t="shared" si="21"/>
        <v>43955</v>
      </c>
    </row>
    <row r="63" spans="1:35" x14ac:dyDescent="0.25">
      <c r="A63" s="9"/>
      <c r="H63" s="11"/>
      <c r="AA63" s="15">
        <f t="shared" si="13"/>
        <v>0</v>
      </c>
      <c r="AH63" s="4">
        <f>IF(_xlfn.FORECAST.ETS(AI63,$B$9:B62,$AI$9:AI62)&gt;0,_xlfn.FORECAST.ETS(AI63,$B$9:B62,$AI$9:AI62),0)</f>
        <v>10206.85620798116</v>
      </c>
      <c r="AI63" s="9">
        <f t="shared" si="21"/>
        <v>43956</v>
      </c>
    </row>
    <row r="64" spans="1:35" x14ac:dyDescent="0.25">
      <c r="A64" s="9"/>
      <c r="H64" s="11"/>
      <c r="AA64" s="15">
        <f t="shared" si="13"/>
        <v>0</v>
      </c>
      <c r="AH64" s="4">
        <f>IF(_xlfn.FORECAST.ETS(AI64,$B$9:B63,$AI$9:AI63)&gt;0,_xlfn.FORECAST.ETS(AI64,$B$9:B63,$AI$9:AI63),0)</f>
        <v>10454.469602996505</v>
      </c>
      <c r="AI64" s="9">
        <f t="shared" si="21"/>
        <v>43957</v>
      </c>
    </row>
    <row r="65" spans="1:35" x14ac:dyDescent="0.25">
      <c r="A65" s="9"/>
      <c r="AA65" s="15">
        <f t="shared" si="13"/>
        <v>0</v>
      </c>
      <c r="AH65" s="4">
        <f>IF(_xlfn.FORECAST.ETS(AI65,$B$9:B64,$AI$9:AI64)&gt;0,_xlfn.FORECAST.ETS(AI65,$B$9:B64,$AI$9:AI64),0)</f>
        <v>10702.082998011851</v>
      </c>
      <c r="AI65" s="9">
        <f t="shared" si="21"/>
        <v>43958</v>
      </c>
    </row>
    <row r="66" spans="1:35" x14ac:dyDescent="0.25">
      <c r="A66" s="9"/>
      <c r="AA66" s="15">
        <f t="shared" si="13"/>
        <v>0</v>
      </c>
      <c r="AH66" s="4">
        <f>IF(_xlfn.FORECAST.ETS(AI66,$B$9:B65,$AI$9:AI65)&gt;0,_xlfn.FORECAST.ETS(AI66,$B$9:B65,$AI$9:AI65),0)</f>
        <v>10949.696393027198</v>
      </c>
      <c r="AI66" s="9">
        <f t="shared" si="21"/>
        <v>43959</v>
      </c>
    </row>
    <row r="67" spans="1:35" x14ac:dyDescent="0.25">
      <c r="A67" s="9"/>
      <c r="AA67" s="15">
        <f t="shared" si="13"/>
        <v>0</v>
      </c>
      <c r="AH67" s="4">
        <f>IF(_xlfn.FORECAST.ETS(AI67,$B$9:B66,$AI$9:AI66)&gt;0,_xlfn.FORECAST.ETS(AI67,$B$9:B66,$AI$9:AI66),0)</f>
        <v>11197.309788042543</v>
      </c>
      <c r="AI67" s="9">
        <f t="shared" si="21"/>
        <v>43960</v>
      </c>
    </row>
    <row r="68" spans="1:35" x14ac:dyDescent="0.25">
      <c r="A68" s="9"/>
      <c r="AA68" s="15">
        <f t="shared" si="13"/>
        <v>0</v>
      </c>
      <c r="AH68" s="4">
        <f>IF(_xlfn.FORECAST.ETS(AI68,$B$9:B67,$AI$9:AI67)&gt;0,_xlfn.FORECAST.ETS(AI68,$B$9:B67,$AI$9:AI67),0)</f>
        <v>11444.923183057888</v>
      </c>
      <c r="AI68" s="9">
        <f t="shared" ref="AI68:AI76" si="58">AI67+1</f>
        <v>43961</v>
      </c>
    </row>
    <row r="69" spans="1:35" x14ac:dyDescent="0.25">
      <c r="A69" s="9"/>
      <c r="AA69" s="15">
        <f t="shared" si="13"/>
        <v>0</v>
      </c>
      <c r="AH69" s="4">
        <f>IF(_xlfn.FORECAST.ETS(AI69,$B$9:B68,$AI$9:AI68)&gt;0,_xlfn.FORECAST.ETS(AI69,$B$9:B68,$AI$9:AI68),0)</f>
        <v>11692.536578073235</v>
      </c>
      <c r="AI69" s="9">
        <f t="shared" si="58"/>
        <v>43962</v>
      </c>
    </row>
    <row r="70" spans="1:35" x14ac:dyDescent="0.25">
      <c r="A70" s="9"/>
      <c r="AA70" s="15">
        <f t="shared" si="13"/>
        <v>0</v>
      </c>
      <c r="AH70" s="4">
        <f>IF(_xlfn.FORECAST.ETS(AI70,$B$9:B69,$AI$9:AI69)&gt;0,_xlfn.FORECAST.ETS(AI70,$B$9:B69,$AI$9:AI69),0)</f>
        <v>11940.149973088581</v>
      </c>
      <c r="AI70" s="9">
        <f t="shared" si="58"/>
        <v>43963</v>
      </c>
    </row>
    <row r="71" spans="1:35" x14ac:dyDescent="0.25">
      <c r="A71" s="9"/>
      <c r="AA71" s="15">
        <f t="shared" si="13"/>
        <v>0</v>
      </c>
      <c r="AH71" s="4">
        <f>IF(_xlfn.FORECAST.ETS(AI71,$B$9:B70,$AI$9:AI70)&gt;0,_xlfn.FORECAST.ETS(AI71,$B$9:B70,$AI$9:AI70),0)</f>
        <v>12187.763368103926</v>
      </c>
      <c r="AI71" s="9">
        <f t="shared" si="58"/>
        <v>43964</v>
      </c>
    </row>
    <row r="72" spans="1:35" x14ac:dyDescent="0.25">
      <c r="A72" s="9"/>
      <c r="AA72" s="15">
        <f t="shared" si="13"/>
        <v>0</v>
      </c>
      <c r="AH72" s="4">
        <f>IF(_xlfn.FORECAST.ETS(AI72,$B$9:B71,$AI$9:AI71)&gt;0,_xlfn.FORECAST.ETS(AI72,$B$9:B71,$AI$9:AI71),0)</f>
        <v>12435.376763119271</v>
      </c>
      <c r="AI72" s="9">
        <f t="shared" si="58"/>
        <v>43965</v>
      </c>
    </row>
    <row r="73" spans="1:35" x14ac:dyDescent="0.25">
      <c r="A73" s="9"/>
      <c r="AA73" s="15">
        <f t="shared" si="13"/>
        <v>0</v>
      </c>
      <c r="AH73" s="4">
        <f>IF(_xlfn.FORECAST.ETS(AI73,$B$9:B72,$AI$9:AI72)&gt;0,_xlfn.FORECAST.ETS(AI73,$B$9:B72,$AI$9:AI72),0)</f>
        <v>12682.990158134617</v>
      </c>
      <c r="AI73" s="9">
        <f t="shared" si="58"/>
        <v>43966</v>
      </c>
    </row>
    <row r="74" spans="1:35" x14ac:dyDescent="0.25">
      <c r="A74" s="9"/>
      <c r="AA74" s="15">
        <f t="shared" si="13"/>
        <v>0</v>
      </c>
      <c r="AH74" s="4">
        <f>IF(_xlfn.FORECAST.ETS(AI74,$B$9:B73,$AI$9:AI73)&gt;0,_xlfn.FORECAST.ETS(AI74,$B$9:B73,$AI$9:AI73),0)</f>
        <v>12930.603553149964</v>
      </c>
      <c r="AI74" s="9">
        <f t="shared" si="58"/>
        <v>43967</v>
      </c>
    </row>
    <row r="75" spans="1:35" x14ac:dyDescent="0.25">
      <c r="A75" s="9"/>
      <c r="AA75" s="15">
        <f t="shared" si="13"/>
        <v>0</v>
      </c>
      <c r="AH75" s="4">
        <f>IF(_xlfn.FORECAST.ETS(AI75,$B$9:B74,$AI$9:AI74)&gt;0,_xlfn.FORECAST.ETS(AI75,$B$9:B74,$AI$9:AI74),0)</f>
        <v>13178.216948165311</v>
      </c>
      <c r="AI75" s="9">
        <f t="shared" si="58"/>
        <v>43968</v>
      </c>
    </row>
    <row r="76" spans="1:35" x14ac:dyDescent="0.25">
      <c r="A76" s="9"/>
      <c r="AA76" s="15">
        <f t="shared" si="13"/>
        <v>0</v>
      </c>
      <c r="AH76" s="4">
        <f>IF(_xlfn.FORECAST.ETS(AI76,$B$9:B75,$AI$9:AI75)&gt;0,_xlfn.FORECAST.ETS(AI76,$B$9:B75,$AI$9:AI75),0)</f>
        <v>13425.830343180656</v>
      </c>
      <c r="AI76" s="9">
        <f t="shared" si="58"/>
        <v>43969</v>
      </c>
    </row>
    <row r="77" spans="1:35" x14ac:dyDescent="0.25">
      <c r="AA77" s="15">
        <f t="shared" si="13"/>
        <v>0</v>
      </c>
    </row>
    <row r="78" spans="1:35" x14ac:dyDescent="0.25">
      <c r="AA78" s="15">
        <f t="shared" si="13"/>
        <v>0</v>
      </c>
    </row>
    <row r="79" spans="1:35" x14ac:dyDescent="0.25">
      <c r="AA79" s="15">
        <f t="shared" si="13"/>
        <v>0</v>
      </c>
    </row>
    <row r="80" spans="1:35" x14ac:dyDescent="0.25">
      <c r="AA80" s="15">
        <f t="shared" si="13"/>
        <v>0</v>
      </c>
    </row>
    <row r="81" spans="27:27" x14ac:dyDescent="0.25">
      <c r="AA81" s="15">
        <f t="shared" si="13"/>
        <v>0</v>
      </c>
    </row>
    <row r="82" spans="27:27" x14ac:dyDescent="0.25">
      <c r="AA82" s="15">
        <f t="shared" si="13"/>
        <v>0</v>
      </c>
    </row>
    <row r="83" spans="27:27" x14ac:dyDescent="0.25">
      <c r="AA83" s="15">
        <f t="shared" ref="AA83:AA100" si="59">R83+X83</f>
        <v>0</v>
      </c>
    </row>
    <row r="84" spans="27:27" x14ac:dyDescent="0.25">
      <c r="AA84" s="15">
        <f t="shared" si="59"/>
        <v>0</v>
      </c>
    </row>
    <row r="85" spans="27:27" x14ac:dyDescent="0.25">
      <c r="AA85" s="15">
        <f t="shared" si="59"/>
        <v>0</v>
      </c>
    </row>
    <row r="86" spans="27:27" x14ac:dyDescent="0.25">
      <c r="AA86" s="15">
        <f t="shared" si="59"/>
        <v>0</v>
      </c>
    </row>
    <row r="87" spans="27:27" x14ac:dyDescent="0.25">
      <c r="AA87" s="15">
        <f t="shared" si="59"/>
        <v>0</v>
      </c>
    </row>
    <row r="88" spans="27:27" x14ac:dyDescent="0.25">
      <c r="AA88" s="15">
        <f t="shared" si="59"/>
        <v>0</v>
      </c>
    </row>
    <row r="89" spans="27:27" x14ac:dyDescent="0.25">
      <c r="AA89" s="15">
        <f t="shared" si="59"/>
        <v>0</v>
      </c>
    </row>
    <row r="90" spans="27:27" x14ac:dyDescent="0.25">
      <c r="AA90" s="15">
        <f t="shared" si="59"/>
        <v>0</v>
      </c>
    </row>
    <row r="91" spans="27:27" x14ac:dyDescent="0.25">
      <c r="AA91" s="15">
        <f t="shared" si="59"/>
        <v>0</v>
      </c>
    </row>
    <row r="92" spans="27:27" x14ac:dyDescent="0.25">
      <c r="AA92" s="15">
        <f t="shared" si="59"/>
        <v>0</v>
      </c>
    </row>
    <row r="93" spans="27:27" x14ac:dyDescent="0.25">
      <c r="AA93" s="15">
        <f t="shared" si="59"/>
        <v>0</v>
      </c>
    </row>
    <row r="94" spans="27:27" x14ac:dyDescent="0.25">
      <c r="AA94" s="15">
        <f t="shared" si="59"/>
        <v>0</v>
      </c>
    </row>
    <row r="95" spans="27:27" x14ac:dyDescent="0.25">
      <c r="AA95" s="15">
        <f t="shared" si="59"/>
        <v>0</v>
      </c>
    </row>
    <row r="96" spans="27:27" x14ac:dyDescent="0.25">
      <c r="AA96" s="15">
        <f t="shared" si="59"/>
        <v>0</v>
      </c>
    </row>
    <row r="97" spans="27:27" x14ac:dyDescent="0.25">
      <c r="AA97" s="15">
        <f t="shared" si="59"/>
        <v>0</v>
      </c>
    </row>
    <row r="98" spans="27:27" x14ac:dyDescent="0.25">
      <c r="AA98" s="15">
        <f t="shared" si="59"/>
        <v>0</v>
      </c>
    </row>
    <row r="99" spans="27:27" x14ac:dyDescent="0.25">
      <c r="AA99" s="15">
        <f t="shared" si="59"/>
        <v>0</v>
      </c>
    </row>
    <row r="100" spans="27:27" x14ac:dyDescent="0.25">
      <c r="AA100" s="15">
        <f t="shared" si="59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Z54" sqref="Z54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834"/>
  <sheetViews>
    <sheetView workbookViewId="0">
      <selection activeCell="J12" sqref="J12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102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6" t="s">
        <v>41</v>
      </c>
      <c r="B2" s="16" t="s">
        <v>42</v>
      </c>
      <c r="C2">
        <v>6</v>
      </c>
      <c r="D2">
        <v>3</v>
      </c>
      <c r="E2">
        <v>2020</v>
      </c>
      <c r="F2">
        <v>0</v>
      </c>
      <c r="G2" s="16" t="s">
        <v>43</v>
      </c>
    </row>
    <row r="3" spans="1:7" x14ac:dyDescent="0.25">
      <c r="A3" s="16" t="s">
        <v>41</v>
      </c>
      <c r="B3" s="16" t="s">
        <v>42</v>
      </c>
      <c r="C3">
        <v>6</v>
      </c>
      <c r="D3">
        <v>3</v>
      </c>
      <c r="E3">
        <v>2020</v>
      </c>
      <c r="F3">
        <v>1</v>
      </c>
      <c r="G3" s="16" t="s">
        <v>44</v>
      </c>
    </row>
    <row r="4" spans="1:7" x14ac:dyDescent="0.25">
      <c r="A4" s="16" t="s">
        <v>41</v>
      </c>
      <c r="B4" s="16" t="s">
        <v>42</v>
      </c>
      <c r="C4">
        <v>6</v>
      </c>
      <c r="D4">
        <v>3</v>
      </c>
      <c r="E4">
        <v>2020</v>
      </c>
      <c r="F4">
        <v>1</v>
      </c>
      <c r="G4" s="16" t="s">
        <v>45</v>
      </c>
    </row>
    <row r="5" spans="1:7" x14ac:dyDescent="0.25">
      <c r="A5" s="16" t="s">
        <v>41</v>
      </c>
      <c r="B5" s="16" t="s">
        <v>42</v>
      </c>
      <c r="C5">
        <v>6</v>
      </c>
      <c r="D5">
        <v>3</v>
      </c>
      <c r="E5">
        <v>2020</v>
      </c>
      <c r="F5">
        <v>1</v>
      </c>
      <c r="G5" s="16" t="s">
        <v>221</v>
      </c>
    </row>
    <row r="6" spans="1:7" x14ac:dyDescent="0.25">
      <c r="A6" s="16" t="s">
        <v>41</v>
      </c>
      <c r="B6" s="16" t="s">
        <v>42</v>
      </c>
      <c r="C6">
        <v>6</v>
      </c>
      <c r="D6">
        <v>3</v>
      </c>
      <c r="E6">
        <v>2020</v>
      </c>
      <c r="F6">
        <v>67</v>
      </c>
      <c r="G6" s="16" t="s">
        <v>46</v>
      </c>
    </row>
    <row r="7" spans="1:7" x14ac:dyDescent="0.25">
      <c r="A7" s="16" t="s">
        <v>41</v>
      </c>
      <c r="B7" s="16" t="s">
        <v>42</v>
      </c>
      <c r="C7">
        <v>6</v>
      </c>
      <c r="D7">
        <v>3</v>
      </c>
      <c r="E7">
        <v>2020</v>
      </c>
      <c r="F7">
        <v>67</v>
      </c>
      <c r="G7" s="16" t="s">
        <v>222</v>
      </c>
    </row>
    <row r="8" spans="1:7" x14ac:dyDescent="0.25">
      <c r="A8" s="16" t="s">
        <v>41</v>
      </c>
      <c r="B8" s="16" t="s">
        <v>42</v>
      </c>
      <c r="C8">
        <v>6</v>
      </c>
      <c r="D8">
        <v>3</v>
      </c>
      <c r="E8">
        <v>2020</v>
      </c>
      <c r="F8">
        <v>0</v>
      </c>
      <c r="G8" s="16" t="s">
        <v>47</v>
      </c>
    </row>
    <row r="9" spans="1:7" x14ac:dyDescent="0.25">
      <c r="A9" s="16" t="s">
        <v>41</v>
      </c>
      <c r="B9" s="16" t="s">
        <v>42</v>
      </c>
      <c r="C9">
        <v>6</v>
      </c>
      <c r="D9">
        <v>3</v>
      </c>
      <c r="E9">
        <v>2020</v>
      </c>
      <c r="F9">
        <v>0</v>
      </c>
      <c r="G9" s="16" t="s">
        <v>223</v>
      </c>
    </row>
    <row r="10" spans="1:7" x14ac:dyDescent="0.25">
      <c r="A10" s="16" t="s">
        <v>41</v>
      </c>
      <c r="B10" s="16" t="s">
        <v>42</v>
      </c>
      <c r="C10">
        <v>6</v>
      </c>
      <c r="D10">
        <v>3</v>
      </c>
      <c r="E10">
        <v>2020</v>
      </c>
      <c r="F10">
        <v>0</v>
      </c>
      <c r="G10" s="16" t="s">
        <v>224</v>
      </c>
    </row>
    <row r="11" spans="1:7" x14ac:dyDescent="0.25">
      <c r="A11" s="16" t="s">
        <v>41</v>
      </c>
      <c r="B11" s="16" t="s">
        <v>42</v>
      </c>
      <c r="C11">
        <v>6</v>
      </c>
      <c r="D11">
        <v>3</v>
      </c>
      <c r="E11">
        <v>2020</v>
      </c>
      <c r="F11">
        <v>0</v>
      </c>
      <c r="G11" s="16" t="s">
        <v>225</v>
      </c>
    </row>
    <row r="12" spans="1:7" x14ac:dyDescent="0.25">
      <c r="A12" s="16" t="s">
        <v>41</v>
      </c>
      <c r="B12" s="16" t="s">
        <v>42</v>
      </c>
      <c r="C12">
        <v>6</v>
      </c>
      <c r="D12">
        <v>3</v>
      </c>
      <c r="E12">
        <v>2020</v>
      </c>
      <c r="F12">
        <v>0</v>
      </c>
      <c r="G12" s="16" t="s">
        <v>48</v>
      </c>
    </row>
    <row r="13" spans="1:7" x14ac:dyDescent="0.25">
      <c r="A13" s="16" t="s">
        <v>41</v>
      </c>
      <c r="B13" s="16" t="s">
        <v>42</v>
      </c>
      <c r="C13">
        <v>6</v>
      </c>
      <c r="D13">
        <v>3</v>
      </c>
      <c r="E13">
        <v>2020</v>
      </c>
      <c r="F13">
        <v>1.49</v>
      </c>
      <c r="G13" s="16" t="s">
        <v>226</v>
      </c>
    </row>
    <row r="14" spans="1:7" x14ac:dyDescent="0.25">
      <c r="A14" s="16" t="s">
        <v>41</v>
      </c>
      <c r="B14" s="16" t="s">
        <v>42</v>
      </c>
      <c r="C14">
        <v>6</v>
      </c>
      <c r="D14">
        <v>3</v>
      </c>
      <c r="E14">
        <v>2020</v>
      </c>
      <c r="F14">
        <v>1.49</v>
      </c>
      <c r="G14" s="16" t="s">
        <v>227</v>
      </c>
    </row>
    <row r="15" spans="1:7" x14ac:dyDescent="0.25">
      <c r="A15" s="16" t="s">
        <v>41</v>
      </c>
      <c r="B15" s="16" t="s">
        <v>42</v>
      </c>
      <c r="C15">
        <v>6</v>
      </c>
      <c r="D15">
        <v>3</v>
      </c>
      <c r="E15">
        <v>2020</v>
      </c>
      <c r="F15">
        <v>100</v>
      </c>
      <c r="G15" s="16" t="s">
        <v>228</v>
      </c>
    </row>
    <row r="16" spans="1:7" x14ac:dyDescent="0.25">
      <c r="A16" s="16" t="s">
        <v>41</v>
      </c>
      <c r="B16" s="16" t="s">
        <v>42</v>
      </c>
      <c r="C16">
        <v>6</v>
      </c>
      <c r="D16">
        <v>3</v>
      </c>
      <c r="E16">
        <v>2020</v>
      </c>
      <c r="F16">
        <v>0</v>
      </c>
      <c r="G16" s="16" t="s">
        <v>49</v>
      </c>
    </row>
    <row r="17" spans="1:7" x14ac:dyDescent="0.25">
      <c r="A17" s="16" t="s">
        <v>41</v>
      </c>
      <c r="B17" s="16" t="s">
        <v>42</v>
      </c>
      <c r="C17">
        <v>6</v>
      </c>
      <c r="D17">
        <v>3</v>
      </c>
      <c r="E17">
        <v>2020</v>
      </c>
      <c r="G17" s="16" t="s">
        <v>229</v>
      </c>
    </row>
    <row r="18" spans="1:7" x14ac:dyDescent="0.25">
      <c r="A18" s="16" t="s">
        <v>41</v>
      </c>
      <c r="B18" s="16" t="s">
        <v>42</v>
      </c>
      <c r="C18">
        <v>6</v>
      </c>
      <c r="D18">
        <v>3</v>
      </c>
      <c r="E18">
        <v>2020</v>
      </c>
      <c r="G18" s="16" t="s">
        <v>230</v>
      </c>
    </row>
    <row r="19" spans="1:7" x14ac:dyDescent="0.25">
      <c r="A19" s="16" t="s">
        <v>41</v>
      </c>
      <c r="B19" s="16" t="s">
        <v>42</v>
      </c>
      <c r="C19">
        <v>7</v>
      </c>
      <c r="D19">
        <v>3</v>
      </c>
      <c r="E19">
        <v>2020</v>
      </c>
      <c r="F19">
        <v>0</v>
      </c>
      <c r="G19" s="16" t="s">
        <v>43</v>
      </c>
    </row>
    <row r="20" spans="1:7" x14ac:dyDescent="0.25">
      <c r="A20" s="16" t="s">
        <v>41</v>
      </c>
      <c r="B20" s="16" t="s">
        <v>42</v>
      </c>
      <c r="C20">
        <v>7</v>
      </c>
      <c r="D20">
        <v>3</v>
      </c>
      <c r="E20">
        <v>2020</v>
      </c>
      <c r="F20">
        <v>1</v>
      </c>
      <c r="G20" s="16" t="s">
        <v>44</v>
      </c>
    </row>
    <row r="21" spans="1:7" x14ac:dyDescent="0.25">
      <c r="A21" s="16" t="s">
        <v>41</v>
      </c>
      <c r="B21" s="16" t="s">
        <v>42</v>
      </c>
      <c r="C21">
        <v>7</v>
      </c>
      <c r="D21">
        <v>3</v>
      </c>
      <c r="E21">
        <v>2020</v>
      </c>
      <c r="F21">
        <v>0</v>
      </c>
      <c r="G21" s="16" t="s">
        <v>45</v>
      </c>
    </row>
    <row r="22" spans="1:7" x14ac:dyDescent="0.25">
      <c r="A22" s="16" t="s">
        <v>41</v>
      </c>
      <c r="B22" s="16" t="s">
        <v>42</v>
      </c>
      <c r="C22">
        <v>7</v>
      </c>
      <c r="D22">
        <v>3</v>
      </c>
      <c r="E22">
        <v>2020</v>
      </c>
      <c r="F22">
        <v>1</v>
      </c>
      <c r="G22" s="16" t="s">
        <v>221</v>
      </c>
    </row>
    <row r="23" spans="1:7" x14ac:dyDescent="0.25">
      <c r="A23" s="16" t="s">
        <v>41</v>
      </c>
      <c r="B23" s="16" t="s">
        <v>42</v>
      </c>
      <c r="C23">
        <v>7</v>
      </c>
      <c r="D23">
        <v>3</v>
      </c>
      <c r="E23">
        <v>2020</v>
      </c>
      <c r="F23">
        <v>24</v>
      </c>
      <c r="G23" s="16" t="s">
        <v>46</v>
      </c>
    </row>
    <row r="24" spans="1:7" x14ac:dyDescent="0.25">
      <c r="A24" s="16" t="s">
        <v>41</v>
      </c>
      <c r="B24" s="16" t="s">
        <v>42</v>
      </c>
      <c r="C24">
        <v>7</v>
      </c>
      <c r="D24">
        <v>3</v>
      </c>
      <c r="E24">
        <v>2020</v>
      </c>
      <c r="F24">
        <v>91</v>
      </c>
      <c r="G24" s="16" t="s">
        <v>222</v>
      </c>
    </row>
    <row r="25" spans="1:7" x14ac:dyDescent="0.25">
      <c r="A25" s="16" t="s">
        <v>41</v>
      </c>
      <c r="B25" s="16" t="s">
        <v>42</v>
      </c>
      <c r="C25">
        <v>7</v>
      </c>
      <c r="D25">
        <v>3</v>
      </c>
      <c r="E25">
        <v>2020</v>
      </c>
      <c r="F25">
        <v>0</v>
      </c>
      <c r="G25" s="16" t="s">
        <v>47</v>
      </c>
    </row>
    <row r="26" spans="1:7" x14ac:dyDescent="0.25">
      <c r="A26" s="16" t="s">
        <v>41</v>
      </c>
      <c r="B26" s="16" t="s">
        <v>42</v>
      </c>
      <c r="C26">
        <v>7</v>
      </c>
      <c r="D26">
        <v>3</v>
      </c>
      <c r="E26">
        <v>2020</v>
      </c>
      <c r="F26">
        <v>0</v>
      </c>
      <c r="G26" s="16" t="s">
        <v>223</v>
      </c>
    </row>
    <row r="27" spans="1:7" x14ac:dyDescent="0.25">
      <c r="A27" s="16" t="s">
        <v>41</v>
      </c>
      <c r="B27" s="16" t="s">
        <v>42</v>
      </c>
      <c r="C27">
        <v>7</v>
      </c>
      <c r="D27">
        <v>3</v>
      </c>
      <c r="E27">
        <v>2020</v>
      </c>
      <c r="F27">
        <v>0</v>
      </c>
      <c r="G27" s="16" t="s">
        <v>224</v>
      </c>
    </row>
    <row r="28" spans="1:7" x14ac:dyDescent="0.25">
      <c r="A28" s="16" t="s">
        <v>41</v>
      </c>
      <c r="B28" s="16" t="s">
        <v>42</v>
      </c>
      <c r="C28">
        <v>7</v>
      </c>
      <c r="D28">
        <v>3</v>
      </c>
      <c r="E28">
        <v>2020</v>
      </c>
      <c r="F28">
        <v>0</v>
      </c>
      <c r="G28" s="16" t="s">
        <v>225</v>
      </c>
    </row>
    <row r="29" spans="1:7" x14ac:dyDescent="0.25">
      <c r="A29" s="16" t="s">
        <v>41</v>
      </c>
      <c r="B29" s="16" t="s">
        <v>42</v>
      </c>
      <c r="C29">
        <v>7</v>
      </c>
      <c r="D29">
        <v>3</v>
      </c>
      <c r="E29">
        <v>2020</v>
      </c>
      <c r="F29">
        <v>0</v>
      </c>
      <c r="G29" s="16" t="s">
        <v>48</v>
      </c>
    </row>
    <row r="30" spans="1:7" x14ac:dyDescent="0.25">
      <c r="A30" s="16" t="s">
        <v>41</v>
      </c>
      <c r="B30" s="16" t="s">
        <v>42</v>
      </c>
      <c r="C30">
        <v>7</v>
      </c>
      <c r="D30">
        <v>3</v>
      </c>
      <c r="E30">
        <v>2020</v>
      </c>
      <c r="F30">
        <v>0</v>
      </c>
      <c r="G30" s="16" t="s">
        <v>226</v>
      </c>
    </row>
    <row r="31" spans="1:7" x14ac:dyDescent="0.25">
      <c r="A31" s="16" t="s">
        <v>41</v>
      </c>
      <c r="B31" s="16" t="s">
        <v>42</v>
      </c>
      <c r="C31">
        <v>7</v>
      </c>
      <c r="D31">
        <v>3</v>
      </c>
      <c r="E31">
        <v>2020</v>
      </c>
      <c r="F31">
        <v>1.1000000000000001</v>
      </c>
      <c r="G31" s="16" t="s">
        <v>227</v>
      </c>
    </row>
    <row r="32" spans="1:7" x14ac:dyDescent="0.25">
      <c r="A32" s="16" t="s">
        <v>41</v>
      </c>
      <c r="B32" s="16" t="s">
        <v>42</v>
      </c>
      <c r="C32">
        <v>7</v>
      </c>
      <c r="D32">
        <v>3</v>
      </c>
      <c r="E32">
        <v>2020</v>
      </c>
      <c r="F32">
        <v>100</v>
      </c>
      <c r="G32" s="16" t="s">
        <v>228</v>
      </c>
    </row>
    <row r="33" spans="1:7" x14ac:dyDescent="0.25">
      <c r="A33" s="16" t="s">
        <v>41</v>
      </c>
      <c r="B33" s="16" t="s">
        <v>42</v>
      </c>
      <c r="C33">
        <v>7</v>
      </c>
      <c r="D33">
        <v>3</v>
      </c>
      <c r="E33">
        <v>2020</v>
      </c>
      <c r="F33">
        <v>0</v>
      </c>
      <c r="G33" s="16" t="s">
        <v>49</v>
      </c>
    </row>
    <row r="34" spans="1:7" x14ac:dyDescent="0.25">
      <c r="A34" s="16" t="s">
        <v>41</v>
      </c>
      <c r="B34" s="16" t="s">
        <v>42</v>
      </c>
      <c r="C34">
        <v>7</v>
      </c>
      <c r="D34">
        <v>3</v>
      </c>
      <c r="E34">
        <v>2020</v>
      </c>
      <c r="G34" s="16" t="s">
        <v>229</v>
      </c>
    </row>
    <row r="35" spans="1:7" x14ac:dyDescent="0.25">
      <c r="A35" s="16" t="s">
        <v>41</v>
      </c>
      <c r="B35" s="16" t="s">
        <v>42</v>
      </c>
      <c r="C35">
        <v>7</v>
      </c>
      <c r="D35">
        <v>3</v>
      </c>
      <c r="E35">
        <v>2020</v>
      </c>
      <c r="G35" s="16" t="s">
        <v>230</v>
      </c>
    </row>
    <row r="36" spans="1:7" x14ac:dyDescent="0.25">
      <c r="A36" s="16" t="s">
        <v>41</v>
      </c>
      <c r="B36" s="16" t="s">
        <v>42</v>
      </c>
      <c r="C36">
        <v>8</v>
      </c>
      <c r="D36">
        <v>3</v>
      </c>
      <c r="E36">
        <v>2020</v>
      </c>
      <c r="F36">
        <v>0</v>
      </c>
      <c r="G36" s="16" t="s">
        <v>43</v>
      </c>
    </row>
    <row r="37" spans="1:7" x14ac:dyDescent="0.25">
      <c r="A37" s="16" t="s">
        <v>41</v>
      </c>
      <c r="B37" s="16" t="s">
        <v>42</v>
      </c>
      <c r="C37">
        <v>8</v>
      </c>
      <c r="D37">
        <v>3</v>
      </c>
      <c r="E37">
        <v>2020</v>
      </c>
      <c r="F37">
        <v>1</v>
      </c>
      <c r="G37" s="16" t="s">
        <v>44</v>
      </c>
    </row>
    <row r="38" spans="1:7" x14ac:dyDescent="0.25">
      <c r="A38" s="16" t="s">
        <v>41</v>
      </c>
      <c r="B38" s="16" t="s">
        <v>42</v>
      </c>
      <c r="C38">
        <v>8</v>
      </c>
      <c r="D38">
        <v>3</v>
      </c>
      <c r="E38">
        <v>2020</v>
      </c>
      <c r="F38">
        <v>0</v>
      </c>
      <c r="G38" s="16" t="s">
        <v>45</v>
      </c>
    </row>
    <row r="39" spans="1:7" x14ac:dyDescent="0.25">
      <c r="A39" s="16" t="s">
        <v>41</v>
      </c>
      <c r="B39" s="16" t="s">
        <v>42</v>
      </c>
      <c r="C39">
        <v>8</v>
      </c>
      <c r="D39">
        <v>3</v>
      </c>
      <c r="E39">
        <v>2020</v>
      </c>
      <c r="F39">
        <v>1</v>
      </c>
      <c r="G39" s="16" t="s">
        <v>221</v>
      </c>
    </row>
    <row r="40" spans="1:7" x14ac:dyDescent="0.25">
      <c r="A40" s="16" t="s">
        <v>41</v>
      </c>
      <c r="B40" s="16" t="s">
        <v>42</v>
      </c>
      <c r="C40">
        <v>8</v>
      </c>
      <c r="D40">
        <v>3</v>
      </c>
      <c r="E40">
        <v>2020</v>
      </c>
      <c r="F40">
        <v>3</v>
      </c>
      <c r="G40" s="16" t="s">
        <v>46</v>
      </c>
    </row>
    <row r="41" spans="1:7" x14ac:dyDescent="0.25">
      <c r="A41" s="16" t="s">
        <v>41</v>
      </c>
      <c r="B41" s="16" t="s">
        <v>42</v>
      </c>
      <c r="C41">
        <v>8</v>
      </c>
      <c r="D41">
        <v>3</v>
      </c>
      <c r="E41">
        <v>2020</v>
      </c>
      <c r="F41">
        <v>94</v>
      </c>
      <c r="G41" s="16" t="s">
        <v>222</v>
      </c>
    </row>
    <row r="42" spans="1:7" x14ac:dyDescent="0.25">
      <c r="A42" s="16" t="s">
        <v>41</v>
      </c>
      <c r="B42" s="16" t="s">
        <v>42</v>
      </c>
      <c r="C42">
        <v>8</v>
      </c>
      <c r="D42">
        <v>3</v>
      </c>
      <c r="E42">
        <v>2020</v>
      </c>
      <c r="F42">
        <v>0</v>
      </c>
      <c r="G42" s="16" t="s">
        <v>47</v>
      </c>
    </row>
    <row r="43" spans="1:7" x14ac:dyDescent="0.25">
      <c r="A43" s="16" t="s">
        <v>41</v>
      </c>
      <c r="B43" s="16" t="s">
        <v>42</v>
      </c>
      <c r="C43">
        <v>8</v>
      </c>
      <c r="D43">
        <v>3</v>
      </c>
      <c r="E43">
        <v>2020</v>
      </c>
      <c r="F43">
        <v>0</v>
      </c>
      <c r="G43" s="16" t="s">
        <v>223</v>
      </c>
    </row>
    <row r="44" spans="1:7" x14ac:dyDescent="0.25">
      <c r="A44" s="16" t="s">
        <v>41</v>
      </c>
      <c r="B44" s="16" t="s">
        <v>42</v>
      </c>
      <c r="C44">
        <v>8</v>
      </c>
      <c r="D44">
        <v>3</v>
      </c>
      <c r="E44">
        <v>2020</v>
      </c>
      <c r="F44">
        <v>0</v>
      </c>
      <c r="G44" s="16" t="s">
        <v>224</v>
      </c>
    </row>
    <row r="45" spans="1:7" x14ac:dyDescent="0.25">
      <c r="A45" s="16" t="s">
        <v>41</v>
      </c>
      <c r="B45" s="16" t="s">
        <v>42</v>
      </c>
      <c r="C45">
        <v>8</v>
      </c>
      <c r="D45">
        <v>3</v>
      </c>
      <c r="E45">
        <v>2020</v>
      </c>
      <c r="F45">
        <v>0</v>
      </c>
      <c r="G45" s="16" t="s">
        <v>225</v>
      </c>
    </row>
    <row r="46" spans="1:7" x14ac:dyDescent="0.25">
      <c r="A46" s="16" t="s">
        <v>41</v>
      </c>
      <c r="B46" s="16" t="s">
        <v>42</v>
      </c>
      <c r="C46">
        <v>8</v>
      </c>
      <c r="D46">
        <v>3</v>
      </c>
      <c r="E46">
        <v>2020</v>
      </c>
      <c r="F46">
        <v>0</v>
      </c>
      <c r="G46" s="16" t="s">
        <v>48</v>
      </c>
    </row>
    <row r="47" spans="1:7" x14ac:dyDescent="0.25">
      <c r="A47" s="16" t="s">
        <v>41</v>
      </c>
      <c r="B47" s="16" t="s">
        <v>42</v>
      </c>
      <c r="C47">
        <v>8</v>
      </c>
      <c r="D47">
        <v>3</v>
      </c>
      <c r="E47">
        <v>2020</v>
      </c>
      <c r="F47">
        <v>0</v>
      </c>
      <c r="G47" s="16" t="s">
        <v>226</v>
      </c>
    </row>
    <row r="48" spans="1:7" x14ac:dyDescent="0.25">
      <c r="A48" s="16" t="s">
        <v>41</v>
      </c>
      <c r="B48" s="16" t="s">
        <v>42</v>
      </c>
      <c r="C48">
        <v>8</v>
      </c>
      <c r="D48">
        <v>3</v>
      </c>
      <c r="E48">
        <v>2020</v>
      </c>
      <c r="F48">
        <v>1.06</v>
      </c>
      <c r="G48" s="16" t="s">
        <v>227</v>
      </c>
    </row>
    <row r="49" spans="1:7" x14ac:dyDescent="0.25">
      <c r="A49" s="16" t="s">
        <v>41</v>
      </c>
      <c r="B49" s="16" t="s">
        <v>42</v>
      </c>
      <c r="C49">
        <v>8</v>
      </c>
      <c r="D49">
        <v>3</v>
      </c>
      <c r="E49">
        <v>2020</v>
      </c>
      <c r="F49">
        <v>100</v>
      </c>
      <c r="G49" s="16" t="s">
        <v>228</v>
      </c>
    </row>
    <row r="50" spans="1:7" x14ac:dyDescent="0.25">
      <c r="A50" s="16" t="s">
        <v>41</v>
      </c>
      <c r="B50" s="16" t="s">
        <v>42</v>
      </c>
      <c r="C50">
        <v>8</v>
      </c>
      <c r="D50">
        <v>3</v>
      </c>
      <c r="E50">
        <v>2020</v>
      </c>
      <c r="F50">
        <v>0</v>
      </c>
      <c r="G50" s="16" t="s">
        <v>49</v>
      </c>
    </row>
    <row r="51" spans="1:7" x14ac:dyDescent="0.25">
      <c r="A51" s="16" t="s">
        <v>41</v>
      </c>
      <c r="B51" s="16" t="s">
        <v>42</v>
      </c>
      <c r="C51">
        <v>8</v>
      </c>
      <c r="D51">
        <v>3</v>
      </c>
      <c r="E51">
        <v>2020</v>
      </c>
      <c r="G51" s="16" t="s">
        <v>229</v>
      </c>
    </row>
    <row r="52" spans="1:7" x14ac:dyDescent="0.25">
      <c r="A52" s="16" t="s">
        <v>41</v>
      </c>
      <c r="B52" s="16" t="s">
        <v>42</v>
      </c>
      <c r="C52">
        <v>8</v>
      </c>
      <c r="D52">
        <v>3</v>
      </c>
      <c r="E52">
        <v>2020</v>
      </c>
      <c r="G52" s="16" t="s">
        <v>230</v>
      </c>
    </row>
    <row r="53" spans="1:7" x14ac:dyDescent="0.25">
      <c r="A53" s="16" t="s">
        <v>41</v>
      </c>
      <c r="B53" s="16" t="s">
        <v>42</v>
      </c>
      <c r="C53">
        <v>9</v>
      </c>
      <c r="D53">
        <v>3</v>
      </c>
      <c r="E53">
        <v>2020</v>
      </c>
      <c r="F53">
        <v>0</v>
      </c>
      <c r="G53" s="16" t="s">
        <v>43</v>
      </c>
    </row>
    <row r="54" spans="1:7" x14ac:dyDescent="0.25">
      <c r="A54" s="16" t="s">
        <v>41</v>
      </c>
      <c r="B54" s="16" t="s">
        <v>42</v>
      </c>
      <c r="C54">
        <v>9</v>
      </c>
      <c r="D54">
        <v>3</v>
      </c>
      <c r="E54">
        <v>2020</v>
      </c>
      <c r="F54">
        <v>2</v>
      </c>
      <c r="G54" s="16" t="s">
        <v>44</v>
      </c>
    </row>
    <row r="55" spans="1:7" x14ac:dyDescent="0.25">
      <c r="A55" s="16" t="s">
        <v>41</v>
      </c>
      <c r="B55" s="16" t="s">
        <v>42</v>
      </c>
      <c r="C55">
        <v>9</v>
      </c>
      <c r="D55">
        <v>3</v>
      </c>
      <c r="E55">
        <v>2020</v>
      </c>
      <c r="F55">
        <v>1</v>
      </c>
      <c r="G55" s="16" t="s">
        <v>45</v>
      </c>
    </row>
    <row r="56" spans="1:7" x14ac:dyDescent="0.25">
      <c r="A56" s="16" t="s">
        <v>41</v>
      </c>
      <c r="B56" s="16" t="s">
        <v>42</v>
      </c>
      <c r="C56">
        <v>9</v>
      </c>
      <c r="D56">
        <v>3</v>
      </c>
      <c r="E56">
        <v>2020</v>
      </c>
      <c r="F56">
        <v>2</v>
      </c>
      <c r="G56" s="16" t="s">
        <v>221</v>
      </c>
    </row>
    <row r="57" spans="1:7" x14ac:dyDescent="0.25">
      <c r="A57" s="16" t="s">
        <v>41</v>
      </c>
      <c r="B57" s="16" t="s">
        <v>42</v>
      </c>
      <c r="C57">
        <v>9</v>
      </c>
      <c r="D57">
        <v>3</v>
      </c>
      <c r="E57">
        <v>2020</v>
      </c>
      <c r="F57">
        <v>7</v>
      </c>
      <c r="G57" s="16" t="s">
        <v>46</v>
      </c>
    </row>
    <row r="58" spans="1:7" x14ac:dyDescent="0.25">
      <c r="A58" s="16" t="s">
        <v>41</v>
      </c>
      <c r="B58" s="16" t="s">
        <v>42</v>
      </c>
      <c r="C58">
        <v>9</v>
      </c>
      <c r="D58">
        <v>3</v>
      </c>
      <c r="E58">
        <v>2020</v>
      </c>
      <c r="F58">
        <v>101</v>
      </c>
      <c r="G58" s="16" t="s">
        <v>222</v>
      </c>
    </row>
    <row r="59" spans="1:7" x14ac:dyDescent="0.25">
      <c r="A59" s="16" t="s">
        <v>41</v>
      </c>
      <c r="B59" s="16" t="s">
        <v>42</v>
      </c>
      <c r="C59">
        <v>9</v>
      </c>
      <c r="D59">
        <v>3</v>
      </c>
      <c r="E59">
        <v>2020</v>
      </c>
      <c r="F59">
        <v>0</v>
      </c>
      <c r="G59" s="16" t="s">
        <v>47</v>
      </c>
    </row>
    <row r="60" spans="1:7" x14ac:dyDescent="0.25">
      <c r="A60" s="16" t="s">
        <v>41</v>
      </c>
      <c r="B60" s="16" t="s">
        <v>42</v>
      </c>
      <c r="C60">
        <v>9</v>
      </c>
      <c r="D60">
        <v>3</v>
      </c>
      <c r="E60">
        <v>2020</v>
      </c>
      <c r="F60">
        <v>0</v>
      </c>
      <c r="G60" s="16" t="s">
        <v>223</v>
      </c>
    </row>
    <row r="61" spans="1:7" x14ac:dyDescent="0.25">
      <c r="A61" s="16" t="s">
        <v>41</v>
      </c>
      <c r="B61" s="16" t="s">
        <v>42</v>
      </c>
      <c r="C61">
        <v>9</v>
      </c>
      <c r="D61">
        <v>3</v>
      </c>
      <c r="E61">
        <v>2020</v>
      </c>
      <c r="F61">
        <v>0</v>
      </c>
      <c r="G61" s="16" t="s">
        <v>224</v>
      </c>
    </row>
    <row r="62" spans="1:7" x14ac:dyDescent="0.25">
      <c r="A62" s="16" t="s">
        <v>41</v>
      </c>
      <c r="B62" s="16" t="s">
        <v>42</v>
      </c>
      <c r="C62">
        <v>9</v>
      </c>
      <c r="D62">
        <v>3</v>
      </c>
      <c r="E62">
        <v>2020</v>
      </c>
      <c r="F62">
        <v>0</v>
      </c>
      <c r="G62" s="16" t="s">
        <v>225</v>
      </c>
    </row>
    <row r="63" spans="1:7" x14ac:dyDescent="0.25">
      <c r="A63" s="16" t="s">
        <v>41</v>
      </c>
      <c r="B63" s="16" t="s">
        <v>42</v>
      </c>
      <c r="C63">
        <v>9</v>
      </c>
      <c r="D63">
        <v>3</v>
      </c>
      <c r="E63">
        <v>2020</v>
      </c>
      <c r="F63">
        <v>0</v>
      </c>
      <c r="G63" s="16" t="s">
        <v>48</v>
      </c>
    </row>
    <row r="64" spans="1:7" x14ac:dyDescent="0.25">
      <c r="A64" s="16" t="s">
        <v>41</v>
      </c>
      <c r="B64" s="16" t="s">
        <v>42</v>
      </c>
      <c r="C64">
        <v>9</v>
      </c>
      <c r="D64">
        <v>3</v>
      </c>
      <c r="E64">
        <v>2020</v>
      </c>
      <c r="F64">
        <v>14.29</v>
      </c>
      <c r="G64" s="16" t="s">
        <v>226</v>
      </c>
    </row>
    <row r="65" spans="1:7" x14ac:dyDescent="0.25">
      <c r="A65" s="16" t="s">
        <v>41</v>
      </c>
      <c r="B65" s="16" t="s">
        <v>42</v>
      </c>
      <c r="C65">
        <v>9</v>
      </c>
      <c r="D65">
        <v>3</v>
      </c>
      <c r="E65">
        <v>2020</v>
      </c>
      <c r="F65">
        <v>1.98</v>
      </c>
      <c r="G65" s="16" t="s">
        <v>227</v>
      </c>
    </row>
    <row r="66" spans="1:7" x14ac:dyDescent="0.25">
      <c r="A66" s="16" t="s">
        <v>41</v>
      </c>
      <c r="B66" s="16" t="s">
        <v>42</v>
      </c>
      <c r="C66">
        <v>9</v>
      </c>
      <c r="D66">
        <v>3</v>
      </c>
      <c r="E66">
        <v>2020</v>
      </c>
      <c r="F66">
        <v>100</v>
      </c>
      <c r="G66" s="16" t="s">
        <v>228</v>
      </c>
    </row>
    <row r="67" spans="1:7" x14ac:dyDescent="0.25">
      <c r="A67" s="16" t="s">
        <v>41</v>
      </c>
      <c r="B67" s="16" t="s">
        <v>42</v>
      </c>
      <c r="C67">
        <v>9</v>
      </c>
      <c r="D67">
        <v>3</v>
      </c>
      <c r="E67">
        <v>2020</v>
      </c>
      <c r="F67">
        <v>0</v>
      </c>
      <c r="G67" s="16" t="s">
        <v>49</v>
      </c>
    </row>
    <row r="68" spans="1:7" x14ac:dyDescent="0.25">
      <c r="A68" s="16" t="s">
        <v>41</v>
      </c>
      <c r="B68" s="16" t="s">
        <v>42</v>
      </c>
      <c r="C68">
        <v>9</v>
      </c>
      <c r="D68">
        <v>3</v>
      </c>
      <c r="E68">
        <v>2020</v>
      </c>
      <c r="G68" s="16" t="s">
        <v>229</v>
      </c>
    </row>
    <row r="69" spans="1:7" x14ac:dyDescent="0.25">
      <c r="A69" s="16" t="s">
        <v>41</v>
      </c>
      <c r="B69" s="16" t="s">
        <v>42</v>
      </c>
      <c r="C69">
        <v>9</v>
      </c>
      <c r="D69">
        <v>3</v>
      </c>
      <c r="E69">
        <v>2020</v>
      </c>
      <c r="G69" s="16" t="s">
        <v>230</v>
      </c>
    </row>
    <row r="70" spans="1:7" x14ac:dyDescent="0.25">
      <c r="A70" s="16" t="s">
        <v>41</v>
      </c>
      <c r="B70" s="16" t="s">
        <v>42</v>
      </c>
      <c r="C70">
        <v>10</v>
      </c>
      <c r="D70">
        <v>3</v>
      </c>
      <c r="E70">
        <v>2020</v>
      </c>
      <c r="F70">
        <v>0</v>
      </c>
      <c r="G70" s="16" t="s">
        <v>43</v>
      </c>
    </row>
    <row r="71" spans="1:7" x14ac:dyDescent="0.25">
      <c r="A71" s="16" t="s">
        <v>41</v>
      </c>
      <c r="B71" s="16" t="s">
        <v>42</v>
      </c>
      <c r="C71">
        <v>10</v>
      </c>
      <c r="D71">
        <v>3</v>
      </c>
      <c r="E71">
        <v>2020</v>
      </c>
      <c r="F71">
        <v>3</v>
      </c>
      <c r="G71" s="16" t="s">
        <v>44</v>
      </c>
    </row>
    <row r="72" spans="1:7" x14ac:dyDescent="0.25">
      <c r="A72" s="16" t="s">
        <v>41</v>
      </c>
      <c r="B72" s="16" t="s">
        <v>42</v>
      </c>
      <c r="C72">
        <v>10</v>
      </c>
      <c r="D72">
        <v>3</v>
      </c>
      <c r="E72">
        <v>2020</v>
      </c>
      <c r="F72">
        <v>3</v>
      </c>
      <c r="G72" s="16" t="s">
        <v>45</v>
      </c>
    </row>
    <row r="73" spans="1:7" x14ac:dyDescent="0.25">
      <c r="A73" s="16" t="s">
        <v>41</v>
      </c>
      <c r="B73" s="16" t="s">
        <v>42</v>
      </c>
      <c r="C73">
        <v>10</v>
      </c>
      <c r="D73">
        <v>3</v>
      </c>
      <c r="E73">
        <v>2020</v>
      </c>
      <c r="F73">
        <v>5</v>
      </c>
      <c r="G73" s="16" t="s">
        <v>221</v>
      </c>
    </row>
    <row r="74" spans="1:7" x14ac:dyDescent="0.25">
      <c r="A74" s="16" t="s">
        <v>41</v>
      </c>
      <c r="B74" s="16" t="s">
        <v>42</v>
      </c>
      <c r="C74">
        <v>10</v>
      </c>
      <c r="D74">
        <v>3</v>
      </c>
      <c r="E74">
        <v>2020</v>
      </c>
      <c r="F74">
        <v>16</v>
      </c>
      <c r="G74" s="16" t="s">
        <v>46</v>
      </c>
    </row>
    <row r="75" spans="1:7" x14ac:dyDescent="0.25">
      <c r="A75" s="16" t="s">
        <v>41</v>
      </c>
      <c r="B75" s="16" t="s">
        <v>42</v>
      </c>
      <c r="C75">
        <v>10</v>
      </c>
      <c r="D75">
        <v>3</v>
      </c>
      <c r="E75">
        <v>2020</v>
      </c>
      <c r="F75">
        <v>117</v>
      </c>
      <c r="G75" s="16" t="s">
        <v>222</v>
      </c>
    </row>
    <row r="76" spans="1:7" x14ac:dyDescent="0.25">
      <c r="A76" s="16" t="s">
        <v>41</v>
      </c>
      <c r="B76" s="16" t="s">
        <v>42</v>
      </c>
      <c r="C76">
        <v>10</v>
      </c>
      <c r="D76">
        <v>3</v>
      </c>
      <c r="E76">
        <v>2020</v>
      </c>
      <c r="F76">
        <v>0</v>
      </c>
      <c r="G76" s="16" t="s">
        <v>47</v>
      </c>
    </row>
    <row r="77" spans="1:7" x14ac:dyDescent="0.25">
      <c r="A77" s="16" t="s">
        <v>41</v>
      </c>
      <c r="B77" s="16" t="s">
        <v>42</v>
      </c>
      <c r="C77">
        <v>10</v>
      </c>
      <c r="D77">
        <v>3</v>
      </c>
      <c r="E77">
        <v>2020</v>
      </c>
      <c r="F77">
        <v>0</v>
      </c>
      <c r="G77" s="16" t="s">
        <v>223</v>
      </c>
    </row>
    <row r="78" spans="1:7" x14ac:dyDescent="0.25">
      <c r="A78" s="16" t="s">
        <v>41</v>
      </c>
      <c r="B78" s="16" t="s">
        <v>42</v>
      </c>
      <c r="C78">
        <v>10</v>
      </c>
      <c r="D78">
        <v>3</v>
      </c>
      <c r="E78">
        <v>2020</v>
      </c>
      <c r="F78">
        <v>0</v>
      </c>
      <c r="G78" s="16" t="s">
        <v>224</v>
      </c>
    </row>
    <row r="79" spans="1:7" x14ac:dyDescent="0.25">
      <c r="A79" s="16" t="s">
        <v>41</v>
      </c>
      <c r="B79" s="16" t="s">
        <v>42</v>
      </c>
      <c r="C79">
        <v>10</v>
      </c>
      <c r="D79">
        <v>3</v>
      </c>
      <c r="E79">
        <v>2020</v>
      </c>
      <c r="F79">
        <v>0</v>
      </c>
      <c r="G79" s="16" t="s">
        <v>225</v>
      </c>
    </row>
    <row r="80" spans="1:7" x14ac:dyDescent="0.25">
      <c r="A80" s="16" t="s">
        <v>41</v>
      </c>
      <c r="B80" s="16" t="s">
        <v>42</v>
      </c>
      <c r="C80">
        <v>10</v>
      </c>
      <c r="D80">
        <v>3</v>
      </c>
      <c r="E80">
        <v>2020</v>
      </c>
      <c r="F80">
        <v>0</v>
      </c>
      <c r="G80" s="16" t="s">
        <v>48</v>
      </c>
    </row>
    <row r="81" spans="1:7" x14ac:dyDescent="0.25">
      <c r="A81" s="16" t="s">
        <v>41</v>
      </c>
      <c r="B81" s="16" t="s">
        <v>42</v>
      </c>
      <c r="C81">
        <v>10</v>
      </c>
      <c r="D81">
        <v>3</v>
      </c>
      <c r="E81">
        <v>2020</v>
      </c>
      <c r="F81">
        <v>18.75</v>
      </c>
      <c r="G81" s="16" t="s">
        <v>226</v>
      </c>
    </row>
    <row r="82" spans="1:7" x14ac:dyDescent="0.25">
      <c r="A82" s="16" t="s">
        <v>41</v>
      </c>
      <c r="B82" s="16" t="s">
        <v>42</v>
      </c>
      <c r="C82">
        <v>10</v>
      </c>
      <c r="D82">
        <v>3</v>
      </c>
      <c r="E82">
        <v>2020</v>
      </c>
      <c r="F82">
        <v>4.2699999999999996</v>
      </c>
      <c r="G82" s="16" t="s">
        <v>227</v>
      </c>
    </row>
    <row r="83" spans="1:7" x14ac:dyDescent="0.25">
      <c r="A83" s="16" t="s">
        <v>41</v>
      </c>
      <c r="B83" s="16" t="s">
        <v>42</v>
      </c>
      <c r="C83">
        <v>10</v>
      </c>
      <c r="D83">
        <v>3</v>
      </c>
      <c r="E83">
        <v>2020</v>
      </c>
      <c r="F83">
        <v>60</v>
      </c>
      <c r="G83" s="16" t="s">
        <v>228</v>
      </c>
    </row>
    <row r="84" spans="1:7" x14ac:dyDescent="0.25">
      <c r="A84" s="16" t="s">
        <v>41</v>
      </c>
      <c r="B84" s="16" t="s">
        <v>42</v>
      </c>
      <c r="C84">
        <v>10</v>
      </c>
      <c r="D84">
        <v>3</v>
      </c>
      <c r="E84">
        <v>2020</v>
      </c>
      <c r="F84">
        <v>0</v>
      </c>
      <c r="G84" s="16" t="s">
        <v>49</v>
      </c>
    </row>
    <row r="85" spans="1:7" x14ac:dyDescent="0.25">
      <c r="A85" s="16" t="s">
        <v>41</v>
      </c>
      <c r="B85" s="16" t="s">
        <v>42</v>
      </c>
      <c r="C85">
        <v>10</v>
      </c>
      <c r="D85">
        <v>3</v>
      </c>
      <c r="E85">
        <v>2020</v>
      </c>
      <c r="G85" s="16" t="s">
        <v>229</v>
      </c>
    </row>
    <row r="86" spans="1:7" x14ac:dyDescent="0.25">
      <c r="A86" s="16" t="s">
        <v>41</v>
      </c>
      <c r="B86" s="16" t="s">
        <v>42</v>
      </c>
      <c r="C86">
        <v>10</v>
      </c>
      <c r="D86">
        <v>3</v>
      </c>
      <c r="E86">
        <v>2020</v>
      </c>
      <c r="G86" s="16" t="s">
        <v>230</v>
      </c>
    </row>
    <row r="87" spans="1:7" x14ac:dyDescent="0.25">
      <c r="A87" s="16" t="s">
        <v>41</v>
      </c>
      <c r="B87" s="16" t="s">
        <v>42</v>
      </c>
      <c r="C87">
        <v>11</v>
      </c>
      <c r="D87">
        <v>3</v>
      </c>
      <c r="E87">
        <v>2020</v>
      </c>
      <c r="F87">
        <v>0</v>
      </c>
      <c r="G87" s="16" t="s">
        <v>43</v>
      </c>
    </row>
    <row r="88" spans="1:7" x14ac:dyDescent="0.25">
      <c r="A88" s="16" t="s">
        <v>41</v>
      </c>
      <c r="B88" s="16" t="s">
        <v>42</v>
      </c>
      <c r="C88">
        <v>11</v>
      </c>
      <c r="D88">
        <v>3</v>
      </c>
      <c r="E88">
        <v>2020</v>
      </c>
      <c r="F88">
        <v>12</v>
      </c>
      <c r="G88" s="16" t="s">
        <v>44</v>
      </c>
    </row>
    <row r="89" spans="1:7" x14ac:dyDescent="0.25">
      <c r="A89" s="16" t="s">
        <v>41</v>
      </c>
      <c r="B89" s="16" t="s">
        <v>42</v>
      </c>
      <c r="C89">
        <v>11</v>
      </c>
      <c r="D89">
        <v>3</v>
      </c>
      <c r="E89">
        <v>2020</v>
      </c>
      <c r="F89">
        <v>13</v>
      </c>
      <c r="G89" s="16" t="s">
        <v>45</v>
      </c>
    </row>
    <row r="90" spans="1:7" x14ac:dyDescent="0.25">
      <c r="A90" s="16" t="s">
        <v>41</v>
      </c>
      <c r="B90" s="16" t="s">
        <v>42</v>
      </c>
      <c r="C90">
        <v>11</v>
      </c>
      <c r="D90">
        <v>3</v>
      </c>
      <c r="E90">
        <v>2020</v>
      </c>
      <c r="F90">
        <v>18</v>
      </c>
      <c r="G90" s="16" t="s">
        <v>221</v>
      </c>
    </row>
    <row r="91" spans="1:7" x14ac:dyDescent="0.25">
      <c r="A91" s="16" t="s">
        <v>41</v>
      </c>
      <c r="B91" s="16" t="s">
        <v>42</v>
      </c>
      <c r="C91">
        <v>11</v>
      </c>
      <c r="D91">
        <v>3</v>
      </c>
      <c r="E91">
        <v>2020</v>
      </c>
      <c r="F91">
        <v>34</v>
      </c>
      <c r="G91" s="16" t="s">
        <v>46</v>
      </c>
    </row>
    <row r="92" spans="1:7" x14ac:dyDescent="0.25">
      <c r="A92" s="16" t="s">
        <v>41</v>
      </c>
      <c r="B92" s="16" t="s">
        <v>42</v>
      </c>
      <c r="C92">
        <v>11</v>
      </c>
      <c r="D92">
        <v>3</v>
      </c>
      <c r="E92">
        <v>2020</v>
      </c>
      <c r="F92">
        <v>151</v>
      </c>
      <c r="G92" s="16" t="s">
        <v>222</v>
      </c>
    </row>
    <row r="93" spans="1:7" x14ac:dyDescent="0.25">
      <c r="A93" s="16" t="s">
        <v>41</v>
      </c>
      <c r="B93" s="16" t="s">
        <v>42</v>
      </c>
      <c r="C93">
        <v>11</v>
      </c>
      <c r="D93">
        <v>3</v>
      </c>
      <c r="E93">
        <v>2020</v>
      </c>
      <c r="F93">
        <v>0</v>
      </c>
      <c r="G93" s="16" t="s">
        <v>47</v>
      </c>
    </row>
    <row r="94" spans="1:7" x14ac:dyDescent="0.25">
      <c r="A94" s="16" t="s">
        <v>41</v>
      </c>
      <c r="B94" s="16" t="s">
        <v>42</v>
      </c>
      <c r="C94">
        <v>11</v>
      </c>
      <c r="D94">
        <v>3</v>
      </c>
      <c r="E94">
        <v>2020</v>
      </c>
      <c r="F94">
        <v>0</v>
      </c>
      <c r="G94" s="16" t="s">
        <v>223</v>
      </c>
    </row>
    <row r="95" spans="1:7" x14ac:dyDescent="0.25">
      <c r="A95" s="16" t="s">
        <v>41</v>
      </c>
      <c r="B95" s="16" t="s">
        <v>42</v>
      </c>
      <c r="C95">
        <v>11</v>
      </c>
      <c r="D95">
        <v>3</v>
      </c>
      <c r="E95">
        <v>2020</v>
      </c>
      <c r="F95">
        <v>0</v>
      </c>
      <c r="G95" s="16" t="s">
        <v>224</v>
      </c>
    </row>
    <row r="96" spans="1:7" x14ac:dyDescent="0.25">
      <c r="A96" s="16" t="s">
        <v>41</v>
      </c>
      <c r="B96" s="16" t="s">
        <v>42</v>
      </c>
      <c r="C96">
        <v>11</v>
      </c>
      <c r="D96">
        <v>3</v>
      </c>
      <c r="E96">
        <v>2020</v>
      </c>
      <c r="F96">
        <v>0</v>
      </c>
      <c r="G96" s="16" t="s">
        <v>225</v>
      </c>
    </row>
    <row r="97" spans="1:7" x14ac:dyDescent="0.25">
      <c r="A97" s="16" t="s">
        <v>41</v>
      </c>
      <c r="B97" s="16" t="s">
        <v>42</v>
      </c>
      <c r="C97">
        <v>11</v>
      </c>
      <c r="D97">
        <v>3</v>
      </c>
      <c r="E97">
        <v>2020</v>
      </c>
      <c r="F97">
        <v>0</v>
      </c>
      <c r="G97" s="16" t="s">
        <v>48</v>
      </c>
    </row>
    <row r="98" spans="1:7" x14ac:dyDescent="0.25">
      <c r="A98" s="16" t="s">
        <v>41</v>
      </c>
      <c r="B98" s="16" t="s">
        <v>42</v>
      </c>
      <c r="C98">
        <v>11</v>
      </c>
      <c r="D98">
        <v>3</v>
      </c>
      <c r="E98">
        <v>2020</v>
      </c>
      <c r="F98">
        <v>38.24</v>
      </c>
      <c r="G98" s="16" t="s">
        <v>226</v>
      </c>
    </row>
    <row r="99" spans="1:7" x14ac:dyDescent="0.25">
      <c r="A99" s="16" t="s">
        <v>41</v>
      </c>
      <c r="B99" s="16" t="s">
        <v>42</v>
      </c>
      <c r="C99">
        <v>11</v>
      </c>
      <c r="D99">
        <v>3</v>
      </c>
      <c r="E99">
        <v>2020</v>
      </c>
      <c r="F99">
        <v>11.92</v>
      </c>
      <c r="G99" s="16" t="s">
        <v>227</v>
      </c>
    </row>
    <row r="100" spans="1:7" x14ac:dyDescent="0.25">
      <c r="A100" s="16" t="s">
        <v>41</v>
      </c>
      <c r="B100" s="16" t="s">
        <v>42</v>
      </c>
      <c r="C100">
        <v>11</v>
      </c>
      <c r="D100">
        <v>3</v>
      </c>
      <c r="E100">
        <v>2020</v>
      </c>
      <c r="F100">
        <v>66.67</v>
      </c>
      <c r="G100" s="16" t="s">
        <v>228</v>
      </c>
    </row>
    <row r="101" spans="1:7" x14ac:dyDescent="0.25">
      <c r="A101" s="16" t="s">
        <v>41</v>
      </c>
      <c r="B101" s="16" t="s">
        <v>42</v>
      </c>
      <c r="C101">
        <v>11</v>
      </c>
      <c r="D101">
        <v>3</v>
      </c>
      <c r="E101">
        <v>2020</v>
      </c>
      <c r="F101">
        <v>0</v>
      </c>
      <c r="G101" s="16" t="s">
        <v>49</v>
      </c>
    </row>
    <row r="102" spans="1:7" x14ac:dyDescent="0.25">
      <c r="A102" s="16" t="s">
        <v>41</v>
      </c>
      <c r="B102" s="16" t="s">
        <v>42</v>
      </c>
      <c r="C102">
        <v>11</v>
      </c>
      <c r="D102">
        <v>3</v>
      </c>
      <c r="E102">
        <v>2020</v>
      </c>
      <c r="G102" s="16" t="s">
        <v>229</v>
      </c>
    </row>
    <row r="103" spans="1:7" x14ac:dyDescent="0.25">
      <c r="A103" s="16" t="s">
        <v>41</v>
      </c>
      <c r="B103" s="16" t="s">
        <v>42</v>
      </c>
      <c r="C103">
        <v>11</v>
      </c>
      <c r="D103">
        <v>3</v>
      </c>
      <c r="E103">
        <v>2020</v>
      </c>
      <c r="G103" s="16" t="s">
        <v>230</v>
      </c>
    </row>
    <row r="104" spans="1:7" x14ac:dyDescent="0.25">
      <c r="A104" s="16" t="s">
        <v>41</v>
      </c>
      <c r="B104" s="16" t="s">
        <v>42</v>
      </c>
      <c r="C104">
        <v>12</v>
      </c>
      <c r="D104">
        <v>3</v>
      </c>
      <c r="E104">
        <v>2020</v>
      </c>
      <c r="F104">
        <v>1</v>
      </c>
      <c r="G104" s="16" t="s">
        <v>43</v>
      </c>
    </row>
    <row r="105" spans="1:7" x14ac:dyDescent="0.25">
      <c r="A105" s="16" t="s">
        <v>41</v>
      </c>
      <c r="B105" s="16" t="s">
        <v>42</v>
      </c>
      <c r="C105">
        <v>12</v>
      </c>
      <c r="D105">
        <v>3</v>
      </c>
      <c r="E105">
        <v>2020</v>
      </c>
      <c r="F105">
        <v>19</v>
      </c>
      <c r="G105" s="16" t="s">
        <v>44</v>
      </c>
    </row>
    <row r="106" spans="1:7" x14ac:dyDescent="0.25">
      <c r="A106" s="16" t="s">
        <v>41</v>
      </c>
      <c r="B106" s="16" t="s">
        <v>42</v>
      </c>
      <c r="C106">
        <v>12</v>
      </c>
      <c r="D106">
        <v>3</v>
      </c>
      <c r="E106">
        <v>2020</v>
      </c>
      <c r="F106">
        <v>6</v>
      </c>
      <c r="G106" s="16" t="s">
        <v>45</v>
      </c>
    </row>
    <row r="107" spans="1:7" x14ac:dyDescent="0.25">
      <c r="A107" s="16" t="s">
        <v>41</v>
      </c>
      <c r="B107" s="16" t="s">
        <v>42</v>
      </c>
      <c r="C107">
        <v>12</v>
      </c>
      <c r="D107">
        <v>3</v>
      </c>
      <c r="E107">
        <v>2020</v>
      </c>
      <c r="F107">
        <v>24</v>
      </c>
      <c r="G107" s="16" t="s">
        <v>221</v>
      </c>
    </row>
    <row r="108" spans="1:7" x14ac:dyDescent="0.25">
      <c r="A108" s="16" t="s">
        <v>41</v>
      </c>
      <c r="B108" s="16" t="s">
        <v>42</v>
      </c>
      <c r="C108">
        <v>12</v>
      </c>
      <c r="D108">
        <v>3</v>
      </c>
      <c r="E108">
        <v>2020</v>
      </c>
      <c r="F108">
        <v>34</v>
      </c>
      <c r="G108" s="16" t="s">
        <v>46</v>
      </c>
    </row>
    <row r="109" spans="1:7" x14ac:dyDescent="0.25">
      <c r="A109" s="16" t="s">
        <v>41</v>
      </c>
      <c r="B109" s="16" t="s">
        <v>42</v>
      </c>
      <c r="C109">
        <v>12</v>
      </c>
      <c r="D109">
        <v>3</v>
      </c>
      <c r="E109">
        <v>2020</v>
      </c>
      <c r="F109">
        <v>185</v>
      </c>
      <c r="G109" s="16" t="s">
        <v>222</v>
      </c>
    </row>
    <row r="110" spans="1:7" x14ac:dyDescent="0.25">
      <c r="A110" s="16" t="s">
        <v>41</v>
      </c>
      <c r="B110" s="16" t="s">
        <v>42</v>
      </c>
      <c r="C110">
        <v>12</v>
      </c>
      <c r="D110">
        <v>3</v>
      </c>
      <c r="E110">
        <v>2020</v>
      </c>
      <c r="F110">
        <v>0</v>
      </c>
      <c r="G110" s="16" t="s">
        <v>47</v>
      </c>
    </row>
    <row r="111" spans="1:7" x14ac:dyDescent="0.25">
      <c r="A111" s="16" t="s">
        <v>41</v>
      </c>
      <c r="B111" s="16" t="s">
        <v>42</v>
      </c>
      <c r="C111">
        <v>12</v>
      </c>
      <c r="D111">
        <v>3</v>
      </c>
      <c r="E111">
        <v>2020</v>
      </c>
      <c r="F111">
        <v>0</v>
      </c>
      <c r="G111" s="16" t="s">
        <v>223</v>
      </c>
    </row>
    <row r="112" spans="1:7" x14ac:dyDescent="0.25">
      <c r="A112" s="16" t="s">
        <v>41</v>
      </c>
      <c r="B112" s="16" t="s">
        <v>42</v>
      </c>
      <c r="C112">
        <v>12</v>
      </c>
      <c r="D112">
        <v>3</v>
      </c>
      <c r="E112">
        <v>2020</v>
      </c>
      <c r="F112">
        <v>0</v>
      </c>
      <c r="G112" s="16" t="s">
        <v>224</v>
      </c>
    </row>
    <row r="113" spans="1:7" x14ac:dyDescent="0.25">
      <c r="A113" s="16" t="s">
        <v>41</v>
      </c>
      <c r="B113" s="16" t="s">
        <v>42</v>
      </c>
      <c r="C113">
        <v>12</v>
      </c>
      <c r="D113">
        <v>3</v>
      </c>
      <c r="E113">
        <v>2020</v>
      </c>
      <c r="F113">
        <v>0</v>
      </c>
      <c r="G113" s="16" t="s">
        <v>225</v>
      </c>
    </row>
    <row r="114" spans="1:7" x14ac:dyDescent="0.25">
      <c r="A114" s="16" t="s">
        <v>41</v>
      </c>
      <c r="B114" s="16" t="s">
        <v>42</v>
      </c>
      <c r="C114">
        <v>12</v>
      </c>
      <c r="D114">
        <v>3</v>
      </c>
      <c r="E114">
        <v>2020</v>
      </c>
      <c r="F114">
        <v>0</v>
      </c>
      <c r="G114" s="16" t="s">
        <v>48</v>
      </c>
    </row>
    <row r="115" spans="1:7" x14ac:dyDescent="0.25">
      <c r="A115" s="16" t="s">
        <v>41</v>
      </c>
      <c r="B115" s="16" t="s">
        <v>42</v>
      </c>
      <c r="C115">
        <v>12</v>
      </c>
      <c r="D115">
        <v>3</v>
      </c>
      <c r="E115">
        <v>2020</v>
      </c>
      <c r="F115">
        <v>17.649999999999999</v>
      </c>
      <c r="G115" s="16" t="s">
        <v>226</v>
      </c>
    </row>
    <row r="116" spans="1:7" x14ac:dyDescent="0.25">
      <c r="A116" s="16" t="s">
        <v>41</v>
      </c>
      <c r="B116" s="16" t="s">
        <v>42</v>
      </c>
      <c r="C116">
        <v>12</v>
      </c>
      <c r="D116">
        <v>3</v>
      </c>
      <c r="E116">
        <v>2020</v>
      </c>
      <c r="F116">
        <v>12.97</v>
      </c>
      <c r="G116" s="16" t="s">
        <v>227</v>
      </c>
    </row>
    <row r="117" spans="1:7" x14ac:dyDescent="0.25">
      <c r="A117" s="16" t="s">
        <v>41</v>
      </c>
      <c r="B117" s="16" t="s">
        <v>42</v>
      </c>
      <c r="C117">
        <v>12</v>
      </c>
      <c r="D117">
        <v>3</v>
      </c>
      <c r="E117">
        <v>2020</v>
      </c>
      <c r="F117">
        <v>79.17</v>
      </c>
      <c r="G117" s="16" t="s">
        <v>228</v>
      </c>
    </row>
    <row r="118" spans="1:7" x14ac:dyDescent="0.25">
      <c r="A118" s="16" t="s">
        <v>41</v>
      </c>
      <c r="B118" s="16" t="s">
        <v>42</v>
      </c>
      <c r="C118">
        <v>12</v>
      </c>
      <c r="D118">
        <v>3</v>
      </c>
      <c r="E118">
        <v>2020</v>
      </c>
      <c r="F118">
        <v>5.26</v>
      </c>
      <c r="G118" s="16" t="s">
        <v>49</v>
      </c>
    </row>
    <row r="119" spans="1:7" x14ac:dyDescent="0.25">
      <c r="A119" s="16" t="s">
        <v>41</v>
      </c>
      <c r="B119" s="16" t="s">
        <v>42</v>
      </c>
      <c r="C119">
        <v>12</v>
      </c>
      <c r="D119">
        <v>3</v>
      </c>
      <c r="E119">
        <v>2020</v>
      </c>
      <c r="G119" s="16" t="s">
        <v>229</v>
      </c>
    </row>
    <row r="120" spans="1:7" x14ac:dyDescent="0.25">
      <c r="A120" s="16" t="s">
        <v>41</v>
      </c>
      <c r="B120" s="16" t="s">
        <v>42</v>
      </c>
      <c r="C120">
        <v>12</v>
      </c>
      <c r="D120">
        <v>3</v>
      </c>
      <c r="E120">
        <v>2020</v>
      </c>
      <c r="G120" s="16" t="s">
        <v>230</v>
      </c>
    </row>
    <row r="121" spans="1:7" x14ac:dyDescent="0.25">
      <c r="A121" s="16" t="s">
        <v>41</v>
      </c>
      <c r="B121" s="16" t="s">
        <v>42</v>
      </c>
      <c r="C121">
        <v>13</v>
      </c>
      <c r="D121">
        <v>3</v>
      </c>
      <c r="E121">
        <v>2020</v>
      </c>
      <c r="F121">
        <v>1</v>
      </c>
      <c r="G121" s="16" t="s">
        <v>43</v>
      </c>
    </row>
    <row r="122" spans="1:7" x14ac:dyDescent="0.25">
      <c r="A122" s="16" t="s">
        <v>41</v>
      </c>
      <c r="B122" s="16" t="s">
        <v>42</v>
      </c>
      <c r="C122">
        <v>13</v>
      </c>
      <c r="D122">
        <v>3</v>
      </c>
      <c r="E122">
        <v>2020</v>
      </c>
      <c r="F122">
        <v>21</v>
      </c>
      <c r="G122" s="16" t="s">
        <v>44</v>
      </c>
    </row>
    <row r="123" spans="1:7" x14ac:dyDescent="0.25">
      <c r="A123" s="16" t="s">
        <v>41</v>
      </c>
      <c r="B123" s="16" t="s">
        <v>42</v>
      </c>
      <c r="C123">
        <v>13</v>
      </c>
      <c r="D123">
        <v>3</v>
      </c>
      <c r="E123">
        <v>2020</v>
      </c>
      <c r="F123">
        <v>11</v>
      </c>
      <c r="G123" s="16" t="s">
        <v>45</v>
      </c>
    </row>
    <row r="124" spans="1:7" x14ac:dyDescent="0.25">
      <c r="A124" s="16" t="s">
        <v>41</v>
      </c>
      <c r="B124" s="16" t="s">
        <v>42</v>
      </c>
      <c r="C124">
        <v>13</v>
      </c>
      <c r="D124">
        <v>3</v>
      </c>
      <c r="E124">
        <v>2020</v>
      </c>
      <c r="F124">
        <v>35</v>
      </c>
      <c r="G124" s="16" t="s">
        <v>221</v>
      </c>
    </row>
    <row r="125" spans="1:7" x14ac:dyDescent="0.25">
      <c r="A125" s="16" t="s">
        <v>41</v>
      </c>
      <c r="B125" s="16" t="s">
        <v>42</v>
      </c>
      <c r="C125">
        <v>13</v>
      </c>
      <c r="D125">
        <v>3</v>
      </c>
      <c r="E125">
        <v>2020</v>
      </c>
      <c r="F125">
        <v>54</v>
      </c>
      <c r="G125" s="16" t="s">
        <v>46</v>
      </c>
    </row>
    <row r="126" spans="1:7" x14ac:dyDescent="0.25">
      <c r="A126" s="16" t="s">
        <v>41</v>
      </c>
      <c r="B126" s="16" t="s">
        <v>42</v>
      </c>
      <c r="C126">
        <v>13</v>
      </c>
      <c r="D126">
        <v>3</v>
      </c>
      <c r="E126">
        <v>2020</v>
      </c>
      <c r="F126">
        <v>239</v>
      </c>
      <c r="G126" s="16" t="s">
        <v>222</v>
      </c>
    </row>
    <row r="127" spans="1:7" x14ac:dyDescent="0.25">
      <c r="A127" s="16" t="s">
        <v>41</v>
      </c>
      <c r="B127" s="16" t="s">
        <v>42</v>
      </c>
      <c r="C127">
        <v>13</v>
      </c>
      <c r="D127">
        <v>3</v>
      </c>
      <c r="E127">
        <v>2020</v>
      </c>
      <c r="F127">
        <v>0</v>
      </c>
      <c r="G127" s="16" t="s">
        <v>47</v>
      </c>
    </row>
    <row r="128" spans="1:7" x14ac:dyDescent="0.25">
      <c r="A128" s="16" t="s">
        <v>41</v>
      </c>
      <c r="B128" s="16" t="s">
        <v>42</v>
      </c>
      <c r="C128">
        <v>13</v>
      </c>
      <c r="D128">
        <v>3</v>
      </c>
      <c r="E128">
        <v>2020</v>
      </c>
      <c r="F128">
        <v>0</v>
      </c>
      <c r="G128" s="16" t="s">
        <v>223</v>
      </c>
    </row>
    <row r="129" spans="1:7" x14ac:dyDescent="0.25">
      <c r="A129" s="16" t="s">
        <v>41</v>
      </c>
      <c r="B129" s="16" t="s">
        <v>42</v>
      </c>
      <c r="C129">
        <v>13</v>
      </c>
      <c r="D129">
        <v>3</v>
      </c>
      <c r="E129">
        <v>2020</v>
      </c>
      <c r="F129">
        <v>0</v>
      </c>
      <c r="G129" s="16" t="s">
        <v>224</v>
      </c>
    </row>
    <row r="130" spans="1:7" x14ac:dyDescent="0.25">
      <c r="A130" s="16" t="s">
        <v>41</v>
      </c>
      <c r="B130" s="16" t="s">
        <v>42</v>
      </c>
      <c r="C130">
        <v>13</v>
      </c>
      <c r="D130">
        <v>3</v>
      </c>
      <c r="E130">
        <v>2020</v>
      </c>
      <c r="F130">
        <v>0</v>
      </c>
      <c r="G130" s="16" t="s">
        <v>225</v>
      </c>
    </row>
    <row r="131" spans="1:7" x14ac:dyDescent="0.25">
      <c r="A131" s="16" t="s">
        <v>41</v>
      </c>
      <c r="B131" s="16" t="s">
        <v>42</v>
      </c>
      <c r="C131">
        <v>13</v>
      </c>
      <c r="D131">
        <v>3</v>
      </c>
      <c r="E131">
        <v>2020</v>
      </c>
      <c r="F131">
        <v>0</v>
      </c>
      <c r="G131" s="16" t="s">
        <v>48</v>
      </c>
    </row>
    <row r="132" spans="1:7" x14ac:dyDescent="0.25">
      <c r="A132" s="16" t="s">
        <v>41</v>
      </c>
      <c r="B132" s="16" t="s">
        <v>42</v>
      </c>
      <c r="C132">
        <v>13</v>
      </c>
      <c r="D132">
        <v>3</v>
      </c>
      <c r="E132">
        <v>2020</v>
      </c>
      <c r="F132">
        <v>20.37</v>
      </c>
      <c r="G132" s="16" t="s">
        <v>226</v>
      </c>
    </row>
    <row r="133" spans="1:7" x14ac:dyDescent="0.25">
      <c r="A133" s="16" t="s">
        <v>41</v>
      </c>
      <c r="B133" s="16" t="s">
        <v>42</v>
      </c>
      <c r="C133">
        <v>13</v>
      </c>
      <c r="D133">
        <v>3</v>
      </c>
      <c r="E133">
        <v>2020</v>
      </c>
      <c r="F133">
        <v>14.64</v>
      </c>
      <c r="G133" s="16" t="s">
        <v>227</v>
      </c>
    </row>
    <row r="134" spans="1:7" x14ac:dyDescent="0.25">
      <c r="A134" s="16" t="s">
        <v>41</v>
      </c>
      <c r="B134" s="16" t="s">
        <v>42</v>
      </c>
      <c r="C134">
        <v>13</v>
      </c>
      <c r="D134">
        <v>3</v>
      </c>
      <c r="E134">
        <v>2020</v>
      </c>
      <c r="F134">
        <v>60</v>
      </c>
      <c r="G134" s="16" t="s">
        <v>228</v>
      </c>
    </row>
    <row r="135" spans="1:7" x14ac:dyDescent="0.25">
      <c r="A135" s="16" t="s">
        <v>41</v>
      </c>
      <c r="B135" s="16" t="s">
        <v>42</v>
      </c>
      <c r="C135">
        <v>13</v>
      </c>
      <c r="D135">
        <v>3</v>
      </c>
      <c r="E135">
        <v>2020</v>
      </c>
      <c r="F135">
        <v>4.76</v>
      </c>
      <c r="G135" s="16" t="s">
        <v>49</v>
      </c>
    </row>
    <row r="136" spans="1:7" x14ac:dyDescent="0.25">
      <c r="A136" s="16" t="s">
        <v>41</v>
      </c>
      <c r="B136" s="16" t="s">
        <v>42</v>
      </c>
      <c r="C136">
        <v>13</v>
      </c>
      <c r="D136">
        <v>3</v>
      </c>
      <c r="E136">
        <v>2020</v>
      </c>
      <c r="G136" s="16" t="s">
        <v>229</v>
      </c>
    </row>
    <row r="137" spans="1:7" x14ac:dyDescent="0.25">
      <c r="A137" s="16" t="s">
        <v>41</v>
      </c>
      <c r="B137" s="16" t="s">
        <v>42</v>
      </c>
      <c r="C137">
        <v>13</v>
      </c>
      <c r="D137">
        <v>3</v>
      </c>
      <c r="E137">
        <v>2020</v>
      </c>
      <c r="G137" s="16" t="s">
        <v>230</v>
      </c>
    </row>
    <row r="138" spans="1:7" x14ac:dyDescent="0.25">
      <c r="A138" s="16" t="s">
        <v>41</v>
      </c>
      <c r="B138" s="16" t="s">
        <v>42</v>
      </c>
      <c r="C138">
        <v>14</v>
      </c>
      <c r="D138">
        <v>3</v>
      </c>
      <c r="E138">
        <v>2020</v>
      </c>
      <c r="F138">
        <v>1</v>
      </c>
      <c r="G138" s="16" t="s">
        <v>43</v>
      </c>
    </row>
    <row r="139" spans="1:7" x14ac:dyDescent="0.25">
      <c r="A139" s="16" t="s">
        <v>41</v>
      </c>
      <c r="B139" s="16" t="s">
        <v>42</v>
      </c>
      <c r="C139">
        <v>14</v>
      </c>
      <c r="D139">
        <v>3</v>
      </c>
      <c r="E139">
        <v>2020</v>
      </c>
      <c r="F139">
        <v>23</v>
      </c>
      <c r="G139" s="16" t="s">
        <v>44</v>
      </c>
    </row>
    <row r="140" spans="1:7" x14ac:dyDescent="0.25">
      <c r="A140" s="16" t="s">
        <v>41</v>
      </c>
      <c r="B140" s="16" t="s">
        <v>42</v>
      </c>
      <c r="C140">
        <v>14</v>
      </c>
      <c r="D140">
        <v>3</v>
      </c>
      <c r="E140">
        <v>2020</v>
      </c>
      <c r="F140">
        <v>11</v>
      </c>
      <c r="G140" s="16" t="s">
        <v>45</v>
      </c>
    </row>
    <row r="141" spans="1:7" x14ac:dyDescent="0.25">
      <c r="A141" s="16" t="s">
        <v>41</v>
      </c>
      <c r="B141" s="16" t="s">
        <v>42</v>
      </c>
      <c r="C141">
        <v>14</v>
      </c>
      <c r="D141">
        <v>3</v>
      </c>
      <c r="E141">
        <v>2020</v>
      </c>
      <c r="F141">
        <v>46</v>
      </c>
      <c r="G141" s="16" t="s">
        <v>221</v>
      </c>
    </row>
    <row r="142" spans="1:7" x14ac:dyDescent="0.25">
      <c r="A142" s="16" t="s">
        <v>41</v>
      </c>
      <c r="B142" s="16" t="s">
        <v>42</v>
      </c>
      <c r="C142">
        <v>14</v>
      </c>
      <c r="D142">
        <v>3</v>
      </c>
      <c r="E142">
        <v>2020</v>
      </c>
      <c r="F142">
        <v>29</v>
      </c>
      <c r="G142" s="16" t="s">
        <v>46</v>
      </c>
    </row>
    <row r="143" spans="1:7" x14ac:dyDescent="0.25">
      <c r="A143" s="16" t="s">
        <v>41</v>
      </c>
      <c r="B143" s="16" t="s">
        <v>42</v>
      </c>
      <c r="C143">
        <v>14</v>
      </c>
      <c r="D143">
        <v>3</v>
      </c>
      <c r="E143">
        <v>2020</v>
      </c>
      <c r="F143">
        <v>268</v>
      </c>
      <c r="G143" s="16" t="s">
        <v>222</v>
      </c>
    </row>
    <row r="144" spans="1:7" x14ac:dyDescent="0.25">
      <c r="A144" s="16" t="s">
        <v>41</v>
      </c>
      <c r="B144" s="16" t="s">
        <v>42</v>
      </c>
      <c r="C144">
        <v>14</v>
      </c>
      <c r="D144">
        <v>3</v>
      </c>
      <c r="E144">
        <v>2020</v>
      </c>
      <c r="F144">
        <v>0</v>
      </c>
      <c r="G144" s="16" t="s">
        <v>47</v>
      </c>
    </row>
    <row r="145" spans="1:7" x14ac:dyDescent="0.25">
      <c r="A145" s="16" t="s">
        <v>41</v>
      </c>
      <c r="B145" s="16" t="s">
        <v>42</v>
      </c>
      <c r="C145">
        <v>14</v>
      </c>
      <c r="D145">
        <v>3</v>
      </c>
      <c r="E145">
        <v>2020</v>
      </c>
      <c r="F145">
        <v>0</v>
      </c>
      <c r="G145" s="16" t="s">
        <v>223</v>
      </c>
    </row>
    <row r="146" spans="1:7" x14ac:dyDescent="0.25">
      <c r="A146" s="16" t="s">
        <v>41</v>
      </c>
      <c r="B146" s="16" t="s">
        <v>42</v>
      </c>
      <c r="C146">
        <v>14</v>
      </c>
      <c r="D146">
        <v>3</v>
      </c>
      <c r="E146">
        <v>2020</v>
      </c>
      <c r="F146">
        <v>0</v>
      </c>
      <c r="G146" s="16" t="s">
        <v>224</v>
      </c>
    </row>
    <row r="147" spans="1:7" x14ac:dyDescent="0.25">
      <c r="A147" s="16" t="s">
        <v>41</v>
      </c>
      <c r="B147" s="16" t="s">
        <v>42</v>
      </c>
      <c r="C147">
        <v>14</v>
      </c>
      <c r="D147">
        <v>3</v>
      </c>
      <c r="E147">
        <v>2020</v>
      </c>
      <c r="F147">
        <v>0</v>
      </c>
      <c r="G147" s="16" t="s">
        <v>225</v>
      </c>
    </row>
    <row r="148" spans="1:7" x14ac:dyDescent="0.25">
      <c r="A148" s="16" t="s">
        <v>41</v>
      </c>
      <c r="B148" s="16" t="s">
        <v>42</v>
      </c>
      <c r="C148">
        <v>14</v>
      </c>
      <c r="D148">
        <v>3</v>
      </c>
      <c r="E148">
        <v>2020</v>
      </c>
      <c r="F148">
        <v>0</v>
      </c>
      <c r="G148" s="16" t="s">
        <v>48</v>
      </c>
    </row>
    <row r="149" spans="1:7" x14ac:dyDescent="0.25">
      <c r="A149" s="16" t="s">
        <v>41</v>
      </c>
      <c r="B149" s="16" t="s">
        <v>42</v>
      </c>
      <c r="C149">
        <v>14</v>
      </c>
      <c r="D149">
        <v>3</v>
      </c>
      <c r="E149">
        <v>2020</v>
      </c>
      <c r="F149">
        <v>37.93</v>
      </c>
      <c r="G149" s="16" t="s">
        <v>226</v>
      </c>
    </row>
    <row r="150" spans="1:7" x14ac:dyDescent="0.25">
      <c r="A150" s="16" t="s">
        <v>41</v>
      </c>
      <c r="B150" s="16" t="s">
        <v>42</v>
      </c>
      <c r="C150">
        <v>14</v>
      </c>
      <c r="D150">
        <v>3</v>
      </c>
      <c r="E150">
        <v>2020</v>
      </c>
      <c r="F150">
        <v>17.16</v>
      </c>
      <c r="G150" s="16" t="s">
        <v>227</v>
      </c>
    </row>
    <row r="151" spans="1:7" x14ac:dyDescent="0.25">
      <c r="A151" s="16" t="s">
        <v>41</v>
      </c>
      <c r="B151" s="16" t="s">
        <v>42</v>
      </c>
      <c r="C151">
        <v>14</v>
      </c>
      <c r="D151">
        <v>3</v>
      </c>
      <c r="E151">
        <v>2020</v>
      </c>
      <c r="F151">
        <v>50</v>
      </c>
      <c r="G151" s="16" t="s">
        <v>228</v>
      </c>
    </row>
    <row r="152" spans="1:7" x14ac:dyDescent="0.25">
      <c r="A152" s="16" t="s">
        <v>41</v>
      </c>
      <c r="B152" s="16" t="s">
        <v>42</v>
      </c>
      <c r="C152">
        <v>14</v>
      </c>
      <c r="D152">
        <v>3</v>
      </c>
      <c r="E152">
        <v>2020</v>
      </c>
      <c r="F152">
        <v>4.3499999999999996</v>
      </c>
      <c r="G152" s="16" t="s">
        <v>49</v>
      </c>
    </row>
    <row r="153" spans="1:7" x14ac:dyDescent="0.25">
      <c r="A153" s="16" t="s">
        <v>41</v>
      </c>
      <c r="B153" s="16" t="s">
        <v>42</v>
      </c>
      <c r="C153">
        <v>14</v>
      </c>
      <c r="D153">
        <v>3</v>
      </c>
      <c r="E153">
        <v>2020</v>
      </c>
      <c r="G153" s="16" t="s">
        <v>229</v>
      </c>
    </row>
    <row r="154" spans="1:7" x14ac:dyDescent="0.25">
      <c r="A154" s="16" t="s">
        <v>41</v>
      </c>
      <c r="B154" s="16" t="s">
        <v>42</v>
      </c>
      <c r="C154">
        <v>14</v>
      </c>
      <c r="D154">
        <v>3</v>
      </c>
      <c r="E154">
        <v>2020</v>
      </c>
      <c r="G154" s="16" t="s">
        <v>230</v>
      </c>
    </row>
    <row r="155" spans="1:7" x14ac:dyDescent="0.25">
      <c r="A155" s="16" t="s">
        <v>41</v>
      </c>
      <c r="B155" s="16" t="s">
        <v>42</v>
      </c>
      <c r="C155">
        <v>15</v>
      </c>
      <c r="D155">
        <v>3</v>
      </c>
      <c r="E155">
        <v>2020</v>
      </c>
      <c r="F155">
        <v>1</v>
      </c>
      <c r="G155" s="16" t="s">
        <v>43</v>
      </c>
    </row>
    <row r="156" spans="1:7" x14ac:dyDescent="0.25">
      <c r="A156" s="16" t="s">
        <v>41</v>
      </c>
      <c r="B156" s="16" t="s">
        <v>42</v>
      </c>
      <c r="C156">
        <v>15</v>
      </c>
      <c r="D156">
        <v>3</v>
      </c>
      <c r="E156">
        <v>2020</v>
      </c>
      <c r="F156">
        <v>23</v>
      </c>
      <c r="G156" s="16" t="s">
        <v>44</v>
      </c>
    </row>
    <row r="157" spans="1:7" x14ac:dyDescent="0.25">
      <c r="A157" s="16" t="s">
        <v>41</v>
      </c>
      <c r="B157" s="16" t="s">
        <v>42</v>
      </c>
      <c r="C157">
        <v>15</v>
      </c>
      <c r="D157">
        <v>3</v>
      </c>
      <c r="E157">
        <v>2020</v>
      </c>
      <c r="F157">
        <v>2</v>
      </c>
      <c r="G157" s="16" t="s">
        <v>45</v>
      </c>
    </row>
    <row r="158" spans="1:7" x14ac:dyDescent="0.25">
      <c r="A158" s="16" t="s">
        <v>41</v>
      </c>
      <c r="B158" s="16" t="s">
        <v>42</v>
      </c>
      <c r="C158">
        <v>15</v>
      </c>
      <c r="D158">
        <v>3</v>
      </c>
      <c r="E158">
        <v>2020</v>
      </c>
      <c r="F158">
        <v>48</v>
      </c>
      <c r="G158" s="16" t="s">
        <v>221</v>
      </c>
    </row>
    <row r="159" spans="1:7" x14ac:dyDescent="0.25">
      <c r="A159" s="16" t="s">
        <v>41</v>
      </c>
      <c r="B159" s="16" t="s">
        <v>42</v>
      </c>
      <c r="C159">
        <v>15</v>
      </c>
      <c r="D159">
        <v>3</v>
      </c>
      <c r="E159">
        <v>2020</v>
      </c>
      <c r="F159">
        <v>15</v>
      </c>
      <c r="G159" s="16" t="s">
        <v>46</v>
      </c>
    </row>
    <row r="160" spans="1:7" x14ac:dyDescent="0.25">
      <c r="A160" s="16" t="s">
        <v>41</v>
      </c>
      <c r="B160" s="16" t="s">
        <v>42</v>
      </c>
      <c r="C160">
        <v>15</v>
      </c>
      <c r="D160">
        <v>3</v>
      </c>
      <c r="E160">
        <v>2020</v>
      </c>
      <c r="F160">
        <v>283</v>
      </c>
      <c r="G160" s="16" t="s">
        <v>222</v>
      </c>
    </row>
    <row r="161" spans="1:7" x14ac:dyDescent="0.25">
      <c r="A161" s="16" t="s">
        <v>41</v>
      </c>
      <c r="B161" s="16" t="s">
        <v>42</v>
      </c>
      <c r="C161">
        <v>15</v>
      </c>
      <c r="D161">
        <v>3</v>
      </c>
      <c r="E161">
        <v>2020</v>
      </c>
      <c r="F161">
        <v>0</v>
      </c>
      <c r="G161" s="16" t="s">
        <v>47</v>
      </c>
    </row>
    <row r="162" spans="1:7" x14ac:dyDescent="0.25">
      <c r="A162" s="16" t="s">
        <v>41</v>
      </c>
      <c r="B162" s="16" t="s">
        <v>42</v>
      </c>
      <c r="C162">
        <v>15</v>
      </c>
      <c r="D162">
        <v>3</v>
      </c>
      <c r="E162">
        <v>2020</v>
      </c>
      <c r="F162">
        <v>0</v>
      </c>
      <c r="G162" s="16" t="s">
        <v>223</v>
      </c>
    </row>
    <row r="163" spans="1:7" x14ac:dyDescent="0.25">
      <c r="A163" s="16" t="s">
        <v>41</v>
      </c>
      <c r="B163" s="16" t="s">
        <v>42</v>
      </c>
      <c r="C163">
        <v>15</v>
      </c>
      <c r="D163">
        <v>3</v>
      </c>
      <c r="E163">
        <v>2020</v>
      </c>
      <c r="F163">
        <v>0</v>
      </c>
      <c r="G163" s="16" t="s">
        <v>224</v>
      </c>
    </row>
    <row r="164" spans="1:7" x14ac:dyDescent="0.25">
      <c r="A164" s="16" t="s">
        <v>41</v>
      </c>
      <c r="B164" s="16" t="s">
        <v>42</v>
      </c>
      <c r="C164">
        <v>15</v>
      </c>
      <c r="D164">
        <v>3</v>
      </c>
      <c r="E164">
        <v>2020</v>
      </c>
      <c r="F164">
        <v>0</v>
      </c>
      <c r="G164" s="16" t="s">
        <v>225</v>
      </c>
    </row>
    <row r="165" spans="1:7" x14ac:dyDescent="0.25">
      <c r="A165" s="16" t="s">
        <v>41</v>
      </c>
      <c r="B165" s="16" t="s">
        <v>42</v>
      </c>
      <c r="C165">
        <v>15</v>
      </c>
      <c r="D165">
        <v>3</v>
      </c>
      <c r="E165">
        <v>2020</v>
      </c>
      <c r="F165">
        <v>0</v>
      </c>
      <c r="G165" s="16" t="s">
        <v>48</v>
      </c>
    </row>
    <row r="166" spans="1:7" x14ac:dyDescent="0.25">
      <c r="A166" s="16" t="s">
        <v>41</v>
      </c>
      <c r="B166" s="16" t="s">
        <v>42</v>
      </c>
      <c r="C166">
        <v>15</v>
      </c>
      <c r="D166">
        <v>3</v>
      </c>
      <c r="E166">
        <v>2020</v>
      </c>
      <c r="F166">
        <v>13.33</v>
      </c>
      <c r="G166" s="16" t="s">
        <v>226</v>
      </c>
    </row>
    <row r="167" spans="1:7" x14ac:dyDescent="0.25">
      <c r="A167" s="16" t="s">
        <v>41</v>
      </c>
      <c r="B167" s="16" t="s">
        <v>42</v>
      </c>
      <c r="C167">
        <v>15</v>
      </c>
      <c r="D167">
        <v>3</v>
      </c>
      <c r="E167">
        <v>2020</v>
      </c>
      <c r="F167">
        <v>16.96</v>
      </c>
      <c r="G167" s="16" t="s">
        <v>227</v>
      </c>
    </row>
    <row r="168" spans="1:7" x14ac:dyDescent="0.25">
      <c r="A168" s="16" t="s">
        <v>41</v>
      </c>
      <c r="B168" s="16" t="s">
        <v>42</v>
      </c>
      <c r="C168">
        <v>15</v>
      </c>
      <c r="D168">
        <v>3</v>
      </c>
      <c r="E168">
        <v>2020</v>
      </c>
      <c r="F168">
        <v>47.92</v>
      </c>
      <c r="G168" s="16" t="s">
        <v>228</v>
      </c>
    </row>
    <row r="169" spans="1:7" x14ac:dyDescent="0.25">
      <c r="A169" s="16" t="s">
        <v>41</v>
      </c>
      <c r="B169" s="16" t="s">
        <v>42</v>
      </c>
      <c r="C169">
        <v>15</v>
      </c>
      <c r="D169">
        <v>3</v>
      </c>
      <c r="E169">
        <v>2020</v>
      </c>
      <c r="F169">
        <v>4.3499999999999996</v>
      </c>
      <c r="G169" s="16" t="s">
        <v>49</v>
      </c>
    </row>
    <row r="170" spans="1:7" x14ac:dyDescent="0.25">
      <c r="A170" s="16" t="s">
        <v>41</v>
      </c>
      <c r="B170" s="16" t="s">
        <v>42</v>
      </c>
      <c r="C170">
        <v>15</v>
      </c>
      <c r="D170">
        <v>3</v>
      </c>
      <c r="E170">
        <v>2020</v>
      </c>
      <c r="G170" s="16" t="s">
        <v>229</v>
      </c>
    </row>
    <row r="171" spans="1:7" x14ac:dyDescent="0.25">
      <c r="A171" s="16" t="s">
        <v>41</v>
      </c>
      <c r="B171" s="16" t="s">
        <v>42</v>
      </c>
      <c r="C171">
        <v>15</v>
      </c>
      <c r="D171">
        <v>3</v>
      </c>
      <c r="E171">
        <v>2020</v>
      </c>
      <c r="G171" s="16" t="s">
        <v>230</v>
      </c>
    </row>
    <row r="172" spans="1:7" x14ac:dyDescent="0.25">
      <c r="A172" s="16" t="s">
        <v>41</v>
      </c>
      <c r="B172" s="16" t="s">
        <v>42</v>
      </c>
      <c r="C172">
        <v>16</v>
      </c>
      <c r="D172">
        <v>3</v>
      </c>
      <c r="E172">
        <v>2020</v>
      </c>
      <c r="F172">
        <v>2</v>
      </c>
      <c r="G172" s="16" t="s">
        <v>43</v>
      </c>
    </row>
    <row r="173" spans="1:7" x14ac:dyDescent="0.25">
      <c r="A173" s="16" t="s">
        <v>41</v>
      </c>
      <c r="B173" s="16" t="s">
        <v>42</v>
      </c>
      <c r="C173">
        <v>16</v>
      </c>
      <c r="D173">
        <v>3</v>
      </c>
      <c r="E173">
        <v>2020</v>
      </c>
      <c r="F173">
        <v>29</v>
      </c>
      <c r="G173" s="16" t="s">
        <v>44</v>
      </c>
    </row>
    <row r="174" spans="1:7" x14ac:dyDescent="0.25">
      <c r="A174" s="16" t="s">
        <v>41</v>
      </c>
      <c r="B174" s="16" t="s">
        <v>42</v>
      </c>
      <c r="C174">
        <v>16</v>
      </c>
      <c r="D174">
        <v>3</v>
      </c>
      <c r="E174">
        <v>2020</v>
      </c>
      <c r="F174">
        <v>9</v>
      </c>
      <c r="G174" s="16" t="s">
        <v>45</v>
      </c>
    </row>
    <row r="175" spans="1:7" x14ac:dyDescent="0.25">
      <c r="A175" s="16" t="s">
        <v>41</v>
      </c>
      <c r="B175" s="16" t="s">
        <v>42</v>
      </c>
      <c r="C175">
        <v>16</v>
      </c>
      <c r="D175">
        <v>3</v>
      </c>
      <c r="E175">
        <v>2020</v>
      </c>
      <c r="F175">
        <v>57</v>
      </c>
      <c r="G175" s="16" t="s">
        <v>221</v>
      </c>
    </row>
    <row r="176" spans="1:7" x14ac:dyDescent="0.25">
      <c r="A176" s="16" t="s">
        <v>41</v>
      </c>
      <c r="B176" s="16" t="s">
        <v>42</v>
      </c>
      <c r="C176">
        <v>16</v>
      </c>
      <c r="D176">
        <v>3</v>
      </c>
      <c r="E176">
        <v>2020</v>
      </c>
      <c r="F176">
        <v>33</v>
      </c>
      <c r="G176" s="16" t="s">
        <v>46</v>
      </c>
    </row>
    <row r="177" spans="1:7" x14ac:dyDescent="0.25">
      <c r="A177" s="16" t="s">
        <v>41</v>
      </c>
      <c r="B177" s="16" t="s">
        <v>42</v>
      </c>
      <c r="C177">
        <v>16</v>
      </c>
      <c r="D177">
        <v>3</v>
      </c>
      <c r="E177">
        <v>2020</v>
      </c>
      <c r="F177">
        <v>316</v>
      </c>
      <c r="G177" s="16" t="s">
        <v>222</v>
      </c>
    </row>
    <row r="178" spans="1:7" x14ac:dyDescent="0.25">
      <c r="A178" s="16" t="s">
        <v>41</v>
      </c>
      <c r="B178" s="16" t="s">
        <v>42</v>
      </c>
      <c r="C178">
        <v>16</v>
      </c>
      <c r="D178">
        <v>3</v>
      </c>
      <c r="E178">
        <v>2020</v>
      </c>
      <c r="F178">
        <v>0</v>
      </c>
      <c r="G178" s="16" t="s">
        <v>47</v>
      </c>
    </row>
    <row r="179" spans="1:7" x14ac:dyDescent="0.25">
      <c r="A179" s="16" t="s">
        <v>41</v>
      </c>
      <c r="B179" s="16" t="s">
        <v>42</v>
      </c>
      <c r="C179">
        <v>16</v>
      </c>
      <c r="D179">
        <v>3</v>
      </c>
      <c r="E179">
        <v>2020</v>
      </c>
      <c r="F179">
        <v>0</v>
      </c>
      <c r="G179" s="16" t="s">
        <v>223</v>
      </c>
    </row>
    <row r="180" spans="1:7" x14ac:dyDescent="0.25">
      <c r="A180" s="16" t="s">
        <v>41</v>
      </c>
      <c r="B180" s="16" t="s">
        <v>42</v>
      </c>
      <c r="C180">
        <v>16</v>
      </c>
      <c r="D180">
        <v>3</v>
      </c>
      <c r="E180">
        <v>2020</v>
      </c>
      <c r="F180">
        <v>0</v>
      </c>
      <c r="G180" s="16" t="s">
        <v>224</v>
      </c>
    </row>
    <row r="181" spans="1:7" x14ac:dyDescent="0.25">
      <c r="A181" s="16" t="s">
        <v>41</v>
      </c>
      <c r="B181" s="16" t="s">
        <v>42</v>
      </c>
      <c r="C181">
        <v>16</v>
      </c>
      <c r="D181">
        <v>3</v>
      </c>
      <c r="E181">
        <v>2020</v>
      </c>
      <c r="F181">
        <v>0</v>
      </c>
      <c r="G181" s="16" t="s">
        <v>225</v>
      </c>
    </row>
    <row r="182" spans="1:7" x14ac:dyDescent="0.25">
      <c r="A182" s="16" t="s">
        <v>41</v>
      </c>
      <c r="B182" s="16" t="s">
        <v>42</v>
      </c>
      <c r="C182">
        <v>16</v>
      </c>
      <c r="D182">
        <v>3</v>
      </c>
      <c r="E182">
        <v>2020</v>
      </c>
      <c r="F182">
        <v>0</v>
      </c>
      <c r="G182" s="16" t="s">
        <v>48</v>
      </c>
    </row>
    <row r="183" spans="1:7" x14ac:dyDescent="0.25">
      <c r="A183" s="16" t="s">
        <v>41</v>
      </c>
      <c r="B183" s="16" t="s">
        <v>42</v>
      </c>
      <c r="C183">
        <v>16</v>
      </c>
      <c r="D183">
        <v>3</v>
      </c>
      <c r="E183">
        <v>2020</v>
      </c>
      <c r="F183">
        <v>27.27</v>
      </c>
      <c r="G183" s="16" t="s">
        <v>226</v>
      </c>
    </row>
    <row r="184" spans="1:7" x14ac:dyDescent="0.25">
      <c r="A184" s="16" t="s">
        <v>41</v>
      </c>
      <c r="B184" s="16" t="s">
        <v>42</v>
      </c>
      <c r="C184">
        <v>16</v>
      </c>
      <c r="D184">
        <v>3</v>
      </c>
      <c r="E184">
        <v>2020</v>
      </c>
      <c r="F184">
        <v>18.04</v>
      </c>
      <c r="G184" s="16" t="s">
        <v>227</v>
      </c>
    </row>
    <row r="185" spans="1:7" x14ac:dyDescent="0.25">
      <c r="A185" s="16" t="s">
        <v>41</v>
      </c>
      <c r="B185" s="16" t="s">
        <v>42</v>
      </c>
      <c r="C185">
        <v>16</v>
      </c>
      <c r="D185">
        <v>3</v>
      </c>
      <c r="E185">
        <v>2020</v>
      </c>
      <c r="F185">
        <v>50.88</v>
      </c>
      <c r="G185" s="16" t="s">
        <v>228</v>
      </c>
    </row>
    <row r="186" spans="1:7" x14ac:dyDescent="0.25">
      <c r="A186" s="16" t="s">
        <v>41</v>
      </c>
      <c r="B186" s="16" t="s">
        <v>42</v>
      </c>
      <c r="C186">
        <v>16</v>
      </c>
      <c r="D186">
        <v>3</v>
      </c>
      <c r="E186">
        <v>2020</v>
      </c>
      <c r="F186">
        <v>6.9</v>
      </c>
      <c r="G186" s="16" t="s">
        <v>49</v>
      </c>
    </row>
    <row r="187" spans="1:7" x14ac:dyDescent="0.25">
      <c r="A187" s="16" t="s">
        <v>41</v>
      </c>
      <c r="B187" s="16" t="s">
        <v>42</v>
      </c>
      <c r="C187">
        <v>16</v>
      </c>
      <c r="D187">
        <v>3</v>
      </c>
      <c r="E187">
        <v>2020</v>
      </c>
      <c r="G187" s="16" t="s">
        <v>229</v>
      </c>
    </row>
    <row r="188" spans="1:7" x14ac:dyDescent="0.25">
      <c r="A188" s="16" t="s">
        <v>41</v>
      </c>
      <c r="B188" s="16" t="s">
        <v>42</v>
      </c>
      <c r="C188">
        <v>16</v>
      </c>
      <c r="D188">
        <v>3</v>
      </c>
      <c r="E188">
        <v>2020</v>
      </c>
      <c r="G188" s="16" t="s">
        <v>230</v>
      </c>
    </row>
    <row r="189" spans="1:7" x14ac:dyDescent="0.25">
      <c r="A189" s="16" t="s">
        <v>41</v>
      </c>
      <c r="B189" s="16" t="s">
        <v>42</v>
      </c>
      <c r="C189">
        <v>17</v>
      </c>
      <c r="D189">
        <v>3</v>
      </c>
      <c r="E189">
        <v>2020</v>
      </c>
      <c r="F189">
        <v>4</v>
      </c>
      <c r="G189" s="16" t="s">
        <v>43</v>
      </c>
    </row>
    <row r="190" spans="1:7" x14ac:dyDescent="0.25">
      <c r="A190" s="16" t="s">
        <v>41</v>
      </c>
      <c r="B190" s="16" t="s">
        <v>42</v>
      </c>
      <c r="C190">
        <v>17</v>
      </c>
      <c r="D190">
        <v>3</v>
      </c>
      <c r="E190">
        <v>2020</v>
      </c>
      <c r="F190">
        <v>38</v>
      </c>
      <c r="G190" s="16" t="s">
        <v>44</v>
      </c>
    </row>
    <row r="191" spans="1:7" x14ac:dyDescent="0.25">
      <c r="A191" s="16" t="s">
        <v>41</v>
      </c>
      <c r="B191" s="16" t="s">
        <v>42</v>
      </c>
      <c r="C191">
        <v>17</v>
      </c>
      <c r="D191">
        <v>3</v>
      </c>
      <c r="E191">
        <v>2020</v>
      </c>
      <c r="F191">
        <v>15</v>
      </c>
      <c r="G191" s="16" t="s">
        <v>45</v>
      </c>
    </row>
    <row r="192" spans="1:7" x14ac:dyDescent="0.25">
      <c r="A192" s="16" t="s">
        <v>41</v>
      </c>
      <c r="B192" s="16" t="s">
        <v>42</v>
      </c>
      <c r="C192">
        <v>17</v>
      </c>
      <c r="D192">
        <v>3</v>
      </c>
      <c r="E192">
        <v>2020</v>
      </c>
      <c r="F192">
        <v>72</v>
      </c>
      <c r="G192" s="16" t="s">
        <v>221</v>
      </c>
    </row>
    <row r="193" spans="1:7" x14ac:dyDescent="0.25">
      <c r="A193" s="16" t="s">
        <v>41</v>
      </c>
      <c r="B193" s="16" t="s">
        <v>42</v>
      </c>
      <c r="C193">
        <v>17</v>
      </c>
      <c r="D193">
        <v>3</v>
      </c>
      <c r="E193">
        <v>2020</v>
      </c>
      <c r="F193">
        <v>58</v>
      </c>
      <c r="G193" s="16" t="s">
        <v>46</v>
      </c>
    </row>
    <row r="194" spans="1:7" x14ac:dyDescent="0.25">
      <c r="A194" s="16" t="s">
        <v>41</v>
      </c>
      <c r="B194" s="16" t="s">
        <v>42</v>
      </c>
      <c r="C194">
        <v>17</v>
      </c>
      <c r="D194">
        <v>3</v>
      </c>
      <c r="E194">
        <v>2020</v>
      </c>
      <c r="F194">
        <v>374</v>
      </c>
      <c r="G194" s="16" t="s">
        <v>222</v>
      </c>
    </row>
    <row r="195" spans="1:7" x14ac:dyDescent="0.25">
      <c r="A195" s="16" t="s">
        <v>41</v>
      </c>
      <c r="B195" s="16" t="s">
        <v>42</v>
      </c>
      <c r="C195">
        <v>17</v>
      </c>
      <c r="D195">
        <v>3</v>
      </c>
      <c r="E195">
        <v>2020</v>
      </c>
      <c r="F195">
        <v>0</v>
      </c>
      <c r="G195" s="16" t="s">
        <v>47</v>
      </c>
    </row>
    <row r="196" spans="1:7" x14ac:dyDescent="0.25">
      <c r="A196" s="16" t="s">
        <v>41</v>
      </c>
      <c r="B196" s="16" t="s">
        <v>42</v>
      </c>
      <c r="C196">
        <v>17</v>
      </c>
      <c r="D196">
        <v>3</v>
      </c>
      <c r="E196">
        <v>2020</v>
      </c>
      <c r="F196">
        <v>0</v>
      </c>
      <c r="G196" s="16" t="s">
        <v>223</v>
      </c>
    </row>
    <row r="197" spans="1:7" x14ac:dyDescent="0.25">
      <c r="A197" s="16" t="s">
        <v>41</v>
      </c>
      <c r="B197" s="16" t="s">
        <v>42</v>
      </c>
      <c r="C197">
        <v>17</v>
      </c>
      <c r="D197">
        <v>3</v>
      </c>
      <c r="E197">
        <v>2020</v>
      </c>
      <c r="F197">
        <v>0</v>
      </c>
      <c r="G197" s="16" t="s">
        <v>224</v>
      </c>
    </row>
    <row r="198" spans="1:7" x14ac:dyDescent="0.25">
      <c r="A198" s="16" t="s">
        <v>41</v>
      </c>
      <c r="B198" s="16" t="s">
        <v>42</v>
      </c>
      <c r="C198">
        <v>17</v>
      </c>
      <c r="D198">
        <v>3</v>
      </c>
      <c r="E198">
        <v>2020</v>
      </c>
      <c r="F198">
        <v>0</v>
      </c>
      <c r="G198" s="16" t="s">
        <v>225</v>
      </c>
    </row>
    <row r="199" spans="1:7" x14ac:dyDescent="0.25">
      <c r="A199" s="16" t="s">
        <v>41</v>
      </c>
      <c r="B199" s="16" t="s">
        <v>42</v>
      </c>
      <c r="C199">
        <v>17</v>
      </c>
      <c r="D199">
        <v>3</v>
      </c>
      <c r="E199">
        <v>2020</v>
      </c>
      <c r="F199">
        <v>0</v>
      </c>
      <c r="G199" s="16" t="s">
        <v>48</v>
      </c>
    </row>
    <row r="200" spans="1:7" x14ac:dyDescent="0.25">
      <c r="A200" s="16" t="s">
        <v>41</v>
      </c>
      <c r="B200" s="16" t="s">
        <v>42</v>
      </c>
      <c r="C200">
        <v>17</v>
      </c>
      <c r="D200">
        <v>3</v>
      </c>
      <c r="E200">
        <v>2020</v>
      </c>
      <c r="F200">
        <v>25.86</v>
      </c>
      <c r="G200" s="16" t="s">
        <v>226</v>
      </c>
    </row>
    <row r="201" spans="1:7" x14ac:dyDescent="0.25">
      <c r="A201" s="16" t="s">
        <v>41</v>
      </c>
      <c r="B201" s="16" t="s">
        <v>42</v>
      </c>
      <c r="C201">
        <v>17</v>
      </c>
      <c r="D201">
        <v>3</v>
      </c>
      <c r="E201">
        <v>2020</v>
      </c>
      <c r="F201">
        <v>19.25</v>
      </c>
      <c r="G201" s="16" t="s">
        <v>227</v>
      </c>
    </row>
    <row r="202" spans="1:7" x14ac:dyDescent="0.25">
      <c r="A202" s="16" t="s">
        <v>41</v>
      </c>
      <c r="B202" s="16" t="s">
        <v>42</v>
      </c>
      <c r="C202">
        <v>17</v>
      </c>
      <c r="D202">
        <v>3</v>
      </c>
      <c r="E202">
        <v>2020</v>
      </c>
      <c r="F202">
        <v>52.78</v>
      </c>
      <c r="G202" s="16" t="s">
        <v>228</v>
      </c>
    </row>
    <row r="203" spans="1:7" x14ac:dyDescent="0.25">
      <c r="A203" s="16" t="s">
        <v>41</v>
      </c>
      <c r="B203" s="16" t="s">
        <v>42</v>
      </c>
      <c r="C203">
        <v>17</v>
      </c>
      <c r="D203">
        <v>3</v>
      </c>
      <c r="E203">
        <v>2020</v>
      </c>
      <c r="F203">
        <v>10.53</v>
      </c>
      <c r="G203" s="16" t="s">
        <v>49</v>
      </c>
    </row>
    <row r="204" spans="1:7" x14ac:dyDescent="0.25">
      <c r="A204" s="16" t="s">
        <v>41</v>
      </c>
      <c r="B204" s="16" t="s">
        <v>42</v>
      </c>
      <c r="C204">
        <v>17</v>
      </c>
      <c r="D204">
        <v>3</v>
      </c>
      <c r="E204">
        <v>2020</v>
      </c>
      <c r="G204" s="16" t="s">
        <v>229</v>
      </c>
    </row>
    <row r="205" spans="1:7" x14ac:dyDescent="0.25">
      <c r="A205" s="16" t="s">
        <v>41</v>
      </c>
      <c r="B205" s="16" t="s">
        <v>42</v>
      </c>
      <c r="C205">
        <v>17</v>
      </c>
      <c r="D205">
        <v>3</v>
      </c>
      <c r="E205">
        <v>2020</v>
      </c>
      <c r="G205" s="16" t="s">
        <v>230</v>
      </c>
    </row>
    <row r="206" spans="1:7" x14ac:dyDescent="0.25">
      <c r="A206" s="16" t="s">
        <v>41</v>
      </c>
      <c r="B206" s="16" t="s">
        <v>42</v>
      </c>
      <c r="C206">
        <v>18</v>
      </c>
      <c r="D206">
        <v>3</v>
      </c>
      <c r="E206">
        <v>2020</v>
      </c>
      <c r="F206">
        <v>6</v>
      </c>
      <c r="G206" s="16" t="s">
        <v>43</v>
      </c>
    </row>
    <row r="207" spans="1:7" x14ac:dyDescent="0.25">
      <c r="A207" s="16" t="s">
        <v>41</v>
      </c>
      <c r="B207" s="16" t="s">
        <v>42</v>
      </c>
      <c r="C207">
        <v>18</v>
      </c>
      <c r="D207">
        <v>3</v>
      </c>
      <c r="E207">
        <v>2020</v>
      </c>
      <c r="F207">
        <v>48</v>
      </c>
      <c r="G207" s="16" t="s">
        <v>44</v>
      </c>
    </row>
    <row r="208" spans="1:7" x14ac:dyDescent="0.25">
      <c r="A208" s="16" t="s">
        <v>41</v>
      </c>
      <c r="B208" s="16" t="s">
        <v>42</v>
      </c>
      <c r="C208">
        <v>18</v>
      </c>
      <c r="D208">
        <v>3</v>
      </c>
      <c r="E208">
        <v>2020</v>
      </c>
      <c r="F208">
        <v>17</v>
      </c>
      <c r="G208" s="16" t="s">
        <v>45</v>
      </c>
    </row>
    <row r="209" spans="1:7" x14ac:dyDescent="0.25">
      <c r="A209" s="16" t="s">
        <v>41</v>
      </c>
      <c r="B209" s="16" t="s">
        <v>42</v>
      </c>
      <c r="C209">
        <v>18</v>
      </c>
      <c r="D209">
        <v>3</v>
      </c>
      <c r="E209">
        <v>2020</v>
      </c>
      <c r="F209">
        <v>89</v>
      </c>
      <c r="G209" s="16" t="s">
        <v>221</v>
      </c>
    </row>
    <row r="210" spans="1:7" x14ac:dyDescent="0.25">
      <c r="A210" s="16" t="s">
        <v>41</v>
      </c>
      <c r="B210" s="16" t="s">
        <v>42</v>
      </c>
      <c r="C210">
        <v>18</v>
      </c>
      <c r="D210">
        <v>3</v>
      </c>
      <c r="E210">
        <v>2020</v>
      </c>
      <c r="F210">
        <v>66</v>
      </c>
      <c r="G210" s="16" t="s">
        <v>46</v>
      </c>
    </row>
    <row r="211" spans="1:7" x14ac:dyDescent="0.25">
      <c r="A211" s="16" t="s">
        <v>41</v>
      </c>
      <c r="B211" s="16" t="s">
        <v>42</v>
      </c>
      <c r="C211">
        <v>18</v>
      </c>
      <c r="D211">
        <v>3</v>
      </c>
      <c r="E211">
        <v>2020</v>
      </c>
      <c r="F211">
        <v>440</v>
      </c>
      <c r="G211" s="16" t="s">
        <v>222</v>
      </c>
    </row>
    <row r="212" spans="1:7" x14ac:dyDescent="0.25">
      <c r="A212" s="16" t="s">
        <v>41</v>
      </c>
      <c r="B212" s="16" t="s">
        <v>42</v>
      </c>
      <c r="C212">
        <v>18</v>
      </c>
      <c r="D212">
        <v>3</v>
      </c>
      <c r="E212">
        <v>2020</v>
      </c>
      <c r="F212">
        <v>0</v>
      </c>
      <c r="G212" s="16" t="s">
        <v>47</v>
      </c>
    </row>
    <row r="213" spans="1:7" x14ac:dyDescent="0.25">
      <c r="A213" s="16" t="s">
        <v>41</v>
      </c>
      <c r="B213" s="16" t="s">
        <v>42</v>
      </c>
      <c r="C213">
        <v>18</v>
      </c>
      <c r="D213">
        <v>3</v>
      </c>
      <c r="E213">
        <v>2020</v>
      </c>
      <c r="F213">
        <v>0</v>
      </c>
      <c r="G213" s="16" t="s">
        <v>223</v>
      </c>
    </row>
    <row r="214" spans="1:7" x14ac:dyDescent="0.25">
      <c r="A214" s="16" t="s">
        <v>41</v>
      </c>
      <c r="B214" s="16" t="s">
        <v>42</v>
      </c>
      <c r="C214">
        <v>18</v>
      </c>
      <c r="D214">
        <v>3</v>
      </c>
      <c r="E214">
        <v>2020</v>
      </c>
      <c r="F214">
        <v>0</v>
      </c>
      <c r="G214" s="16" t="s">
        <v>224</v>
      </c>
    </row>
    <row r="215" spans="1:7" x14ac:dyDescent="0.25">
      <c r="A215" s="16" t="s">
        <v>41</v>
      </c>
      <c r="B215" s="16" t="s">
        <v>42</v>
      </c>
      <c r="C215">
        <v>18</v>
      </c>
      <c r="D215">
        <v>3</v>
      </c>
      <c r="E215">
        <v>2020</v>
      </c>
      <c r="F215">
        <v>0</v>
      </c>
      <c r="G215" s="16" t="s">
        <v>225</v>
      </c>
    </row>
    <row r="216" spans="1:7" x14ac:dyDescent="0.25">
      <c r="A216" s="16" t="s">
        <v>41</v>
      </c>
      <c r="B216" s="16" t="s">
        <v>42</v>
      </c>
      <c r="C216">
        <v>18</v>
      </c>
      <c r="D216">
        <v>3</v>
      </c>
      <c r="E216">
        <v>2020</v>
      </c>
      <c r="F216">
        <v>0</v>
      </c>
      <c r="G216" s="16" t="s">
        <v>48</v>
      </c>
    </row>
    <row r="217" spans="1:7" x14ac:dyDescent="0.25">
      <c r="A217" s="16" t="s">
        <v>41</v>
      </c>
      <c r="B217" s="16" t="s">
        <v>42</v>
      </c>
      <c r="C217">
        <v>18</v>
      </c>
      <c r="D217">
        <v>3</v>
      </c>
      <c r="E217">
        <v>2020</v>
      </c>
      <c r="F217">
        <v>25.76</v>
      </c>
      <c r="G217" s="16" t="s">
        <v>226</v>
      </c>
    </row>
    <row r="218" spans="1:7" x14ac:dyDescent="0.25">
      <c r="A218" s="16" t="s">
        <v>41</v>
      </c>
      <c r="B218" s="16" t="s">
        <v>42</v>
      </c>
      <c r="C218">
        <v>18</v>
      </c>
      <c r="D218">
        <v>3</v>
      </c>
      <c r="E218">
        <v>2020</v>
      </c>
      <c r="F218">
        <v>20.23</v>
      </c>
      <c r="G218" s="16" t="s">
        <v>227</v>
      </c>
    </row>
    <row r="219" spans="1:7" x14ac:dyDescent="0.25">
      <c r="A219" s="16" t="s">
        <v>41</v>
      </c>
      <c r="B219" s="16" t="s">
        <v>42</v>
      </c>
      <c r="C219">
        <v>18</v>
      </c>
      <c r="D219">
        <v>3</v>
      </c>
      <c r="E219">
        <v>2020</v>
      </c>
      <c r="F219">
        <v>53.93</v>
      </c>
      <c r="G219" s="16" t="s">
        <v>228</v>
      </c>
    </row>
    <row r="220" spans="1:7" x14ac:dyDescent="0.25">
      <c r="A220" s="16" t="s">
        <v>41</v>
      </c>
      <c r="B220" s="16" t="s">
        <v>42</v>
      </c>
      <c r="C220">
        <v>18</v>
      </c>
      <c r="D220">
        <v>3</v>
      </c>
      <c r="E220">
        <v>2020</v>
      </c>
      <c r="F220">
        <v>12.5</v>
      </c>
      <c r="G220" s="16" t="s">
        <v>49</v>
      </c>
    </row>
    <row r="221" spans="1:7" x14ac:dyDescent="0.25">
      <c r="A221" s="16" t="s">
        <v>41</v>
      </c>
      <c r="B221" s="16" t="s">
        <v>42</v>
      </c>
      <c r="C221">
        <v>18</v>
      </c>
      <c r="D221">
        <v>3</v>
      </c>
      <c r="E221">
        <v>2020</v>
      </c>
      <c r="G221" s="16" t="s">
        <v>229</v>
      </c>
    </row>
    <row r="222" spans="1:7" x14ac:dyDescent="0.25">
      <c r="A222" s="16" t="s">
        <v>41</v>
      </c>
      <c r="B222" s="16" t="s">
        <v>42</v>
      </c>
      <c r="C222">
        <v>18</v>
      </c>
      <c r="D222">
        <v>3</v>
      </c>
      <c r="E222">
        <v>2020</v>
      </c>
      <c r="G222" s="16" t="s">
        <v>230</v>
      </c>
    </row>
    <row r="223" spans="1:7" x14ac:dyDescent="0.25">
      <c r="A223" s="16" t="s">
        <v>41</v>
      </c>
      <c r="B223" s="16" t="s">
        <v>42</v>
      </c>
      <c r="C223">
        <v>19</v>
      </c>
      <c r="D223">
        <v>3</v>
      </c>
      <c r="E223">
        <v>2020</v>
      </c>
      <c r="F223">
        <v>6</v>
      </c>
      <c r="G223" s="16" t="s">
        <v>43</v>
      </c>
    </row>
    <row r="224" spans="1:7" x14ac:dyDescent="0.25">
      <c r="A224" s="16" t="s">
        <v>41</v>
      </c>
      <c r="B224" s="16" t="s">
        <v>42</v>
      </c>
      <c r="C224">
        <v>19</v>
      </c>
      <c r="D224">
        <v>3</v>
      </c>
      <c r="E224">
        <v>2020</v>
      </c>
      <c r="F224">
        <v>55</v>
      </c>
      <c r="G224" s="16" t="s">
        <v>44</v>
      </c>
    </row>
    <row r="225" spans="1:7" x14ac:dyDescent="0.25">
      <c r="A225" s="16" t="s">
        <v>41</v>
      </c>
      <c r="B225" s="16" t="s">
        <v>42</v>
      </c>
      <c r="C225">
        <v>19</v>
      </c>
      <c r="D225">
        <v>3</v>
      </c>
      <c r="E225">
        <v>2020</v>
      </c>
      <c r="F225">
        <v>14</v>
      </c>
      <c r="G225" s="16" t="s">
        <v>45</v>
      </c>
    </row>
    <row r="226" spans="1:7" x14ac:dyDescent="0.25">
      <c r="A226" s="16" t="s">
        <v>41</v>
      </c>
      <c r="B226" s="16" t="s">
        <v>42</v>
      </c>
      <c r="C226">
        <v>19</v>
      </c>
      <c r="D226">
        <v>3</v>
      </c>
      <c r="E226">
        <v>2020</v>
      </c>
      <c r="F226">
        <v>103</v>
      </c>
      <c r="G226" s="16" t="s">
        <v>221</v>
      </c>
    </row>
    <row r="227" spans="1:7" x14ac:dyDescent="0.25">
      <c r="A227" s="16" t="s">
        <v>41</v>
      </c>
      <c r="B227" s="16" t="s">
        <v>42</v>
      </c>
      <c r="C227">
        <v>19</v>
      </c>
      <c r="D227">
        <v>3</v>
      </c>
      <c r="E227">
        <v>2020</v>
      </c>
      <c r="F227">
        <v>66</v>
      </c>
      <c r="G227" s="16" t="s">
        <v>46</v>
      </c>
    </row>
    <row r="228" spans="1:7" x14ac:dyDescent="0.25">
      <c r="A228" s="16" t="s">
        <v>41</v>
      </c>
      <c r="B228" s="16" t="s">
        <v>42</v>
      </c>
      <c r="C228">
        <v>19</v>
      </c>
      <c r="D228">
        <v>3</v>
      </c>
      <c r="E228">
        <v>2020</v>
      </c>
      <c r="F228">
        <v>506</v>
      </c>
      <c r="G228" s="16" t="s">
        <v>222</v>
      </c>
    </row>
    <row r="229" spans="1:7" x14ac:dyDescent="0.25">
      <c r="A229" s="16" t="s">
        <v>41</v>
      </c>
      <c r="B229" s="16" t="s">
        <v>42</v>
      </c>
      <c r="C229">
        <v>19</v>
      </c>
      <c r="D229">
        <v>3</v>
      </c>
      <c r="E229">
        <v>2020</v>
      </c>
      <c r="F229">
        <v>0</v>
      </c>
      <c r="G229" s="16" t="s">
        <v>47</v>
      </c>
    </row>
    <row r="230" spans="1:7" x14ac:dyDescent="0.25">
      <c r="A230" s="16" t="s">
        <v>41</v>
      </c>
      <c r="B230" s="16" t="s">
        <v>42</v>
      </c>
      <c r="C230">
        <v>19</v>
      </c>
      <c r="D230">
        <v>3</v>
      </c>
      <c r="E230">
        <v>2020</v>
      </c>
      <c r="F230">
        <v>0</v>
      </c>
      <c r="G230" s="16" t="s">
        <v>223</v>
      </c>
    </row>
    <row r="231" spans="1:7" x14ac:dyDescent="0.25">
      <c r="A231" s="16" t="s">
        <v>41</v>
      </c>
      <c r="B231" s="16" t="s">
        <v>42</v>
      </c>
      <c r="C231">
        <v>19</v>
      </c>
      <c r="D231">
        <v>3</v>
      </c>
      <c r="E231">
        <v>2020</v>
      </c>
      <c r="F231">
        <v>0</v>
      </c>
      <c r="G231" s="16" t="s">
        <v>224</v>
      </c>
    </row>
    <row r="232" spans="1:7" x14ac:dyDescent="0.25">
      <c r="A232" s="16" t="s">
        <v>41</v>
      </c>
      <c r="B232" s="16" t="s">
        <v>42</v>
      </c>
      <c r="C232">
        <v>19</v>
      </c>
      <c r="D232">
        <v>3</v>
      </c>
      <c r="E232">
        <v>2020</v>
      </c>
      <c r="F232">
        <v>0</v>
      </c>
      <c r="G232" s="16" t="s">
        <v>225</v>
      </c>
    </row>
    <row r="233" spans="1:7" x14ac:dyDescent="0.25">
      <c r="A233" s="16" t="s">
        <v>41</v>
      </c>
      <c r="B233" s="16" t="s">
        <v>42</v>
      </c>
      <c r="C233">
        <v>19</v>
      </c>
      <c r="D233">
        <v>3</v>
      </c>
      <c r="E233">
        <v>2020</v>
      </c>
      <c r="F233">
        <v>0</v>
      </c>
      <c r="G233" s="16" t="s">
        <v>48</v>
      </c>
    </row>
    <row r="234" spans="1:7" x14ac:dyDescent="0.25">
      <c r="A234" s="16" t="s">
        <v>41</v>
      </c>
      <c r="B234" s="16" t="s">
        <v>42</v>
      </c>
      <c r="C234">
        <v>19</v>
      </c>
      <c r="D234">
        <v>3</v>
      </c>
      <c r="E234">
        <v>2020</v>
      </c>
      <c r="F234">
        <v>21.21</v>
      </c>
      <c r="G234" s="16" t="s">
        <v>226</v>
      </c>
    </row>
    <row r="235" spans="1:7" x14ac:dyDescent="0.25">
      <c r="A235" s="16" t="s">
        <v>41</v>
      </c>
      <c r="B235" s="16" t="s">
        <v>42</v>
      </c>
      <c r="C235">
        <v>19</v>
      </c>
      <c r="D235">
        <v>3</v>
      </c>
      <c r="E235">
        <v>2020</v>
      </c>
      <c r="F235">
        <v>20.36</v>
      </c>
      <c r="G235" s="16" t="s">
        <v>227</v>
      </c>
    </row>
    <row r="236" spans="1:7" x14ac:dyDescent="0.25">
      <c r="A236" s="16" t="s">
        <v>41</v>
      </c>
      <c r="B236" s="16" t="s">
        <v>42</v>
      </c>
      <c r="C236">
        <v>19</v>
      </c>
      <c r="D236">
        <v>3</v>
      </c>
      <c r="E236">
        <v>2020</v>
      </c>
      <c r="F236">
        <v>53.4</v>
      </c>
      <c r="G236" s="16" t="s">
        <v>228</v>
      </c>
    </row>
    <row r="237" spans="1:7" x14ac:dyDescent="0.25">
      <c r="A237" s="16" t="s">
        <v>41</v>
      </c>
      <c r="B237" s="16" t="s">
        <v>42</v>
      </c>
      <c r="C237">
        <v>19</v>
      </c>
      <c r="D237">
        <v>3</v>
      </c>
      <c r="E237">
        <v>2020</v>
      </c>
      <c r="F237">
        <v>10.91</v>
      </c>
      <c r="G237" s="16" t="s">
        <v>49</v>
      </c>
    </row>
    <row r="238" spans="1:7" x14ac:dyDescent="0.25">
      <c r="A238" s="16" t="s">
        <v>41</v>
      </c>
      <c r="B238" s="16" t="s">
        <v>42</v>
      </c>
      <c r="C238">
        <v>19</v>
      </c>
      <c r="D238">
        <v>3</v>
      </c>
      <c r="E238">
        <v>2020</v>
      </c>
      <c r="G238" s="16" t="s">
        <v>229</v>
      </c>
    </row>
    <row r="239" spans="1:7" x14ac:dyDescent="0.25">
      <c r="A239" s="16" t="s">
        <v>41</v>
      </c>
      <c r="B239" s="16" t="s">
        <v>42</v>
      </c>
      <c r="C239">
        <v>19</v>
      </c>
      <c r="D239">
        <v>3</v>
      </c>
      <c r="E239">
        <v>2020</v>
      </c>
      <c r="G239" s="16" t="s">
        <v>230</v>
      </c>
    </row>
    <row r="240" spans="1:7" x14ac:dyDescent="0.25">
      <c r="A240" s="16" t="s">
        <v>41</v>
      </c>
      <c r="B240" s="16" t="s">
        <v>42</v>
      </c>
      <c r="C240">
        <v>20</v>
      </c>
      <c r="D240">
        <v>3</v>
      </c>
      <c r="E240">
        <v>2020</v>
      </c>
      <c r="F240">
        <v>8</v>
      </c>
      <c r="G240" s="16" t="s">
        <v>43</v>
      </c>
    </row>
    <row r="241" spans="1:7" x14ac:dyDescent="0.25">
      <c r="A241" s="16" t="s">
        <v>41</v>
      </c>
      <c r="B241" s="16" t="s">
        <v>42</v>
      </c>
      <c r="C241">
        <v>20</v>
      </c>
      <c r="D241">
        <v>3</v>
      </c>
      <c r="E241">
        <v>2020</v>
      </c>
      <c r="F241">
        <v>71</v>
      </c>
      <c r="G241" s="16" t="s">
        <v>44</v>
      </c>
    </row>
    <row r="242" spans="1:7" x14ac:dyDescent="0.25">
      <c r="A242" s="16" t="s">
        <v>41</v>
      </c>
      <c r="B242" s="16" t="s">
        <v>42</v>
      </c>
      <c r="C242">
        <v>20</v>
      </c>
      <c r="D242">
        <v>3</v>
      </c>
      <c r="E242">
        <v>2020</v>
      </c>
      <c r="F242">
        <v>32</v>
      </c>
      <c r="G242" s="16" t="s">
        <v>45</v>
      </c>
    </row>
    <row r="243" spans="1:7" x14ac:dyDescent="0.25">
      <c r="A243" s="16" t="s">
        <v>41</v>
      </c>
      <c r="B243" s="16" t="s">
        <v>42</v>
      </c>
      <c r="C243">
        <v>20</v>
      </c>
      <c r="D243">
        <v>3</v>
      </c>
      <c r="E243">
        <v>2020</v>
      </c>
      <c r="F243">
        <v>135</v>
      </c>
      <c r="G243" s="16" t="s">
        <v>221</v>
      </c>
    </row>
    <row r="244" spans="1:7" x14ac:dyDescent="0.25">
      <c r="A244" s="16" t="s">
        <v>41</v>
      </c>
      <c r="B244" s="16" t="s">
        <v>42</v>
      </c>
      <c r="C244">
        <v>20</v>
      </c>
      <c r="D244">
        <v>3</v>
      </c>
      <c r="E244">
        <v>2020</v>
      </c>
      <c r="F244">
        <v>79</v>
      </c>
      <c r="G244" s="16" t="s">
        <v>46</v>
      </c>
    </row>
    <row r="245" spans="1:7" x14ac:dyDescent="0.25">
      <c r="A245" s="16" t="s">
        <v>41</v>
      </c>
      <c r="B245" s="16" t="s">
        <v>42</v>
      </c>
      <c r="C245">
        <v>20</v>
      </c>
      <c r="D245">
        <v>3</v>
      </c>
      <c r="E245">
        <v>2020</v>
      </c>
      <c r="F245">
        <v>585</v>
      </c>
      <c r="G245" s="16" t="s">
        <v>222</v>
      </c>
    </row>
    <row r="246" spans="1:7" x14ac:dyDescent="0.25">
      <c r="A246" s="16" t="s">
        <v>41</v>
      </c>
      <c r="B246" s="16" t="s">
        <v>42</v>
      </c>
      <c r="C246">
        <v>20</v>
      </c>
      <c r="D246">
        <v>3</v>
      </c>
      <c r="E246">
        <v>2020</v>
      </c>
      <c r="F246">
        <v>1</v>
      </c>
      <c r="G246" s="16" t="s">
        <v>47</v>
      </c>
    </row>
    <row r="247" spans="1:7" x14ac:dyDescent="0.25">
      <c r="A247" s="16" t="s">
        <v>41</v>
      </c>
      <c r="B247" s="16" t="s">
        <v>42</v>
      </c>
      <c r="C247">
        <v>20</v>
      </c>
      <c r="D247">
        <v>3</v>
      </c>
      <c r="E247">
        <v>2020</v>
      </c>
      <c r="F247">
        <v>1</v>
      </c>
      <c r="G247" s="16" t="s">
        <v>223</v>
      </c>
    </row>
    <row r="248" spans="1:7" x14ac:dyDescent="0.25">
      <c r="A248" s="16" t="s">
        <v>41</v>
      </c>
      <c r="B248" s="16" t="s">
        <v>42</v>
      </c>
      <c r="C248">
        <v>20</v>
      </c>
      <c r="D248">
        <v>3</v>
      </c>
      <c r="E248">
        <v>2020</v>
      </c>
      <c r="F248">
        <v>0</v>
      </c>
      <c r="G248" s="16" t="s">
        <v>224</v>
      </c>
    </row>
    <row r="249" spans="1:7" x14ac:dyDescent="0.25">
      <c r="A249" s="16" t="s">
        <v>41</v>
      </c>
      <c r="B249" s="16" t="s">
        <v>42</v>
      </c>
      <c r="C249">
        <v>20</v>
      </c>
      <c r="D249">
        <v>3</v>
      </c>
      <c r="E249">
        <v>2020</v>
      </c>
      <c r="F249">
        <v>1</v>
      </c>
      <c r="G249" s="16" t="s">
        <v>225</v>
      </c>
    </row>
    <row r="250" spans="1:7" x14ac:dyDescent="0.25">
      <c r="A250" s="16" t="s">
        <v>41</v>
      </c>
      <c r="B250" s="16" t="s">
        <v>42</v>
      </c>
      <c r="C250">
        <v>20</v>
      </c>
      <c r="D250">
        <v>3</v>
      </c>
      <c r="E250">
        <v>2020</v>
      </c>
      <c r="F250">
        <v>59</v>
      </c>
      <c r="G250" s="16" t="s">
        <v>48</v>
      </c>
    </row>
    <row r="251" spans="1:7" x14ac:dyDescent="0.25">
      <c r="A251" s="16" t="s">
        <v>41</v>
      </c>
      <c r="B251" s="16" t="s">
        <v>42</v>
      </c>
      <c r="C251">
        <v>20</v>
      </c>
      <c r="D251">
        <v>3</v>
      </c>
      <c r="E251">
        <v>2020</v>
      </c>
      <c r="F251">
        <v>40.51</v>
      </c>
      <c r="G251" s="16" t="s">
        <v>226</v>
      </c>
    </row>
    <row r="252" spans="1:7" x14ac:dyDescent="0.25">
      <c r="A252" s="16" t="s">
        <v>41</v>
      </c>
      <c r="B252" s="16" t="s">
        <v>42</v>
      </c>
      <c r="C252">
        <v>20</v>
      </c>
      <c r="D252">
        <v>3</v>
      </c>
      <c r="E252">
        <v>2020</v>
      </c>
      <c r="F252">
        <v>23.08</v>
      </c>
      <c r="G252" s="16" t="s">
        <v>227</v>
      </c>
    </row>
    <row r="253" spans="1:7" x14ac:dyDescent="0.25">
      <c r="A253" s="16" t="s">
        <v>41</v>
      </c>
      <c r="B253" s="16" t="s">
        <v>42</v>
      </c>
      <c r="C253">
        <v>20</v>
      </c>
      <c r="D253">
        <v>3</v>
      </c>
      <c r="E253">
        <v>2020</v>
      </c>
      <c r="F253">
        <v>52.59</v>
      </c>
      <c r="G253" s="16" t="s">
        <v>228</v>
      </c>
    </row>
    <row r="254" spans="1:7" x14ac:dyDescent="0.25">
      <c r="A254" s="16" t="s">
        <v>41</v>
      </c>
      <c r="B254" s="16" t="s">
        <v>42</v>
      </c>
      <c r="C254">
        <v>20</v>
      </c>
      <c r="D254">
        <v>3</v>
      </c>
      <c r="E254">
        <v>2020</v>
      </c>
      <c r="F254">
        <v>11.27</v>
      </c>
      <c r="G254" s="16" t="s">
        <v>49</v>
      </c>
    </row>
    <row r="255" spans="1:7" x14ac:dyDescent="0.25">
      <c r="A255" s="16" t="s">
        <v>41</v>
      </c>
      <c r="B255" s="16" t="s">
        <v>42</v>
      </c>
      <c r="C255">
        <v>20</v>
      </c>
      <c r="D255">
        <v>3</v>
      </c>
      <c r="E255">
        <v>2020</v>
      </c>
      <c r="G255" s="16" t="s">
        <v>229</v>
      </c>
    </row>
    <row r="256" spans="1:7" x14ac:dyDescent="0.25">
      <c r="A256" s="16" t="s">
        <v>41</v>
      </c>
      <c r="B256" s="16" t="s">
        <v>42</v>
      </c>
      <c r="C256">
        <v>20</v>
      </c>
      <c r="D256">
        <v>3</v>
      </c>
      <c r="E256">
        <v>2020</v>
      </c>
      <c r="G256" s="16" t="s">
        <v>230</v>
      </c>
    </row>
    <row r="257" spans="1:7" x14ac:dyDescent="0.25">
      <c r="A257" s="16" t="s">
        <v>41</v>
      </c>
      <c r="B257" s="16" t="s">
        <v>42</v>
      </c>
      <c r="C257">
        <v>21</v>
      </c>
      <c r="D257">
        <v>3</v>
      </c>
      <c r="E257">
        <v>2020</v>
      </c>
      <c r="F257">
        <v>12</v>
      </c>
      <c r="G257" s="16" t="s">
        <v>43</v>
      </c>
    </row>
    <row r="258" spans="1:7" x14ac:dyDescent="0.25">
      <c r="A258" s="16" t="s">
        <v>41</v>
      </c>
      <c r="B258" s="16" t="s">
        <v>42</v>
      </c>
      <c r="C258">
        <v>21</v>
      </c>
      <c r="D258">
        <v>3</v>
      </c>
      <c r="E258">
        <v>2020</v>
      </c>
      <c r="F258">
        <v>88</v>
      </c>
      <c r="G258" s="16" t="s">
        <v>44</v>
      </c>
    </row>
    <row r="259" spans="1:7" x14ac:dyDescent="0.25">
      <c r="A259" s="16" t="s">
        <v>41</v>
      </c>
      <c r="B259" s="16" t="s">
        <v>42</v>
      </c>
      <c r="C259">
        <v>21</v>
      </c>
      <c r="D259">
        <v>3</v>
      </c>
      <c r="E259">
        <v>2020</v>
      </c>
      <c r="F259">
        <v>36</v>
      </c>
      <c r="G259" s="16" t="s">
        <v>45</v>
      </c>
    </row>
    <row r="260" spans="1:7" x14ac:dyDescent="0.25">
      <c r="A260" s="16" t="s">
        <v>41</v>
      </c>
      <c r="B260" s="16" t="s">
        <v>42</v>
      </c>
      <c r="C260">
        <v>21</v>
      </c>
      <c r="D260">
        <v>3</v>
      </c>
      <c r="E260">
        <v>2020</v>
      </c>
      <c r="F260">
        <v>171</v>
      </c>
      <c r="G260" s="16" t="s">
        <v>221</v>
      </c>
    </row>
    <row r="261" spans="1:7" x14ac:dyDescent="0.25">
      <c r="A261" s="16" t="s">
        <v>41</v>
      </c>
      <c r="B261" s="16" t="s">
        <v>42</v>
      </c>
      <c r="C261">
        <v>21</v>
      </c>
      <c r="D261">
        <v>3</v>
      </c>
      <c r="E261">
        <v>2020</v>
      </c>
      <c r="F261">
        <v>87</v>
      </c>
      <c r="G261" s="16" t="s">
        <v>46</v>
      </c>
    </row>
    <row r="262" spans="1:7" x14ac:dyDescent="0.25">
      <c r="A262" s="16" t="s">
        <v>41</v>
      </c>
      <c r="B262" s="16" t="s">
        <v>42</v>
      </c>
      <c r="C262">
        <v>21</v>
      </c>
      <c r="D262">
        <v>3</v>
      </c>
      <c r="E262">
        <v>2020</v>
      </c>
      <c r="F262">
        <v>672</v>
      </c>
      <c r="G262" s="16" t="s">
        <v>222</v>
      </c>
    </row>
    <row r="263" spans="1:7" x14ac:dyDescent="0.25">
      <c r="A263" s="16" t="s">
        <v>41</v>
      </c>
      <c r="B263" s="16" t="s">
        <v>42</v>
      </c>
      <c r="C263">
        <v>21</v>
      </c>
      <c r="D263">
        <v>3</v>
      </c>
      <c r="E263">
        <v>2020</v>
      </c>
      <c r="F263">
        <v>0</v>
      </c>
      <c r="G263" s="16" t="s">
        <v>47</v>
      </c>
    </row>
    <row r="264" spans="1:7" x14ac:dyDescent="0.25">
      <c r="A264" s="16" t="s">
        <v>41</v>
      </c>
      <c r="B264" s="16" t="s">
        <v>42</v>
      </c>
      <c r="C264">
        <v>21</v>
      </c>
      <c r="D264">
        <v>3</v>
      </c>
      <c r="E264">
        <v>2020</v>
      </c>
      <c r="F264">
        <v>0</v>
      </c>
      <c r="G264" s="16" t="s">
        <v>223</v>
      </c>
    </row>
    <row r="265" spans="1:7" x14ac:dyDescent="0.25">
      <c r="A265" s="16" t="s">
        <v>41</v>
      </c>
      <c r="B265" s="16" t="s">
        <v>42</v>
      </c>
      <c r="C265">
        <v>21</v>
      </c>
      <c r="D265">
        <v>3</v>
      </c>
      <c r="E265">
        <v>2020</v>
      </c>
      <c r="F265">
        <v>0</v>
      </c>
      <c r="G265" s="16" t="s">
        <v>224</v>
      </c>
    </row>
    <row r="266" spans="1:7" x14ac:dyDescent="0.25">
      <c r="A266" s="16" t="s">
        <v>41</v>
      </c>
      <c r="B266" s="16" t="s">
        <v>42</v>
      </c>
      <c r="C266">
        <v>21</v>
      </c>
      <c r="D266">
        <v>3</v>
      </c>
      <c r="E266">
        <v>2020</v>
      </c>
      <c r="F266">
        <v>1</v>
      </c>
      <c r="G266" s="16" t="s">
        <v>225</v>
      </c>
    </row>
    <row r="267" spans="1:7" x14ac:dyDescent="0.25">
      <c r="A267" s="16" t="s">
        <v>41</v>
      </c>
      <c r="B267" s="16" t="s">
        <v>42</v>
      </c>
      <c r="C267">
        <v>21</v>
      </c>
      <c r="D267">
        <v>3</v>
      </c>
      <c r="E267">
        <v>2020</v>
      </c>
      <c r="F267">
        <v>0</v>
      </c>
      <c r="G267" s="16" t="s">
        <v>48</v>
      </c>
    </row>
    <row r="268" spans="1:7" x14ac:dyDescent="0.25">
      <c r="A268" s="16" t="s">
        <v>41</v>
      </c>
      <c r="B268" s="16" t="s">
        <v>42</v>
      </c>
      <c r="C268">
        <v>21</v>
      </c>
      <c r="D268">
        <v>3</v>
      </c>
      <c r="E268">
        <v>2020</v>
      </c>
      <c r="F268">
        <v>41.38</v>
      </c>
      <c r="G268" s="16" t="s">
        <v>226</v>
      </c>
    </row>
    <row r="269" spans="1:7" x14ac:dyDescent="0.25">
      <c r="A269" s="16" t="s">
        <v>41</v>
      </c>
      <c r="B269" s="16" t="s">
        <v>42</v>
      </c>
      <c r="C269">
        <v>21</v>
      </c>
      <c r="D269">
        <v>3</v>
      </c>
      <c r="E269">
        <v>2020</v>
      </c>
      <c r="F269">
        <v>25.45</v>
      </c>
      <c r="G269" s="16" t="s">
        <v>227</v>
      </c>
    </row>
    <row r="270" spans="1:7" x14ac:dyDescent="0.25">
      <c r="A270" s="16" t="s">
        <v>41</v>
      </c>
      <c r="B270" s="16" t="s">
        <v>42</v>
      </c>
      <c r="C270">
        <v>21</v>
      </c>
      <c r="D270">
        <v>3</v>
      </c>
      <c r="E270">
        <v>2020</v>
      </c>
      <c r="F270">
        <v>51.46</v>
      </c>
      <c r="G270" s="16" t="s">
        <v>228</v>
      </c>
    </row>
    <row r="271" spans="1:7" x14ac:dyDescent="0.25">
      <c r="A271" s="16" t="s">
        <v>41</v>
      </c>
      <c r="B271" s="16" t="s">
        <v>42</v>
      </c>
      <c r="C271">
        <v>21</v>
      </c>
      <c r="D271">
        <v>3</v>
      </c>
      <c r="E271">
        <v>2020</v>
      </c>
      <c r="F271">
        <v>13.64</v>
      </c>
      <c r="G271" s="16" t="s">
        <v>49</v>
      </c>
    </row>
    <row r="272" spans="1:7" x14ac:dyDescent="0.25">
      <c r="A272" s="16" t="s">
        <v>41</v>
      </c>
      <c r="B272" s="16" t="s">
        <v>42</v>
      </c>
      <c r="C272">
        <v>21</v>
      </c>
      <c r="D272">
        <v>3</v>
      </c>
      <c r="E272">
        <v>2020</v>
      </c>
      <c r="G272" s="16" t="s">
        <v>229</v>
      </c>
    </row>
    <row r="273" spans="1:7" x14ac:dyDescent="0.25">
      <c r="A273" s="16" t="s">
        <v>41</v>
      </c>
      <c r="B273" s="16" t="s">
        <v>42</v>
      </c>
      <c r="C273">
        <v>21</v>
      </c>
      <c r="D273">
        <v>3</v>
      </c>
      <c r="E273">
        <v>2020</v>
      </c>
      <c r="G273" s="16" t="s">
        <v>230</v>
      </c>
    </row>
    <row r="274" spans="1:7" x14ac:dyDescent="0.25">
      <c r="A274" s="16" t="s">
        <v>41</v>
      </c>
      <c r="B274" s="16" t="s">
        <v>42</v>
      </c>
      <c r="C274">
        <v>22</v>
      </c>
      <c r="D274">
        <v>3</v>
      </c>
      <c r="E274">
        <v>2020</v>
      </c>
      <c r="F274">
        <v>14</v>
      </c>
      <c r="G274" s="16" t="s">
        <v>43</v>
      </c>
    </row>
    <row r="275" spans="1:7" x14ac:dyDescent="0.25">
      <c r="A275" s="16" t="s">
        <v>41</v>
      </c>
      <c r="B275" s="16" t="s">
        <v>42</v>
      </c>
      <c r="C275">
        <v>22</v>
      </c>
      <c r="D275">
        <v>3</v>
      </c>
      <c r="E275">
        <v>2020</v>
      </c>
      <c r="F275">
        <v>97</v>
      </c>
      <c r="G275" s="16" t="s">
        <v>44</v>
      </c>
    </row>
    <row r="276" spans="1:7" x14ac:dyDescent="0.25">
      <c r="A276" s="16" t="s">
        <v>41</v>
      </c>
      <c r="B276" s="16" t="s">
        <v>42</v>
      </c>
      <c r="C276">
        <v>22</v>
      </c>
      <c r="D276">
        <v>3</v>
      </c>
      <c r="E276">
        <v>2020</v>
      </c>
      <c r="F276">
        <v>51</v>
      </c>
      <c r="G276" s="16" t="s">
        <v>45</v>
      </c>
    </row>
    <row r="277" spans="1:7" x14ac:dyDescent="0.25">
      <c r="A277" s="16" t="s">
        <v>41</v>
      </c>
      <c r="B277" s="16" t="s">
        <v>42</v>
      </c>
      <c r="C277">
        <v>22</v>
      </c>
      <c r="D277">
        <v>3</v>
      </c>
      <c r="E277">
        <v>2020</v>
      </c>
      <c r="F277">
        <v>222</v>
      </c>
      <c r="G277" s="16" t="s">
        <v>221</v>
      </c>
    </row>
    <row r="278" spans="1:7" x14ac:dyDescent="0.25">
      <c r="A278" s="16" t="s">
        <v>41</v>
      </c>
      <c r="B278" s="16" t="s">
        <v>42</v>
      </c>
      <c r="C278">
        <v>22</v>
      </c>
      <c r="D278">
        <v>3</v>
      </c>
      <c r="E278">
        <v>2020</v>
      </c>
      <c r="F278">
        <v>89</v>
      </c>
      <c r="G278" s="16" t="s">
        <v>46</v>
      </c>
    </row>
    <row r="279" spans="1:7" x14ac:dyDescent="0.25">
      <c r="A279" s="16" t="s">
        <v>41</v>
      </c>
      <c r="B279" s="16" t="s">
        <v>42</v>
      </c>
      <c r="C279">
        <v>22</v>
      </c>
      <c r="D279">
        <v>3</v>
      </c>
      <c r="E279">
        <v>2020</v>
      </c>
      <c r="F279">
        <v>761</v>
      </c>
      <c r="G279" s="16" t="s">
        <v>222</v>
      </c>
    </row>
    <row r="280" spans="1:7" x14ac:dyDescent="0.25">
      <c r="A280" s="16" t="s">
        <v>41</v>
      </c>
      <c r="B280" s="16" t="s">
        <v>42</v>
      </c>
      <c r="C280">
        <v>22</v>
      </c>
      <c r="D280">
        <v>3</v>
      </c>
      <c r="E280">
        <v>2020</v>
      </c>
      <c r="F280">
        <v>1</v>
      </c>
      <c r="G280" s="16" t="s">
        <v>47</v>
      </c>
    </row>
    <row r="281" spans="1:7" x14ac:dyDescent="0.25">
      <c r="A281" s="16" t="s">
        <v>41</v>
      </c>
      <c r="B281" s="16" t="s">
        <v>42</v>
      </c>
      <c r="C281">
        <v>22</v>
      </c>
      <c r="D281">
        <v>3</v>
      </c>
      <c r="E281">
        <v>2020</v>
      </c>
      <c r="F281">
        <v>0</v>
      </c>
      <c r="G281" s="16" t="s">
        <v>223</v>
      </c>
    </row>
    <row r="282" spans="1:7" x14ac:dyDescent="0.25">
      <c r="A282" s="16" t="s">
        <v>41</v>
      </c>
      <c r="B282" s="16" t="s">
        <v>42</v>
      </c>
      <c r="C282">
        <v>22</v>
      </c>
      <c r="D282">
        <v>3</v>
      </c>
      <c r="E282">
        <v>2020</v>
      </c>
      <c r="F282">
        <v>1</v>
      </c>
      <c r="G282" s="16" t="s">
        <v>224</v>
      </c>
    </row>
    <row r="283" spans="1:7" x14ac:dyDescent="0.25">
      <c r="A283" s="16" t="s">
        <v>41</v>
      </c>
      <c r="B283" s="16" t="s">
        <v>42</v>
      </c>
      <c r="C283">
        <v>22</v>
      </c>
      <c r="D283">
        <v>3</v>
      </c>
      <c r="E283">
        <v>2020</v>
      </c>
      <c r="F283">
        <v>2</v>
      </c>
      <c r="G283" s="16" t="s">
        <v>225</v>
      </c>
    </row>
    <row r="284" spans="1:7" x14ac:dyDescent="0.25">
      <c r="A284" s="16" t="s">
        <v>41</v>
      </c>
      <c r="B284" s="16" t="s">
        <v>42</v>
      </c>
      <c r="C284">
        <v>22</v>
      </c>
      <c r="D284">
        <v>3</v>
      </c>
      <c r="E284">
        <v>2020</v>
      </c>
      <c r="F284">
        <v>92</v>
      </c>
      <c r="G284" s="16" t="s">
        <v>48</v>
      </c>
    </row>
    <row r="285" spans="1:7" x14ac:dyDescent="0.25">
      <c r="A285" s="16" t="s">
        <v>41</v>
      </c>
      <c r="B285" s="16" t="s">
        <v>42</v>
      </c>
      <c r="C285">
        <v>22</v>
      </c>
      <c r="D285">
        <v>3</v>
      </c>
      <c r="E285">
        <v>2020</v>
      </c>
      <c r="F285">
        <v>57.3</v>
      </c>
      <c r="G285" s="16" t="s">
        <v>226</v>
      </c>
    </row>
    <row r="286" spans="1:7" x14ac:dyDescent="0.25">
      <c r="A286" s="16" t="s">
        <v>41</v>
      </c>
      <c r="B286" s="16" t="s">
        <v>42</v>
      </c>
      <c r="C286">
        <v>22</v>
      </c>
      <c r="D286">
        <v>3</v>
      </c>
      <c r="E286">
        <v>2020</v>
      </c>
      <c r="F286">
        <v>29.17</v>
      </c>
      <c r="G286" s="16" t="s">
        <v>227</v>
      </c>
    </row>
    <row r="287" spans="1:7" x14ac:dyDescent="0.25">
      <c r="A287" s="16" t="s">
        <v>41</v>
      </c>
      <c r="B287" s="16" t="s">
        <v>42</v>
      </c>
      <c r="C287">
        <v>22</v>
      </c>
      <c r="D287">
        <v>3</v>
      </c>
      <c r="E287">
        <v>2020</v>
      </c>
      <c r="F287">
        <v>43.69</v>
      </c>
      <c r="G287" s="16" t="s">
        <v>228</v>
      </c>
    </row>
    <row r="288" spans="1:7" x14ac:dyDescent="0.25">
      <c r="A288" s="16" t="s">
        <v>41</v>
      </c>
      <c r="B288" s="16" t="s">
        <v>42</v>
      </c>
      <c r="C288">
        <v>22</v>
      </c>
      <c r="D288">
        <v>3</v>
      </c>
      <c r="E288">
        <v>2020</v>
      </c>
      <c r="F288">
        <v>14.43</v>
      </c>
      <c r="G288" s="16" t="s">
        <v>49</v>
      </c>
    </row>
    <row r="289" spans="1:7" x14ac:dyDescent="0.25">
      <c r="A289" s="16" t="s">
        <v>41</v>
      </c>
      <c r="B289" s="16" t="s">
        <v>42</v>
      </c>
      <c r="C289">
        <v>22</v>
      </c>
      <c r="D289">
        <v>3</v>
      </c>
      <c r="E289">
        <v>2020</v>
      </c>
      <c r="G289" s="16" t="s">
        <v>229</v>
      </c>
    </row>
    <row r="290" spans="1:7" x14ac:dyDescent="0.25">
      <c r="A290" s="16" t="s">
        <v>41</v>
      </c>
      <c r="B290" s="16" t="s">
        <v>42</v>
      </c>
      <c r="C290">
        <v>22</v>
      </c>
      <c r="D290">
        <v>3</v>
      </c>
      <c r="E290">
        <v>2020</v>
      </c>
      <c r="G290" s="16" t="s">
        <v>230</v>
      </c>
    </row>
    <row r="291" spans="1:7" x14ac:dyDescent="0.25">
      <c r="A291" s="16" t="s">
        <v>41</v>
      </c>
      <c r="B291" s="16" t="s">
        <v>42</v>
      </c>
      <c r="C291">
        <v>23</v>
      </c>
      <c r="D291">
        <v>3</v>
      </c>
      <c r="E291">
        <v>2020</v>
      </c>
      <c r="F291">
        <v>16</v>
      </c>
      <c r="G291" s="16" t="s">
        <v>43</v>
      </c>
    </row>
    <row r="292" spans="1:7" x14ac:dyDescent="0.25">
      <c r="A292" s="16" t="s">
        <v>41</v>
      </c>
      <c r="B292" s="16" t="s">
        <v>42</v>
      </c>
      <c r="C292">
        <v>23</v>
      </c>
      <c r="D292">
        <v>3</v>
      </c>
      <c r="E292">
        <v>2020</v>
      </c>
      <c r="F292">
        <v>125</v>
      </c>
      <c r="G292" s="16" t="s">
        <v>44</v>
      </c>
    </row>
    <row r="293" spans="1:7" x14ac:dyDescent="0.25">
      <c r="A293" s="16" t="s">
        <v>41</v>
      </c>
      <c r="B293" s="16" t="s">
        <v>42</v>
      </c>
      <c r="C293">
        <v>23</v>
      </c>
      <c r="D293">
        <v>3</v>
      </c>
      <c r="E293">
        <v>2020</v>
      </c>
      <c r="F293">
        <v>27</v>
      </c>
      <c r="G293" s="16" t="s">
        <v>45</v>
      </c>
    </row>
    <row r="294" spans="1:7" x14ac:dyDescent="0.25">
      <c r="A294" s="16" t="s">
        <v>41</v>
      </c>
      <c r="B294" s="16" t="s">
        <v>42</v>
      </c>
      <c r="C294">
        <v>23</v>
      </c>
      <c r="D294">
        <v>3</v>
      </c>
      <c r="E294">
        <v>2020</v>
      </c>
      <c r="F294">
        <v>249</v>
      </c>
      <c r="G294" s="16" t="s">
        <v>221</v>
      </c>
    </row>
    <row r="295" spans="1:7" x14ac:dyDescent="0.25">
      <c r="A295" s="16" t="s">
        <v>41</v>
      </c>
      <c r="B295" s="16" t="s">
        <v>42</v>
      </c>
      <c r="C295">
        <v>23</v>
      </c>
      <c r="D295">
        <v>3</v>
      </c>
      <c r="E295">
        <v>2020</v>
      </c>
      <c r="F295">
        <v>67</v>
      </c>
      <c r="G295" s="16" t="s">
        <v>46</v>
      </c>
    </row>
    <row r="296" spans="1:7" x14ac:dyDescent="0.25">
      <c r="A296" s="16" t="s">
        <v>41</v>
      </c>
      <c r="B296" s="16" t="s">
        <v>42</v>
      </c>
      <c r="C296">
        <v>23</v>
      </c>
      <c r="D296">
        <v>3</v>
      </c>
      <c r="E296">
        <v>2020</v>
      </c>
      <c r="F296">
        <v>828</v>
      </c>
      <c r="G296" s="16" t="s">
        <v>222</v>
      </c>
    </row>
    <row r="297" spans="1:7" x14ac:dyDescent="0.25">
      <c r="A297" s="16" t="s">
        <v>41</v>
      </c>
      <c r="B297" s="16" t="s">
        <v>42</v>
      </c>
      <c r="C297">
        <v>23</v>
      </c>
      <c r="D297">
        <v>3</v>
      </c>
      <c r="E297">
        <v>2020</v>
      </c>
      <c r="F297">
        <v>0</v>
      </c>
      <c r="G297" s="16" t="s">
        <v>47</v>
      </c>
    </row>
    <row r="298" spans="1:7" x14ac:dyDescent="0.25">
      <c r="A298" s="16" t="s">
        <v>41</v>
      </c>
      <c r="B298" s="16" t="s">
        <v>42</v>
      </c>
      <c r="C298">
        <v>23</v>
      </c>
      <c r="D298">
        <v>3</v>
      </c>
      <c r="E298">
        <v>2020</v>
      </c>
      <c r="F298">
        <v>0</v>
      </c>
      <c r="G298" s="16" t="s">
        <v>223</v>
      </c>
    </row>
    <row r="299" spans="1:7" x14ac:dyDescent="0.25">
      <c r="A299" s="16" t="s">
        <v>41</v>
      </c>
      <c r="B299" s="16" t="s">
        <v>42</v>
      </c>
      <c r="C299">
        <v>23</v>
      </c>
      <c r="D299">
        <v>3</v>
      </c>
      <c r="E299">
        <v>2020</v>
      </c>
      <c r="F299">
        <v>0</v>
      </c>
      <c r="G299" s="16" t="s">
        <v>224</v>
      </c>
    </row>
    <row r="300" spans="1:7" x14ac:dyDescent="0.25">
      <c r="A300" s="16" t="s">
        <v>41</v>
      </c>
      <c r="B300" s="16" t="s">
        <v>42</v>
      </c>
      <c r="C300">
        <v>23</v>
      </c>
      <c r="D300">
        <v>3</v>
      </c>
      <c r="E300">
        <v>2020</v>
      </c>
      <c r="F300">
        <v>2</v>
      </c>
      <c r="G300" s="16" t="s">
        <v>225</v>
      </c>
    </row>
    <row r="301" spans="1:7" x14ac:dyDescent="0.25">
      <c r="A301" s="16" t="s">
        <v>41</v>
      </c>
      <c r="B301" s="16" t="s">
        <v>42</v>
      </c>
      <c r="C301">
        <v>23</v>
      </c>
      <c r="D301">
        <v>3</v>
      </c>
      <c r="E301">
        <v>2020</v>
      </c>
      <c r="F301">
        <v>0</v>
      </c>
      <c r="G301" s="16" t="s">
        <v>48</v>
      </c>
    </row>
    <row r="302" spans="1:7" x14ac:dyDescent="0.25">
      <c r="A302" s="16" t="s">
        <v>41</v>
      </c>
      <c r="B302" s="16" t="s">
        <v>42</v>
      </c>
      <c r="C302">
        <v>23</v>
      </c>
      <c r="D302">
        <v>3</v>
      </c>
      <c r="E302">
        <v>2020</v>
      </c>
      <c r="F302">
        <v>40.299999999999997</v>
      </c>
      <c r="G302" s="16" t="s">
        <v>226</v>
      </c>
    </row>
    <row r="303" spans="1:7" x14ac:dyDescent="0.25">
      <c r="A303" s="16" t="s">
        <v>41</v>
      </c>
      <c r="B303" s="16" t="s">
        <v>42</v>
      </c>
      <c r="C303">
        <v>23</v>
      </c>
      <c r="D303">
        <v>3</v>
      </c>
      <c r="E303">
        <v>2020</v>
      </c>
      <c r="F303">
        <v>30.07</v>
      </c>
      <c r="G303" s="16" t="s">
        <v>227</v>
      </c>
    </row>
    <row r="304" spans="1:7" x14ac:dyDescent="0.25">
      <c r="A304" s="16" t="s">
        <v>41</v>
      </c>
      <c r="B304" s="16" t="s">
        <v>42</v>
      </c>
      <c r="C304">
        <v>23</v>
      </c>
      <c r="D304">
        <v>3</v>
      </c>
      <c r="E304">
        <v>2020</v>
      </c>
      <c r="F304">
        <v>50.2</v>
      </c>
      <c r="G304" s="16" t="s">
        <v>228</v>
      </c>
    </row>
    <row r="305" spans="1:7" x14ac:dyDescent="0.25">
      <c r="A305" s="16" t="s">
        <v>41</v>
      </c>
      <c r="B305" s="16" t="s">
        <v>42</v>
      </c>
      <c r="C305">
        <v>23</v>
      </c>
      <c r="D305">
        <v>3</v>
      </c>
      <c r="E305">
        <v>2020</v>
      </c>
      <c r="F305">
        <v>12.8</v>
      </c>
      <c r="G305" s="16" t="s">
        <v>49</v>
      </c>
    </row>
    <row r="306" spans="1:7" x14ac:dyDescent="0.25">
      <c r="A306" s="16" t="s">
        <v>41</v>
      </c>
      <c r="B306" s="16" t="s">
        <v>42</v>
      </c>
      <c r="C306">
        <v>23</v>
      </c>
      <c r="D306">
        <v>3</v>
      </c>
      <c r="E306">
        <v>2020</v>
      </c>
      <c r="G306" s="16" t="s">
        <v>229</v>
      </c>
    </row>
    <row r="307" spans="1:7" x14ac:dyDescent="0.25">
      <c r="A307" s="16" t="s">
        <v>41</v>
      </c>
      <c r="B307" s="16" t="s">
        <v>42</v>
      </c>
      <c r="C307">
        <v>23</v>
      </c>
      <c r="D307">
        <v>3</v>
      </c>
      <c r="E307">
        <v>2020</v>
      </c>
      <c r="G307" s="16" t="s">
        <v>230</v>
      </c>
    </row>
    <row r="308" spans="1:7" x14ac:dyDescent="0.25">
      <c r="A308" s="16" t="s">
        <v>41</v>
      </c>
      <c r="B308" s="16" t="s">
        <v>42</v>
      </c>
      <c r="C308">
        <v>24</v>
      </c>
      <c r="D308">
        <v>3</v>
      </c>
      <c r="E308">
        <v>2020</v>
      </c>
      <c r="F308">
        <v>21</v>
      </c>
      <c r="G308" s="16" t="s">
        <v>43</v>
      </c>
    </row>
    <row r="309" spans="1:7" x14ac:dyDescent="0.25">
      <c r="A309" s="16" t="s">
        <v>41</v>
      </c>
      <c r="B309" s="16" t="s">
        <v>42</v>
      </c>
      <c r="C309">
        <v>24</v>
      </c>
      <c r="D309">
        <v>3</v>
      </c>
      <c r="E309">
        <v>2020</v>
      </c>
      <c r="F309">
        <v>152</v>
      </c>
      <c r="G309" s="16" t="s">
        <v>44</v>
      </c>
    </row>
    <row r="310" spans="1:7" x14ac:dyDescent="0.25">
      <c r="A310" s="16" t="s">
        <v>41</v>
      </c>
      <c r="B310" s="16" t="s">
        <v>42</v>
      </c>
      <c r="C310">
        <v>24</v>
      </c>
      <c r="D310">
        <v>3</v>
      </c>
      <c r="E310">
        <v>2020</v>
      </c>
      <c r="F310">
        <v>54</v>
      </c>
      <c r="G310" s="16" t="s">
        <v>45</v>
      </c>
    </row>
    <row r="311" spans="1:7" x14ac:dyDescent="0.25">
      <c r="A311" s="16" t="s">
        <v>41</v>
      </c>
      <c r="B311" s="16" t="s">
        <v>42</v>
      </c>
      <c r="C311">
        <v>24</v>
      </c>
      <c r="D311">
        <v>3</v>
      </c>
      <c r="E311">
        <v>2020</v>
      </c>
      <c r="F311">
        <v>303</v>
      </c>
      <c r="G311" s="16" t="s">
        <v>221</v>
      </c>
    </row>
    <row r="312" spans="1:7" x14ac:dyDescent="0.25">
      <c r="A312" s="16" t="s">
        <v>41</v>
      </c>
      <c r="B312" s="16" t="s">
        <v>42</v>
      </c>
      <c r="C312">
        <v>24</v>
      </c>
      <c r="D312">
        <v>3</v>
      </c>
      <c r="E312">
        <v>2020</v>
      </c>
      <c r="F312">
        <v>88</v>
      </c>
      <c r="G312" s="16" t="s">
        <v>46</v>
      </c>
    </row>
    <row r="313" spans="1:7" x14ac:dyDescent="0.25">
      <c r="A313" s="16" t="s">
        <v>41</v>
      </c>
      <c r="B313" s="16" t="s">
        <v>42</v>
      </c>
      <c r="C313">
        <v>24</v>
      </c>
      <c r="D313">
        <v>3</v>
      </c>
      <c r="E313">
        <v>2020</v>
      </c>
      <c r="F313">
        <v>916</v>
      </c>
      <c r="G313" s="16" t="s">
        <v>222</v>
      </c>
    </row>
    <row r="314" spans="1:7" x14ac:dyDescent="0.25">
      <c r="A314" s="16" t="s">
        <v>41</v>
      </c>
      <c r="B314" s="16" t="s">
        <v>42</v>
      </c>
      <c r="C314">
        <v>24</v>
      </c>
      <c r="D314">
        <v>3</v>
      </c>
      <c r="E314">
        <v>2020</v>
      </c>
      <c r="F314">
        <v>1</v>
      </c>
      <c r="G314" s="16" t="s">
        <v>47</v>
      </c>
    </row>
    <row r="315" spans="1:7" x14ac:dyDescent="0.25">
      <c r="A315" s="16" t="s">
        <v>41</v>
      </c>
      <c r="B315" s="16" t="s">
        <v>42</v>
      </c>
      <c r="C315">
        <v>24</v>
      </c>
      <c r="D315">
        <v>3</v>
      </c>
      <c r="E315">
        <v>2020</v>
      </c>
      <c r="F315">
        <v>0</v>
      </c>
      <c r="G315" s="16" t="s">
        <v>223</v>
      </c>
    </row>
    <row r="316" spans="1:7" x14ac:dyDescent="0.25">
      <c r="A316" s="16" t="s">
        <v>41</v>
      </c>
      <c r="B316" s="16" t="s">
        <v>42</v>
      </c>
      <c r="C316">
        <v>24</v>
      </c>
      <c r="D316">
        <v>3</v>
      </c>
      <c r="E316">
        <v>2020</v>
      </c>
      <c r="F316">
        <v>1</v>
      </c>
      <c r="G316" s="16" t="s">
        <v>224</v>
      </c>
    </row>
    <row r="317" spans="1:7" x14ac:dyDescent="0.25">
      <c r="A317" s="16" t="s">
        <v>41</v>
      </c>
      <c r="B317" s="16" t="s">
        <v>42</v>
      </c>
      <c r="C317">
        <v>24</v>
      </c>
      <c r="D317">
        <v>3</v>
      </c>
      <c r="E317">
        <v>2020</v>
      </c>
      <c r="F317">
        <v>3</v>
      </c>
      <c r="G317" s="16" t="s">
        <v>225</v>
      </c>
    </row>
    <row r="318" spans="1:7" x14ac:dyDescent="0.25">
      <c r="A318" s="16" t="s">
        <v>41</v>
      </c>
      <c r="B318" s="16" t="s">
        <v>42</v>
      </c>
      <c r="C318">
        <v>24</v>
      </c>
      <c r="D318">
        <v>3</v>
      </c>
      <c r="E318">
        <v>2020</v>
      </c>
      <c r="F318">
        <v>60</v>
      </c>
      <c r="G318" s="16" t="s">
        <v>48</v>
      </c>
    </row>
    <row r="319" spans="1:7" x14ac:dyDescent="0.25">
      <c r="A319" s="16" t="s">
        <v>41</v>
      </c>
      <c r="B319" s="16" t="s">
        <v>42</v>
      </c>
      <c r="C319">
        <v>24</v>
      </c>
      <c r="D319">
        <v>3</v>
      </c>
      <c r="E319">
        <v>2020</v>
      </c>
      <c r="F319">
        <v>61.36</v>
      </c>
      <c r="G319" s="16" t="s">
        <v>226</v>
      </c>
    </row>
    <row r="320" spans="1:7" x14ac:dyDescent="0.25">
      <c r="A320" s="16" t="s">
        <v>41</v>
      </c>
      <c r="B320" s="16" t="s">
        <v>42</v>
      </c>
      <c r="C320">
        <v>24</v>
      </c>
      <c r="D320">
        <v>3</v>
      </c>
      <c r="E320">
        <v>2020</v>
      </c>
      <c r="F320">
        <v>33.08</v>
      </c>
      <c r="G320" s="16" t="s">
        <v>227</v>
      </c>
    </row>
    <row r="321" spans="1:7" x14ac:dyDescent="0.25">
      <c r="A321" s="16" t="s">
        <v>41</v>
      </c>
      <c r="B321" s="16" t="s">
        <v>42</v>
      </c>
      <c r="C321">
        <v>24</v>
      </c>
      <c r="D321">
        <v>3</v>
      </c>
      <c r="E321">
        <v>2020</v>
      </c>
      <c r="F321">
        <v>50.17</v>
      </c>
      <c r="G321" s="16" t="s">
        <v>228</v>
      </c>
    </row>
    <row r="322" spans="1:7" x14ac:dyDescent="0.25">
      <c r="A322" s="16" t="s">
        <v>41</v>
      </c>
      <c r="B322" s="16" t="s">
        <v>42</v>
      </c>
      <c r="C322">
        <v>24</v>
      </c>
      <c r="D322">
        <v>3</v>
      </c>
      <c r="E322">
        <v>2020</v>
      </c>
      <c r="F322">
        <v>13.82</v>
      </c>
      <c r="G322" s="16" t="s">
        <v>49</v>
      </c>
    </row>
    <row r="323" spans="1:7" x14ac:dyDescent="0.25">
      <c r="A323" s="16" t="s">
        <v>41</v>
      </c>
      <c r="B323" s="16" t="s">
        <v>42</v>
      </c>
      <c r="C323">
        <v>24</v>
      </c>
      <c r="D323">
        <v>3</v>
      </c>
      <c r="E323">
        <v>2020</v>
      </c>
      <c r="G323" s="16" t="s">
        <v>229</v>
      </c>
    </row>
    <row r="324" spans="1:7" x14ac:dyDescent="0.25">
      <c r="A324" s="16" t="s">
        <v>41</v>
      </c>
      <c r="B324" s="16" t="s">
        <v>42</v>
      </c>
      <c r="C324">
        <v>24</v>
      </c>
      <c r="D324">
        <v>3</v>
      </c>
      <c r="E324">
        <v>2020</v>
      </c>
      <c r="G324" s="16" t="s">
        <v>230</v>
      </c>
    </row>
    <row r="325" spans="1:7" x14ac:dyDescent="0.25">
      <c r="A325" s="16" t="s">
        <v>41</v>
      </c>
      <c r="B325" s="16" t="s">
        <v>42</v>
      </c>
      <c r="C325">
        <v>25</v>
      </c>
      <c r="D325">
        <v>3</v>
      </c>
      <c r="E325">
        <v>2020</v>
      </c>
      <c r="F325">
        <v>24</v>
      </c>
      <c r="G325" s="16" t="s">
        <v>43</v>
      </c>
    </row>
    <row r="326" spans="1:7" x14ac:dyDescent="0.25">
      <c r="A326" s="16" t="s">
        <v>41</v>
      </c>
      <c r="B326" s="16" t="s">
        <v>42</v>
      </c>
      <c r="C326">
        <v>25</v>
      </c>
      <c r="D326">
        <v>3</v>
      </c>
      <c r="E326">
        <v>2020</v>
      </c>
      <c r="F326">
        <v>203</v>
      </c>
      <c r="G326" s="16" t="s">
        <v>44</v>
      </c>
    </row>
    <row r="327" spans="1:7" x14ac:dyDescent="0.25">
      <c r="A327" s="16" t="s">
        <v>41</v>
      </c>
      <c r="B327" s="16" t="s">
        <v>42</v>
      </c>
      <c r="C327">
        <v>25</v>
      </c>
      <c r="D327">
        <v>3</v>
      </c>
      <c r="E327">
        <v>2020</v>
      </c>
      <c r="F327">
        <v>81</v>
      </c>
      <c r="G327" s="16" t="s">
        <v>45</v>
      </c>
    </row>
    <row r="328" spans="1:7" x14ac:dyDescent="0.25">
      <c r="A328" s="16" t="s">
        <v>41</v>
      </c>
      <c r="B328" s="16" t="s">
        <v>42</v>
      </c>
      <c r="C328">
        <v>25</v>
      </c>
      <c r="D328">
        <v>3</v>
      </c>
      <c r="E328">
        <v>2020</v>
      </c>
      <c r="F328">
        <v>384</v>
      </c>
      <c r="G328" s="16" t="s">
        <v>221</v>
      </c>
    </row>
    <row r="329" spans="1:7" x14ac:dyDescent="0.25">
      <c r="A329" s="16" t="s">
        <v>41</v>
      </c>
      <c r="B329" s="16" t="s">
        <v>42</v>
      </c>
      <c r="C329">
        <v>25</v>
      </c>
      <c r="D329">
        <v>3</v>
      </c>
      <c r="E329">
        <v>2020</v>
      </c>
      <c r="F329">
        <v>245</v>
      </c>
      <c r="G329" s="16" t="s">
        <v>46</v>
      </c>
    </row>
    <row r="330" spans="1:7" x14ac:dyDescent="0.25">
      <c r="A330" s="16" t="s">
        <v>41</v>
      </c>
      <c r="B330" s="16" t="s">
        <v>42</v>
      </c>
      <c r="C330">
        <v>25</v>
      </c>
      <c r="D330">
        <v>3</v>
      </c>
      <c r="E330">
        <v>2020</v>
      </c>
      <c r="F330">
        <v>1161</v>
      </c>
      <c r="G330" s="16" t="s">
        <v>222</v>
      </c>
    </row>
    <row r="331" spans="1:7" x14ac:dyDescent="0.25">
      <c r="A331" s="16" t="s">
        <v>41</v>
      </c>
      <c r="B331" s="16" t="s">
        <v>42</v>
      </c>
      <c r="C331">
        <v>25</v>
      </c>
      <c r="D331">
        <v>3</v>
      </c>
      <c r="E331">
        <v>2020</v>
      </c>
      <c r="F331">
        <v>1</v>
      </c>
      <c r="G331" s="16" t="s">
        <v>47</v>
      </c>
    </row>
    <row r="332" spans="1:7" x14ac:dyDescent="0.25">
      <c r="A332" s="16" t="s">
        <v>41</v>
      </c>
      <c r="B332" s="16" t="s">
        <v>42</v>
      </c>
      <c r="C332">
        <v>25</v>
      </c>
      <c r="D332">
        <v>3</v>
      </c>
      <c r="E332">
        <v>2020</v>
      </c>
      <c r="F332">
        <v>0</v>
      </c>
      <c r="G332" s="16" t="s">
        <v>223</v>
      </c>
    </row>
    <row r="333" spans="1:7" x14ac:dyDescent="0.25">
      <c r="A333" s="16" t="s">
        <v>41</v>
      </c>
      <c r="B333" s="16" t="s">
        <v>42</v>
      </c>
      <c r="C333">
        <v>25</v>
      </c>
      <c r="D333">
        <v>3</v>
      </c>
      <c r="E333">
        <v>2020</v>
      </c>
      <c r="F333">
        <v>1</v>
      </c>
      <c r="G333" s="16" t="s">
        <v>224</v>
      </c>
    </row>
    <row r="334" spans="1:7" x14ac:dyDescent="0.25">
      <c r="A334" s="16" t="s">
        <v>41</v>
      </c>
      <c r="B334" s="16" t="s">
        <v>42</v>
      </c>
      <c r="C334">
        <v>25</v>
      </c>
      <c r="D334">
        <v>3</v>
      </c>
      <c r="E334">
        <v>2020</v>
      </c>
      <c r="F334">
        <v>4</v>
      </c>
      <c r="G334" s="16" t="s">
        <v>225</v>
      </c>
    </row>
    <row r="335" spans="1:7" x14ac:dyDescent="0.25">
      <c r="A335" s="16" t="s">
        <v>41</v>
      </c>
      <c r="B335" s="16" t="s">
        <v>42</v>
      </c>
      <c r="C335">
        <v>25</v>
      </c>
      <c r="D335">
        <v>3</v>
      </c>
      <c r="E335">
        <v>2020</v>
      </c>
      <c r="F335">
        <v>59</v>
      </c>
      <c r="G335" s="16" t="s">
        <v>48</v>
      </c>
    </row>
    <row r="336" spans="1:7" x14ac:dyDescent="0.25">
      <c r="A336" s="16" t="s">
        <v>41</v>
      </c>
      <c r="B336" s="16" t="s">
        <v>42</v>
      </c>
      <c r="C336">
        <v>25</v>
      </c>
      <c r="D336">
        <v>3</v>
      </c>
      <c r="E336">
        <v>2020</v>
      </c>
      <c r="F336">
        <v>33.06</v>
      </c>
      <c r="G336" s="16" t="s">
        <v>226</v>
      </c>
    </row>
    <row r="337" spans="1:7" x14ac:dyDescent="0.25">
      <c r="A337" s="16" t="s">
        <v>41</v>
      </c>
      <c r="B337" s="16" t="s">
        <v>42</v>
      </c>
      <c r="C337">
        <v>25</v>
      </c>
      <c r="D337">
        <v>3</v>
      </c>
      <c r="E337">
        <v>2020</v>
      </c>
      <c r="F337">
        <v>33.07</v>
      </c>
      <c r="G337" s="16" t="s">
        <v>227</v>
      </c>
    </row>
    <row r="338" spans="1:7" x14ac:dyDescent="0.25">
      <c r="A338" s="16" t="s">
        <v>41</v>
      </c>
      <c r="B338" s="16" t="s">
        <v>42</v>
      </c>
      <c r="C338">
        <v>25</v>
      </c>
      <c r="D338">
        <v>3</v>
      </c>
      <c r="E338">
        <v>2020</v>
      </c>
      <c r="F338">
        <v>52.86</v>
      </c>
      <c r="G338" s="16" t="s">
        <v>228</v>
      </c>
    </row>
    <row r="339" spans="1:7" x14ac:dyDescent="0.25">
      <c r="A339" s="16" t="s">
        <v>41</v>
      </c>
      <c r="B339" s="16" t="s">
        <v>42</v>
      </c>
      <c r="C339">
        <v>25</v>
      </c>
      <c r="D339">
        <v>3</v>
      </c>
      <c r="E339">
        <v>2020</v>
      </c>
      <c r="F339">
        <v>11.82</v>
      </c>
      <c r="G339" s="16" t="s">
        <v>49</v>
      </c>
    </row>
    <row r="340" spans="1:7" x14ac:dyDescent="0.25">
      <c r="A340" s="16" t="s">
        <v>41</v>
      </c>
      <c r="B340" s="16" t="s">
        <v>42</v>
      </c>
      <c r="C340">
        <v>25</v>
      </c>
      <c r="D340">
        <v>3</v>
      </c>
      <c r="E340">
        <v>2020</v>
      </c>
      <c r="G340" s="16" t="s">
        <v>229</v>
      </c>
    </row>
    <row r="341" spans="1:7" x14ac:dyDescent="0.25">
      <c r="A341" s="16" t="s">
        <v>41</v>
      </c>
      <c r="B341" s="16" t="s">
        <v>42</v>
      </c>
      <c r="C341">
        <v>25</v>
      </c>
      <c r="D341">
        <v>3</v>
      </c>
      <c r="E341">
        <v>2020</v>
      </c>
      <c r="G341" s="16" t="s">
        <v>230</v>
      </c>
    </row>
    <row r="342" spans="1:7" x14ac:dyDescent="0.25">
      <c r="A342" s="16" t="s">
        <v>41</v>
      </c>
      <c r="B342" s="16" t="s">
        <v>42</v>
      </c>
      <c r="C342">
        <v>26</v>
      </c>
      <c r="D342">
        <v>3</v>
      </c>
      <c r="E342">
        <v>2020</v>
      </c>
      <c r="F342">
        <v>25</v>
      </c>
      <c r="G342" s="16" t="s">
        <v>43</v>
      </c>
    </row>
    <row r="343" spans="1:7" x14ac:dyDescent="0.25">
      <c r="A343" s="16" t="s">
        <v>41</v>
      </c>
      <c r="B343" s="16" t="s">
        <v>42</v>
      </c>
      <c r="C343">
        <v>26</v>
      </c>
      <c r="D343">
        <v>3</v>
      </c>
      <c r="E343">
        <v>2020</v>
      </c>
      <c r="F343">
        <v>250</v>
      </c>
      <c r="G343" s="16" t="s">
        <v>44</v>
      </c>
    </row>
    <row r="344" spans="1:7" x14ac:dyDescent="0.25">
      <c r="A344" s="16" t="s">
        <v>41</v>
      </c>
      <c r="B344" s="16" t="s">
        <v>42</v>
      </c>
      <c r="C344">
        <v>26</v>
      </c>
      <c r="D344">
        <v>3</v>
      </c>
      <c r="E344">
        <v>2020</v>
      </c>
      <c r="F344">
        <v>73</v>
      </c>
      <c r="G344" s="16" t="s">
        <v>45</v>
      </c>
    </row>
    <row r="345" spans="1:7" x14ac:dyDescent="0.25">
      <c r="A345" s="16" t="s">
        <v>41</v>
      </c>
      <c r="B345" s="16" t="s">
        <v>42</v>
      </c>
      <c r="C345">
        <v>26</v>
      </c>
      <c r="D345">
        <v>3</v>
      </c>
      <c r="E345">
        <v>2020</v>
      </c>
      <c r="F345">
        <v>457</v>
      </c>
      <c r="G345" s="16" t="s">
        <v>221</v>
      </c>
    </row>
    <row r="346" spans="1:7" x14ac:dyDescent="0.25">
      <c r="A346" s="16" t="s">
        <v>41</v>
      </c>
      <c r="B346" s="16" t="s">
        <v>42</v>
      </c>
      <c r="C346">
        <v>26</v>
      </c>
      <c r="D346">
        <v>3</v>
      </c>
      <c r="E346">
        <v>2020</v>
      </c>
      <c r="F346">
        <v>295</v>
      </c>
      <c r="G346" s="16" t="s">
        <v>46</v>
      </c>
    </row>
    <row r="347" spans="1:7" x14ac:dyDescent="0.25">
      <c r="A347" s="16" t="s">
        <v>41</v>
      </c>
      <c r="B347" s="16" t="s">
        <v>42</v>
      </c>
      <c r="C347">
        <v>26</v>
      </c>
      <c r="D347">
        <v>3</v>
      </c>
      <c r="E347">
        <v>2020</v>
      </c>
      <c r="F347">
        <v>1456</v>
      </c>
      <c r="G347" s="16" t="s">
        <v>222</v>
      </c>
    </row>
    <row r="348" spans="1:7" x14ac:dyDescent="0.25">
      <c r="A348" s="16" t="s">
        <v>41</v>
      </c>
      <c r="B348" s="16" t="s">
        <v>42</v>
      </c>
      <c r="C348">
        <v>26</v>
      </c>
      <c r="D348">
        <v>3</v>
      </c>
      <c r="E348">
        <v>2020</v>
      </c>
      <c r="F348">
        <v>3</v>
      </c>
      <c r="G348" s="16" t="s">
        <v>47</v>
      </c>
    </row>
    <row r="349" spans="1:7" x14ac:dyDescent="0.25">
      <c r="A349" s="16" t="s">
        <v>41</v>
      </c>
      <c r="B349" s="16" t="s">
        <v>42</v>
      </c>
      <c r="C349">
        <v>26</v>
      </c>
      <c r="D349">
        <v>3</v>
      </c>
      <c r="E349">
        <v>2020</v>
      </c>
      <c r="F349">
        <v>2</v>
      </c>
      <c r="G349" s="16" t="s">
        <v>223</v>
      </c>
    </row>
    <row r="350" spans="1:7" x14ac:dyDescent="0.25">
      <c r="A350" s="16" t="s">
        <v>41</v>
      </c>
      <c r="B350" s="16" t="s">
        <v>42</v>
      </c>
      <c r="C350">
        <v>26</v>
      </c>
      <c r="D350">
        <v>3</v>
      </c>
      <c r="E350">
        <v>2020</v>
      </c>
      <c r="F350">
        <v>1</v>
      </c>
      <c r="G350" s="16" t="s">
        <v>224</v>
      </c>
    </row>
    <row r="351" spans="1:7" x14ac:dyDescent="0.25">
      <c r="A351" s="16" t="s">
        <v>41</v>
      </c>
      <c r="B351" s="16" t="s">
        <v>42</v>
      </c>
      <c r="C351">
        <v>26</v>
      </c>
      <c r="D351">
        <v>3</v>
      </c>
      <c r="E351">
        <v>2020</v>
      </c>
      <c r="F351">
        <v>7</v>
      </c>
      <c r="G351" s="16" t="s">
        <v>225</v>
      </c>
    </row>
    <row r="352" spans="1:7" x14ac:dyDescent="0.25">
      <c r="A352" s="16" t="s">
        <v>41</v>
      </c>
      <c r="B352" s="16" t="s">
        <v>42</v>
      </c>
      <c r="C352">
        <v>26</v>
      </c>
      <c r="D352">
        <v>3</v>
      </c>
      <c r="E352">
        <v>2020</v>
      </c>
      <c r="F352">
        <v>63.33</v>
      </c>
      <c r="G352" s="16" t="s">
        <v>48</v>
      </c>
    </row>
    <row r="353" spans="1:7" x14ac:dyDescent="0.25">
      <c r="A353" s="16" t="s">
        <v>41</v>
      </c>
      <c r="B353" s="16" t="s">
        <v>42</v>
      </c>
      <c r="C353">
        <v>26</v>
      </c>
      <c r="D353">
        <v>3</v>
      </c>
      <c r="E353">
        <v>2020</v>
      </c>
      <c r="F353">
        <v>24.75</v>
      </c>
      <c r="G353" s="16" t="s">
        <v>226</v>
      </c>
    </row>
    <row r="354" spans="1:7" x14ac:dyDescent="0.25">
      <c r="A354" s="16" t="s">
        <v>41</v>
      </c>
      <c r="B354" s="16" t="s">
        <v>42</v>
      </c>
      <c r="C354">
        <v>26</v>
      </c>
      <c r="D354">
        <v>3</v>
      </c>
      <c r="E354">
        <v>2020</v>
      </c>
      <c r="F354">
        <v>31.39</v>
      </c>
      <c r="G354" s="16" t="s">
        <v>227</v>
      </c>
    </row>
    <row r="355" spans="1:7" x14ac:dyDescent="0.25">
      <c r="A355" s="16" t="s">
        <v>41</v>
      </c>
      <c r="B355" s="16" t="s">
        <v>42</v>
      </c>
      <c r="C355">
        <v>26</v>
      </c>
      <c r="D355">
        <v>3</v>
      </c>
      <c r="E355">
        <v>2020</v>
      </c>
      <c r="F355">
        <v>54.7</v>
      </c>
      <c r="G355" s="16" t="s">
        <v>228</v>
      </c>
    </row>
    <row r="356" spans="1:7" x14ac:dyDescent="0.25">
      <c r="A356" s="16" t="s">
        <v>41</v>
      </c>
      <c r="B356" s="16" t="s">
        <v>42</v>
      </c>
      <c r="C356">
        <v>26</v>
      </c>
      <c r="D356">
        <v>3</v>
      </c>
      <c r="E356">
        <v>2020</v>
      </c>
      <c r="F356">
        <v>10</v>
      </c>
      <c r="G356" s="16" t="s">
        <v>49</v>
      </c>
    </row>
    <row r="357" spans="1:7" x14ac:dyDescent="0.25">
      <c r="A357" s="16" t="s">
        <v>41</v>
      </c>
      <c r="B357" s="16" t="s">
        <v>42</v>
      </c>
      <c r="C357">
        <v>26</v>
      </c>
      <c r="D357">
        <v>3</v>
      </c>
      <c r="E357">
        <v>2020</v>
      </c>
      <c r="G357" s="16" t="s">
        <v>229</v>
      </c>
    </row>
    <row r="358" spans="1:7" x14ac:dyDescent="0.25">
      <c r="A358" s="16" t="s">
        <v>41</v>
      </c>
      <c r="B358" s="16" t="s">
        <v>42</v>
      </c>
      <c r="C358">
        <v>26</v>
      </c>
      <c r="D358">
        <v>3</v>
      </c>
      <c r="E358">
        <v>2020</v>
      </c>
      <c r="G358" s="16" t="s">
        <v>230</v>
      </c>
    </row>
    <row r="359" spans="1:7" x14ac:dyDescent="0.25">
      <c r="A359" s="16" t="s">
        <v>41</v>
      </c>
      <c r="B359" s="16" t="s">
        <v>42</v>
      </c>
      <c r="C359">
        <v>27</v>
      </c>
      <c r="D359">
        <v>3</v>
      </c>
      <c r="E359">
        <v>2020</v>
      </c>
      <c r="F359">
        <v>45</v>
      </c>
      <c r="G359" s="16" t="s">
        <v>43</v>
      </c>
    </row>
    <row r="360" spans="1:7" x14ac:dyDescent="0.25">
      <c r="A360" s="16" t="s">
        <v>41</v>
      </c>
      <c r="B360" s="16" t="s">
        <v>42</v>
      </c>
      <c r="C360">
        <v>27</v>
      </c>
      <c r="D360">
        <v>3</v>
      </c>
      <c r="E360">
        <v>2020</v>
      </c>
      <c r="F360">
        <v>302</v>
      </c>
      <c r="G360" s="16" t="s">
        <v>44</v>
      </c>
    </row>
    <row r="361" spans="1:7" x14ac:dyDescent="0.25">
      <c r="A361" s="16" t="s">
        <v>41</v>
      </c>
      <c r="B361" s="16" t="s">
        <v>42</v>
      </c>
      <c r="C361">
        <v>27</v>
      </c>
      <c r="D361">
        <v>3</v>
      </c>
      <c r="E361">
        <v>2020</v>
      </c>
      <c r="F361">
        <v>71</v>
      </c>
      <c r="G361" s="16" t="s">
        <v>45</v>
      </c>
    </row>
    <row r="362" spans="1:7" x14ac:dyDescent="0.25">
      <c r="A362" s="16" t="s">
        <v>41</v>
      </c>
      <c r="B362" s="16" t="s">
        <v>42</v>
      </c>
      <c r="C362">
        <v>27</v>
      </c>
      <c r="D362">
        <v>3</v>
      </c>
      <c r="E362">
        <v>2020</v>
      </c>
      <c r="F362">
        <v>528</v>
      </c>
      <c r="G362" s="16" t="s">
        <v>221</v>
      </c>
    </row>
    <row r="363" spans="1:7" x14ac:dyDescent="0.25">
      <c r="A363" s="16" t="s">
        <v>41</v>
      </c>
      <c r="B363" s="16" t="s">
        <v>42</v>
      </c>
      <c r="C363">
        <v>27</v>
      </c>
      <c r="D363">
        <v>3</v>
      </c>
      <c r="E363">
        <v>2020</v>
      </c>
      <c r="F363">
        <v>259</v>
      </c>
      <c r="G363" s="16" t="s">
        <v>46</v>
      </c>
    </row>
    <row r="364" spans="1:7" x14ac:dyDescent="0.25">
      <c r="A364" s="16" t="s">
        <v>41</v>
      </c>
      <c r="B364" s="16" t="s">
        <v>42</v>
      </c>
      <c r="C364">
        <v>27</v>
      </c>
      <c r="D364">
        <v>3</v>
      </c>
      <c r="E364">
        <v>2020</v>
      </c>
      <c r="F364">
        <v>1715</v>
      </c>
      <c r="G364" s="16" t="s">
        <v>222</v>
      </c>
    </row>
    <row r="365" spans="1:7" x14ac:dyDescent="0.25">
      <c r="A365" s="16" t="s">
        <v>41</v>
      </c>
      <c r="B365" s="16" t="s">
        <v>42</v>
      </c>
      <c r="C365">
        <v>27</v>
      </c>
      <c r="D365">
        <v>3</v>
      </c>
      <c r="E365">
        <v>2020</v>
      </c>
      <c r="F365">
        <v>1</v>
      </c>
      <c r="G365" s="16" t="s">
        <v>47</v>
      </c>
    </row>
    <row r="366" spans="1:7" x14ac:dyDescent="0.25">
      <c r="A366" s="16" t="s">
        <v>41</v>
      </c>
      <c r="B366" s="16" t="s">
        <v>42</v>
      </c>
      <c r="C366">
        <v>27</v>
      </c>
      <c r="D366">
        <v>3</v>
      </c>
      <c r="E366">
        <v>2020</v>
      </c>
      <c r="F366">
        <v>1</v>
      </c>
      <c r="G366" s="16" t="s">
        <v>223</v>
      </c>
    </row>
    <row r="367" spans="1:7" x14ac:dyDescent="0.25">
      <c r="A367" s="16" t="s">
        <v>41</v>
      </c>
      <c r="B367" s="16" t="s">
        <v>42</v>
      </c>
      <c r="C367">
        <v>27</v>
      </c>
      <c r="D367">
        <v>3</v>
      </c>
      <c r="E367">
        <v>2020</v>
      </c>
      <c r="F367">
        <v>0</v>
      </c>
      <c r="G367" s="16" t="s">
        <v>224</v>
      </c>
    </row>
    <row r="368" spans="1:7" x14ac:dyDescent="0.25">
      <c r="A368" s="16" t="s">
        <v>41</v>
      </c>
      <c r="B368" s="16" t="s">
        <v>42</v>
      </c>
      <c r="C368">
        <v>27</v>
      </c>
      <c r="D368">
        <v>3</v>
      </c>
      <c r="E368">
        <v>2020</v>
      </c>
      <c r="F368">
        <v>8</v>
      </c>
      <c r="G368" s="16" t="s">
        <v>225</v>
      </c>
    </row>
    <row r="369" spans="1:7" x14ac:dyDescent="0.25">
      <c r="A369" s="16" t="s">
        <v>41</v>
      </c>
      <c r="B369" s="16" t="s">
        <v>42</v>
      </c>
      <c r="C369">
        <v>27</v>
      </c>
      <c r="D369">
        <v>3</v>
      </c>
      <c r="E369">
        <v>2020</v>
      </c>
      <c r="F369">
        <v>62</v>
      </c>
      <c r="G369" s="16" t="s">
        <v>48</v>
      </c>
    </row>
    <row r="370" spans="1:7" x14ac:dyDescent="0.25">
      <c r="A370" s="16" t="s">
        <v>41</v>
      </c>
      <c r="B370" s="16" t="s">
        <v>42</v>
      </c>
      <c r="C370">
        <v>27</v>
      </c>
      <c r="D370">
        <v>3</v>
      </c>
      <c r="E370">
        <v>2020</v>
      </c>
      <c r="F370">
        <v>27.41</v>
      </c>
      <c r="G370" s="16" t="s">
        <v>226</v>
      </c>
    </row>
    <row r="371" spans="1:7" x14ac:dyDescent="0.25">
      <c r="A371" s="16" t="s">
        <v>41</v>
      </c>
      <c r="B371" s="16" t="s">
        <v>42</v>
      </c>
      <c r="C371">
        <v>27</v>
      </c>
      <c r="D371">
        <v>3</v>
      </c>
      <c r="E371">
        <v>2020</v>
      </c>
      <c r="F371">
        <v>30.79</v>
      </c>
      <c r="G371" s="16" t="s">
        <v>227</v>
      </c>
    </row>
    <row r="372" spans="1:7" x14ac:dyDescent="0.25">
      <c r="A372" s="16" t="s">
        <v>41</v>
      </c>
      <c r="B372" s="16" t="s">
        <v>42</v>
      </c>
      <c r="C372">
        <v>27</v>
      </c>
      <c r="D372">
        <v>3</v>
      </c>
      <c r="E372">
        <v>2020</v>
      </c>
      <c r="F372">
        <v>57.2</v>
      </c>
      <c r="G372" s="16" t="s">
        <v>228</v>
      </c>
    </row>
    <row r="373" spans="1:7" x14ac:dyDescent="0.25">
      <c r="A373" s="16" t="s">
        <v>41</v>
      </c>
      <c r="B373" s="16" t="s">
        <v>42</v>
      </c>
      <c r="C373">
        <v>27</v>
      </c>
      <c r="D373">
        <v>3</v>
      </c>
      <c r="E373">
        <v>2020</v>
      </c>
      <c r="F373">
        <v>14.9</v>
      </c>
      <c r="G373" s="16" t="s">
        <v>49</v>
      </c>
    </row>
    <row r="374" spans="1:7" x14ac:dyDescent="0.25">
      <c r="A374" s="16" t="s">
        <v>41</v>
      </c>
      <c r="B374" s="16" t="s">
        <v>42</v>
      </c>
      <c r="C374">
        <v>27</v>
      </c>
      <c r="D374">
        <v>3</v>
      </c>
      <c r="E374">
        <v>2020</v>
      </c>
      <c r="G374" s="16" t="s">
        <v>229</v>
      </c>
    </row>
    <row r="375" spans="1:7" x14ac:dyDescent="0.25">
      <c r="A375" s="16" t="s">
        <v>41</v>
      </c>
      <c r="B375" s="16" t="s">
        <v>42</v>
      </c>
      <c r="C375">
        <v>27</v>
      </c>
      <c r="D375">
        <v>3</v>
      </c>
      <c r="E375">
        <v>2020</v>
      </c>
      <c r="G375" s="16" t="s">
        <v>230</v>
      </c>
    </row>
    <row r="376" spans="1:7" x14ac:dyDescent="0.25">
      <c r="A376" s="16" t="s">
        <v>41</v>
      </c>
      <c r="B376" s="16" t="s">
        <v>42</v>
      </c>
      <c r="C376">
        <v>28</v>
      </c>
      <c r="D376">
        <v>3</v>
      </c>
      <c r="E376">
        <v>2020</v>
      </c>
      <c r="F376">
        <v>49</v>
      </c>
      <c r="G376" s="16" t="s">
        <v>43</v>
      </c>
    </row>
    <row r="377" spans="1:7" x14ac:dyDescent="0.25">
      <c r="A377" s="16" t="s">
        <v>41</v>
      </c>
      <c r="B377" s="16" t="s">
        <v>42</v>
      </c>
      <c r="C377">
        <v>28</v>
      </c>
      <c r="D377">
        <v>3</v>
      </c>
      <c r="E377">
        <v>2020</v>
      </c>
      <c r="F377">
        <v>334</v>
      </c>
      <c r="G377" s="16" t="s">
        <v>44</v>
      </c>
    </row>
    <row r="378" spans="1:7" x14ac:dyDescent="0.25">
      <c r="A378" s="16" t="s">
        <v>41</v>
      </c>
      <c r="B378" s="16" t="s">
        <v>42</v>
      </c>
      <c r="C378">
        <v>28</v>
      </c>
      <c r="D378">
        <v>3</v>
      </c>
      <c r="E378">
        <v>2020</v>
      </c>
      <c r="F378">
        <v>131</v>
      </c>
      <c r="G378" s="16" t="s">
        <v>45</v>
      </c>
    </row>
    <row r="379" spans="1:7" x14ac:dyDescent="0.25">
      <c r="A379" s="16" t="s">
        <v>41</v>
      </c>
      <c r="B379" s="16" t="s">
        <v>42</v>
      </c>
      <c r="C379">
        <v>28</v>
      </c>
      <c r="D379">
        <v>3</v>
      </c>
      <c r="E379">
        <v>2020</v>
      </c>
      <c r="F379">
        <v>659</v>
      </c>
      <c r="G379" s="16" t="s">
        <v>221</v>
      </c>
    </row>
    <row r="380" spans="1:7" x14ac:dyDescent="0.25">
      <c r="A380" s="16" t="s">
        <v>41</v>
      </c>
      <c r="B380" s="16" t="s">
        <v>42</v>
      </c>
      <c r="C380">
        <v>28</v>
      </c>
      <c r="D380">
        <v>3</v>
      </c>
      <c r="E380">
        <v>2020</v>
      </c>
      <c r="F380">
        <v>371</v>
      </c>
      <c r="G380" s="16" t="s">
        <v>46</v>
      </c>
    </row>
    <row r="381" spans="1:7" x14ac:dyDescent="0.25">
      <c r="A381" s="16" t="s">
        <v>41</v>
      </c>
      <c r="B381" s="16" t="s">
        <v>42</v>
      </c>
      <c r="C381">
        <v>28</v>
      </c>
      <c r="D381">
        <v>3</v>
      </c>
      <c r="E381">
        <v>2020</v>
      </c>
      <c r="F381">
        <v>2086</v>
      </c>
      <c r="G381" s="16" t="s">
        <v>222</v>
      </c>
    </row>
    <row r="382" spans="1:7" x14ac:dyDescent="0.25">
      <c r="A382" s="16" t="s">
        <v>41</v>
      </c>
      <c r="B382" s="16" t="s">
        <v>42</v>
      </c>
      <c r="C382">
        <v>28</v>
      </c>
      <c r="D382">
        <v>3</v>
      </c>
      <c r="E382">
        <v>2020</v>
      </c>
      <c r="F382">
        <v>2</v>
      </c>
      <c r="G382" s="16" t="s">
        <v>47</v>
      </c>
    </row>
    <row r="383" spans="1:7" x14ac:dyDescent="0.25">
      <c r="A383" s="16" t="s">
        <v>41</v>
      </c>
      <c r="B383" s="16" t="s">
        <v>42</v>
      </c>
      <c r="C383">
        <v>28</v>
      </c>
      <c r="D383">
        <v>3</v>
      </c>
      <c r="E383">
        <v>2020</v>
      </c>
      <c r="F383">
        <v>1</v>
      </c>
      <c r="G383" s="16" t="s">
        <v>223</v>
      </c>
    </row>
    <row r="384" spans="1:7" x14ac:dyDescent="0.25">
      <c r="A384" s="16" t="s">
        <v>41</v>
      </c>
      <c r="B384" s="16" t="s">
        <v>42</v>
      </c>
      <c r="C384">
        <v>28</v>
      </c>
      <c r="D384">
        <v>3</v>
      </c>
      <c r="E384">
        <v>2020</v>
      </c>
      <c r="F384">
        <v>1</v>
      </c>
      <c r="G384" s="16" t="s">
        <v>224</v>
      </c>
    </row>
    <row r="385" spans="1:7" x14ac:dyDescent="0.25">
      <c r="A385" s="16" t="s">
        <v>41</v>
      </c>
      <c r="B385" s="16" t="s">
        <v>42</v>
      </c>
      <c r="C385">
        <v>28</v>
      </c>
      <c r="D385">
        <v>3</v>
      </c>
      <c r="E385">
        <v>2020</v>
      </c>
      <c r="F385">
        <v>10</v>
      </c>
      <c r="G385" s="16" t="s">
        <v>225</v>
      </c>
    </row>
    <row r="386" spans="1:7" x14ac:dyDescent="0.25">
      <c r="A386" s="16" t="s">
        <v>41</v>
      </c>
      <c r="B386" s="16" t="s">
        <v>42</v>
      </c>
      <c r="C386">
        <v>28</v>
      </c>
      <c r="D386">
        <v>3</v>
      </c>
      <c r="E386">
        <v>2020</v>
      </c>
      <c r="F386">
        <v>63</v>
      </c>
      <c r="G386" s="16" t="s">
        <v>48</v>
      </c>
    </row>
    <row r="387" spans="1:7" x14ac:dyDescent="0.25">
      <c r="A387" s="16" t="s">
        <v>41</v>
      </c>
      <c r="B387" s="16" t="s">
        <v>42</v>
      </c>
      <c r="C387">
        <v>28</v>
      </c>
      <c r="D387">
        <v>3</v>
      </c>
      <c r="E387">
        <v>2020</v>
      </c>
      <c r="F387">
        <v>35.31</v>
      </c>
      <c r="G387" s="16" t="s">
        <v>226</v>
      </c>
    </row>
    <row r="388" spans="1:7" x14ac:dyDescent="0.25">
      <c r="A388" s="16" t="s">
        <v>41</v>
      </c>
      <c r="B388" s="16" t="s">
        <v>42</v>
      </c>
      <c r="C388">
        <v>28</v>
      </c>
      <c r="D388">
        <v>3</v>
      </c>
      <c r="E388">
        <v>2020</v>
      </c>
      <c r="F388">
        <v>31.59</v>
      </c>
      <c r="G388" s="16" t="s">
        <v>227</v>
      </c>
    </row>
    <row r="389" spans="1:7" x14ac:dyDescent="0.25">
      <c r="A389" s="16" t="s">
        <v>41</v>
      </c>
      <c r="B389" s="16" t="s">
        <v>42</v>
      </c>
      <c r="C389">
        <v>28</v>
      </c>
      <c r="D389">
        <v>3</v>
      </c>
      <c r="E389">
        <v>2020</v>
      </c>
      <c r="F389">
        <v>50.68</v>
      </c>
      <c r="G389" s="16" t="s">
        <v>228</v>
      </c>
    </row>
    <row r="390" spans="1:7" x14ac:dyDescent="0.25">
      <c r="A390" s="16" t="s">
        <v>41</v>
      </c>
      <c r="B390" s="16" t="s">
        <v>42</v>
      </c>
      <c r="C390">
        <v>28</v>
      </c>
      <c r="D390">
        <v>3</v>
      </c>
      <c r="E390">
        <v>2020</v>
      </c>
      <c r="F390">
        <v>14.67</v>
      </c>
      <c r="G390" s="16" t="s">
        <v>49</v>
      </c>
    </row>
    <row r="391" spans="1:7" x14ac:dyDescent="0.25">
      <c r="A391" s="16" t="s">
        <v>41</v>
      </c>
      <c r="B391" s="16" t="s">
        <v>42</v>
      </c>
      <c r="C391">
        <v>28</v>
      </c>
      <c r="D391">
        <v>3</v>
      </c>
      <c r="E391">
        <v>2020</v>
      </c>
      <c r="G391" s="16" t="s">
        <v>229</v>
      </c>
    </row>
    <row r="392" spans="1:7" x14ac:dyDescent="0.25">
      <c r="A392" s="16" t="s">
        <v>41</v>
      </c>
      <c r="B392" s="16" t="s">
        <v>42</v>
      </c>
      <c r="C392">
        <v>28</v>
      </c>
      <c r="D392">
        <v>3</v>
      </c>
      <c r="E392">
        <v>2020</v>
      </c>
      <c r="G392" s="16" t="s">
        <v>230</v>
      </c>
    </row>
    <row r="393" spans="1:7" x14ac:dyDescent="0.25">
      <c r="A393" s="16" t="s">
        <v>41</v>
      </c>
      <c r="B393" s="16" t="s">
        <v>42</v>
      </c>
      <c r="C393">
        <v>29</v>
      </c>
      <c r="D393">
        <v>3</v>
      </c>
      <c r="E393">
        <v>2020</v>
      </c>
      <c r="F393">
        <v>55</v>
      </c>
      <c r="G393" s="16" t="s">
        <v>43</v>
      </c>
    </row>
    <row r="394" spans="1:7" x14ac:dyDescent="0.25">
      <c r="A394" s="16" t="s">
        <v>41</v>
      </c>
      <c r="B394" s="16" t="s">
        <v>42</v>
      </c>
      <c r="C394">
        <v>29</v>
      </c>
      <c r="D394">
        <v>3</v>
      </c>
      <c r="E394">
        <v>2020</v>
      </c>
      <c r="F394">
        <v>331</v>
      </c>
      <c r="G394" s="16" t="s">
        <v>44</v>
      </c>
    </row>
    <row r="395" spans="1:7" x14ac:dyDescent="0.25">
      <c r="A395" s="16" t="s">
        <v>41</v>
      </c>
      <c r="B395" s="16" t="s">
        <v>42</v>
      </c>
      <c r="C395">
        <v>29</v>
      </c>
      <c r="D395">
        <v>3</v>
      </c>
      <c r="E395">
        <v>2020</v>
      </c>
      <c r="F395">
        <v>82</v>
      </c>
      <c r="G395" s="16" t="s">
        <v>45</v>
      </c>
    </row>
    <row r="396" spans="1:7" x14ac:dyDescent="0.25">
      <c r="A396" s="16" t="s">
        <v>41</v>
      </c>
      <c r="B396" s="16" t="s">
        <v>42</v>
      </c>
      <c r="C396">
        <v>29</v>
      </c>
      <c r="D396">
        <v>3</v>
      </c>
      <c r="E396">
        <v>2020</v>
      </c>
      <c r="F396">
        <v>741</v>
      </c>
      <c r="G396" s="16" t="s">
        <v>221</v>
      </c>
    </row>
    <row r="397" spans="1:7" x14ac:dyDescent="0.25">
      <c r="A397" s="16" t="s">
        <v>41</v>
      </c>
      <c r="B397" s="16" t="s">
        <v>42</v>
      </c>
      <c r="C397">
        <v>29</v>
      </c>
      <c r="D397">
        <v>3</v>
      </c>
      <c r="E397">
        <v>2020</v>
      </c>
      <c r="F397">
        <v>376</v>
      </c>
      <c r="G397" s="16" t="s">
        <v>46</v>
      </c>
    </row>
    <row r="398" spans="1:7" x14ac:dyDescent="0.25">
      <c r="A398" s="16" t="s">
        <v>41</v>
      </c>
      <c r="B398" s="16" t="s">
        <v>42</v>
      </c>
      <c r="C398">
        <v>29</v>
      </c>
      <c r="D398">
        <v>3</v>
      </c>
      <c r="E398">
        <v>2020</v>
      </c>
      <c r="F398">
        <v>2462</v>
      </c>
      <c r="G398" s="16" t="s">
        <v>222</v>
      </c>
    </row>
    <row r="399" spans="1:7" x14ac:dyDescent="0.25">
      <c r="A399" s="16" t="s">
        <v>41</v>
      </c>
      <c r="B399" s="16" t="s">
        <v>42</v>
      </c>
      <c r="C399">
        <v>29</v>
      </c>
      <c r="D399">
        <v>3</v>
      </c>
      <c r="E399">
        <v>2020</v>
      </c>
      <c r="F399">
        <v>3</v>
      </c>
      <c r="G399" s="16" t="s">
        <v>47</v>
      </c>
    </row>
    <row r="400" spans="1:7" x14ac:dyDescent="0.25">
      <c r="A400" s="16" t="s">
        <v>41</v>
      </c>
      <c r="B400" s="16" t="s">
        <v>42</v>
      </c>
      <c r="C400">
        <v>29</v>
      </c>
      <c r="D400">
        <v>3</v>
      </c>
      <c r="E400">
        <v>2020</v>
      </c>
      <c r="F400">
        <v>1</v>
      </c>
      <c r="G400" s="16" t="s">
        <v>223</v>
      </c>
    </row>
    <row r="401" spans="1:7" x14ac:dyDescent="0.25">
      <c r="A401" s="16" t="s">
        <v>41</v>
      </c>
      <c r="B401" s="16" t="s">
        <v>42</v>
      </c>
      <c r="C401">
        <v>29</v>
      </c>
      <c r="D401">
        <v>3</v>
      </c>
      <c r="E401">
        <v>2020</v>
      </c>
      <c r="F401">
        <v>2</v>
      </c>
      <c r="G401" s="16" t="s">
        <v>224</v>
      </c>
    </row>
    <row r="402" spans="1:7" x14ac:dyDescent="0.25">
      <c r="A402" s="16" t="s">
        <v>41</v>
      </c>
      <c r="B402" s="16" t="s">
        <v>42</v>
      </c>
      <c r="C402">
        <v>29</v>
      </c>
      <c r="D402">
        <v>3</v>
      </c>
      <c r="E402">
        <v>2020</v>
      </c>
      <c r="F402">
        <v>13</v>
      </c>
      <c r="G402" s="16" t="s">
        <v>225</v>
      </c>
    </row>
    <row r="403" spans="1:7" x14ac:dyDescent="0.25">
      <c r="A403" s="16" t="s">
        <v>41</v>
      </c>
      <c r="B403" s="16" t="s">
        <v>42</v>
      </c>
      <c r="C403">
        <v>29</v>
      </c>
      <c r="D403">
        <v>3</v>
      </c>
      <c r="E403">
        <v>2020</v>
      </c>
      <c r="F403">
        <v>76.66</v>
      </c>
      <c r="G403" s="16" t="s">
        <v>48</v>
      </c>
    </row>
    <row r="404" spans="1:7" x14ac:dyDescent="0.25">
      <c r="A404" s="16" t="s">
        <v>41</v>
      </c>
      <c r="B404" s="16" t="s">
        <v>42</v>
      </c>
      <c r="C404">
        <v>29</v>
      </c>
      <c r="D404">
        <v>3</v>
      </c>
      <c r="E404">
        <v>2020</v>
      </c>
      <c r="F404">
        <v>21.81</v>
      </c>
      <c r="G404" s="16" t="s">
        <v>226</v>
      </c>
    </row>
    <row r="405" spans="1:7" x14ac:dyDescent="0.25">
      <c r="A405" s="16" t="s">
        <v>41</v>
      </c>
      <c r="B405" s="16" t="s">
        <v>42</v>
      </c>
      <c r="C405">
        <v>29</v>
      </c>
      <c r="D405">
        <v>3</v>
      </c>
      <c r="E405">
        <v>2020</v>
      </c>
      <c r="F405">
        <v>30.1</v>
      </c>
      <c r="G405" s="16" t="s">
        <v>227</v>
      </c>
    </row>
    <row r="406" spans="1:7" x14ac:dyDescent="0.25">
      <c r="A406" s="16" t="s">
        <v>41</v>
      </c>
      <c r="B406" s="16" t="s">
        <v>42</v>
      </c>
      <c r="C406">
        <v>29</v>
      </c>
      <c r="D406">
        <v>3</v>
      </c>
      <c r="E406">
        <v>2020</v>
      </c>
      <c r="F406">
        <v>44.67</v>
      </c>
      <c r="G406" s="16" t="s">
        <v>228</v>
      </c>
    </row>
    <row r="407" spans="1:7" x14ac:dyDescent="0.25">
      <c r="A407" s="16" t="s">
        <v>41</v>
      </c>
      <c r="B407" s="16" t="s">
        <v>42</v>
      </c>
      <c r="C407">
        <v>29</v>
      </c>
      <c r="D407">
        <v>3</v>
      </c>
      <c r="E407">
        <v>2020</v>
      </c>
      <c r="F407">
        <v>16.62</v>
      </c>
      <c r="G407" s="16" t="s">
        <v>49</v>
      </c>
    </row>
    <row r="408" spans="1:7" x14ac:dyDescent="0.25">
      <c r="A408" s="16" t="s">
        <v>41</v>
      </c>
      <c r="B408" s="16" t="s">
        <v>42</v>
      </c>
      <c r="C408">
        <v>29</v>
      </c>
      <c r="D408">
        <v>3</v>
      </c>
      <c r="E408">
        <v>2020</v>
      </c>
      <c r="G408" s="16" t="s">
        <v>229</v>
      </c>
    </row>
    <row r="409" spans="1:7" x14ac:dyDescent="0.25">
      <c r="A409" s="16" t="s">
        <v>41</v>
      </c>
      <c r="B409" s="16" t="s">
        <v>42</v>
      </c>
      <c r="C409">
        <v>29</v>
      </c>
      <c r="D409">
        <v>3</v>
      </c>
      <c r="E409">
        <v>2020</v>
      </c>
      <c r="G409" s="16" t="s">
        <v>230</v>
      </c>
    </row>
    <row r="410" spans="1:7" x14ac:dyDescent="0.25">
      <c r="A410" s="16" t="s">
        <v>41</v>
      </c>
      <c r="B410" s="16" t="s">
        <v>42</v>
      </c>
      <c r="C410">
        <v>30</v>
      </c>
      <c r="D410">
        <v>3</v>
      </c>
      <c r="E410">
        <v>2020</v>
      </c>
      <c r="F410">
        <v>62</v>
      </c>
      <c r="G410" s="16" t="s">
        <v>43</v>
      </c>
    </row>
    <row r="411" spans="1:7" x14ac:dyDescent="0.25">
      <c r="A411" s="16" t="s">
        <v>41</v>
      </c>
      <c r="B411" s="16" t="s">
        <v>42</v>
      </c>
      <c r="C411">
        <v>30</v>
      </c>
      <c r="D411">
        <v>3</v>
      </c>
      <c r="E411">
        <v>2020</v>
      </c>
      <c r="F411">
        <v>540</v>
      </c>
      <c r="G411" s="16" t="s">
        <v>44</v>
      </c>
    </row>
    <row r="412" spans="1:7" x14ac:dyDescent="0.25">
      <c r="A412" s="16" t="s">
        <v>41</v>
      </c>
      <c r="B412" s="16" t="s">
        <v>42</v>
      </c>
      <c r="C412">
        <v>30</v>
      </c>
      <c r="D412">
        <v>3</v>
      </c>
      <c r="E412">
        <v>2020</v>
      </c>
      <c r="F412">
        <v>44</v>
      </c>
      <c r="G412" s="16" t="s">
        <v>45</v>
      </c>
    </row>
    <row r="413" spans="1:7" x14ac:dyDescent="0.25">
      <c r="A413" s="16" t="s">
        <v>41</v>
      </c>
      <c r="B413" s="16" t="s">
        <v>42</v>
      </c>
      <c r="C413">
        <v>30</v>
      </c>
      <c r="D413">
        <v>3</v>
      </c>
      <c r="E413">
        <v>2020</v>
      </c>
      <c r="F413">
        <v>785</v>
      </c>
      <c r="G413" s="16" t="s">
        <v>221</v>
      </c>
    </row>
    <row r="414" spans="1:7" x14ac:dyDescent="0.25">
      <c r="A414" s="16" t="s">
        <v>41</v>
      </c>
      <c r="B414" s="16" t="s">
        <v>42</v>
      </c>
      <c r="C414">
        <v>30</v>
      </c>
      <c r="D414">
        <v>3</v>
      </c>
      <c r="E414">
        <v>2020</v>
      </c>
      <c r="F414">
        <v>622</v>
      </c>
      <c r="G414" s="16" t="s">
        <v>46</v>
      </c>
    </row>
    <row r="415" spans="1:7" x14ac:dyDescent="0.25">
      <c r="A415" s="16" t="s">
        <v>41</v>
      </c>
      <c r="B415" s="16" t="s">
        <v>42</v>
      </c>
      <c r="C415">
        <v>30</v>
      </c>
      <c r="D415">
        <v>3</v>
      </c>
      <c r="E415">
        <v>2020</v>
      </c>
      <c r="F415">
        <v>3084</v>
      </c>
      <c r="G415" s="16" t="s">
        <v>222</v>
      </c>
    </row>
    <row r="416" spans="1:7" x14ac:dyDescent="0.25">
      <c r="A416" s="16" t="s">
        <v>41</v>
      </c>
      <c r="B416" s="16" t="s">
        <v>42</v>
      </c>
      <c r="C416">
        <v>30</v>
      </c>
      <c r="D416">
        <v>3</v>
      </c>
      <c r="E416">
        <v>2020</v>
      </c>
      <c r="F416">
        <v>3</v>
      </c>
      <c r="G416" s="16" t="s">
        <v>47</v>
      </c>
    </row>
    <row r="417" spans="1:7" x14ac:dyDescent="0.25">
      <c r="A417" s="16" t="s">
        <v>41</v>
      </c>
      <c r="B417" s="16" t="s">
        <v>42</v>
      </c>
      <c r="C417">
        <v>30</v>
      </c>
      <c r="D417">
        <v>3</v>
      </c>
      <c r="E417">
        <v>2020</v>
      </c>
      <c r="F417">
        <v>2</v>
      </c>
      <c r="G417" s="16" t="s">
        <v>223</v>
      </c>
    </row>
    <row r="418" spans="1:7" x14ac:dyDescent="0.25">
      <c r="A418" s="16" t="s">
        <v>41</v>
      </c>
      <c r="B418" s="16" t="s">
        <v>42</v>
      </c>
      <c r="C418">
        <v>30</v>
      </c>
      <c r="D418">
        <v>3</v>
      </c>
      <c r="E418">
        <v>2020</v>
      </c>
      <c r="F418">
        <v>1</v>
      </c>
      <c r="G418" s="16" t="s">
        <v>224</v>
      </c>
    </row>
    <row r="419" spans="1:7" x14ac:dyDescent="0.25">
      <c r="A419" s="16" t="s">
        <v>41</v>
      </c>
      <c r="B419" s="16" t="s">
        <v>42</v>
      </c>
      <c r="C419">
        <v>30</v>
      </c>
      <c r="D419">
        <v>3</v>
      </c>
      <c r="E419">
        <v>2020</v>
      </c>
      <c r="F419">
        <v>16</v>
      </c>
      <c r="G419" s="16" t="s">
        <v>225</v>
      </c>
    </row>
    <row r="420" spans="1:7" x14ac:dyDescent="0.25">
      <c r="A420" s="16" t="s">
        <v>41</v>
      </c>
      <c r="B420" s="16" t="s">
        <v>42</v>
      </c>
      <c r="C420">
        <v>30</v>
      </c>
      <c r="D420">
        <v>3</v>
      </c>
      <c r="E420">
        <v>2020</v>
      </c>
      <c r="F420">
        <v>66.33</v>
      </c>
      <c r="G420" s="16" t="s">
        <v>48</v>
      </c>
    </row>
    <row r="421" spans="1:7" x14ac:dyDescent="0.25">
      <c r="A421" s="16" t="s">
        <v>41</v>
      </c>
      <c r="B421" s="16" t="s">
        <v>42</v>
      </c>
      <c r="C421">
        <v>30</v>
      </c>
      <c r="D421">
        <v>3</v>
      </c>
      <c r="E421">
        <v>2020</v>
      </c>
      <c r="F421">
        <v>7.07</v>
      </c>
      <c r="G421" s="16" t="s">
        <v>226</v>
      </c>
    </row>
    <row r="422" spans="1:7" x14ac:dyDescent="0.25">
      <c r="A422" s="16" t="s">
        <v>41</v>
      </c>
      <c r="B422" s="16" t="s">
        <v>42</v>
      </c>
      <c r="C422">
        <v>30</v>
      </c>
      <c r="D422">
        <v>3</v>
      </c>
      <c r="E422">
        <v>2020</v>
      </c>
      <c r="F422">
        <v>25.45</v>
      </c>
      <c r="G422" s="16" t="s">
        <v>227</v>
      </c>
    </row>
    <row r="423" spans="1:7" x14ac:dyDescent="0.25">
      <c r="A423" s="16" t="s">
        <v>41</v>
      </c>
      <c r="B423" s="16" t="s">
        <v>42</v>
      </c>
      <c r="C423">
        <v>30</v>
      </c>
      <c r="D423">
        <v>3</v>
      </c>
      <c r="E423">
        <v>2020</v>
      </c>
      <c r="F423">
        <v>68.790000000000006</v>
      </c>
      <c r="G423" s="16" t="s">
        <v>228</v>
      </c>
    </row>
    <row r="424" spans="1:7" x14ac:dyDescent="0.25">
      <c r="A424" s="16" t="s">
        <v>41</v>
      </c>
      <c r="B424" s="16" t="s">
        <v>42</v>
      </c>
      <c r="C424">
        <v>30</v>
      </c>
      <c r="D424">
        <v>3</v>
      </c>
      <c r="E424">
        <v>2020</v>
      </c>
      <c r="F424">
        <v>11.48</v>
      </c>
      <c r="G424" s="16" t="s">
        <v>49</v>
      </c>
    </row>
    <row r="425" spans="1:7" x14ac:dyDescent="0.25">
      <c r="A425" s="16" t="s">
        <v>41</v>
      </c>
      <c r="B425" s="16" t="s">
        <v>42</v>
      </c>
      <c r="C425">
        <v>30</v>
      </c>
      <c r="D425">
        <v>3</v>
      </c>
      <c r="E425">
        <v>2020</v>
      </c>
      <c r="G425" s="16" t="s">
        <v>229</v>
      </c>
    </row>
    <row r="426" spans="1:7" x14ac:dyDescent="0.25">
      <c r="A426" s="16" t="s">
        <v>41</v>
      </c>
      <c r="B426" s="16" t="s">
        <v>42</v>
      </c>
      <c r="C426">
        <v>30</v>
      </c>
      <c r="D426">
        <v>3</v>
      </c>
      <c r="E426">
        <v>2020</v>
      </c>
      <c r="G426" s="16" t="s">
        <v>230</v>
      </c>
    </row>
    <row r="427" spans="1:7" x14ac:dyDescent="0.25">
      <c r="A427" s="16" t="s">
        <v>41</v>
      </c>
      <c r="B427" s="16" t="s">
        <v>42</v>
      </c>
      <c r="C427">
        <v>31</v>
      </c>
      <c r="D427">
        <v>3</v>
      </c>
      <c r="E427">
        <v>2020</v>
      </c>
      <c r="G427" s="16" t="s">
        <v>43</v>
      </c>
    </row>
    <row r="428" spans="1:7" x14ac:dyDescent="0.25">
      <c r="A428" s="16" t="s">
        <v>41</v>
      </c>
      <c r="B428" s="16" t="s">
        <v>42</v>
      </c>
      <c r="C428">
        <v>31</v>
      </c>
      <c r="D428">
        <v>3</v>
      </c>
      <c r="E428">
        <v>2020</v>
      </c>
      <c r="G428" s="16" t="s">
        <v>44</v>
      </c>
    </row>
    <row r="429" spans="1:7" x14ac:dyDescent="0.25">
      <c r="A429" s="16" t="s">
        <v>41</v>
      </c>
      <c r="B429" s="16" t="s">
        <v>42</v>
      </c>
      <c r="C429">
        <v>31</v>
      </c>
      <c r="D429">
        <v>3</v>
      </c>
      <c r="E429">
        <v>2020</v>
      </c>
      <c r="F429">
        <v>115</v>
      </c>
      <c r="G429" s="16" t="s">
        <v>45</v>
      </c>
    </row>
    <row r="430" spans="1:7" x14ac:dyDescent="0.25">
      <c r="A430" s="16" t="s">
        <v>41</v>
      </c>
      <c r="B430" s="16" t="s">
        <v>42</v>
      </c>
      <c r="C430">
        <v>31</v>
      </c>
      <c r="D430">
        <v>3</v>
      </c>
      <c r="E430">
        <v>2020</v>
      </c>
      <c r="F430">
        <v>900</v>
      </c>
      <c r="G430" s="16" t="s">
        <v>221</v>
      </c>
    </row>
    <row r="431" spans="1:7" x14ac:dyDescent="0.25">
      <c r="A431" s="16" t="s">
        <v>41</v>
      </c>
      <c r="B431" s="16" t="s">
        <v>42</v>
      </c>
      <c r="C431">
        <v>31</v>
      </c>
      <c r="D431">
        <v>3</v>
      </c>
      <c r="E431">
        <v>2020</v>
      </c>
      <c r="F431">
        <v>477</v>
      </c>
      <c r="G431" s="16" t="s">
        <v>46</v>
      </c>
    </row>
    <row r="432" spans="1:7" x14ac:dyDescent="0.25">
      <c r="A432" s="16" t="s">
        <v>41</v>
      </c>
      <c r="B432" s="16" t="s">
        <v>42</v>
      </c>
      <c r="C432">
        <v>31</v>
      </c>
      <c r="D432">
        <v>3</v>
      </c>
      <c r="E432">
        <v>2020</v>
      </c>
      <c r="F432">
        <v>3561</v>
      </c>
      <c r="G432" s="16" t="s">
        <v>222</v>
      </c>
    </row>
    <row r="433" spans="1:7" x14ac:dyDescent="0.25">
      <c r="A433" s="16" t="s">
        <v>41</v>
      </c>
      <c r="B433" s="16" t="s">
        <v>42</v>
      </c>
      <c r="C433">
        <v>31</v>
      </c>
      <c r="D433">
        <v>3</v>
      </c>
      <c r="E433">
        <v>2020</v>
      </c>
      <c r="F433">
        <v>7</v>
      </c>
      <c r="G433" s="16" t="s">
        <v>47</v>
      </c>
    </row>
    <row r="434" spans="1:7" x14ac:dyDescent="0.25">
      <c r="A434" s="16" t="s">
        <v>41</v>
      </c>
      <c r="B434" s="16" t="s">
        <v>42</v>
      </c>
      <c r="C434">
        <v>31</v>
      </c>
      <c r="D434">
        <v>3</v>
      </c>
      <c r="E434">
        <v>2020</v>
      </c>
      <c r="F434">
        <v>7</v>
      </c>
      <c r="G434" s="16" t="s">
        <v>223</v>
      </c>
    </row>
    <row r="435" spans="1:7" x14ac:dyDescent="0.25">
      <c r="A435" s="16" t="s">
        <v>41</v>
      </c>
      <c r="B435" s="16" t="s">
        <v>42</v>
      </c>
      <c r="C435">
        <v>31</v>
      </c>
      <c r="D435">
        <v>3</v>
      </c>
      <c r="E435">
        <v>2020</v>
      </c>
      <c r="F435">
        <v>0</v>
      </c>
      <c r="G435" s="16" t="s">
        <v>224</v>
      </c>
    </row>
    <row r="436" spans="1:7" x14ac:dyDescent="0.25">
      <c r="A436" s="16" t="s">
        <v>41</v>
      </c>
      <c r="B436" s="16" t="s">
        <v>42</v>
      </c>
      <c r="C436">
        <v>31</v>
      </c>
      <c r="D436">
        <v>3</v>
      </c>
      <c r="E436">
        <v>2020</v>
      </c>
      <c r="F436">
        <v>23</v>
      </c>
      <c r="G436" s="16" t="s">
        <v>225</v>
      </c>
    </row>
    <row r="437" spans="1:7" x14ac:dyDescent="0.25">
      <c r="A437" s="16" t="s">
        <v>41</v>
      </c>
      <c r="B437" s="16" t="s">
        <v>42</v>
      </c>
      <c r="C437">
        <v>31</v>
      </c>
      <c r="D437">
        <v>3</v>
      </c>
      <c r="E437">
        <v>2020</v>
      </c>
      <c r="F437">
        <v>58</v>
      </c>
      <c r="G437" s="16" t="s">
        <v>48</v>
      </c>
    </row>
    <row r="438" spans="1:7" x14ac:dyDescent="0.25">
      <c r="A438" s="16" t="s">
        <v>41</v>
      </c>
      <c r="B438" s="16" t="s">
        <v>42</v>
      </c>
      <c r="C438">
        <v>31</v>
      </c>
      <c r="D438">
        <v>3</v>
      </c>
      <c r="E438">
        <v>2020</v>
      </c>
      <c r="F438">
        <v>24.11</v>
      </c>
      <c r="G438" s="16" t="s">
        <v>226</v>
      </c>
    </row>
    <row r="439" spans="1:7" x14ac:dyDescent="0.25">
      <c r="A439" s="16" t="s">
        <v>41</v>
      </c>
      <c r="B439" s="16" t="s">
        <v>42</v>
      </c>
      <c r="C439">
        <v>31</v>
      </c>
      <c r="D439">
        <v>3</v>
      </c>
      <c r="E439">
        <v>2020</v>
      </c>
      <c r="F439">
        <v>25.27</v>
      </c>
      <c r="G439" s="16" t="s">
        <v>227</v>
      </c>
    </row>
    <row r="440" spans="1:7" x14ac:dyDescent="0.25">
      <c r="A440" s="16" t="s">
        <v>41</v>
      </c>
      <c r="B440" s="16" t="s">
        <v>42</v>
      </c>
      <c r="C440">
        <v>31</v>
      </c>
      <c r="D440">
        <v>3</v>
      </c>
      <c r="E440">
        <v>2020</v>
      </c>
      <c r="G440" s="16" t="s">
        <v>228</v>
      </c>
    </row>
    <row r="441" spans="1:7" x14ac:dyDescent="0.25">
      <c r="A441" s="16" t="s">
        <v>41</v>
      </c>
      <c r="B441" s="16" t="s">
        <v>42</v>
      </c>
      <c r="C441">
        <v>31</v>
      </c>
      <c r="D441">
        <v>3</v>
      </c>
      <c r="E441">
        <v>2020</v>
      </c>
      <c r="G441" s="16" t="s">
        <v>49</v>
      </c>
    </row>
    <row r="442" spans="1:7" x14ac:dyDescent="0.25">
      <c r="A442" s="16" t="s">
        <v>41</v>
      </c>
      <c r="B442" s="16" t="s">
        <v>42</v>
      </c>
      <c r="C442">
        <v>31</v>
      </c>
      <c r="D442">
        <v>3</v>
      </c>
      <c r="E442">
        <v>2020</v>
      </c>
      <c r="G442" s="16" t="s">
        <v>229</v>
      </c>
    </row>
    <row r="443" spans="1:7" x14ac:dyDescent="0.25">
      <c r="A443" s="16" t="s">
        <v>41</v>
      </c>
      <c r="B443" s="16" t="s">
        <v>42</v>
      </c>
      <c r="C443">
        <v>31</v>
      </c>
      <c r="D443">
        <v>3</v>
      </c>
      <c r="E443">
        <v>2020</v>
      </c>
      <c r="G443" s="16" t="s">
        <v>230</v>
      </c>
    </row>
    <row r="444" spans="1:7" x14ac:dyDescent="0.25">
      <c r="A444" s="16" t="s">
        <v>41</v>
      </c>
      <c r="B444" s="16" t="s">
        <v>42</v>
      </c>
      <c r="C444">
        <v>1</v>
      </c>
      <c r="D444">
        <v>4</v>
      </c>
      <c r="E444">
        <v>2020</v>
      </c>
      <c r="F444">
        <v>72</v>
      </c>
      <c r="G444" s="16" t="s">
        <v>43</v>
      </c>
    </row>
    <row r="445" spans="1:7" x14ac:dyDescent="0.25">
      <c r="A445" s="16" t="s">
        <v>41</v>
      </c>
      <c r="B445" s="16" t="s">
        <v>42</v>
      </c>
      <c r="C445">
        <v>1</v>
      </c>
      <c r="D445">
        <v>4</v>
      </c>
      <c r="E445">
        <v>2020</v>
      </c>
      <c r="F445">
        <v>648</v>
      </c>
      <c r="G445" s="16" t="s">
        <v>44</v>
      </c>
    </row>
    <row r="446" spans="1:7" x14ac:dyDescent="0.25">
      <c r="A446" s="16" t="s">
        <v>41</v>
      </c>
      <c r="B446" s="16" t="s">
        <v>42</v>
      </c>
      <c r="C446">
        <v>1</v>
      </c>
      <c r="D446">
        <v>4</v>
      </c>
      <c r="E446">
        <v>2020</v>
      </c>
      <c r="F446">
        <v>160</v>
      </c>
      <c r="G446" s="16" t="s">
        <v>45</v>
      </c>
    </row>
    <row r="447" spans="1:7" x14ac:dyDescent="0.25">
      <c r="A447" s="16" t="s">
        <v>41</v>
      </c>
      <c r="B447" s="16" t="s">
        <v>42</v>
      </c>
      <c r="C447">
        <v>1</v>
      </c>
      <c r="D447">
        <v>4</v>
      </c>
      <c r="E447">
        <v>2020</v>
      </c>
      <c r="F447">
        <v>1060</v>
      </c>
      <c r="G447" s="16" t="s">
        <v>221</v>
      </c>
    </row>
    <row r="448" spans="1:7" x14ac:dyDescent="0.25">
      <c r="A448" s="16" t="s">
        <v>41</v>
      </c>
      <c r="B448" s="16" t="s">
        <v>42</v>
      </c>
      <c r="C448">
        <v>1</v>
      </c>
      <c r="D448">
        <v>4</v>
      </c>
      <c r="E448">
        <v>2020</v>
      </c>
      <c r="F448">
        <v>810</v>
      </c>
      <c r="G448" s="16" t="s">
        <v>46</v>
      </c>
    </row>
    <row r="449" spans="1:7" x14ac:dyDescent="0.25">
      <c r="A449" s="16" t="s">
        <v>41</v>
      </c>
      <c r="B449" s="16" t="s">
        <v>42</v>
      </c>
      <c r="C449">
        <v>1</v>
      </c>
      <c r="D449">
        <v>4</v>
      </c>
      <c r="E449">
        <v>2020</v>
      </c>
      <c r="F449">
        <v>4371</v>
      </c>
      <c r="G449" s="16" t="s">
        <v>222</v>
      </c>
    </row>
    <row r="450" spans="1:7" x14ac:dyDescent="0.25">
      <c r="A450" s="16" t="s">
        <v>41</v>
      </c>
      <c r="B450" s="16" t="s">
        <v>42</v>
      </c>
      <c r="C450">
        <v>1</v>
      </c>
      <c r="D450">
        <v>4</v>
      </c>
      <c r="E450">
        <v>2020</v>
      </c>
      <c r="F450">
        <v>5</v>
      </c>
      <c r="G450" s="16" t="s">
        <v>47</v>
      </c>
    </row>
    <row r="451" spans="1:7" x14ac:dyDescent="0.25">
      <c r="A451" s="16" t="s">
        <v>41</v>
      </c>
      <c r="B451" s="16" t="s">
        <v>42</v>
      </c>
      <c r="C451">
        <v>1</v>
      </c>
      <c r="D451">
        <v>4</v>
      </c>
      <c r="E451">
        <v>2020</v>
      </c>
      <c r="F451">
        <v>5</v>
      </c>
      <c r="G451" s="16" t="s">
        <v>223</v>
      </c>
    </row>
    <row r="452" spans="1:7" x14ac:dyDescent="0.25">
      <c r="A452" s="16" t="s">
        <v>41</v>
      </c>
      <c r="B452" s="16" t="s">
        <v>42</v>
      </c>
      <c r="C452">
        <v>1</v>
      </c>
      <c r="D452">
        <v>4</v>
      </c>
      <c r="E452">
        <v>2020</v>
      </c>
      <c r="F452">
        <v>0</v>
      </c>
      <c r="G452" s="16" t="s">
        <v>224</v>
      </c>
    </row>
    <row r="453" spans="1:7" x14ac:dyDescent="0.25">
      <c r="A453" s="16" t="s">
        <v>41</v>
      </c>
      <c r="B453" s="16" t="s">
        <v>42</v>
      </c>
      <c r="C453">
        <v>1</v>
      </c>
      <c r="D453">
        <v>4</v>
      </c>
      <c r="E453">
        <v>2020</v>
      </c>
      <c r="F453">
        <v>28</v>
      </c>
      <c r="G453" s="16" t="s">
        <v>225</v>
      </c>
    </row>
    <row r="454" spans="1:7" x14ac:dyDescent="0.25">
      <c r="A454" s="16" t="s">
        <v>41</v>
      </c>
      <c r="B454" s="16" t="s">
        <v>42</v>
      </c>
      <c r="C454">
        <v>1</v>
      </c>
      <c r="D454">
        <v>4</v>
      </c>
      <c r="E454">
        <v>2020</v>
      </c>
      <c r="F454">
        <v>61.2</v>
      </c>
      <c r="G454" s="16" t="s">
        <v>48</v>
      </c>
    </row>
    <row r="455" spans="1:7" x14ac:dyDescent="0.25">
      <c r="A455" s="16" t="s">
        <v>41</v>
      </c>
      <c r="B455" s="16" t="s">
        <v>42</v>
      </c>
      <c r="C455">
        <v>1</v>
      </c>
      <c r="D455">
        <v>4</v>
      </c>
      <c r="E455">
        <v>2020</v>
      </c>
      <c r="F455">
        <v>19.75</v>
      </c>
      <c r="G455" s="16" t="s">
        <v>226</v>
      </c>
    </row>
    <row r="456" spans="1:7" x14ac:dyDescent="0.25">
      <c r="A456" s="16" t="s">
        <v>41</v>
      </c>
      <c r="B456" s="16" t="s">
        <v>42</v>
      </c>
      <c r="C456">
        <v>1</v>
      </c>
      <c r="D456">
        <v>4</v>
      </c>
      <c r="E456">
        <v>2020</v>
      </c>
      <c r="F456">
        <v>24.25</v>
      </c>
      <c r="G456" s="16" t="s">
        <v>227</v>
      </c>
    </row>
    <row r="457" spans="1:7" x14ac:dyDescent="0.25">
      <c r="A457" s="16" t="s">
        <v>41</v>
      </c>
      <c r="B457" s="16" t="s">
        <v>42</v>
      </c>
      <c r="C457">
        <v>1</v>
      </c>
      <c r="D457">
        <v>4</v>
      </c>
      <c r="E457">
        <v>2020</v>
      </c>
      <c r="F457">
        <v>61.13</v>
      </c>
      <c r="G457" s="16" t="s">
        <v>228</v>
      </c>
    </row>
    <row r="458" spans="1:7" x14ac:dyDescent="0.25">
      <c r="A458" s="16" t="s">
        <v>41</v>
      </c>
      <c r="B458" s="16" t="s">
        <v>42</v>
      </c>
      <c r="C458">
        <v>1</v>
      </c>
      <c r="D458">
        <v>4</v>
      </c>
      <c r="E458">
        <v>2020</v>
      </c>
      <c r="F458">
        <v>11.11</v>
      </c>
      <c r="G458" s="16" t="s">
        <v>49</v>
      </c>
    </row>
    <row r="459" spans="1:7" x14ac:dyDescent="0.25">
      <c r="A459" s="16" t="s">
        <v>41</v>
      </c>
      <c r="B459" s="16" t="s">
        <v>42</v>
      </c>
      <c r="C459">
        <v>1</v>
      </c>
      <c r="D459">
        <v>4</v>
      </c>
      <c r="E459">
        <v>2020</v>
      </c>
      <c r="G459" s="16" t="s">
        <v>229</v>
      </c>
    </row>
    <row r="460" spans="1:7" x14ac:dyDescent="0.25">
      <c r="A460" s="16" t="s">
        <v>41</v>
      </c>
      <c r="B460" s="16" t="s">
        <v>42</v>
      </c>
      <c r="C460">
        <v>1</v>
      </c>
      <c r="D460">
        <v>4</v>
      </c>
      <c r="E460">
        <v>2020</v>
      </c>
      <c r="G460" s="16" t="s">
        <v>230</v>
      </c>
    </row>
    <row r="461" spans="1:7" x14ac:dyDescent="0.25">
      <c r="A461" s="16" t="s">
        <v>41</v>
      </c>
      <c r="B461" s="16" t="s">
        <v>42</v>
      </c>
      <c r="C461">
        <v>2</v>
      </c>
      <c r="D461">
        <v>4</v>
      </c>
      <c r="E461">
        <v>2020</v>
      </c>
      <c r="F461">
        <v>81</v>
      </c>
      <c r="G461" s="16" t="s">
        <v>43</v>
      </c>
    </row>
    <row r="462" spans="1:7" x14ac:dyDescent="0.25">
      <c r="A462" s="16" t="s">
        <v>41</v>
      </c>
      <c r="B462" s="16" t="s">
        <v>42</v>
      </c>
      <c r="C462">
        <v>2</v>
      </c>
      <c r="D462">
        <v>4</v>
      </c>
      <c r="E462">
        <v>2020</v>
      </c>
      <c r="F462">
        <v>783</v>
      </c>
      <c r="G462" s="16" t="s">
        <v>44</v>
      </c>
    </row>
    <row r="463" spans="1:7" x14ac:dyDescent="0.25">
      <c r="A463" s="16" t="s">
        <v>41</v>
      </c>
      <c r="B463" s="16" t="s">
        <v>42</v>
      </c>
      <c r="C463">
        <v>2</v>
      </c>
      <c r="D463">
        <v>4</v>
      </c>
      <c r="E463">
        <v>2020</v>
      </c>
      <c r="F463">
        <v>111</v>
      </c>
      <c r="G463" s="16" t="s">
        <v>45</v>
      </c>
    </row>
    <row r="464" spans="1:7" x14ac:dyDescent="0.25">
      <c r="A464" s="16" t="s">
        <v>41</v>
      </c>
      <c r="B464" s="16" t="s">
        <v>42</v>
      </c>
      <c r="C464">
        <v>2</v>
      </c>
      <c r="D464">
        <v>4</v>
      </c>
      <c r="E464">
        <v>2020</v>
      </c>
      <c r="F464">
        <v>1171</v>
      </c>
      <c r="G464" s="16" t="s">
        <v>221</v>
      </c>
    </row>
    <row r="465" spans="1:7" x14ac:dyDescent="0.25">
      <c r="A465" s="16" t="s">
        <v>41</v>
      </c>
      <c r="B465" s="16" t="s">
        <v>42</v>
      </c>
      <c r="C465">
        <v>2</v>
      </c>
      <c r="D465">
        <v>4</v>
      </c>
      <c r="E465">
        <v>2020</v>
      </c>
      <c r="F465">
        <v>637</v>
      </c>
      <c r="G465" s="16" t="s">
        <v>46</v>
      </c>
    </row>
    <row r="466" spans="1:7" x14ac:dyDescent="0.25">
      <c r="A466" s="16" t="s">
        <v>41</v>
      </c>
      <c r="B466" s="16" t="s">
        <v>42</v>
      </c>
      <c r="C466">
        <v>2</v>
      </c>
      <c r="D466">
        <v>4</v>
      </c>
      <c r="E466">
        <v>2020</v>
      </c>
      <c r="F466">
        <v>5008</v>
      </c>
      <c r="G466" s="16" t="s">
        <v>222</v>
      </c>
    </row>
    <row r="467" spans="1:7" x14ac:dyDescent="0.25">
      <c r="A467" s="16" t="s">
        <v>41</v>
      </c>
      <c r="B467" s="16" t="s">
        <v>42</v>
      </c>
      <c r="C467">
        <v>2</v>
      </c>
      <c r="D467">
        <v>4</v>
      </c>
      <c r="E467">
        <v>2020</v>
      </c>
      <c r="F467">
        <v>3</v>
      </c>
      <c r="G467" s="16" t="s">
        <v>47</v>
      </c>
    </row>
    <row r="468" spans="1:7" x14ac:dyDescent="0.25">
      <c r="A468" s="16" t="s">
        <v>41</v>
      </c>
      <c r="B468" s="16" t="s">
        <v>42</v>
      </c>
      <c r="C468">
        <v>2</v>
      </c>
      <c r="D468">
        <v>4</v>
      </c>
      <c r="E468">
        <v>2020</v>
      </c>
      <c r="F468">
        <v>2</v>
      </c>
      <c r="G468" s="16" t="s">
        <v>223</v>
      </c>
    </row>
    <row r="469" spans="1:7" x14ac:dyDescent="0.25">
      <c r="A469" s="16" t="s">
        <v>41</v>
      </c>
      <c r="B469" s="16" t="s">
        <v>42</v>
      </c>
      <c r="C469">
        <v>2</v>
      </c>
      <c r="D469">
        <v>4</v>
      </c>
      <c r="E469">
        <v>2020</v>
      </c>
      <c r="F469">
        <v>1</v>
      </c>
      <c r="G469" s="16" t="s">
        <v>224</v>
      </c>
    </row>
    <row r="470" spans="1:7" x14ac:dyDescent="0.25">
      <c r="A470" s="16" t="s">
        <v>41</v>
      </c>
      <c r="B470" s="16" t="s">
        <v>42</v>
      </c>
      <c r="C470">
        <v>2</v>
      </c>
      <c r="D470">
        <v>4</v>
      </c>
      <c r="E470">
        <v>2020</v>
      </c>
      <c r="F470">
        <v>31</v>
      </c>
      <c r="G470" s="16" t="s">
        <v>225</v>
      </c>
    </row>
    <row r="471" spans="1:7" x14ac:dyDescent="0.25">
      <c r="A471" s="16" t="s">
        <v>41</v>
      </c>
      <c r="B471" s="16" t="s">
        <v>42</v>
      </c>
      <c r="C471">
        <v>2</v>
      </c>
      <c r="D471">
        <v>4</v>
      </c>
      <c r="E471">
        <v>2020</v>
      </c>
      <c r="F471">
        <v>58.7</v>
      </c>
      <c r="G471" s="16" t="s">
        <v>48</v>
      </c>
    </row>
    <row r="472" spans="1:7" x14ac:dyDescent="0.25">
      <c r="A472" s="16" t="s">
        <v>41</v>
      </c>
      <c r="B472" s="16" t="s">
        <v>42</v>
      </c>
      <c r="C472">
        <v>2</v>
      </c>
      <c r="D472">
        <v>4</v>
      </c>
      <c r="E472">
        <v>2020</v>
      </c>
      <c r="F472">
        <v>17.43</v>
      </c>
      <c r="G472" s="16" t="s">
        <v>226</v>
      </c>
    </row>
    <row r="473" spans="1:7" x14ac:dyDescent="0.25">
      <c r="A473" s="16" t="s">
        <v>41</v>
      </c>
      <c r="B473" s="16" t="s">
        <v>42</v>
      </c>
      <c r="C473">
        <v>2</v>
      </c>
      <c r="D473">
        <v>4</v>
      </c>
      <c r="E473">
        <v>2020</v>
      </c>
      <c r="F473">
        <v>23.38</v>
      </c>
      <c r="G473" s="16" t="s">
        <v>227</v>
      </c>
    </row>
    <row r="474" spans="1:7" x14ac:dyDescent="0.25">
      <c r="A474" s="16" t="s">
        <v>41</v>
      </c>
      <c r="B474" s="16" t="s">
        <v>42</v>
      </c>
      <c r="C474">
        <v>2</v>
      </c>
      <c r="D474">
        <v>4</v>
      </c>
      <c r="E474">
        <v>2020</v>
      </c>
      <c r="F474">
        <v>66.87</v>
      </c>
      <c r="G474" s="16" t="s">
        <v>228</v>
      </c>
    </row>
    <row r="475" spans="1:7" x14ac:dyDescent="0.25">
      <c r="A475" s="16" t="s">
        <v>41</v>
      </c>
      <c r="B475" s="16" t="s">
        <v>42</v>
      </c>
      <c r="C475">
        <v>2</v>
      </c>
      <c r="D475">
        <v>4</v>
      </c>
      <c r="E475">
        <v>2020</v>
      </c>
      <c r="F475">
        <v>10.34</v>
      </c>
      <c r="G475" s="16" t="s">
        <v>49</v>
      </c>
    </row>
    <row r="476" spans="1:7" x14ac:dyDescent="0.25">
      <c r="A476" s="16" t="s">
        <v>41</v>
      </c>
      <c r="B476" s="16" t="s">
        <v>42</v>
      </c>
      <c r="C476">
        <v>2</v>
      </c>
      <c r="D476">
        <v>4</v>
      </c>
      <c r="E476">
        <v>2020</v>
      </c>
      <c r="G476" s="16" t="s">
        <v>229</v>
      </c>
    </row>
    <row r="477" spans="1:7" x14ac:dyDescent="0.25">
      <c r="A477" s="16" t="s">
        <v>41</v>
      </c>
      <c r="B477" s="16" t="s">
        <v>42</v>
      </c>
      <c r="C477">
        <v>2</v>
      </c>
      <c r="D477">
        <v>4</v>
      </c>
      <c r="E477">
        <v>2020</v>
      </c>
      <c r="G477" s="16" t="s">
        <v>230</v>
      </c>
    </row>
    <row r="478" spans="1:7" x14ac:dyDescent="0.25">
      <c r="A478" s="16" t="s">
        <v>41</v>
      </c>
      <c r="B478" s="16" t="s">
        <v>42</v>
      </c>
      <c r="C478">
        <v>3</v>
      </c>
      <c r="D478">
        <v>4</v>
      </c>
      <c r="E478">
        <v>2020</v>
      </c>
      <c r="F478">
        <v>81</v>
      </c>
      <c r="G478" s="16" t="s">
        <v>43</v>
      </c>
    </row>
    <row r="479" spans="1:7" x14ac:dyDescent="0.25">
      <c r="A479" s="16" t="s">
        <v>41</v>
      </c>
      <c r="B479" s="16" t="s">
        <v>42</v>
      </c>
      <c r="C479">
        <v>3</v>
      </c>
      <c r="D479">
        <v>4</v>
      </c>
      <c r="E479">
        <v>2020</v>
      </c>
      <c r="F479">
        <v>874</v>
      </c>
      <c r="G479" s="16" t="s">
        <v>44</v>
      </c>
    </row>
    <row r="480" spans="1:7" x14ac:dyDescent="0.25">
      <c r="A480" s="16" t="s">
        <v>41</v>
      </c>
      <c r="B480" s="16" t="s">
        <v>42</v>
      </c>
      <c r="C480">
        <v>3</v>
      </c>
      <c r="D480">
        <v>4</v>
      </c>
      <c r="E480">
        <v>2020</v>
      </c>
      <c r="F480">
        <v>305</v>
      </c>
      <c r="G480" s="16" t="s">
        <v>45</v>
      </c>
    </row>
    <row r="481" spans="1:7" x14ac:dyDescent="0.25">
      <c r="A481" s="16" t="s">
        <v>41</v>
      </c>
      <c r="B481" s="16" t="s">
        <v>42</v>
      </c>
      <c r="C481">
        <v>3</v>
      </c>
      <c r="D481">
        <v>4</v>
      </c>
      <c r="E481">
        <v>2020</v>
      </c>
      <c r="F481">
        <v>1476</v>
      </c>
      <c r="G481" s="16" t="s">
        <v>221</v>
      </c>
    </row>
    <row r="482" spans="1:7" x14ac:dyDescent="0.25">
      <c r="A482" s="16" t="s">
        <v>41</v>
      </c>
      <c r="B482" s="16" t="s">
        <v>42</v>
      </c>
      <c r="C482">
        <v>3</v>
      </c>
      <c r="D482">
        <v>4</v>
      </c>
      <c r="E482">
        <v>2020</v>
      </c>
      <c r="F482">
        <v>748</v>
      </c>
      <c r="G482" s="16" t="s">
        <v>46</v>
      </c>
    </row>
    <row r="483" spans="1:7" x14ac:dyDescent="0.25">
      <c r="A483" s="16" t="s">
        <v>41</v>
      </c>
      <c r="B483" s="16" t="s">
        <v>42</v>
      </c>
      <c r="C483">
        <v>3</v>
      </c>
      <c r="D483">
        <v>4</v>
      </c>
      <c r="E483">
        <v>2020</v>
      </c>
      <c r="F483">
        <v>5756</v>
      </c>
      <c r="G483" s="16" t="s">
        <v>222</v>
      </c>
    </row>
    <row r="484" spans="1:7" x14ac:dyDescent="0.25">
      <c r="A484" s="16" t="s">
        <v>41</v>
      </c>
      <c r="B484" s="16" t="s">
        <v>42</v>
      </c>
      <c r="C484">
        <v>3</v>
      </c>
      <c r="D484">
        <v>4</v>
      </c>
      <c r="E484">
        <v>2020</v>
      </c>
      <c r="F484">
        <v>8</v>
      </c>
      <c r="G484" s="16" t="s">
        <v>47</v>
      </c>
    </row>
    <row r="485" spans="1:7" x14ac:dyDescent="0.25">
      <c r="A485" s="16" t="s">
        <v>41</v>
      </c>
      <c r="B485" s="16" t="s">
        <v>42</v>
      </c>
      <c r="C485">
        <v>3</v>
      </c>
      <c r="D485">
        <v>4</v>
      </c>
      <c r="E485">
        <v>2020</v>
      </c>
      <c r="F485">
        <v>6</v>
      </c>
      <c r="G485" s="16" t="s">
        <v>223</v>
      </c>
    </row>
    <row r="486" spans="1:7" x14ac:dyDescent="0.25">
      <c r="A486" s="16" t="s">
        <v>41</v>
      </c>
      <c r="B486" s="16" t="s">
        <v>42</v>
      </c>
      <c r="C486">
        <v>3</v>
      </c>
      <c r="D486">
        <v>4</v>
      </c>
      <c r="E486">
        <v>2020</v>
      </c>
      <c r="F486">
        <v>2</v>
      </c>
      <c r="G486" s="16" t="s">
        <v>224</v>
      </c>
    </row>
    <row r="487" spans="1:7" x14ac:dyDescent="0.25">
      <c r="A487" s="16" t="s">
        <v>41</v>
      </c>
      <c r="B487" s="16" t="s">
        <v>42</v>
      </c>
      <c r="C487">
        <v>3</v>
      </c>
      <c r="D487">
        <v>4</v>
      </c>
      <c r="E487">
        <v>2020</v>
      </c>
      <c r="F487">
        <v>39</v>
      </c>
      <c r="G487" s="16" t="s">
        <v>225</v>
      </c>
    </row>
    <row r="488" spans="1:7" x14ac:dyDescent="0.25">
      <c r="A488" s="16" t="s">
        <v>41</v>
      </c>
      <c r="B488" s="16" t="s">
        <v>42</v>
      </c>
      <c r="C488">
        <v>3</v>
      </c>
      <c r="D488">
        <v>4</v>
      </c>
      <c r="E488">
        <v>2020</v>
      </c>
      <c r="F488">
        <v>70.75</v>
      </c>
      <c r="G488" s="16" t="s">
        <v>48</v>
      </c>
    </row>
    <row r="489" spans="1:7" x14ac:dyDescent="0.25">
      <c r="A489" s="16" t="s">
        <v>41</v>
      </c>
      <c r="B489" s="16" t="s">
        <v>42</v>
      </c>
      <c r="C489">
        <v>3</v>
      </c>
      <c r="D489">
        <v>4</v>
      </c>
      <c r="E489">
        <v>2020</v>
      </c>
      <c r="F489">
        <v>40.78</v>
      </c>
      <c r="G489" s="16" t="s">
        <v>226</v>
      </c>
    </row>
    <row r="490" spans="1:7" x14ac:dyDescent="0.25">
      <c r="A490" s="16" t="s">
        <v>41</v>
      </c>
      <c r="B490" s="16" t="s">
        <v>42</v>
      </c>
      <c r="C490">
        <v>3</v>
      </c>
      <c r="D490">
        <v>4</v>
      </c>
      <c r="E490">
        <v>2020</v>
      </c>
      <c r="F490">
        <v>25.64</v>
      </c>
      <c r="G490" s="16" t="s">
        <v>227</v>
      </c>
    </row>
    <row r="491" spans="1:7" x14ac:dyDescent="0.25">
      <c r="A491" s="16" t="s">
        <v>41</v>
      </c>
      <c r="B491" s="16" t="s">
        <v>42</v>
      </c>
      <c r="C491">
        <v>3</v>
      </c>
      <c r="D491">
        <v>4</v>
      </c>
      <c r="E491">
        <v>2020</v>
      </c>
      <c r="F491">
        <v>59.21</v>
      </c>
      <c r="G491" s="16" t="s">
        <v>228</v>
      </c>
    </row>
    <row r="492" spans="1:7" x14ac:dyDescent="0.25">
      <c r="A492" s="16" t="s">
        <v>41</v>
      </c>
      <c r="B492" s="16" t="s">
        <v>42</v>
      </c>
      <c r="C492">
        <v>3</v>
      </c>
      <c r="D492">
        <v>4</v>
      </c>
      <c r="E492">
        <v>2020</v>
      </c>
      <c r="F492">
        <v>9.27</v>
      </c>
      <c r="G492" s="16" t="s">
        <v>49</v>
      </c>
    </row>
    <row r="493" spans="1:7" x14ac:dyDescent="0.25">
      <c r="A493" s="16" t="s">
        <v>41</v>
      </c>
      <c r="B493" s="16" t="s">
        <v>42</v>
      </c>
      <c r="C493">
        <v>3</v>
      </c>
      <c r="D493">
        <v>4</v>
      </c>
      <c r="E493">
        <v>2020</v>
      </c>
      <c r="G493" s="16" t="s">
        <v>229</v>
      </c>
    </row>
    <row r="494" spans="1:7" x14ac:dyDescent="0.25">
      <c r="A494" s="16" t="s">
        <v>41</v>
      </c>
      <c r="B494" s="16" t="s">
        <v>42</v>
      </c>
      <c r="C494">
        <v>3</v>
      </c>
      <c r="D494">
        <v>4</v>
      </c>
      <c r="E494">
        <v>2020</v>
      </c>
      <c r="G494" s="16" t="s">
        <v>230</v>
      </c>
    </row>
    <row r="495" spans="1:7" x14ac:dyDescent="0.25">
      <c r="A495" s="16" t="s">
        <v>41</v>
      </c>
      <c r="B495" s="16" t="s">
        <v>42</v>
      </c>
      <c r="C495">
        <v>4</v>
      </c>
      <c r="D495">
        <v>4</v>
      </c>
      <c r="E495">
        <v>2020</v>
      </c>
      <c r="F495">
        <v>89</v>
      </c>
      <c r="G495" s="16" t="s">
        <v>43</v>
      </c>
    </row>
    <row r="496" spans="1:7" x14ac:dyDescent="0.25">
      <c r="A496" s="16" t="s">
        <v>41</v>
      </c>
      <c r="B496" s="16" t="s">
        <v>42</v>
      </c>
      <c r="C496">
        <v>4</v>
      </c>
      <c r="D496">
        <v>4</v>
      </c>
      <c r="E496">
        <v>2020</v>
      </c>
      <c r="F496">
        <v>1046</v>
      </c>
      <c r="G496" s="16" t="s">
        <v>44</v>
      </c>
    </row>
    <row r="497" spans="1:7" x14ac:dyDescent="0.25">
      <c r="A497" s="16" t="s">
        <v>41</v>
      </c>
      <c r="B497" s="16" t="s">
        <v>42</v>
      </c>
      <c r="C497">
        <v>4</v>
      </c>
      <c r="D497">
        <v>4</v>
      </c>
      <c r="E497">
        <v>2020</v>
      </c>
      <c r="F497">
        <v>148</v>
      </c>
      <c r="G497" s="16" t="s">
        <v>45</v>
      </c>
    </row>
    <row r="498" spans="1:7" x14ac:dyDescent="0.25">
      <c r="A498" s="16" t="s">
        <v>41</v>
      </c>
      <c r="B498" s="16" t="s">
        <v>42</v>
      </c>
      <c r="C498">
        <v>4</v>
      </c>
      <c r="D498">
        <v>4</v>
      </c>
      <c r="E498">
        <v>2020</v>
      </c>
      <c r="F498">
        <v>1624</v>
      </c>
      <c r="G498" s="16" t="s">
        <v>221</v>
      </c>
    </row>
    <row r="499" spans="1:7" x14ac:dyDescent="0.25">
      <c r="A499" s="16" t="s">
        <v>41</v>
      </c>
      <c r="B499" s="16" t="s">
        <v>42</v>
      </c>
      <c r="C499">
        <v>4</v>
      </c>
      <c r="D499">
        <v>4</v>
      </c>
      <c r="E499">
        <v>2020</v>
      </c>
      <c r="F499">
        <v>645</v>
      </c>
      <c r="G499" s="16" t="s">
        <v>46</v>
      </c>
    </row>
    <row r="500" spans="1:7" x14ac:dyDescent="0.25">
      <c r="A500" s="16" t="s">
        <v>41</v>
      </c>
      <c r="B500" s="16" t="s">
        <v>42</v>
      </c>
      <c r="C500">
        <v>4</v>
      </c>
      <c r="D500">
        <v>4</v>
      </c>
      <c r="E500">
        <v>2020</v>
      </c>
      <c r="F500">
        <v>6401</v>
      </c>
      <c r="G500" s="16" t="s">
        <v>222</v>
      </c>
    </row>
    <row r="501" spans="1:7" x14ac:dyDescent="0.25">
      <c r="A501" s="16" t="s">
        <v>41</v>
      </c>
      <c r="B501" s="16" t="s">
        <v>42</v>
      </c>
      <c r="C501">
        <v>4</v>
      </c>
      <c r="D501">
        <v>4</v>
      </c>
      <c r="E501">
        <v>2020</v>
      </c>
      <c r="F501">
        <v>5</v>
      </c>
      <c r="G501" s="16" t="s">
        <v>47</v>
      </c>
    </row>
    <row r="502" spans="1:7" x14ac:dyDescent="0.25">
      <c r="A502" s="16" t="s">
        <v>41</v>
      </c>
      <c r="B502" s="16" t="s">
        <v>42</v>
      </c>
      <c r="C502">
        <v>4</v>
      </c>
      <c r="D502">
        <v>4</v>
      </c>
      <c r="E502">
        <v>2020</v>
      </c>
      <c r="F502">
        <v>5</v>
      </c>
      <c r="G502" s="16" t="s">
        <v>223</v>
      </c>
    </row>
    <row r="503" spans="1:7" x14ac:dyDescent="0.25">
      <c r="A503" s="16" t="s">
        <v>41</v>
      </c>
      <c r="B503" s="16" t="s">
        <v>42</v>
      </c>
      <c r="C503">
        <v>4</v>
      </c>
      <c r="D503">
        <v>4</v>
      </c>
      <c r="E503">
        <v>2020</v>
      </c>
      <c r="F503">
        <v>0</v>
      </c>
      <c r="G503" s="16" t="s">
        <v>224</v>
      </c>
    </row>
    <row r="504" spans="1:7" x14ac:dyDescent="0.25">
      <c r="A504" s="16" t="s">
        <v>41</v>
      </c>
      <c r="B504" s="16" t="s">
        <v>42</v>
      </c>
      <c r="C504">
        <v>4</v>
      </c>
      <c r="D504">
        <v>4</v>
      </c>
      <c r="E504">
        <v>2020</v>
      </c>
      <c r="F504">
        <v>44</v>
      </c>
      <c r="G504" s="16" t="s">
        <v>225</v>
      </c>
    </row>
    <row r="505" spans="1:7" x14ac:dyDescent="0.25">
      <c r="A505" s="16" t="s">
        <v>41</v>
      </c>
      <c r="B505" s="16" t="s">
        <v>42</v>
      </c>
      <c r="C505">
        <v>4</v>
      </c>
      <c r="D505">
        <v>4</v>
      </c>
      <c r="E505">
        <v>2020</v>
      </c>
      <c r="F505">
        <v>63.2</v>
      </c>
      <c r="G505" s="16" t="s">
        <v>48</v>
      </c>
    </row>
    <row r="506" spans="1:7" x14ac:dyDescent="0.25">
      <c r="A506" s="16" t="s">
        <v>41</v>
      </c>
      <c r="B506" s="16" t="s">
        <v>42</v>
      </c>
      <c r="C506">
        <v>4</v>
      </c>
      <c r="D506">
        <v>4</v>
      </c>
      <c r="E506">
        <v>2020</v>
      </c>
      <c r="F506">
        <v>22.95</v>
      </c>
      <c r="G506" s="16" t="s">
        <v>226</v>
      </c>
    </row>
    <row r="507" spans="1:7" x14ac:dyDescent="0.25">
      <c r="A507" s="16" t="s">
        <v>41</v>
      </c>
      <c r="B507" s="16" t="s">
        <v>42</v>
      </c>
      <c r="C507">
        <v>4</v>
      </c>
      <c r="D507">
        <v>4</v>
      </c>
      <c r="E507">
        <v>2020</v>
      </c>
      <c r="F507">
        <v>25.37</v>
      </c>
      <c r="G507" s="16" t="s">
        <v>227</v>
      </c>
    </row>
    <row r="508" spans="1:7" x14ac:dyDescent="0.25">
      <c r="A508" s="16" t="s">
        <v>41</v>
      </c>
      <c r="B508" s="16" t="s">
        <v>42</v>
      </c>
      <c r="C508">
        <v>4</v>
      </c>
      <c r="D508">
        <v>4</v>
      </c>
      <c r="E508">
        <v>2020</v>
      </c>
      <c r="F508">
        <v>64.41</v>
      </c>
      <c r="G508" s="16" t="s">
        <v>228</v>
      </c>
    </row>
    <row r="509" spans="1:7" x14ac:dyDescent="0.25">
      <c r="A509" s="16" t="s">
        <v>41</v>
      </c>
      <c r="B509" s="16" t="s">
        <v>42</v>
      </c>
      <c r="C509">
        <v>4</v>
      </c>
      <c r="D509">
        <v>4</v>
      </c>
      <c r="E509">
        <v>2020</v>
      </c>
      <c r="F509">
        <v>8.51</v>
      </c>
      <c r="G509" s="16" t="s">
        <v>49</v>
      </c>
    </row>
    <row r="510" spans="1:7" x14ac:dyDescent="0.25">
      <c r="A510" s="16" t="s">
        <v>41</v>
      </c>
      <c r="B510" s="16" t="s">
        <v>42</v>
      </c>
      <c r="C510">
        <v>4</v>
      </c>
      <c r="D510">
        <v>4</v>
      </c>
      <c r="E510">
        <v>2020</v>
      </c>
      <c r="G510" s="16" t="s">
        <v>229</v>
      </c>
    </row>
    <row r="511" spans="1:7" x14ac:dyDescent="0.25">
      <c r="A511" s="16" t="s">
        <v>41</v>
      </c>
      <c r="B511" s="16" t="s">
        <v>42</v>
      </c>
      <c r="C511">
        <v>4</v>
      </c>
      <c r="D511">
        <v>4</v>
      </c>
      <c r="E511">
        <v>2020</v>
      </c>
      <c r="G511" s="16" t="s">
        <v>230</v>
      </c>
    </row>
    <row r="512" spans="1:7" x14ac:dyDescent="0.25">
      <c r="A512" s="16" t="s">
        <v>41</v>
      </c>
      <c r="B512" s="16" t="s">
        <v>42</v>
      </c>
      <c r="C512">
        <v>5</v>
      </c>
      <c r="D512">
        <v>4</v>
      </c>
      <c r="E512">
        <v>2020</v>
      </c>
      <c r="F512">
        <v>98</v>
      </c>
      <c r="G512" s="16" t="s">
        <v>43</v>
      </c>
    </row>
    <row r="513" spans="1:7" x14ac:dyDescent="0.25">
      <c r="A513" s="16" t="s">
        <v>41</v>
      </c>
      <c r="B513" s="16" t="s">
        <v>42</v>
      </c>
      <c r="C513">
        <v>5</v>
      </c>
      <c r="D513">
        <v>4</v>
      </c>
      <c r="E513">
        <v>2020</v>
      </c>
      <c r="F513">
        <v>1082</v>
      </c>
      <c r="G513" s="16" t="s">
        <v>44</v>
      </c>
    </row>
    <row r="514" spans="1:7" x14ac:dyDescent="0.25">
      <c r="A514" s="16" t="s">
        <v>41</v>
      </c>
      <c r="B514" s="16" t="s">
        <v>42</v>
      </c>
      <c r="C514">
        <v>5</v>
      </c>
      <c r="D514">
        <v>4</v>
      </c>
      <c r="E514">
        <v>2020</v>
      </c>
      <c r="F514">
        <v>284</v>
      </c>
      <c r="G514" s="16" t="s">
        <v>45</v>
      </c>
    </row>
    <row r="515" spans="1:7" x14ac:dyDescent="0.25">
      <c r="A515" s="16" t="s">
        <v>41</v>
      </c>
      <c r="B515" s="16" t="s">
        <v>42</v>
      </c>
      <c r="C515">
        <v>5</v>
      </c>
      <c r="D515">
        <v>4</v>
      </c>
      <c r="E515">
        <v>2020</v>
      </c>
      <c r="F515">
        <v>1908</v>
      </c>
      <c r="G515" s="16" t="s">
        <v>221</v>
      </c>
    </row>
    <row r="516" spans="1:7" x14ac:dyDescent="0.25">
      <c r="A516" s="16" t="s">
        <v>41</v>
      </c>
      <c r="B516" s="16" t="s">
        <v>42</v>
      </c>
      <c r="C516">
        <v>5</v>
      </c>
      <c r="D516">
        <v>4</v>
      </c>
      <c r="E516">
        <v>2020</v>
      </c>
      <c r="F516">
        <v>959</v>
      </c>
      <c r="G516" s="16" t="s">
        <v>46</v>
      </c>
    </row>
    <row r="517" spans="1:7" x14ac:dyDescent="0.25">
      <c r="A517" s="16" t="s">
        <v>41</v>
      </c>
      <c r="B517" s="16" t="s">
        <v>42</v>
      </c>
      <c r="C517">
        <v>5</v>
      </c>
      <c r="D517">
        <v>4</v>
      </c>
      <c r="E517">
        <v>2020</v>
      </c>
      <c r="F517">
        <v>7360</v>
      </c>
      <c r="G517" s="16" t="s">
        <v>222</v>
      </c>
    </row>
    <row r="518" spans="1:7" x14ac:dyDescent="0.25">
      <c r="A518" s="16" t="s">
        <v>41</v>
      </c>
      <c r="B518" s="16" t="s">
        <v>42</v>
      </c>
      <c r="C518">
        <v>5</v>
      </c>
      <c r="D518">
        <v>4</v>
      </c>
      <c r="E518">
        <v>2020</v>
      </c>
      <c r="F518">
        <v>7</v>
      </c>
      <c r="G518" s="16" t="s">
        <v>47</v>
      </c>
    </row>
    <row r="519" spans="1:7" x14ac:dyDescent="0.25">
      <c r="A519" s="16" t="s">
        <v>41</v>
      </c>
      <c r="B519" s="16" t="s">
        <v>42</v>
      </c>
      <c r="C519">
        <v>5</v>
      </c>
      <c r="D519">
        <v>4</v>
      </c>
      <c r="E519">
        <v>2020</v>
      </c>
      <c r="F519">
        <v>5</v>
      </c>
      <c r="G519" s="16" t="s">
        <v>223</v>
      </c>
    </row>
    <row r="520" spans="1:7" x14ac:dyDescent="0.25">
      <c r="A520" s="16" t="s">
        <v>41</v>
      </c>
      <c r="B520" s="16" t="s">
        <v>42</v>
      </c>
      <c r="C520">
        <v>5</v>
      </c>
      <c r="D520">
        <v>4</v>
      </c>
      <c r="E520">
        <v>2020</v>
      </c>
      <c r="F520">
        <v>2</v>
      </c>
      <c r="G520" s="16" t="s">
        <v>224</v>
      </c>
    </row>
    <row r="521" spans="1:7" x14ac:dyDescent="0.25">
      <c r="A521" s="16" t="s">
        <v>41</v>
      </c>
      <c r="B521" s="16" t="s">
        <v>42</v>
      </c>
      <c r="C521">
        <v>5</v>
      </c>
      <c r="D521">
        <v>4</v>
      </c>
      <c r="E521">
        <v>2020</v>
      </c>
      <c r="F521">
        <v>51</v>
      </c>
      <c r="G521" s="16" t="s">
        <v>225</v>
      </c>
    </row>
    <row r="522" spans="1:7" x14ac:dyDescent="0.25">
      <c r="A522" s="16" t="s">
        <v>41</v>
      </c>
      <c r="B522" s="16" t="s">
        <v>42</v>
      </c>
      <c r="C522">
        <v>5</v>
      </c>
      <c r="D522">
        <v>4</v>
      </c>
      <c r="E522">
        <v>2020</v>
      </c>
      <c r="F522">
        <v>64.2</v>
      </c>
      <c r="G522" s="16" t="s">
        <v>48</v>
      </c>
    </row>
    <row r="523" spans="1:7" x14ac:dyDescent="0.25">
      <c r="A523" s="16" t="s">
        <v>41</v>
      </c>
      <c r="B523" s="16" t="s">
        <v>42</v>
      </c>
      <c r="C523">
        <v>5</v>
      </c>
      <c r="D523">
        <v>4</v>
      </c>
      <c r="E523">
        <v>2020</v>
      </c>
      <c r="F523">
        <v>29.61</v>
      </c>
      <c r="G523" s="16" t="s">
        <v>226</v>
      </c>
    </row>
    <row r="524" spans="1:7" x14ac:dyDescent="0.25">
      <c r="A524" s="16" t="s">
        <v>41</v>
      </c>
      <c r="B524" s="16" t="s">
        <v>42</v>
      </c>
      <c r="C524">
        <v>5</v>
      </c>
      <c r="D524">
        <v>4</v>
      </c>
      <c r="E524">
        <v>2020</v>
      </c>
      <c r="F524">
        <v>25.92</v>
      </c>
      <c r="G524" s="16" t="s">
        <v>227</v>
      </c>
    </row>
    <row r="525" spans="1:7" x14ac:dyDescent="0.25">
      <c r="A525" s="16" t="s">
        <v>41</v>
      </c>
      <c r="B525" s="16" t="s">
        <v>42</v>
      </c>
      <c r="C525">
        <v>5</v>
      </c>
      <c r="D525">
        <v>4</v>
      </c>
      <c r="E525">
        <v>2020</v>
      </c>
      <c r="F525">
        <v>56.71</v>
      </c>
      <c r="G525" s="16" t="s">
        <v>228</v>
      </c>
    </row>
    <row r="526" spans="1:7" x14ac:dyDescent="0.25">
      <c r="A526" s="16" t="s">
        <v>41</v>
      </c>
      <c r="B526" s="16" t="s">
        <v>42</v>
      </c>
      <c r="C526">
        <v>5</v>
      </c>
      <c r="D526">
        <v>4</v>
      </c>
      <c r="E526">
        <v>2020</v>
      </c>
      <c r="F526">
        <v>9.06</v>
      </c>
      <c r="G526" s="16" t="s">
        <v>49</v>
      </c>
    </row>
    <row r="527" spans="1:7" x14ac:dyDescent="0.25">
      <c r="A527" s="16" t="s">
        <v>41</v>
      </c>
      <c r="B527" s="16" t="s">
        <v>42</v>
      </c>
      <c r="C527">
        <v>5</v>
      </c>
      <c r="D527">
        <v>4</v>
      </c>
      <c r="E527">
        <v>2020</v>
      </c>
      <c r="G527" s="16" t="s">
        <v>229</v>
      </c>
    </row>
    <row r="528" spans="1:7" x14ac:dyDescent="0.25">
      <c r="A528" s="16" t="s">
        <v>41</v>
      </c>
      <c r="B528" s="16" t="s">
        <v>42</v>
      </c>
      <c r="C528">
        <v>5</v>
      </c>
      <c r="D528">
        <v>4</v>
      </c>
      <c r="E528">
        <v>2020</v>
      </c>
      <c r="G528" s="16" t="s">
        <v>230</v>
      </c>
    </row>
    <row r="529" spans="1:7" x14ac:dyDescent="0.25">
      <c r="A529" s="16" t="s">
        <v>41</v>
      </c>
      <c r="B529" s="16" t="s">
        <v>42</v>
      </c>
      <c r="C529">
        <v>6</v>
      </c>
      <c r="D529">
        <v>4</v>
      </c>
      <c r="E529">
        <v>2020</v>
      </c>
      <c r="F529">
        <v>101</v>
      </c>
      <c r="G529" s="16" t="s">
        <v>43</v>
      </c>
    </row>
    <row r="530" spans="1:7" x14ac:dyDescent="0.25">
      <c r="A530" s="16" t="s">
        <v>41</v>
      </c>
      <c r="B530" s="16" t="s">
        <v>42</v>
      </c>
      <c r="C530">
        <v>6</v>
      </c>
      <c r="D530">
        <v>4</v>
      </c>
      <c r="E530">
        <v>2020</v>
      </c>
      <c r="F530">
        <v>1197</v>
      </c>
      <c r="G530" s="16" t="s">
        <v>44</v>
      </c>
    </row>
    <row r="531" spans="1:7" x14ac:dyDescent="0.25">
      <c r="A531" s="16" t="s">
        <v>41</v>
      </c>
      <c r="B531" s="16" t="s">
        <v>42</v>
      </c>
      <c r="C531">
        <v>6</v>
      </c>
      <c r="D531">
        <v>4</v>
      </c>
      <c r="E531">
        <v>2020</v>
      </c>
      <c r="F531">
        <v>292</v>
      </c>
      <c r="G531" s="16" t="s">
        <v>45</v>
      </c>
    </row>
    <row r="532" spans="1:7" x14ac:dyDescent="0.25">
      <c r="A532" s="16" t="s">
        <v>41</v>
      </c>
      <c r="B532" s="16" t="s">
        <v>42</v>
      </c>
      <c r="C532">
        <v>6</v>
      </c>
      <c r="D532">
        <v>4</v>
      </c>
      <c r="E532">
        <v>2020</v>
      </c>
      <c r="F532">
        <v>2200</v>
      </c>
      <c r="G532" s="16" t="s">
        <v>221</v>
      </c>
    </row>
    <row r="533" spans="1:7" x14ac:dyDescent="0.25">
      <c r="A533" s="16" t="s">
        <v>41</v>
      </c>
      <c r="B533" s="16" t="s">
        <v>42</v>
      </c>
      <c r="C533">
        <v>6</v>
      </c>
      <c r="D533">
        <v>4</v>
      </c>
      <c r="E533">
        <v>2020</v>
      </c>
      <c r="F533">
        <v>1192</v>
      </c>
      <c r="G533" s="16" t="s">
        <v>46</v>
      </c>
    </row>
    <row r="534" spans="1:7" x14ac:dyDescent="0.25">
      <c r="A534" s="16" t="s">
        <v>41</v>
      </c>
      <c r="B534" s="16" t="s">
        <v>42</v>
      </c>
      <c r="C534">
        <v>6</v>
      </c>
      <c r="D534">
        <v>4</v>
      </c>
      <c r="E534">
        <v>2020</v>
      </c>
      <c r="F534">
        <v>8552</v>
      </c>
      <c r="G534" s="16" t="s">
        <v>222</v>
      </c>
    </row>
    <row r="535" spans="1:7" x14ac:dyDescent="0.25">
      <c r="A535" s="16" t="s">
        <v>41</v>
      </c>
      <c r="B535" s="16" t="s">
        <v>42</v>
      </c>
      <c r="C535">
        <v>6</v>
      </c>
      <c r="D535">
        <v>4</v>
      </c>
      <c r="E535">
        <v>2020</v>
      </c>
      <c r="F535">
        <v>7</v>
      </c>
      <c r="G535" s="16" t="s">
        <v>47</v>
      </c>
    </row>
    <row r="536" spans="1:7" x14ac:dyDescent="0.25">
      <c r="A536" s="16" t="s">
        <v>41</v>
      </c>
      <c r="B536" s="16" t="s">
        <v>42</v>
      </c>
      <c r="C536">
        <v>6</v>
      </c>
      <c r="D536">
        <v>4</v>
      </c>
      <c r="E536">
        <v>2020</v>
      </c>
      <c r="F536">
        <v>3</v>
      </c>
      <c r="G536" s="16" t="s">
        <v>223</v>
      </c>
    </row>
    <row r="537" spans="1:7" x14ac:dyDescent="0.25">
      <c r="A537" s="16" t="s">
        <v>41</v>
      </c>
      <c r="B537" s="16" t="s">
        <v>42</v>
      </c>
      <c r="C537">
        <v>6</v>
      </c>
      <c r="D537">
        <v>4</v>
      </c>
      <c r="E537">
        <v>2020</v>
      </c>
      <c r="F537">
        <v>4</v>
      </c>
      <c r="G537" s="16" t="s">
        <v>224</v>
      </c>
    </row>
    <row r="538" spans="1:7" x14ac:dyDescent="0.25">
      <c r="A538" s="16" t="s">
        <v>41</v>
      </c>
      <c r="B538" s="16" t="s">
        <v>42</v>
      </c>
      <c r="C538">
        <v>6</v>
      </c>
      <c r="D538">
        <v>4</v>
      </c>
      <c r="E538">
        <v>2020</v>
      </c>
      <c r="F538">
        <v>58</v>
      </c>
      <c r="G538" s="16" t="s">
        <v>225</v>
      </c>
    </row>
    <row r="539" spans="1:7" x14ac:dyDescent="0.25">
      <c r="A539" s="16" t="s">
        <v>41</v>
      </c>
      <c r="B539" s="16" t="s">
        <v>42</v>
      </c>
      <c r="C539">
        <v>6</v>
      </c>
      <c r="D539">
        <v>4</v>
      </c>
      <c r="E539">
        <v>2020</v>
      </c>
      <c r="F539">
        <v>64.5</v>
      </c>
      <c r="G539" s="16" t="s">
        <v>48</v>
      </c>
    </row>
    <row r="540" spans="1:7" x14ac:dyDescent="0.25">
      <c r="A540" s="16" t="s">
        <v>41</v>
      </c>
      <c r="B540" s="16" t="s">
        <v>42</v>
      </c>
      <c r="C540">
        <v>6</v>
      </c>
      <c r="D540">
        <v>4</v>
      </c>
      <c r="E540">
        <v>2020</v>
      </c>
      <c r="F540">
        <v>24.5</v>
      </c>
      <c r="G540" s="16" t="s">
        <v>226</v>
      </c>
    </row>
    <row r="541" spans="1:7" x14ac:dyDescent="0.25">
      <c r="A541" s="16" t="s">
        <v>41</v>
      </c>
      <c r="B541" s="16" t="s">
        <v>42</v>
      </c>
      <c r="C541">
        <v>6</v>
      </c>
      <c r="D541">
        <v>4</v>
      </c>
      <c r="E541">
        <v>2020</v>
      </c>
      <c r="F541">
        <v>25.72</v>
      </c>
      <c r="G541" s="16" t="s">
        <v>227</v>
      </c>
    </row>
    <row r="542" spans="1:7" x14ac:dyDescent="0.25">
      <c r="A542" s="16" t="s">
        <v>41</v>
      </c>
      <c r="B542" s="16" t="s">
        <v>42</v>
      </c>
      <c r="C542">
        <v>6</v>
      </c>
      <c r="D542">
        <v>4</v>
      </c>
      <c r="E542">
        <v>2020</v>
      </c>
      <c r="F542">
        <v>54.41</v>
      </c>
      <c r="G542" s="16" t="s">
        <v>228</v>
      </c>
    </row>
    <row r="543" spans="1:7" x14ac:dyDescent="0.25">
      <c r="A543" s="16" t="s">
        <v>41</v>
      </c>
      <c r="B543" s="16" t="s">
        <v>42</v>
      </c>
      <c r="C543">
        <v>6</v>
      </c>
      <c r="D543">
        <v>4</v>
      </c>
      <c r="E543">
        <v>2020</v>
      </c>
      <c r="F543">
        <v>8.44</v>
      </c>
      <c r="G543" s="16" t="s">
        <v>49</v>
      </c>
    </row>
    <row r="544" spans="1:7" x14ac:dyDescent="0.25">
      <c r="A544" s="16" t="s">
        <v>41</v>
      </c>
      <c r="B544" s="16" t="s">
        <v>42</v>
      </c>
      <c r="C544">
        <v>6</v>
      </c>
      <c r="D544">
        <v>4</v>
      </c>
      <c r="E544">
        <v>2020</v>
      </c>
      <c r="G544" s="16" t="s">
        <v>229</v>
      </c>
    </row>
    <row r="545" spans="1:7" x14ac:dyDescent="0.25">
      <c r="A545" s="16" t="s">
        <v>41</v>
      </c>
      <c r="B545" s="16" t="s">
        <v>42</v>
      </c>
      <c r="C545">
        <v>6</v>
      </c>
      <c r="D545">
        <v>4</v>
      </c>
      <c r="E545">
        <v>2020</v>
      </c>
      <c r="G545" s="16" t="s">
        <v>230</v>
      </c>
    </row>
    <row r="546" spans="1:7" x14ac:dyDescent="0.25">
      <c r="A546" s="16" t="s">
        <v>41</v>
      </c>
      <c r="B546" s="16" t="s">
        <v>42</v>
      </c>
      <c r="C546">
        <v>7</v>
      </c>
      <c r="D546">
        <v>4</v>
      </c>
      <c r="E546">
        <v>2020</v>
      </c>
      <c r="F546">
        <v>109</v>
      </c>
      <c r="G546" s="16" t="s">
        <v>43</v>
      </c>
    </row>
    <row r="547" spans="1:7" x14ac:dyDescent="0.25">
      <c r="A547" s="16" t="s">
        <v>41</v>
      </c>
      <c r="B547" s="16" t="s">
        <v>42</v>
      </c>
      <c r="C547">
        <v>7</v>
      </c>
      <c r="D547">
        <v>4</v>
      </c>
      <c r="E547">
        <v>2020</v>
      </c>
      <c r="F547">
        <v>1394</v>
      </c>
      <c r="G547" s="16" t="s">
        <v>44</v>
      </c>
    </row>
    <row r="548" spans="1:7" x14ac:dyDescent="0.25">
      <c r="A548" s="16" t="s">
        <v>41</v>
      </c>
      <c r="B548" s="16" t="s">
        <v>42</v>
      </c>
      <c r="C548">
        <v>7</v>
      </c>
      <c r="D548">
        <v>4</v>
      </c>
      <c r="E548">
        <v>2020</v>
      </c>
      <c r="F548">
        <v>247</v>
      </c>
      <c r="G548" s="16" t="s">
        <v>45</v>
      </c>
    </row>
    <row r="549" spans="1:7" x14ac:dyDescent="0.25">
      <c r="A549" s="16" t="s">
        <v>41</v>
      </c>
      <c r="B549" s="16" t="s">
        <v>42</v>
      </c>
      <c r="C549">
        <v>7</v>
      </c>
      <c r="D549">
        <v>4</v>
      </c>
      <c r="E549">
        <v>2020</v>
      </c>
      <c r="F549">
        <v>2447</v>
      </c>
      <c r="G549" s="16" t="s">
        <v>221</v>
      </c>
    </row>
    <row r="550" spans="1:7" x14ac:dyDescent="0.25">
      <c r="A550" s="16" t="s">
        <v>41</v>
      </c>
      <c r="B550" s="16" t="s">
        <v>42</v>
      </c>
      <c r="C550">
        <v>7</v>
      </c>
      <c r="D550">
        <v>4</v>
      </c>
      <c r="E550">
        <v>2020</v>
      </c>
      <c r="F550">
        <v>1074</v>
      </c>
      <c r="G550" s="16" t="s">
        <v>46</v>
      </c>
    </row>
    <row r="551" spans="1:7" x14ac:dyDescent="0.25">
      <c r="A551" s="16" t="s">
        <v>41</v>
      </c>
      <c r="B551" s="16" t="s">
        <v>42</v>
      </c>
      <c r="C551">
        <v>7</v>
      </c>
      <c r="D551">
        <v>4</v>
      </c>
      <c r="E551">
        <v>2020</v>
      </c>
      <c r="F551">
        <v>9626</v>
      </c>
      <c r="G551" s="16" t="s">
        <v>222</v>
      </c>
    </row>
    <row r="552" spans="1:7" x14ac:dyDescent="0.25">
      <c r="A552" s="16" t="s">
        <v>41</v>
      </c>
      <c r="B552" s="16" t="s">
        <v>42</v>
      </c>
      <c r="C552">
        <v>7</v>
      </c>
      <c r="D552">
        <v>4</v>
      </c>
      <c r="E552">
        <v>2020</v>
      </c>
      <c r="F552">
        <v>3</v>
      </c>
      <c r="G552" s="16" t="s">
        <v>47</v>
      </c>
    </row>
    <row r="553" spans="1:7" x14ac:dyDescent="0.25">
      <c r="A553" s="16" t="s">
        <v>41</v>
      </c>
      <c r="B553" s="16" t="s">
        <v>42</v>
      </c>
      <c r="C553">
        <v>7</v>
      </c>
      <c r="D553">
        <v>4</v>
      </c>
      <c r="E553">
        <v>2020</v>
      </c>
      <c r="F553">
        <v>2</v>
      </c>
      <c r="G553" s="16" t="s">
        <v>223</v>
      </c>
    </row>
    <row r="554" spans="1:7" x14ac:dyDescent="0.25">
      <c r="A554" s="16" t="s">
        <v>41</v>
      </c>
      <c r="B554" s="16" t="s">
        <v>42</v>
      </c>
      <c r="C554">
        <v>7</v>
      </c>
      <c r="D554">
        <v>4</v>
      </c>
      <c r="E554">
        <v>2020</v>
      </c>
      <c r="F554">
        <v>1</v>
      </c>
      <c r="G554" s="16" t="s">
        <v>224</v>
      </c>
    </row>
    <row r="555" spans="1:7" x14ac:dyDescent="0.25">
      <c r="A555" s="16" t="s">
        <v>41</v>
      </c>
      <c r="B555" s="16" t="s">
        <v>42</v>
      </c>
      <c r="C555">
        <v>7</v>
      </c>
      <c r="D555">
        <v>4</v>
      </c>
      <c r="E555">
        <v>2020</v>
      </c>
      <c r="F555">
        <v>61</v>
      </c>
      <c r="G555" s="16" t="s">
        <v>225</v>
      </c>
    </row>
    <row r="556" spans="1:7" x14ac:dyDescent="0.25">
      <c r="A556" s="16" t="s">
        <v>41</v>
      </c>
      <c r="B556" s="16" t="s">
        <v>42</v>
      </c>
      <c r="C556">
        <v>7</v>
      </c>
      <c r="D556">
        <v>4</v>
      </c>
      <c r="E556">
        <v>2020</v>
      </c>
      <c r="F556">
        <v>62.66</v>
      </c>
      <c r="G556" s="16" t="s">
        <v>48</v>
      </c>
    </row>
    <row r="557" spans="1:7" x14ac:dyDescent="0.25">
      <c r="A557" s="16" t="s">
        <v>41</v>
      </c>
      <c r="B557" s="16" t="s">
        <v>42</v>
      </c>
      <c r="C557">
        <v>7</v>
      </c>
      <c r="D557">
        <v>4</v>
      </c>
      <c r="E557">
        <v>2020</v>
      </c>
      <c r="F557">
        <v>23</v>
      </c>
      <c r="G557" s="16" t="s">
        <v>226</v>
      </c>
    </row>
    <row r="558" spans="1:7" x14ac:dyDescent="0.25">
      <c r="A558" s="16" t="s">
        <v>41</v>
      </c>
      <c r="B558" s="16" t="s">
        <v>42</v>
      </c>
      <c r="C558">
        <v>7</v>
      </c>
      <c r="D558">
        <v>4</v>
      </c>
      <c r="E558">
        <v>2020</v>
      </c>
      <c r="F558">
        <v>25.42</v>
      </c>
      <c r="G558" s="16" t="s">
        <v>227</v>
      </c>
    </row>
    <row r="559" spans="1:7" x14ac:dyDescent="0.25">
      <c r="A559" s="16" t="s">
        <v>41</v>
      </c>
      <c r="B559" s="16" t="s">
        <v>42</v>
      </c>
      <c r="C559">
        <v>7</v>
      </c>
      <c r="D559">
        <v>4</v>
      </c>
      <c r="E559">
        <v>2020</v>
      </c>
      <c r="F559">
        <v>56.97</v>
      </c>
      <c r="G559" s="16" t="s">
        <v>228</v>
      </c>
    </row>
    <row r="560" spans="1:7" x14ac:dyDescent="0.25">
      <c r="A560" s="16" t="s">
        <v>41</v>
      </c>
      <c r="B560" s="16" t="s">
        <v>42</v>
      </c>
      <c r="C560">
        <v>7</v>
      </c>
      <c r="D560">
        <v>4</v>
      </c>
      <c r="E560">
        <v>2020</v>
      </c>
      <c r="F560">
        <v>7.82</v>
      </c>
      <c r="G560" s="16" t="s">
        <v>49</v>
      </c>
    </row>
    <row r="561" spans="1:7" x14ac:dyDescent="0.25">
      <c r="A561" s="16" t="s">
        <v>41</v>
      </c>
      <c r="B561" s="16" t="s">
        <v>42</v>
      </c>
      <c r="C561">
        <v>7</v>
      </c>
      <c r="D561">
        <v>4</v>
      </c>
      <c r="E561">
        <v>2020</v>
      </c>
      <c r="G561" s="16" t="s">
        <v>229</v>
      </c>
    </row>
    <row r="562" spans="1:7" x14ac:dyDescent="0.25">
      <c r="A562" s="16" t="s">
        <v>41</v>
      </c>
      <c r="B562" s="16" t="s">
        <v>42</v>
      </c>
      <c r="C562">
        <v>7</v>
      </c>
      <c r="D562">
        <v>4</v>
      </c>
      <c r="E562">
        <v>2020</v>
      </c>
      <c r="G562" s="16" t="s">
        <v>230</v>
      </c>
    </row>
    <row r="563" spans="1:7" x14ac:dyDescent="0.25">
      <c r="A563" s="16" t="s">
        <v>41</v>
      </c>
      <c r="B563" s="16" t="s">
        <v>42</v>
      </c>
      <c r="C563">
        <v>8</v>
      </c>
      <c r="D563">
        <v>4</v>
      </c>
      <c r="E563">
        <v>2020</v>
      </c>
      <c r="F563">
        <v>112</v>
      </c>
      <c r="G563" s="16" t="s">
        <v>43</v>
      </c>
    </row>
    <row r="564" spans="1:7" x14ac:dyDescent="0.25">
      <c r="A564" s="16" t="s">
        <v>41</v>
      </c>
      <c r="B564" s="16" t="s">
        <v>42</v>
      </c>
      <c r="C564">
        <v>8</v>
      </c>
      <c r="D564">
        <v>4</v>
      </c>
      <c r="E564">
        <v>2020</v>
      </c>
      <c r="F564">
        <v>1705</v>
      </c>
      <c r="G564" s="16" t="s">
        <v>44</v>
      </c>
    </row>
    <row r="565" spans="1:7" x14ac:dyDescent="0.25">
      <c r="A565" s="16" t="s">
        <v>41</v>
      </c>
      <c r="B565" s="16" t="s">
        <v>42</v>
      </c>
      <c r="C565">
        <v>8</v>
      </c>
      <c r="D565">
        <v>4</v>
      </c>
      <c r="E565">
        <v>2020</v>
      </c>
      <c r="F565">
        <v>219</v>
      </c>
      <c r="G565" s="16" t="s">
        <v>45</v>
      </c>
    </row>
    <row r="566" spans="1:7" x14ac:dyDescent="0.25">
      <c r="A566" s="16" t="s">
        <v>41</v>
      </c>
      <c r="B566" s="16" t="s">
        <v>42</v>
      </c>
      <c r="C566">
        <v>8</v>
      </c>
      <c r="D566">
        <v>4</v>
      </c>
      <c r="E566">
        <v>2020</v>
      </c>
      <c r="F566">
        <v>2666</v>
      </c>
      <c r="G566" s="16" t="s">
        <v>221</v>
      </c>
    </row>
    <row r="567" spans="1:7" x14ac:dyDescent="0.25">
      <c r="A567" s="16" t="s">
        <v>41</v>
      </c>
      <c r="B567" s="16" t="s">
        <v>42</v>
      </c>
      <c r="C567">
        <v>8</v>
      </c>
      <c r="D567">
        <v>4</v>
      </c>
      <c r="E567">
        <v>2020</v>
      </c>
      <c r="F567">
        <v>1135</v>
      </c>
      <c r="G567" s="16" t="s">
        <v>46</v>
      </c>
    </row>
    <row r="568" spans="1:7" x14ac:dyDescent="0.25">
      <c r="A568" s="16" t="s">
        <v>41</v>
      </c>
      <c r="B568" s="16" t="s">
        <v>42</v>
      </c>
      <c r="C568">
        <v>8</v>
      </c>
      <c r="D568">
        <v>4</v>
      </c>
      <c r="E568">
        <v>2020</v>
      </c>
      <c r="F568">
        <v>10761</v>
      </c>
      <c r="G568" s="16" t="s">
        <v>222</v>
      </c>
    </row>
    <row r="569" spans="1:7" x14ac:dyDescent="0.25">
      <c r="A569" s="16" t="s">
        <v>41</v>
      </c>
      <c r="B569" s="16" t="s">
        <v>42</v>
      </c>
      <c r="C569">
        <v>8</v>
      </c>
      <c r="D569">
        <v>4</v>
      </c>
      <c r="E569">
        <v>2020</v>
      </c>
      <c r="F569">
        <v>4</v>
      </c>
      <c r="G569" s="16" t="s">
        <v>47</v>
      </c>
    </row>
    <row r="570" spans="1:7" x14ac:dyDescent="0.25">
      <c r="A570" s="16" t="s">
        <v>41</v>
      </c>
      <c r="B570" s="16" t="s">
        <v>42</v>
      </c>
      <c r="C570">
        <v>8</v>
      </c>
      <c r="D570">
        <v>4</v>
      </c>
      <c r="E570">
        <v>2020</v>
      </c>
      <c r="F570">
        <v>4</v>
      </c>
      <c r="G570" s="16" t="s">
        <v>223</v>
      </c>
    </row>
    <row r="571" spans="1:7" x14ac:dyDescent="0.25">
      <c r="A571" s="16" t="s">
        <v>41</v>
      </c>
      <c r="B571" s="16" t="s">
        <v>42</v>
      </c>
      <c r="C571">
        <v>8</v>
      </c>
      <c r="D571">
        <v>4</v>
      </c>
      <c r="E571">
        <v>2020</v>
      </c>
      <c r="F571">
        <v>0</v>
      </c>
      <c r="G571" s="16" t="s">
        <v>224</v>
      </c>
    </row>
    <row r="572" spans="1:7" x14ac:dyDescent="0.25">
      <c r="A572" s="16" t="s">
        <v>41</v>
      </c>
      <c r="B572" s="16" t="s">
        <v>42</v>
      </c>
      <c r="C572">
        <v>8</v>
      </c>
      <c r="D572">
        <v>4</v>
      </c>
      <c r="E572">
        <v>2020</v>
      </c>
      <c r="F572">
        <v>65</v>
      </c>
      <c r="G572" s="16" t="s">
        <v>225</v>
      </c>
    </row>
    <row r="573" spans="1:7" x14ac:dyDescent="0.25">
      <c r="A573" s="16" t="s">
        <v>41</v>
      </c>
      <c r="B573" s="16" t="s">
        <v>42</v>
      </c>
      <c r="C573">
        <v>8</v>
      </c>
      <c r="D573">
        <v>4</v>
      </c>
      <c r="E573">
        <v>2020</v>
      </c>
      <c r="F573">
        <v>62</v>
      </c>
      <c r="G573" s="16" t="s">
        <v>48</v>
      </c>
    </row>
    <row r="574" spans="1:7" x14ac:dyDescent="0.25">
      <c r="A574" s="16" t="s">
        <v>41</v>
      </c>
      <c r="B574" s="16" t="s">
        <v>42</v>
      </c>
      <c r="C574">
        <v>8</v>
      </c>
      <c r="D574">
        <v>4</v>
      </c>
      <c r="E574">
        <v>2020</v>
      </c>
      <c r="F574">
        <v>19.3</v>
      </c>
      <c r="G574" s="16" t="s">
        <v>226</v>
      </c>
    </row>
    <row r="575" spans="1:7" x14ac:dyDescent="0.25">
      <c r="A575" s="16" t="s">
        <v>41</v>
      </c>
      <c r="B575" s="16" t="s">
        <v>42</v>
      </c>
      <c r="C575">
        <v>8</v>
      </c>
      <c r="D575">
        <v>4</v>
      </c>
      <c r="E575">
        <v>2020</v>
      </c>
      <c r="F575">
        <v>24.77</v>
      </c>
      <c r="G575" s="16" t="s">
        <v>227</v>
      </c>
    </row>
    <row r="576" spans="1:7" x14ac:dyDescent="0.25">
      <c r="A576" s="16" t="s">
        <v>41</v>
      </c>
      <c r="B576" s="16" t="s">
        <v>42</v>
      </c>
      <c r="C576">
        <v>8</v>
      </c>
      <c r="D576">
        <v>4</v>
      </c>
      <c r="E576">
        <v>2020</v>
      </c>
      <c r="F576">
        <v>63.95</v>
      </c>
      <c r="G576" s="16" t="s">
        <v>228</v>
      </c>
    </row>
    <row r="577" spans="1:7" x14ac:dyDescent="0.25">
      <c r="A577" s="16" t="s">
        <v>41</v>
      </c>
      <c r="B577" s="16" t="s">
        <v>42</v>
      </c>
      <c r="C577">
        <v>8</v>
      </c>
      <c r="D577">
        <v>4</v>
      </c>
      <c r="E577">
        <v>2020</v>
      </c>
      <c r="F577">
        <v>6.57</v>
      </c>
      <c r="G577" s="16" t="s">
        <v>49</v>
      </c>
    </row>
    <row r="578" spans="1:7" x14ac:dyDescent="0.25">
      <c r="A578" s="16" t="s">
        <v>41</v>
      </c>
      <c r="B578" s="16" t="s">
        <v>42</v>
      </c>
      <c r="C578">
        <v>8</v>
      </c>
      <c r="D578">
        <v>4</v>
      </c>
      <c r="E578">
        <v>2020</v>
      </c>
      <c r="G578" s="16" t="s">
        <v>229</v>
      </c>
    </row>
    <row r="579" spans="1:7" x14ac:dyDescent="0.25">
      <c r="A579" s="16" t="s">
        <v>41</v>
      </c>
      <c r="B579" s="16" t="s">
        <v>42</v>
      </c>
      <c r="C579">
        <v>8</v>
      </c>
      <c r="D579">
        <v>4</v>
      </c>
      <c r="E579">
        <v>2020</v>
      </c>
      <c r="G579" s="16" t="s">
        <v>230</v>
      </c>
    </row>
    <row r="580" spans="1:7" x14ac:dyDescent="0.25">
      <c r="A580" s="16" t="s">
        <v>41</v>
      </c>
      <c r="B580" s="16" t="s">
        <v>42</v>
      </c>
      <c r="C580">
        <v>9</v>
      </c>
      <c r="D580">
        <v>4</v>
      </c>
      <c r="E580">
        <v>2020</v>
      </c>
      <c r="F580">
        <v>127</v>
      </c>
      <c r="G580" s="16" t="s">
        <v>43</v>
      </c>
    </row>
    <row r="581" spans="1:7" x14ac:dyDescent="0.25">
      <c r="A581" s="16" t="s">
        <v>41</v>
      </c>
      <c r="B581" s="16" t="s">
        <v>42</v>
      </c>
      <c r="C581">
        <v>9</v>
      </c>
      <c r="D581">
        <v>4</v>
      </c>
      <c r="E581">
        <v>2020</v>
      </c>
      <c r="F581">
        <v>1907</v>
      </c>
      <c r="G581" s="16" t="s">
        <v>44</v>
      </c>
    </row>
    <row r="582" spans="1:7" x14ac:dyDescent="0.25">
      <c r="A582" s="16" t="s">
        <v>41</v>
      </c>
      <c r="B582" s="16" t="s">
        <v>42</v>
      </c>
      <c r="C582">
        <v>9</v>
      </c>
      <c r="D582">
        <v>4</v>
      </c>
      <c r="E582">
        <v>2020</v>
      </c>
      <c r="F582">
        <v>201</v>
      </c>
      <c r="G582" s="16" t="s">
        <v>45</v>
      </c>
    </row>
    <row r="583" spans="1:7" x14ac:dyDescent="0.25">
      <c r="A583" s="16" t="s">
        <v>41</v>
      </c>
      <c r="B583" s="16" t="s">
        <v>42</v>
      </c>
      <c r="C583">
        <v>9</v>
      </c>
      <c r="D583">
        <v>4</v>
      </c>
      <c r="E583">
        <v>2020</v>
      </c>
      <c r="F583">
        <v>2867</v>
      </c>
      <c r="G583" s="16" t="s">
        <v>221</v>
      </c>
    </row>
    <row r="584" spans="1:7" x14ac:dyDescent="0.25">
      <c r="A584" s="16" t="s">
        <v>41</v>
      </c>
      <c r="B584" s="16" t="s">
        <v>42</v>
      </c>
      <c r="C584">
        <v>9</v>
      </c>
      <c r="D584">
        <v>4</v>
      </c>
      <c r="E584">
        <v>2020</v>
      </c>
      <c r="F584">
        <v>1586</v>
      </c>
      <c r="G584" s="16" t="s">
        <v>46</v>
      </c>
    </row>
    <row r="585" spans="1:7" x14ac:dyDescent="0.25">
      <c r="A585" s="16" t="s">
        <v>41</v>
      </c>
      <c r="B585" s="16" t="s">
        <v>42</v>
      </c>
      <c r="C585">
        <v>9</v>
      </c>
      <c r="D585">
        <v>4</v>
      </c>
      <c r="E585">
        <v>2020</v>
      </c>
      <c r="F585">
        <v>12347</v>
      </c>
      <c r="G585" s="16" t="s">
        <v>222</v>
      </c>
    </row>
    <row r="586" spans="1:7" x14ac:dyDescent="0.25">
      <c r="A586" s="16" t="s">
        <v>41</v>
      </c>
      <c r="B586" s="16" t="s">
        <v>42</v>
      </c>
      <c r="C586">
        <v>9</v>
      </c>
      <c r="D586">
        <v>4</v>
      </c>
      <c r="E586">
        <v>2020</v>
      </c>
      <c r="F586">
        <v>1</v>
      </c>
      <c r="G586" s="16" t="s">
        <v>47</v>
      </c>
    </row>
    <row r="587" spans="1:7" x14ac:dyDescent="0.25">
      <c r="A587" s="16" t="s">
        <v>41</v>
      </c>
      <c r="B587" s="16" t="s">
        <v>42</v>
      </c>
      <c r="C587">
        <v>9</v>
      </c>
      <c r="D587">
        <v>4</v>
      </c>
      <c r="E587">
        <v>2020</v>
      </c>
      <c r="F587">
        <v>1</v>
      </c>
      <c r="G587" s="16" t="s">
        <v>223</v>
      </c>
    </row>
    <row r="588" spans="1:7" x14ac:dyDescent="0.25">
      <c r="A588" s="16" t="s">
        <v>41</v>
      </c>
      <c r="B588" s="16" t="s">
        <v>42</v>
      </c>
      <c r="C588">
        <v>9</v>
      </c>
      <c r="D588">
        <v>4</v>
      </c>
      <c r="E588">
        <v>2020</v>
      </c>
      <c r="F588">
        <v>0</v>
      </c>
      <c r="G588" s="16" t="s">
        <v>224</v>
      </c>
    </row>
    <row r="589" spans="1:7" x14ac:dyDescent="0.25">
      <c r="A589" s="16" t="s">
        <v>41</v>
      </c>
      <c r="B589" s="16" t="s">
        <v>42</v>
      </c>
      <c r="C589">
        <v>9</v>
      </c>
      <c r="D589">
        <v>4</v>
      </c>
      <c r="E589">
        <v>2020</v>
      </c>
      <c r="F589">
        <v>66</v>
      </c>
      <c r="G589" s="16" t="s">
        <v>225</v>
      </c>
    </row>
    <row r="590" spans="1:7" x14ac:dyDescent="0.25">
      <c r="A590" s="16" t="s">
        <v>41</v>
      </c>
      <c r="B590" s="16" t="s">
        <v>42</v>
      </c>
      <c r="C590">
        <v>9</v>
      </c>
      <c r="D590">
        <v>4</v>
      </c>
      <c r="E590">
        <v>2020</v>
      </c>
      <c r="F590">
        <v>64.3</v>
      </c>
      <c r="G590" s="16" t="s">
        <v>48</v>
      </c>
    </row>
    <row r="591" spans="1:7" x14ac:dyDescent="0.25">
      <c r="A591" s="16" t="s">
        <v>41</v>
      </c>
      <c r="B591" s="16" t="s">
        <v>42</v>
      </c>
      <c r="C591">
        <v>9</v>
      </c>
      <c r="D591">
        <v>4</v>
      </c>
      <c r="E591">
        <v>2020</v>
      </c>
      <c r="F591">
        <v>12.67</v>
      </c>
      <c r="G591" s="16" t="s">
        <v>226</v>
      </c>
    </row>
    <row r="592" spans="1:7" x14ac:dyDescent="0.25">
      <c r="A592" s="16" t="s">
        <v>41</v>
      </c>
      <c r="B592" s="16" t="s">
        <v>42</v>
      </c>
      <c r="C592">
        <v>9</v>
      </c>
      <c r="D592">
        <v>4</v>
      </c>
      <c r="E592">
        <v>2020</v>
      </c>
      <c r="F592">
        <v>23.22</v>
      </c>
      <c r="G592" s="16" t="s">
        <v>227</v>
      </c>
    </row>
    <row r="593" spans="1:7" x14ac:dyDescent="0.25">
      <c r="A593" s="16" t="s">
        <v>41</v>
      </c>
      <c r="B593" s="16" t="s">
        <v>42</v>
      </c>
      <c r="C593">
        <v>9</v>
      </c>
      <c r="D593">
        <v>4</v>
      </c>
      <c r="E593">
        <v>2020</v>
      </c>
      <c r="F593">
        <v>66.52</v>
      </c>
      <c r="G593" s="16" t="s">
        <v>228</v>
      </c>
    </row>
    <row r="594" spans="1:7" x14ac:dyDescent="0.25">
      <c r="A594" s="16" t="s">
        <v>41</v>
      </c>
      <c r="B594" s="16" t="s">
        <v>42</v>
      </c>
      <c r="C594">
        <v>9</v>
      </c>
      <c r="D594">
        <v>4</v>
      </c>
      <c r="E594">
        <v>2020</v>
      </c>
      <c r="F594">
        <v>6.66</v>
      </c>
      <c r="G594" s="16" t="s">
        <v>49</v>
      </c>
    </row>
    <row r="595" spans="1:7" x14ac:dyDescent="0.25">
      <c r="A595" s="16" t="s">
        <v>41</v>
      </c>
      <c r="B595" s="16" t="s">
        <v>42</v>
      </c>
      <c r="C595">
        <v>9</v>
      </c>
      <c r="D595">
        <v>4</v>
      </c>
      <c r="E595">
        <v>2020</v>
      </c>
      <c r="G595" s="16" t="s">
        <v>229</v>
      </c>
    </row>
    <row r="596" spans="1:7" x14ac:dyDescent="0.25">
      <c r="A596" s="16" t="s">
        <v>41</v>
      </c>
      <c r="B596" s="16" t="s">
        <v>42</v>
      </c>
      <c r="C596">
        <v>9</v>
      </c>
      <c r="D596">
        <v>4</v>
      </c>
      <c r="E596">
        <v>2020</v>
      </c>
      <c r="G596" s="16" t="s">
        <v>230</v>
      </c>
    </row>
    <row r="597" spans="1:7" x14ac:dyDescent="0.25">
      <c r="A597" s="16" t="s">
        <v>41</v>
      </c>
      <c r="B597" s="16" t="s">
        <v>42</v>
      </c>
      <c r="C597">
        <v>10</v>
      </c>
      <c r="D597">
        <v>4</v>
      </c>
      <c r="E597">
        <v>2020</v>
      </c>
      <c r="F597">
        <v>136</v>
      </c>
      <c r="G597" s="16" t="s">
        <v>43</v>
      </c>
    </row>
    <row r="598" spans="1:7" x14ac:dyDescent="0.25">
      <c r="A598" s="16" t="s">
        <v>41</v>
      </c>
      <c r="B598" s="16" t="s">
        <v>42</v>
      </c>
      <c r="C598">
        <v>10</v>
      </c>
      <c r="D598">
        <v>4</v>
      </c>
      <c r="E598">
        <v>2020</v>
      </c>
      <c r="F598">
        <v>2107</v>
      </c>
      <c r="G598" s="16" t="s">
        <v>44</v>
      </c>
    </row>
    <row r="599" spans="1:7" x14ac:dyDescent="0.25">
      <c r="A599" s="16" t="s">
        <v>41</v>
      </c>
      <c r="B599" s="16" t="s">
        <v>42</v>
      </c>
      <c r="C599">
        <v>10</v>
      </c>
      <c r="D599">
        <v>4</v>
      </c>
      <c r="E599">
        <v>2020</v>
      </c>
      <c r="F599">
        <v>238</v>
      </c>
      <c r="G599" s="16" t="s">
        <v>45</v>
      </c>
    </row>
    <row r="600" spans="1:7" x14ac:dyDescent="0.25">
      <c r="A600" s="16" t="s">
        <v>41</v>
      </c>
      <c r="B600" s="16" t="s">
        <v>42</v>
      </c>
      <c r="C600">
        <v>10</v>
      </c>
      <c r="D600">
        <v>4</v>
      </c>
      <c r="E600">
        <v>2020</v>
      </c>
      <c r="F600">
        <v>3105</v>
      </c>
      <c r="G600" s="16" t="s">
        <v>221</v>
      </c>
    </row>
    <row r="601" spans="1:7" x14ac:dyDescent="0.25">
      <c r="A601" s="16" t="s">
        <v>41</v>
      </c>
      <c r="B601" s="16" t="s">
        <v>42</v>
      </c>
      <c r="C601">
        <v>10</v>
      </c>
      <c r="D601">
        <v>4</v>
      </c>
      <c r="E601">
        <v>2020</v>
      </c>
      <c r="F601">
        <v>1893</v>
      </c>
      <c r="G601" s="16" t="s">
        <v>46</v>
      </c>
    </row>
    <row r="602" spans="1:7" x14ac:dyDescent="0.25">
      <c r="A602" s="16" t="s">
        <v>41</v>
      </c>
      <c r="B602" s="16" t="s">
        <v>42</v>
      </c>
      <c r="C602">
        <v>10</v>
      </c>
      <c r="D602">
        <v>4</v>
      </c>
      <c r="E602">
        <v>2020</v>
      </c>
      <c r="F602">
        <v>14240</v>
      </c>
      <c r="G602" s="16" t="s">
        <v>222</v>
      </c>
    </row>
    <row r="603" spans="1:7" x14ac:dyDescent="0.25">
      <c r="A603" s="16" t="s">
        <v>41</v>
      </c>
      <c r="B603" s="16" t="s">
        <v>42</v>
      </c>
      <c r="C603">
        <v>10</v>
      </c>
      <c r="D603">
        <v>4</v>
      </c>
      <c r="E603">
        <v>2020</v>
      </c>
      <c r="F603">
        <v>5</v>
      </c>
      <c r="G603" s="16" t="s">
        <v>47</v>
      </c>
    </row>
    <row r="604" spans="1:7" x14ac:dyDescent="0.25">
      <c r="A604" s="16" t="s">
        <v>41</v>
      </c>
      <c r="B604" s="16" t="s">
        <v>42</v>
      </c>
      <c r="C604">
        <v>10</v>
      </c>
      <c r="D604">
        <v>4</v>
      </c>
      <c r="E604">
        <v>2020</v>
      </c>
      <c r="F604">
        <v>4</v>
      </c>
      <c r="G604" s="16" t="s">
        <v>223</v>
      </c>
    </row>
    <row r="605" spans="1:7" x14ac:dyDescent="0.25">
      <c r="A605" s="16" t="s">
        <v>41</v>
      </c>
      <c r="B605" s="16" t="s">
        <v>42</v>
      </c>
      <c r="C605">
        <v>10</v>
      </c>
      <c r="D605">
        <v>4</v>
      </c>
      <c r="E605">
        <v>2020</v>
      </c>
      <c r="F605">
        <v>1</v>
      </c>
      <c r="G605" s="16" t="s">
        <v>224</v>
      </c>
    </row>
    <row r="606" spans="1:7" x14ac:dyDescent="0.25">
      <c r="A606" s="16" t="s">
        <v>41</v>
      </c>
      <c r="B606" s="16" t="s">
        <v>42</v>
      </c>
      <c r="C606">
        <v>10</v>
      </c>
      <c r="D606">
        <v>4</v>
      </c>
      <c r="E606">
        <v>2020</v>
      </c>
      <c r="F606">
        <v>71</v>
      </c>
      <c r="G606" s="16" t="s">
        <v>225</v>
      </c>
    </row>
    <row r="607" spans="1:7" x14ac:dyDescent="0.25">
      <c r="A607" s="16" t="s">
        <v>41</v>
      </c>
      <c r="B607" s="16" t="s">
        <v>42</v>
      </c>
      <c r="C607">
        <v>10</v>
      </c>
      <c r="D607">
        <v>4</v>
      </c>
      <c r="E607">
        <v>2020</v>
      </c>
      <c r="F607">
        <v>60.4</v>
      </c>
      <c r="G607" s="16" t="s">
        <v>48</v>
      </c>
    </row>
    <row r="608" spans="1:7" x14ac:dyDescent="0.25">
      <c r="A608" s="16" t="s">
        <v>41</v>
      </c>
      <c r="B608" s="16" t="s">
        <v>42</v>
      </c>
      <c r="C608">
        <v>10</v>
      </c>
      <c r="D608">
        <v>4</v>
      </c>
      <c r="E608">
        <v>2020</v>
      </c>
      <c r="F608">
        <v>12.57</v>
      </c>
      <c r="G608" s="16" t="s">
        <v>226</v>
      </c>
    </row>
    <row r="609" spans="1:7" x14ac:dyDescent="0.25">
      <c r="A609" s="16" t="s">
        <v>41</v>
      </c>
      <c r="B609" s="16" t="s">
        <v>42</v>
      </c>
      <c r="C609">
        <v>10</v>
      </c>
      <c r="D609">
        <v>4</v>
      </c>
      <c r="E609">
        <v>2020</v>
      </c>
      <c r="F609">
        <v>21.8</v>
      </c>
      <c r="G609" s="16" t="s">
        <v>227</v>
      </c>
    </row>
    <row r="610" spans="1:7" x14ac:dyDescent="0.25">
      <c r="A610" s="16" t="s">
        <v>41</v>
      </c>
      <c r="B610" s="16" t="s">
        <v>42</v>
      </c>
      <c r="C610">
        <v>10</v>
      </c>
      <c r="D610">
        <v>4</v>
      </c>
      <c r="E610">
        <v>2020</v>
      </c>
      <c r="F610">
        <v>67.86</v>
      </c>
      <c r="G610" s="16" t="s">
        <v>228</v>
      </c>
    </row>
    <row r="611" spans="1:7" x14ac:dyDescent="0.25">
      <c r="A611" s="16" t="s">
        <v>41</v>
      </c>
      <c r="B611" s="16" t="s">
        <v>42</v>
      </c>
      <c r="C611">
        <v>10</v>
      </c>
      <c r="D611">
        <v>4</v>
      </c>
      <c r="E611">
        <v>2020</v>
      </c>
      <c r="F611">
        <v>6.45</v>
      </c>
      <c r="G611" s="16" t="s">
        <v>49</v>
      </c>
    </row>
    <row r="612" spans="1:7" x14ac:dyDescent="0.25">
      <c r="A612" s="16" t="s">
        <v>41</v>
      </c>
      <c r="B612" s="16" t="s">
        <v>42</v>
      </c>
      <c r="C612">
        <v>10</v>
      </c>
      <c r="D612">
        <v>4</v>
      </c>
      <c r="E612">
        <v>2020</v>
      </c>
      <c r="G612" s="16" t="s">
        <v>229</v>
      </c>
    </row>
    <row r="613" spans="1:7" x14ac:dyDescent="0.25">
      <c r="A613" s="16" t="s">
        <v>41</v>
      </c>
      <c r="B613" s="16" t="s">
        <v>42</v>
      </c>
      <c r="C613">
        <v>10</v>
      </c>
      <c r="D613">
        <v>4</v>
      </c>
      <c r="E613">
        <v>2020</v>
      </c>
      <c r="G613" s="16" t="s">
        <v>230</v>
      </c>
    </row>
    <row r="614" spans="1:7" x14ac:dyDescent="0.25">
      <c r="A614" s="16" t="s">
        <v>41</v>
      </c>
      <c r="B614" s="16" t="s">
        <v>42</v>
      </c>
      <c r="C614">
        <v>11</v>
      </c>
      <c r="D614">
        <v>4</v>
      </c>
      <c r="E614">
        <v>2020</v>
      </c>
      <c r="F614">
        <v>145</v>
      </c>
      <c r="G614" s="16" t="s">
        <v>43</v>
      </c>
    </row>
    <row r="615" spans="1:7" x14ac:dyDescent="0.25">
      <c r="A615" s="16" t="s">
        <v>41</v>
      </c>
      <c r="B615" s="16" t="s">
        <v>42</v>
      </c>
      <c r="C615">
        <v>11</v>
      </c>
      <c r="D615">
        <v>4</v>
      </c>
      <c r="E615">
        <v>2020</v>
      </c>
      <c r="F615">
        <v>2436</v>
      </c>
      <c r="G615" s="16" t="s">
        <v>44</v>
      </c>
    </row>
    <row r="616" spans="1:7" x14ac:dyDescent="0.25">
      <c r="A616" s="16" t="s">
        <v>41</v>
      </c>
      <c r="B616" s="16" t="s">
        <v>42</v>
      </c>
      <c r="C616">
        <v>11</v>
      </c>
      <c r="D616">
        <v>4</v>
      </c>
      <c r="E616">
        <v>2020</v>
      </c>
      <c r="F616">
        <v>275</v>
      </c>
      <c r="G616" s="16" t="s">
        <v>45</v>
      </c>
    </row>
    <row r="617" spans="1:7" x14ac:dyDescent="0.25">
      <c r="A617" s="16" t="s">
        <v>41</v>
      </c>
      <c r="B617" s="16" t="s">
        <v>42</v>
      </c>
      <c r="C617">
        <v>11</v>
      </c>
      <c r="D617">
        <v>4</v>
      </c>
      <c r="E617">
        <v>2020</v>
      </c>
      <c r="F617">
        <v>3380</v>
      </c>
      <c r="G617" s="16" t="s">
        <v>221</v>
      </c>
    </row>
    <row r="618" spans="1:7" x14ac:dyDescent="0.25">
      <c r="A618" s="16" t="s">
        <v>41</v>
      </c>
      <c r="B618" s="16" t="s">
        <v>42</v>
      </c>
      <c r="C618">
        <v>11</v>
      </c>
      <c r="D618">
        <v>4</v>
      </c>
      <c r="E618">
        <v>2020</v>
      </c>
      <c r="F618">
        <v>2159</v>
      </c>
      <c r="G618" s="16" t="s">
        <v>46</v>
      </c>
    </row>
    <row r="619" spans="1:7" x14ac:dyDescent="0.25">
      <c r="A619" s="16" t="s">
        <v>41</v>
      </c>
      <c r="B619" s="16" t="s">
        <v>42</v>
      </c>
      <c r="C619">
        <v>11</v>
      </c>
      <c r="D619">
        <v>4</v>
      </c>
      <c r="E619">
        <v>2020</v>
      </c>
      <c r="F619">
        <v>16399</v>
      </c>
      <c r="G619" s="16" t="s">
        <v>222</v>
      </c>
    </row>
    <row r="620" spans="1:7" x14ac:dyDescent="0.25">
      <c r="A620" s="16" t="s">
        <v>41</v>
      </c>
      <c r="B620" s="16" t="s">
        <v>42</v>
      </c>
      <c r="C620">
        <v>11</v>
      </c>
      <c r="D620">
        <v>4</v>
      </c>
      <c r="E620">
        <v>2020</v>
      </c>
      <c r="F620">
        <v>3</v>
      </c>
      <c r="G620" s="16" t="s">
        <v>47</v>
      </c>
    </row>
    <row r="621" spans="1:7" x14ac:dyDescent="0.25">
      <c r="A621" s="16" t="s">
        <v>41</v>
      </c>
      <c r="B621" s="16" t="s">
        <v>42</v>
      </c>
      <c r="C621">
        <v>11</v>
      </c>
      <c r="D621">
        <v>4</v>
      </c>
      <c r="E621">
        <v>2020</v>
      </c>
      <c r="F621">
        <v>1</v>
      </c>
      <c r="G621" s="16" t="s">
        <v>223</v>
      </c>
    </row>
    <row r="622" spans="1:7" x14ac:dyDescent="0.25">
      <c r="A622" s="16" t="s">
        <v>41</v>
      </c>
      <c r="B622" s="16" t="s">
        <v>42</v>
      </c>
      <c r="C622">
        <v>11</v>
      </c>
      <c r="D622">
        <v>4</v>
      </c>
      <c r="E622">
        <v>2020</v>
      </c>
      <c r="F622">
        <v>2</v>
      </c>
      <c r="G622" s="16" t="s">
        <v>224</v>
      </c>
    </row>
    <row r="623" spans="1:7" x14ac:dyDescent="0.25">
      <c r="A623" s="16" t="s">
        <v>41</v>
      </c>
      <c r="B623" s="16" t="s">
        <v>42</v>
      </c>
      <c r="C623">
        <v>11</v>
      </c>
      <c r="D623">
        <v>4</v>
      </c>
      <c r="E623">
        <v>2020</v>
      </c>
      <c r="F623">
        <v>74</v>
      </c>
      <c r="G623" s="16" t="s">
        <v>225</v>
      </c>
    </row>
    <row r="624" spans="1:7" x14ac:dyDescent="0.25">
      <c r="A624" s="16" t="s">
        <v>41</v>
      </c>
      <c r="B624" s="16" t="s">
        <v>42</v>
      </c>
      <c r="C624">
        <v>11</v>
      </c>
      <c r="D624">
        <v>4</v>
      </c>
      <c r="E624">
        <v>2020</v>
      </c>
      <c r="F624">
        <v>68.599999999999994</v>
      </c>
      <c r="G624" s="16" t="s">
        <v>48</v>
      </c>
    </row>
    <row r="625" spans="1:7" x14ac:dyDescent="0.25">
      <c r="A625" s="16" t="s">
        <v>41</v>
      </c>
      <c r="B625" s="16" t="s">
        <v>42</v>
      </c>
      <c r="C625">
        <v>11</v>
      </c>
      <c r="D625">
        <v>4</v>
      </c>
      <c r="E625">
        <v>2020</v>
      </c>
      <c r="F625">
        <v>12.74</v>
      </c>
      <c r="G625" s="16" t="s">
        <v>226</v>
      </c>
    </row>
    <row r="626" spans="1:7" x14ac:dyDescent="0.25">
      <c r="A626" s="16" t="s">
        <v>41</v>
      </c>
      <c r="B626" s="16" t="s">
        <v>42</v>
      </c>
      <c r="C626">
        <v>11</v>
      </c>
      <c r="D626">
        <v>4</v>
      </c>
      <c r="E626">
        <v>2020</v>
      </c>
      <c r="F626">
        <v>20.61</v>
      </c>
      <c r="G626" s="16" t="s">
        <v>227</v>
      </c>
    </row>
    <row r="627" spans="1:7" x14ac:dyDescent="0.25">
      <c r="A627" s="16" t="s">
        <v>41</v>
      </c>
      <c r="B627" s="16" t="s">
        <v>42</v>
      </c>
      <c r="C627">
        <v>11</v>
      </c>
      <c r="D627">
        <v>4</v>
      </c>
      <c r="E627">
        <v>2020</v>
      </c>
      <c r="F627">
        <v>72.069999999999993</v>
      </c>
      <c r="G627" s="16" t="s">
        <v>228</v>
      </c>
    </row>
    <row r="628" spans="1:7" x14ac:dyDescent="0.25">
      <c r="A628" s="16" t="s">
        <v>41</v>
      </c>
      <c r="B628" s="16" t="s">
        <v>42</v>
      </c>
      <c r="C628">
        <v>11</v>
      </c>
      <c r="D628">
        <v>4</v>
      </c>
      <c r="E628">
        <v>2020</v>
      </c>
      <c r="F628">
        <v>5.95</v>
      </c>
      <c r="G628" s="16" t="s">
        <v>49</v>
      </c>
    </row>
    <row r="629" spans="1:7" x14ac:dyDescent="0.25">
      <c r="A629" s="16" t="s">
        <v>41</v>
      </c>
      <c r="B629" s="16" t="s">
        <v>42</v>
      </c>
      <c r="C629">
        <v>11</v>
      </c>
      <c r="D629">
        <v>4</v>
      </c>
      <c r="E629">
        <v>2020</v>
      </c>
      <c r="G629" s="16" t="s">
        <v>229</v>
      </c>
    </row>
    <row r="630" spans="1:7" x14ac:dyDescent="0.25">
      <c r="A630" s="16" t="s">
        <v>41</v>
      </c>
      <c r="B630" s="16" t="s">
        <v>42</v>
      </c>
      <c r="C630">
        <v>11</v>
      </c>
      <c r="D630">
        <v>4</v>
      </c>
      <c r="E630">
        <v>2020</v>
      </c>
      <c r="G630" s="16" t="s">
        <v>230</v>
      </c>
    </row>
    <row r="631" spans="1:7" x14ac:dyDescent="0.25">
      <c r="A631" s="16" t="s">
        <v>41</v>
      </c>
      <c r="B631" s="16" t="s">
        <v>42</v>
      </c>
      <c r="C631">
        <v>12</v>
      </c>
      <c r="D631">
        <v>4</v>
      </c>
      <c r="E631">
        <v>2020</v>
      </c>
      <c r="F631">
        <v>146</v>
      </c>
      <c r="G631" s="16" t="s">
        <v>43</v>
      </c>
    </row>
    <row r="632" spans="1:7" x14ac:dyDescent="0.25">
      <c r="A632" s="16" t="s">
        <v>41</v>
      </c>
      <c r="B632" s="16" t="s">
        <v>42</v>
      </c>
      <c r="C632">
        <v>12</v>
      </c>
      <c r="D632">
        <v>4</v>
      </c>
      <c r="E632">
        <v>2020</v>
      </c>
      <c r="F632">
        <v>2684</v>
      </c>
      <c r="G632" s="16" t="s">
        <v>44</v>
      </c>
    </row>
    <row r="633" spans="1:7" x14ac:dyDescent="0.25">
      <c r="A633" s="16" t="s">
        <v>41</v>
      </c>
      <c r="B633" s="16" t="s">
        <v>42</v>
      </c>
      <c r="C633">
        <v>12</v>
      </c>
      <c r="D633">
        <v>4</v>
      </c>
      <c r="E633">
        <v>2020</v>
      </c>
      <c r="F633">
        <v>250</v>
      </c>
      <c r="G633" s="16" t="s">
        <v>45</v>
      </c>
    </row>
    <row r="634" spans="1:7" x14ac:dyDescent="0.25">
      <c r="A634" s="16" t="s">
        <v>41</v>
      </c>
      <c r="B634" s="16" t="s">
        <v>42</v>
      </c>
      <c r="C634">
        <v>12</v>
      </c>
      <c r="D634">
        <v>4</v>
      </c>
      <c r="E634">
        <v>2020</v>
      </c>
      <c r="F634">
        <v>3630</v>
      </c>
      <c r="G634" s="16" t="s">
        <v>221</v>
      </c>
    </row>
    <row r="635" spans="1:7" x14ac:dyDescent="0.25">
      <c r="A635" s="16" t="s">
        <v>41</v>
      </c>
      <c r="B635" s="16" t="s">
        <v>42</v>
      </c>
      <c r="C635">
        <v>12</v>
      </c>
      <c r="D635">
        <v>4</v>
      </c>
      <c r="E635">
        <v>2020</v>
      </c>
      <c r="F635">
        <v>1913</v>
      </c>
      <c r="G635" s="16" t="s">
        <v>46</v>
      </c>
    </row>
    <row r="636" spans="1:7" x14ac:dyDescent="0.25">
      <c r="A636" s="16" t="s">
        <v>41</v>
      </c>
      <c r="B636" s="16" t="s">
        <v>42</v>
      </c>
      <c r="C636">
        <v>12</v>
      </c>
      <c r="D636">
        <v>4</v>
      </c>
      <c r="E636">
        <v>2020</v>
      </c>
      <c r="F636">
        <v>18312</v>
      </c>
      <c r="G636" s="16" t="s">
        <v>222</v>
      </c>
    </row>
    <row r="637" spans="1:7" x14ac:dyDescent="0.25">
      <c r="A637" s="16" t="s">
        <v>41</v>
      </c>
      <c r="B637" s="16" t="s">
        <v>42</v>
      </c>
      <c r="C637">
        <v>12</v>
      </c>
      <c r="D637">
        <v>4</v>
      </c>
      <c r="E637">
        <v>2020</v>
      </c>
      <c r="F637">
        <v>6</v>
      </c>
      <c r="G637" s="16" t="s">
        <v>47</v>
      </c>
    </row>
    <row r="638" spans="1:7" x14ac:dyDescent="0.25">
      <c r="A638" s="16" t="s">
        <v>41</v>
      </c>
      <c r="B638" s="16" t="s">
        <v>42</v>
      </c>
      <c r="C638">
        <v>12</v>
      </c>
      <c r="D638">
        <v>4</v>
      </c>
      <c r="E638">
        <v>2020</v>
      </c>
      <c r="F638">
        <v>3</v>
      </c>
      <c r="G638" s="16" t="s">
        <v>223</v>
      </c>
    </row>
    <row r="639" spans="1:7" x14ac:dyDescent="0.25">
      <c r="A639" s="16" t="s">
        <v>41</v>
      </c>
      <c r="B639" s="16" t="s">
        <v>42</v>
      </c>
      <c r="C639">
        <v>12</v>
      </c>
      <c r="D639">
        <v>4</v>
      </c>
      <c r="E639">
        <v>2020</v>
      </c>
      <c r="F639">
        <v>3</v>
      </c>
      <c r="G639" s="16" t="s">
        <v>224</v>
      </c>
    </row>
    <row r="640" spans="1:7" x14ac:dyDescent="0.25">
      <c r="A640" s="16" t="s">
        <v>41</v>
      </c>
      <c r="B640" s="16" t="s">
        <v>42</v>
      </c>
      <c r="C640">
        <v>12</v>
      </c>
      <c r="D640">
        <v>4</v>
      </c>
      <c r="E640">
        <v>2020</v>
      </c>
      <c r="F640">
        <v>80</v>
      </c>
      <c r="G640" s="16" t="s">
        <v>225</v>
      </c>
    </row>
    <row r="641" spans="1:7" x14ac:dyDescent="0.25">
      <c r="A641" s="16" t="s">
        <v>41</v>
      </c>
      <c r="B641" s="16" t="s">
        <v>42</v>
      </c>
      <c r="C641">
        <v>12</v>
      </c>
      <c r="D641">
        <v>4</v>
      </c>
      <c r="E641">
        <v>2020</v>
      </c>
      <c r="F641">
        <v>57.5</v>
      </c>
      <c r="G641" s="16" t="s">
        <v>48</v>
      </c>
    </row>
    <row r="642" spans="1:7" x14ac:dyDescent="0.25">
      <c r="A642" s="16" t="s">
        <v>41</v>
      </c>
      <c r="B642" s="16" t="s">
        <v>42</v>
      </c>
      <c r="C642">
        <v>12</v>
      </c>
      <c r="D642">
        <v>4</v>
      </c>
      <c r="E642">
        <v>2020</v>
      </c>
      <c r="F642">
        <v>13.07</v>
      </c>
      <c r="G642" s="16" t="s">
        <v>226</v>
      </c>
    </row>
    <row r="643" spans="1:7" x14ac:dyDescent="0.25">
      <c r="A643" s="16" t="s">
        <v>41</v>
      </c>
      <c r="B643" s="16" t="s">
        <v>42</v>
      </c>
      <c r="C643">
        <v>12</v>
      </c>
      <c r="D643">
        <v>4</v>
      </c>
      <c r="E643">
        <v>2020</v>
      </c>
      <c r="F643">
        <v>19.82</v>
      </c>
      <c r="G643" s="16" t="s">
        <v>227</v>
      </c>
    </row>
    <row r="644" spans="1:7" x14ac:dyDescent="0.25">
      <c r="A644" s="16" t="s">
        <v>41</v>
      </c>
      <c r="B644" s="16" t="s">
        <v>42</v>
      </c>
      <c r="C644">
        <v>12</v>
      </c>
      <c r="D644">
        <v>4</v>
      </c>
      <c r="E644">
        <v>2020</v>
      </c>
      <c r="F644">
        <v>73.94</v>
      </c>
      <c r="G644" s="16" t="s">
        <v>228</v>
      </c>
    </row>
    <row r="645" spans="1:7" x14ac:dyDescent="0.25">
      <c r="A645" s="16" t="s">
        <v>41</v>
      </c>
      <c r="B645" s="16" t="s">
        <v>42</v>
      </c>
      <c r="C645">
        <v>12</v>
      </c>
      <c r="D645">
        <v>4</v>
      </c>
      <c r="E645">
        <v>2020</v>
      </c>
      <c r="F645">
        <v>5.44</v>
      </c>
      <c r="G645" s="16" t="s">
        <v>49</v>
      </c>
    </row>
    <row r="646" spans="1:7" x14ac:dyDescent="0.25">
      <c r="A646" s="16" t="s">
        <v>41</v>
      </c>
      <c r="B646" s="16" t="s">
        <v>42</v>
      </c>
      <c r="C646">
        <v>12</v>
      </c>
      <c r="D646">
        <v>4</v>
      </c>
      <c r="E646">
        <v>2020</v>
      </c>
      <c r="G646" s="16" t="s">
        <v>229</v>
      </c>
    </row>
    <row r="647" spans="1:7" x14ac:dyDescent="0.25">
      <c r="A647" s="16" t="s">
        <v>41</v>
      </c>
      <c r="B647" s="16" t="s">
        <v>42</v>
      </c>
      <c r="C647">
        <v>12</v>
      </c>
      <c r="D647">
        <v>4</v>
      </c>
      <c r="E647">
        <v>2020</v>
      </c>
      <c r="G647" s="16" t="s">
        <v>230</v>
      </c>
    </row>
    <row r="648" spans="1:7" x14ac:dyDescent="0.25">
      <c r="A648" s="16" t="s">
        <v>41</v>
      </c>
      <c r="B648" s="16" t="s">
        <v>42</v>
      </c>
      <c r="C648">
        <v>13</v>
      </c>
      <c r="D648">
        <v>4</v>
      </c>
      <c r="E648">
        <v>2020</v>
      </c>
      <c r="F648">
        <v>138</v>
      </c>
      <c r="G648" s="16" t="s">
        <v>43</v>
      </c>
    </row>
    <row r="649" spans="1:7" x14ac:dyDescent="0.25">
      <c r="A649" s="16" t="s">
        <v>41</v>
      </c>
      <c r="B649" s="16" t="s">
        <v>42</v>
      </c>
      <c r="C649">
        <v>13</v>
      </c>
      <c r="D649">
        <v>4</v>
      </c>
      <c r="E649">
        <v>2020</v>
      </c>
      <c r="F649">
        <v>2890</v>
      </c>
      <c r="G649" s="16" t="s">
        <v>44</v>
      </c>
    </row>
    <row r="650" spans="1:7" x14ac:dyDescent="0.25">
      <c r="A650" s="16" t="s">
        <v>41</v>
      </c>
      <c r="B650" s="16" t="s">
        <v>42</v>
      </c>
      <c r="C650">
        <v>13</v>
      </c>
      <c r="D650">
        <v>4</v>
      </c>
      <c r="E650">
        <v>2020</v>
      </c>
      <c r="F650">
        <v>424</v>
      </c>
      <c r="G650" s="16" t="s">
        <v>45</v>
      </c>
    </row>
    <row r="651" spans="1:7" x14ac:dyDescent="0.25">
      <c r="A651" s="16" t="s">
        <v>41</v>
      </c>
      <c r="B651" s="16" t="s">
        <v>42</v>
      </c>
      <c r="C651">
        <v>13</v>
      </c>
      <c r="D651">
        <v>4</v>
      </c>
      <c r="E651">
        <v>2020</v>
      </c>
      <c r="F651">
        <v>4054</v>
      </c>
      <c r="G651" s="16" t="s">
        <v>221</v>
      </c>
    </row>
    <row r="652" spans="1:7" x14ac:dyDescent="0.25">
      <c r="A652" s="16" t="s">
        <v>41</v>
      </c>
      <c r="B652" s="16" t="s">
        <v>42</v>
      </c>
      <c r="C652">
        <v>13</v>
      </c>
      <c r="D652">
        <v>4</v>
      </c>
      <c r="E652">
        <v>2020</v>
      </c>
      <c r="F652">
        <v>2646</v>
      </c>
      <c r="G652" s="16" t="s">
        <v>46</v>
      </c>
    </row>
    <row r="653" spans="1:7" x14ac:dyDescent="0.25">
      <c r="A653" s="16" t="s">
        <v>41</v>
      </c>
      <c r="B653" s="16" t="s">
        <v>42</v>
      </c>
      <c r="C653">
        <v>13</v>
      </c>
      <c r="D653">
        <v>4</v>
      </c>
      <c r="E653">
        <v>2020</v>
      </c>
      <c r="F653">
        <v>20958</v>
      </c>
      <c r="G653" s="16" t="s">
        <v>222</v>
      </c>
    </row>
    <row r="654" spans="1:7" x14ac:dyDescent="0.25">
      <c r="A654" s="16" t="s">
        <v>41</v>
      </c>
      <c r="B654" s="16" t="s">
        <v>42</v>
      </c>
      <c r="C654">
        <v>13</v>
      </c>
      <c r="D654">
        <v>4</v>
      </c>
      <c r="E654">
        <v>2020</v>
      </c>
      <c r="F654">
        <v>5</v>
      </c>
      <c r="G654" s="16" t="s">
        <v>47</v>
      </c>
    </row>
    <row r="655" spans="1:7" x14ac:dyDescent="0.25">
      <c r="A655" s="16" t="s">
        <v>41</v>
      </c>
      <c r="B655" s="16" t="s">
        <v>42</v>
      </c>
      <c r="C655">
        <v>13</v>
      </c>
      <c r="D655">
        <v>4</v>
      </c>
      <c r="E655">
        <v>2020</v>
      </c>
      <c r="F655">
        <v>3</v>
      </c>
      <c r="G655" s="16" t="s">
        <v>223</v>
      </c>
    </row>
    <row r="656" spans="1:7" x14ac:dyDescent="0.25">
      <c r="A656" s="16" t="s">
        <v>41</v>
      </c>
      <c r="B656" s="16" t="s">
        <v>42</v>
      </c>
      <c r="C656">
        <v>13</v>
      </c>
      <c r="D656">
        <v>4</v>
      </c>
      <c r="E656">
        <v>2020</v>
      </c>
      <c r="F656">
        <v>2</v>
      </c>
      <c r="G656" s="16" t="s">
        <v>224</v>
      </c>
    </row>
    <row r="657" spans="1:7" x14ac:dyDescent="0.25">
      <c r="A657" s="16" t="s">
        <v>41</v>
      </c>
      <c r="B657" s="16" t="s">
        <v>42</v>
      </c>
      <c r="C657">
        <v>13</v>
      </c>
      <c r="D657">
        <v>4</v>
      </c>
      <c r="E657">
        <v>2020</v>
      </c>
      <c r="F657">
        <v>85</v>
      </c>
      <c r="G657" s="16" t="s">
        <v>225</v>
      </c>
    </row>
    <row r="658" spans="1:7" x14ac:dyDescent="0.25">
      <c r="A658" s="16" t="s">
        <v>41</v>
      </c>
      <c r="B658" s="16" t="s">
        <v>42</v>
      </c>
      <c r="C658">
        <v>13</v>
      </c>
      <c r="D658">
        <v>4</v>
      </c>
      <c r="E658">
        <v>2020</v>
      </c>
      <c r="F658">
        <v>76</v>
      </c>
      <c r="G658" s="16" t="s">
        <v>48</v>
      </c>
    </row>
    <row r="659" spans="1:7" x14ac:dyDescent="0.25">
      <c r="A659" s="16" t="s">
        <v>41</v>
      </c>
      <c r="B659" s="16" t="s">
        <v>42</v>
      </c>
      <c r="C659">
        <v>13</v>
      </c>
      <c r="D659">
        <v>4</v>
      </c>
      <c r="E659">
        <v>2020</v>
      </c>
      <c r="F659">
        <v>16.02</v>
      </c>
      <c r="G659" s="16" t="s">
        <v>226</v>
      </c>
    </row>
    <row r="660" spans="1:7" x14ac:dyDescent="0.25">
      <c r="A660" s="16" t="s">
        <v>41</v>
      </c>
      <c r="B660" s="16" t="s">
        <v>42</v>
      </c>
      <c r="C660">
        <v>13</v>
      </c>
      <c r="D660">
        <v>4</v>
      </c>
      <c r="E660">
        <v>2020</v>
      </c>
      <c r="F660">
        <v>19.34</v>
      </c>
      <c r="G660" s="16" t="s">
        <v>227</v>
      </c>
    </row>
    <row r="661" spans="1:7" x14ac:dyDescent="0.25">
      <c r="A661" s="16" t="s">
        <v>41</v>
      </c>
      <c r="B661" s="16" t="s">
        <v>42</v>
      </c>
      <c r="C661">
        <v>13</v>
      </c>
      <c r="D661">
        <v>4</v>
      </c>
      <c r="E661">
        <v>2020</v>
      </c>
      <c r="F661">
        <v>71.290000000000006</v>
      </c>
      <c r="G661" s="16" t="s">
        <v>228</v>
      </c>
    </row>
    <row r="662" spans="1:7" x14ac:dyDescent="0.25">
      <c r="A662" s="16" t="s">
        <v>41</v>
      </c>
      <c r="B662" s="16" t="s">
        <v>42</v>
      </c>
      <c r="C662">
        <v>13</v>
      </c>
      <c r="D662">
        <v>4</v>
      </c>
      <c r="E662">
        <v>2020</v>
      </c>
      <c r="F662">
        <v>4.78</v>
      </c>
      <c r="G662" s="16" t="s">
        <v>49</v>
      </c>
    </row>
    <row r="663" spans="1:7" x14ac:dyDescent="0.25">
      <c r="A663" s="16" t="s">
        <v>41</v>
      </c>
      <c r="B663" s="16" t="s">
        <v>42</v>
      </c>
      <c r="C663">
        <v>13</v>
      </c>
      <c r="D663">
        <v>4</v>
      </c>
      <c r="E663">
        <v>2020</v>
      </c>
      <c r="G663" s="16" t="s">
        <v>229</v>
      </c>
    </row>
    <row r="664" spans="1:7" x14ac:dyDescent="0.25">
      <c r="A664" s="16" t="s">
        <v>41</v>
      </c>
      <c r="B664" s="16" t="s">
        <v>42</v>
      </c>
      <c r="C664">
        <v>13</v>
      </c>
      <c r="D664">
        <v>4</v>
      </c>
      <c r="E664">
        <v>2020</v>
      </c>
      <c r="G664" s="16" t="s">
        <v>230</v>
      </c>
    </row>
    <row r="665" spans="1:7" x14ac:dyDescent="0.25">
      <c r="A665" s="16" t="s">
        <v>41</v>
      </c>
      <c r="B665" s="16" t="s">
        <v>42</v>
      </c>
      <c r="C665">
        <v>14</v>
      </c>
      <c r="D665">
        <v>4</v>
      </c>
      <c r="E665">
        <v>2020</v>
      </c>
      <c r="F665">
        <v>131</v>
      </c>
      <c r="G665" s="16" t="s">
        <v>43</v>
      </c>
    </row>
    <row r="666" spans="1:7" x14ac:dyDescent="0.25">
      <c r="A666" s="16" t="s">
        <v>41</v>
      </c>
      <c r="B666" s="16" t="s">
        <v>42</v>
      </c>
      <c r="C666">
        <v>14</v>
      </c>
      <c r="D666">
        <v>4</v>
      </c>
      <c r="E666">
        <v>2020</v>
      </c>
      <c r="F666">
        <v>3006</v>
      </c>
      <c r="G666" s="16" t="s">
        <v>44</v>
      </c>
    </row>
    <row r="667" spans="1:7" x14ac:dyDescent="0.25">
      <c r="A667" s="16" t="s">
        <v>41</v>
      </c>
      <c r="B667" s="16" t="s">
        <v>42</v>
      </c>
      <c r="C667">
        <v>14</v>
      </c>
      <c r="D667">
        <v>4</v>
      </c>
      <c r="E667">
        <v>2020</v>
      </c>
      <c r="F667">
        <v>411</v>
      </c>
      <c r="G667" s="16" t="s">
        <v>45</v>
      </c>
    </row>
    <row r="668" spans="1:7" x14ac:dyDescent="0.25">
      <c r="A668" s="16" t="s">
        <v>41</v>
      </c>
      <c r="B668" s="16" t="s">
        <v>42</v>
      </c>
      <c r="C668">
        <v>14</v>
      </c>
      <c r="D668">
        <v>4</v>
      </c>
      <c r="E668">
        <v>2020</v>
      </c>
      <c r="F668">
        <v>4465</v>
      </c>
      <c r="G668" s="16" t="s">
        <v>221</v>
      </c>
    </row>
    <row r="669" spans="1:7" x14ac:dyDescent="0.25">
      <c r="A669" s="16" t="s">
        <v>41</v>
      </c>
      <c r="B669" s="16" t="s">
        <v>42</v>
      </c>
      <c r="C669">
        <v>14</v>
      </c>
      <c r="D669">
        <v>4</v>
      </c>
      <c r="E669">
        <v>2020</v>
      </c>
      <c r="F669">
        <v>2440</v>
      </c>
      <c r="G669" s="16" t="s">
        <v>46</v>
      </c>
    </row>
    <row r="670" spans="1:7" x14ac:dyDescent="0.25">
      <c r="A670" s="16" t="s">
        <v>41</v>
      </c>
      <c r="B670" s="16" t="s">
        <v>42</v>
      </c>
      <c r="C670">
        <v>14</v>
      </c>
      <c r="D670">
        <v>4</v>
      </c>
      <c r="E670">
        <v>2020</v>
      </c>
      <c r="F670">
        <v>23398</v>
      </c>
      <c r="G670" s="16" t="s">
        <v>222</v>
      </c>
    </row>
    <row r="671" spans="1:7" x14ac:dyDescent="0.25">
      <c r="A671" s="16" t="s">
        <v>41</v>
      </c>
      <c r="B671" s="16" t="s">
        <v>42</v>
      </c>
      <c r="C671">
        <v>14</v>
      </c>
      <c r="D671">
        <v>4</v>
      </c>
      <c r="E671">
        <v>2020</v>
      </c>
      <c r="F671">
        <v>9</v>
      </c>
      <c r="G671" s="16" t="s">
        <v>47</v>
      </c>
    </row>
    <row r="672" spans="1:7" x14ac:dyDescent="0.25">
      <c r="A672" s="16" t="s">
        <v>41</v>
      </c>
      <c r="B672" s="16" t="s">
        <v>42</v>
      </c>
      <c r="C672">
        <v>14</v>
      </c>
      <c r="D672">
        <v>4</v>
      </c>
      <c r="E672">
        <v>2020</v>
      </c>
      <c r="F672">
        <v>7</v>
      </c>
      <c r="G672" s="16" t="s">
        <v>223</v>
      </c>
    </row>
    <row r="673" spans="1:7" x14ac:dyDescent="0.25">
      <c r="A673" s="16" t="s">
        <v>41</v>
      </c>
      <c r="B673" s="16" t="s">
        <v>42</v>
      </c>
      <c r="C673">
        <v>14</v>
      </c>
      <c r="D673">
        <v>4</v>
      </c>
      <c r="E673">
        <v>2020</v>
      </c>
      <c r="F673">
        <v>2</v>
      </c>
      <c r="G673" s="16" t="s">
        <v>224</v>
      </c>
    </row>
    <row r="674" spans="1:7" x14ac:dyDescent="0.25">
      <c r="A674" s="16" t="s">
        <v>41</v>
      </c>
      <c r="B674" s="16" t="s">
        <v>42</v>
      </c>
      <c r="C674">
        <v>14</v>
      </c>
      <c r="D674">
        <v>4</v>
      </c>
      <c r="E674">
        <v>2020</v>
      </c>
      <c r="F674">
        <v>94</v>
      </c>
      <c r="G674" s="16" t="s">
        <v>225</v>
      </c>
    </row>
    <row r="675" spans="1:7" x14ac:dyDescent="0.25">
      <c r="A675" s="16" t="s">
        <v>41</v>
      </c>
      <c r="B675" s="16" t="s">
        <v>42</v>
      </c>
      <c r="C675">
        <v>14</v>
      </c>
      <c r="D675">
        <v>4</v>
      </c>
      <c r="E675">
        <v>2020</v>
      </c>
      <c r="F675">
        <v>68.599999999999994</v>
      </c>
      <c r="G675" s="16" t="s">
        <v>48</v>
      </c>
    </row>
    <row r="676" spans="1:7" x14ac:dyDescent="0.25">
      <c r="A676" s="16" t="s">
        <v>41</v>
      </c>
      <c r="B676" s="16" t="s">
        <v>42</v>
      </c>
      <c r="C676">
        <v>14</v>
      </c>
      <c r="D676">
        <v>4</v>
      </c>
      <c r="E676">
        <v>2020</v>
      </c>
      <c r="F676">
        <v>16.84</v>
      </c>
      <c r="G676" s="16" t="s">
        <v>226</v>
      </c>
    </row>
    <row r="677" spans="1:7" x14ac:dyDescent="0.25">
      <c r="A677" s="16" t="s">
        <v>41</v>
      </c>
      <c r="B677" s="16" t="s">
        <v>42</v>
      </c>
      <c r="C677">
        <v>14</v>
      </c>
      <c r="D677">
        <v>4</v>
      </c>
      <c r="E677">
        <v>2020</v>
      </c>
      <c r="F677">
        <v>19.082999999999998</v>
      </c>
      <c r="G677" s="16" t="s">
        <v>227</v>
      </c>
    </row>
    <row r="678" spans="1:7" x14ac:dyDescent="0.25">
      <c r="A678" s="16" t="s">
        <v>41</v>
      </c>
      <c r="B678" s="16" t="s">
        <v>42</v>
      </c>
      <c r="C678">
        <v>14</v>
      </c>
      <c r="D678">
        <v>4</v>
      </c>
      <c r="E678">
        <v>2020</v>
      </c>
      <c r="F678">
        <v>67.319999999999993</v>
      </c>
      <c r="G678" s="16" t="s">
        <v>228</v>
      </c>
    </row>
    <row r="679" spans="1:7" x14ac:dyDescent="0.25">
      <c r="A679" s="16" t="s">
        <v>41</v>
      </c>
      <c r="B679" s="16" t="s">
        <v>42</v>
      </c>
      <c r="C679">
        <v>14</v>
      </c>
      <c r="D679">
        <v>4</v>
      </c>
      <c r="E679">
        <v>2020</v>
      </c>
      <c r="F679">
        <v>4.3600000000000003</v>
      </c>
      <c r="G679" s="16" t="s">
        <v>49</v>
      </c>
    </row>
    <row r="680" spans="1:7" x14ac:dyDescent="0.25">
      <c r="A680" s="16" t="s">
        <v>41</v>
      </c>
      <c r="B680" s="16" t="s">
        <v>42</v>
      </c>
      <c r="C680">
        <v>14</v>
      </c>
      <c r="D680">
        <v>4</v>
      </c>
      <c r="E680">
        <v>2020</v>
      </c>
      <c r="G680" s="16" t="s">
        <v>229</v>
      </c>
    </row>
    <row r="681" spans="1:7" x14ac:dyDescent="0.25">
      <c r="A681" s="16" t="s">
        <v>41</v>
      </c>
      <c r="B681" s="16" t="s">
        <v>42</v>
      </c>
      <c r="C681">
        <v>14</v>
      </c>
      <c r="D681">
        <v>4</v>
      </c>
      <c r="E681">
        <v>2020</v>
      </c>
      <c r="G681" s="16" t="s">
        <v>230</v>
      </c>
    </row>
    <row r="682" spans="1:7" x14ac:dyDescent="0.25">
      <c r="A682" s="16" t="s">
        <v>41</v>
      </c>
      <c r="B682" s="16" t="s">
        <v>42</v>
      </c>
      <c r="C682">
        <v>15</v>
      </c>
      <c r="D682">
        <v>4</v>
      </c>
      <c r="E682">
        <v>2020</v>
      </c>
      <c r="F682">
        <v>128</v>
      </c>
      <c r="G682" s="16" t="s">
        <v>43</v>
      </c>
    </row>
    <row r="683" spans="1:7" x14ac:dyDescent="0.25">
      <c r="A683" s="16" t="s">
        <v>41</v>
      </c>
      <c r="B683" s="16" t="s">
        <v>42</v>
      </c>
      <c r="C683">
        <v>15</v>
      </c>
      <c r="D683">
        <v>4</v>
      </c>
      <c r="E683">
        <v>2020</v>
      </c>
      <c r="F683">
        <v>3245</v>
      </c>
      <c r="G683" s="16" t="s">
        <v>44</v>
      </c>
    </row>
    <row r="684" spans="1:7" x14ac:dyDescent="0.25">
      <c r="A684" s="16" t="s">
        <v>41</v>
      </c>
      <c r="B684" s="16" t="s">
        <v>42</v>
      </c>
      <c r="C684">
        <v>15</v>
      </c>
      <c r="D684">
        <v>4</v>
      </c>
      <c r="E684">
        <v>2020</v>
      </c>
      <c r="F684">
        <v>408</v>
      </c>
      <c r="G684" s="16" t="s">
        <v>45</v>
      </c>
    </row>
    <row r="685" spans="1:7" x14ac:dyDescent="0.25">
      <c r="A685" s="16" t="s">
        <v>41</v>
      </c>
      <c r="B685" s="16" t="s">
        <v>42</v>
      </c>
      <c r="C685">
        <v>15</v>
      </c>
      <c r="D685">
        <v>4</v>
      </c>
      <c r="E685">
        <v>2020</v>
      </c>
      <c r="F685">
        <v>4873</v>
      </c>
      <c r="G685" s="16" t="s">
        <v>221</v>
      </c>
    </row>
    <row r="686" spans="1:7" x14ac:dyDescent="0.25">
      <c r="A686" s="16" t="s">
        <v>41</v>
      </c>
      <c r="B686" s="16" t="s">
        <v>42</v>
      </c>
      <c r="C686">
        <v>15</v>
      </c>
      <c r="D686">
        <v>4</v>
      </c>
      <c r="E686">
        <v>2020</v>
      </c>
      <c r="F686">
        <v>2880</v>
      </c>
      <c r="G686" s="16" t="s">
        <v>46</v>
      </c>
    </row>
    <row r="687" spans="1:7" x14ac:dyDescent="0.25">
      <c r="A687" s="16" t="s">
        <v>41</v>
      </c>
      <c r="B687" s="16" t="s">
        <v>42</v>
      </c>
      <c r="C687">
        <v>15</v>
      </c>
      <c r="D687">
        <v>4</v>
      </c>
      <c r="E687">
        <v>2020</v>
      </c>
      <c r="F687">
        <v>26278</v>
      </c>
      <c r="G687" s="16" t="s">
        <v>222</v>
      </c>
    </row>
    <row r="688" spans="1:7" x14ac:dyDescent="0.25">
      <c r="A688" s="16" t="s">
        <v>41</v>
      </c>
      <c r="B688" s="16" t="s">
        <v>42</v>
      </c>
      <c r="C688">
        <v>15</v>
      </c>
      <c r="D688">
        <v>4</v>
      </c>
      <c r="E688">
        <v>2020</v>
      </c>
      <c r="F688">
        <v>5</v>
      </c>
      <c r="G688" s="16" t="s">
        <v>47</v>
      </c>
    </row>
    <row r="689" spans="1:7" x14ac:dyDescent="0.25">
      <c r="A689" s="16" t="s">
        <v>41</v>
      </c>
      <c r="B689" s="16" t="s">
        <v>42</v>
      </c>
      <c r="C689">
        <v>15</v>
      </c>
      <c r="D689">
        <v>4</v>
      </c>
      <c r="E689">
        <v>2020</v>
      </c>
      <c r="F689">
        <v>2</v>
      </c>
      <c r="G689" s="16" t="s">
        <v>223</v>
      </c>
    </row>
    <row r="690" spans="1:7" x14ac:dyDescent="0.25">
      <c r="A690" s="16" t="s">
        <v>41</v>
      </c>
      <c r="B690" s="16" t="s">
        <v>42</v>
      </c>
      <c r="C690">
        <v>15</v>
      </c>
      <c r="D690">
        <v>4</v>
      </c>
      <c r="E690">
        <v>2020</v>
      </c>
      <c r="F690">
        <v>3</v>
      </c>
      <c r="G690" s="16" t="s">
        <v>224</v>
      </c>
    </row>
    <row r="691" spans="1:7" x14ac:dyDescent="0.25">
      <c r="A691" s="16" t="s">
        <v>41</v>
      </c>
      <c r="B691" s="16" t="s">
        <v>42</v>
      </c>
      <c r="C691">
        <v>15</v>
      </c>
      <c r="D691">
        <v>4</v>
      </c>
      <c r="E691">
        <v>2020</v>
      </c>
      <c r="F691">
        <v>99</v>
      </c>
      <c r="G691" s="16" t="s">
        <v>225</v>
      </c>
    </row>
    <row r="692" spans="1:7" x14ac:dyDescent="0.25">
      <c r="A692" s="16" t="s">
        <v>41</v>
      </c>
      <c r="B692" s="16" t="s">
        <v>42</v>
      </c>
      <c r="C692">
        <v>15</v>
      </c>
      <c r="D692">
        <v>4</v>
      </c>
      <c r="E692">
        <v>2020</v>
      </c>
      <c r="F692">
        <v>69</v>
      </c>
      <c r="G692" s="16" t="s">
        <v>48</v>
      </c>
    </row>
    <row r="693" spans="1:7" x14ac:dyDescent="0.25">
      <c r="A693" s="16" t="s">
        <v>41</v>
      </c>
      <c r="B693" s="16" t="s">
        <v>42</v>
      </c>
      <c r="C693">
        <v>15</v>
      </c>
      <c r="D693">
        <v>4</v>
      </c>
      <c r="E693">
        <v>2020</v>
      </c>
      <c r="F693">
        <v>14.17</v>
      </c>
      <c r="G693" s="16" t="s">
        <v>226</v>
      </c>
    </row>
    <row r="694" spans="1:7" x14ac:dyDescent="0.25">
      <c r="A694" s="16" t="s">
        <v>41</v>
      </c>
      <c r="B694" s="16" t="s">
        <v>42</v>
      </c>
      <c r="C694">
        <v>15</v>
      </c>
      <c r="D694">
        <v>4</v>
      </c>
      <c r="E694">
        <v>2020</v>
      </c>
      <c r="F694">
        <v>18.54</v>
      </c>
      <c r="G694" s="16" t="s">
        <v>227</v>
      </c>
    </row>
    <row r="695" spans="1:7" x14ac:dyDescent="0.25">
      <c r="A695" s="16" t="s">
        <v>41</v>
      </c>
      <c r="B695" s="16" t="s">
        <v>42</v>
      </c>
      <c r="C695">
        <v>15</v>
      </c>
      <c r="D695">
        <v>4</v>
      </c>
      <c r="E695">
        <v>2020</v>
      </c>
      <c r="F695">
        <v>66.59</v>
      </c>
      <c r="G695" s="16" t="s">
        <v>228</v>
      </c>
    </row>
    <row r="696" spans="1:7" x14ac:dyDescent="0.25">
      <c r="A696" s="16" t="s">
        <v>41</v>
      </c>
      <c r="B696" s="16" t="s">
        <v>42</v>
      </c>
      <c r="C696">
        <v>15</v>
      </c>
      <c r="D696">
        <v>4</v>
      </c>
      <c r="E696">
        <v>2020</v>
      </c>
      <c r="F696">
        <v>3.94</v>
      </c>
      <c r="G696" s="16" t="s">
        <v>49</v>
      </c>
    </row>
    <row r="697" spans="1:7" x14ac:dyDescent="0.25">
      <c r="A697" s="16" t="s">
        <v>41</v>
      </c>
      <c r="B697" s="16" t="s">
        <v>42</v>
      </c>
      <c r="C697">
        <v>15</v>
      </c>
      <c r="D697">
        <v>4</v>
      </c>
      <c r="E697">
        <v>2020</v>
      </c>
      <c r="G697" s="16" t="s">
        <v>229</v>
      </c>
    </row>
    <row r="698" spans="1:7" x14ac:dyDescent="0.25">
      <c r="A698" s="16" t="s">
        <v>41</v>
      </c>
      <c r="B698" s="16" t="s">
        <v>42</v>
      </c>
      <c r="C698">
        <v>15</v>
      </c>
      <c r="D698">
        <v>4</v>
      </c>
      <c r="E698">
        <v>2020</v>
      </c>
      <c r="G698" s="16" t="s">
        <v>230</v>
      </c>
    </row>
    <row r="699" spans="1:7" x14ac:dyDescent="0.25">
      <c r="A699" s="16" t="s">
        <v>41</v>
      </c>
      <c r="B699" s="16" t="s">
        <v>42</v>
      </c>
      <c r="C699">
        <v>16</v>
      </c>
      <c r="D699">
        <v>4</v>
      </c>
      <c r="E699">
        <v>2020</v>
      </c>
      <c r="F699">
        <v>120</v>
      </c>
      <c r="G699" s="16" t="s">
        <v>43</v>
      </c>
    </row>
    <row r="700" spans="1:7" x14ac:dyDescent="0.25">
      <c r="A700" s="16" t="s">
        <v>41</v>
      </c>
      <c r="B700" s="16" t="s">
        <v>42</v>
      </c>
      <c r="C700">
        <v>16</v>
      </c>
      <c r="D700">
        <v>4</v>
      </c>
      <c r="E700">
        <v>2020</v>
      </c>
      <c r="F700">
        <v>3511</v>
      </c>
      <c r="G700" s="16" t="s">
        <v>44</v>
      </c>
    </row>
    <row r="701" spans="1:7" x14ac:dyDescent="0.25">
      <c r="A701" s="16" t="s">
        <v>41</v>
      </c>
      <c r="B701" s="16" t="s">
        <v>42</v>
      </c>
      <c r="C701">
        <v>16</v>
      </c>
      <c r="D701">
        <v>4</v>
      </c>
      <c r="E701">
        <v>2020</v>
      </c>
      <c r="F701">
        <v>445</v>
      </c>
      <c r="G701" s="16" t="s">
        <v>45</v>
      </c>
    </row>
    <row r="702" spans="1:7" x14ac:dyDescent="0.25">
      <c r="A702" s="16" t="s">
        <v>41</v>
      </c>
      <c r="B702" s="16" t="s">
        <v>42</v>
      </c>
      <c r="C702">
        <v>16</v>
      </c>
      <c r="D702">
        <v>4</v>
      </c>
      <c r="E702">
        <v>2020</v>
      </c>
      <c r="F702">
        <v>5318</v>
      </c>
      <c r="G702" s="16" t="s">
        <v>221</v>
      </c>
    </row>
    <row r="703" spans="1:7" x14ac:dyDescent="0.25">
      <c r="A703" s="16" t="s">
        <v>41</v>
      </c>
      <c r="B703" s="16" t="s">
        <v>42</v>
      </c>
      <c r="C703">
        <v>16</v>
      </c>
      <c r="D703">
        <v>4</v>
      </c>
      <c r="E703">
        <v>2020</v>
      </c>
      <c r="F703">
        <v>3194</v>
      </c>
      <c r="G703" s="16" t="s">
        <v>46</v>
      </c>
    </row>
    <row r="704" spans="1:7" x14ac:dyDescent="0.25">
      <c r="A704" s="16" t="s">
        <v>41</v>
      </c>
      <c r="B704" s="16" t="s">
        <v>42</v>
      </c>
      <c r="C704">
        <v>16</v>
      </c>
      <c r="D704">
        <v>4</v>
      </c>
      <c r="E704">
        <v>2020</v>
      </c>
      <c r="F704">
        <v>29472</v>
      </c>
      <c r="G704" s="16" t="s">
        <v>222</v>
      </c>
    </row>
    <row r="705" spans="1:7" x14ac:dyDescent="0.25">
      <c r="A705" s="16" t="s">
        <v>41</v>
      </c>
      <c r="B705" s="16" t="s">
        <v>42</v>
      </c>
      <c r="C705">
        <v>16</v>
      </c>
      <c r="D705">
        <v>4</v>
      </c>
      <c r="E705">
        <v>2020</v>
      </c>
      <c r="F705">
        <v>4</v>
      </c>
      <c r="G705" s="16" t="s">
        <v>47</v>
      </c>
    </row>
    <row r="706" spans="1:7" x14ac:dyDescent="0.25">
      <c r="A706" s="16" t="s">
        <v>41</v>
      </c>
      <c r="B706" s="16" t="s">
        <v>42</v>
      </c>
      <c r="C706">
        <v>16</v>
      </c>
      <c r="D706">
        <v>4</v>
      </c>
      <c r="E706">
        <v>2020</v>
      </c>
      <c r="F706">
        <v>3</v>
      </c>
      <c r="G706" s="16" t="s">
        <v>223</v>
      </c>
    </row>
    <row r="707" spans="1:7" x14ac:dyDescent="0.25">
      <c r="A707" s="16" t="s">
        <v>41</v>
      </c>
      <c r="B707" s="16" t="s">
        <v>42</v>
      </c>
      <c r="C707">
        <v>16</v>
      </c>
      <c r="D707">
        <v>4</v>
      </c>
      <c r="E707">
        <v>2020</v>
      </c>
      <c r="F707">
        <v>1</v>
      </c>
      <c r="G707" s="16" t="s">
        <v>224</v>
      </c>
    </row>
    <row r="708" spans="1:7" x14ac:dyDescent="0.25">
      <c r="A708" s="16" t="s">
        <v>41</v>
      </c>
      <c r="B708" s="16" t="s">
        <v>42</v>
      </c>
      <c r="C708">
        <v>16</v>
      </c>
      <c r="D708">
        <v>4</v>
      </c>
      <c r="E708">
        <v>2020</v>
      </c>
      <c r="F708">
        <v>103</v>
      </c>
      <c r="G708" s="16" t="s">
        <v>225</v>
      </c>
    </row>
    <row r="709" spans="1:7" x14ac:dyDescent="0.25">
      <c r="A709" s="16" t="s">
        <v>41</v>
      </c>
      <c r="B709" s="16" t="s">
        <v>42</v>
      </c>
      <c r="C709">
        <v>16</v>
      </c>
      <c r="D709">
        <v>4</v>
      </c>
      <c r="E709">
        <v>2020</v>
      </c>
      <c r="G709" s="16" t="s">
        <v>48</v>
      </c>
    </row>
    <row r="710" spans="1:7" x14ac:dyDescent="0.25">
      <c r="A710" s="16" t="s">
        <v>41</v>
      </c>
      <c r="B710" s="16" t="s">
        <v>42</v>
      </c>
      <c r="C710">
        <v>16</v>
      </c>
      <c r="D710">
        <v>4</v>
      </c>
      <c r="E710">
        <v>2020</v>
      </c>
      <c r="F710">
        <v>13.93</v>
      </c>
      <c r="G710" s="16" t="s">
        <v>226</v>
      </c>
    </row>
    <row r="711" spans="1:7" x14ac:dyDescent="0.25">
      <c r="A711" s="16" t="s">
        <v>41</v>
      </c>
      <c r="B711" s="16" t="s">
        <v>42</v>
      </c>
      <c r="C711">
        <v>16</v>
      </c>
      <c r="D711">
        <v>4</v>
      </c>
      <c r="E711">
        <v>2020</v>
      </c>
      <c r="F711">
        <v>18.04</v>
      </c>
      <c r="G711" s="16" t="s">
        <v>227</v>
      </c>
    </row>
    <row r="712" spans="1:7" x14ac:dyDescent="0.25">
      <c r="A712" s="16" t="s">
        <v>41</v>
      </c>
      <c r="B712" s="16" t="s">
        <v>42</v>
      </c>
      <c r="C712">
        <v>16</v>
      </c>
      <c r="D712">
        <v>4</v>
      </c>
      <c r="E712">
        <v>2020</v>
      </c>
      <c r="F712">
        <v>66.02</v>
      </c>
      <c r="G712" s="16" t="s">
        <v>228</v>
      </c>
    </row>
    <row r="713" spans="1:7" x14ac:dyDescent="0.25">
      <c r="A713" s="16" t="s">
        <v>41</v>
      </c>
      <c r="B713" s="16" t="s">
        <v>42</v>
      </c>
      <c r="C713">
        <v>16</v>
      </c>
      <c r="D713">
        <v>4</v>
      </c>
      <c r="E713">
        <v>2020</v>
      </c>
      <c r="F713">
        <v>443</v>
      </c>
      <c r="G713" s="16" t="s">
        <v>229</v>
      </c>
    </row>
    <row r="714" spans="1:7" x14ac:dyDescent="0.25">
      <c r="A714" s="16" t="s">
        <v>41</v>
      </c>
      <c r="B714" s="16" t="s">
        <v>42</v>
      </c>
      <c r="C714">
        <v>16</v>
      </c>
      <c r="D714">
        <v>4</v>
      </c>
      <c r="E714">
        <v>2020</v>
      </c>
      <c r="F714">
        <v>8.33</v>
      </c>
      <c r="G714" s="16" t="s">
        <v>230</v>
      </c>
    </row>
    <row r="715" spans="1:7" x14ac:dyDescent="0.25">
      <c r="A715" s="16" t="s">
        <v>41</v>
      </c>
      <c r="B715" s="16" t="s">
        <v>42</v>
      </c>
      <c r="C715">
        <v>16</v>
      </c>
      <c r="D715">
        <v>4</v>
      </c>
      <c r="E715">
        <v>2020</v>
      </c>
      <c r="F715">
        <v>3.42</v>
      </c>
      <c r="G715" s="16" t="s">
        <v>49</v>
      </c>
    </row>
    <row r="716" spans="1:7" x14ac:dyDescent="0.25">
      <c r="A716" s="16" t="s">
        <v>41</v>
      </c>
      <c r="B716" s="16" t="s">
        <v>42</v>
      </c>
      <c r="C716">
        <v>17</v>
      </c>
      <c r="D716">
        <v>4</v>
      </c>
      <c r="E716">
        <v>2020</v>
      </c>
      <c r="F716">
        <v>122</v>
      </c>
      <c r="G716" s="16" t="s">
        <v>43</v>
      </c>
    </row>
    <row r="717" spans="1:7" x14ac:dyDescent="0.25">
      <c r="A717" s="16" t="s">
        <v>41</v>
      </c>
      <c r="B717" s="16" t="s">
        <v>42</v>
      </c>
      <c r="C717">
        <v>17</v>
      </c>
      <c r="D717">
        <v>4</v>
      </c>
      <c r="E717">
        <v>2020</v>
      </c>
      <c r="F717">
        <v>3765</v>
      </c>
      <c r="G717" s="16" t="s">
        <v>44</v>
      </c>
    </row>
    <row r="718" spans="1:7" x14ac:dyDescent="0.25">
      <c r="A718" s="16" t="s">
        <v>41</v>
      </c>
      <c r="B718" s="16" t="s">
        <v>42</v>
      </c>
      <c r="C718">
        <v>17</v>
      </c>
      <c r="D718">
        <v>4</v>
      </c>
      <c r="E718">
        <v>2020</v>
      </c>
      <c r="F718">
        <v>372</v>
      </c>
      <c r="G718" s="16" t="s">
        <v>45</v>
      </c>
    </row>
    <row r="719" spans="1:7" x14ac:dyDescent="0.25">
      <c r="A719" s="16" t="s">
        <v>41</v>
      </c>
      <c r="B719" s="16" t="s">
        <v>42</v>
      </c>
      <c r="C719">
        <v>17</v>
      </c>
      <c r="D719">
        <v>4</v>
      </c>
      <c r="E719">
        <v>2020</v>
      </c>
      <c r="F719">
        <v>5690</v>
      </c>
      <c r="G719" s="16" t="s">
        <v>221</v>
      </c>
    </row>
    <row r="720" spans="1:7" x14ac:dyDescent="0.25">
      <c r="A720" s="16" t="s">
        <v>41</v>
      </c>
      <c r="B720" s="16" t="s">
        <v>42</v>
      </c>
      <c r="C720">
        <v>17</v>
      </c>
      <c r="D720">
        <v>4</v>
      </c>
      <c r="E720">
        <v>2020</v>
      </c>
      <c r="F720">
        <v>3094</v>
      </c>
      <c r="G720" s="16" t="s">
        <v>46</v>
      </c>
    </row>
    <row r="721" spans="1:7" x14ac:dyDescent="0.25">
      <c r="A721" s="16" t="s">
        <v>41</v>
      </c>
      <c r="B721" s="16" t="s">
        <v>42</v>
      </c>
      <c r="C721">
        <v>17</v>
      </c>
      <c r="D721">
        <v>4</v>
      </c>
      <c r="E721">
        <v>2020</v>
      </c>
      <c r="F721">
        <v>32566</v>
      </c>
      <c r="G721" s="16" t="s">
        <v>222</v>
      </c>
    </row>
    <row r="722" spans="1:7" x14ac:dyDescent="0.25">
      <c r="A722" s="16" t="s">
        <v>41</v>
      </c>
      <c r="B722" s="16" t="s">
        <v>42</v>
      </c>
      <c r="C722">
        <v>17</v>
      </c>
      <c r="D722">
        <v>4</v>
      </c>
      <c r="E722">
        <v>2020</v>
      </c>
      <c r="F722">
        <v>7</v>
      </c>
      <c r="G722" s="16" t="s">
        <v>47</v>
      </c>
    </row>
    <row r="723" spans="1:7" x14ac:dyDescent="0.25">
      <c r="A723" s="16" t="s">
        <v>41</v>
      </c>
      <c r="B723" s="16" t="s">
        <v>42</v>
      </c>
      <c r="C723">
        <v>17</v>
      </c>
      <c r="D723">
        <v>4</v>
      </c>
      <c r="E723">
        <v>2020</v>
      </c>
      <c r="F723">
        <v>5</v>
      </c>
      <c r="G723" s="16" t="s">
        <v>223</v>
      </c>
    </row>
    <row r="724" spans="1:7" x14ac:dyDescent="0.25">
      <c r="A724" s="16" t="s">
        <v>41</v>
      </c>
      <c r="B724" s="16" t="s">
        <v>42</v>
      </c>
      <c r="C724">
        <v>17</v>
      </c>
      <c r="D724">
        <v>4</v>
      </c>
      <c r="E724">
        <v>2020</v>
      </c>
      <c r="F724">
        <v>2</v>
      </c>
      <c r="G724" s="16" t="s">
        <v>224</v>
      </c>
    </row>
    <row r="725" spans="1:7" x14ac:dyDescent="0.25">
      <c r="A725" s="16" t="s">
        <v>41</v>
      </c>
      <c r="B725" s="16" t="s">
        <v>42</v>
      </c>
      <c r="C725">
        <v>17</v>
      </c>
      <c r="D725">
        <v>4</v>
      </c>
      <c r="E725">
        <v>2020</v>
      </c>
      <c r="F725">
        <v>110</v>
      </c>
      <c r="G725" s="16" t="s">
        <v>225</v>
      </c>
    </row>
    <row r="726" spans="1:7" x14ac:dyDescent="0.25">
      <c r="A726" s="16" t="s">
        <v>41</v>
      </c>
      <c r="B726" s="16" t="s">
        <v>42</v>
      </c>
      <c r="C726">
        <v>17</v>
      </c>
      <c r="D726">
        <v>4</v>
      </c>
      <c r="E726">
        <v>2020</v>
      </c>
      <c r="G726" s="16" t="s">
        <v>48</v>
      </c>
    </row>
    <row r="727" spans="1:7" x14ac:dyDescent="0.25">
      <c r="A727" s="16" t="s">
        <v>41</v>
      </c>
      <c r="B727" s="16" t="s">
        <v>42</v>
      </c>
      <c r="C727">
        <v>17</v>
      </c>
      <c r="D727">
        <v>4</v>
      </c>
      <c r="E727">
        <v>2020</v>
      </c>
      <c r="F727">
        <v>12.02</v>
      </c>
      <c r="G727" s="16" t="s">
        <v>226</v>
      </c>
    </row>
    <row r="728" spans="1:7" x14ac:dyDescent="0.25">
      <c r="A728" s="16" t="s">
        <v>41</v>
      </c>
      <c r="B728" s="16" t="s">
        <v>42</v>
      </c>
      <c r="C728">
        <v>17</v>
      </c>
      <c r="D728">
        <v>4</v>
      </c>
      <c r="E728">
        <v>2020</v>
      </c>
      <c r="F728">
        <v>17.47</v>
      </c>
      <c r="G728" s="16" t="s">
        <v>227</v>
      </c>
    </row>
    <row r="729" spans="1:7" x14ac:dyDescent="0.25">
      <c r="A729" s="16" t="s">
        <v>41</v>
      </c>
      <c r="B729" s="16" t="s">
        <v>42</v>
      </c>
      <c r="C729">
        <v>17</v>
      </c>
      <c r="D729">
        <v>4</v>
      </c>
      <c r="E729">
        <v>2020</v>
      </c>
      <c r="F729">
        <v>66.17</v>
      </c>
      <c r="G729" s="16" t="s">
        <v>228</v>
      </c>
    </row>
    <row r="730" spans="1:7" x14ac:dyDescent="0.25">
      <c r="A730" s="16" t="s">
        <v>41</v>
      </c>
      <c r="B730" s="16" t="s">
        <v>42</v>
      </c>
      <c r="C730">
        <v>17</v>
      </c>
      <c r="D730">
        <v>4</v>
      </c>
      <c r="E730">
        <v>2020</v>
      </c>
      <c r="F730">
        <v>534</v>
      </c>
      <c r="G730" s="16" t="s">
        <v>229</v>
      </c>
    </row>
    <row r="731" spans="1:7" x14ac:dyDescent="0.25">
      <c r="A731" s="16" t="s">
        <v>41</v>
      </c>
      <c r="B731" s="16" t="s">
        <v>42</v>
      </c>
      <c r="C731">
        <v>17</v>
      </c>
      <c r="D731">
        <v>4</v>
      </c>
      <c r="E731">
        <v>2020</v>
      </c>
      <c r="F731">
        <v>9.3800000000000008</v>
      </c>
      <c r="G731" s="16" t="s">
        <v>230</v>
      </c>
    </row>
    <row r="732" spans="1:7" x14ac:dyDescent="0.25">
      <c r="A732" s="16" t="s">
        <v>41</v>
      </c>
      <c r="B732" s="16" t="s">
        <v>42</v>
      </c>
      <c r="C732">
        <v>17</v>
      </c>
      <c r="D732">
        <v>4</v>
      </c>
      <c r="E732">
        <v>2020</v>
      </c>
      <c r="F732">
        <v>3.24</v>
      </c>
      <c r="G732" s="16" t="s">
        <v>49</v>
      </c>
    </row>
    <row r="733" spans="1:7" x14ac:dyDescent="0.25">
      <c r="A733" s="16" t="s">
        <v>41</v>
      </c>
      <c r="B733" s="16" t="s">
        <v>42</v>
      </c>
      <c r="C733">
        <v>18</v>
      </c>
      <c r="D733">
        <v>4</v>
      </c>
      <c r="E733">
        <v>2020</v>
      </c>
      <c r="F733">
        <v>126</v>
      </c>
      <c r="G733" s="16" t="s">
        <v>43</v>
      </c>
    </row>
    <row r="734" spans="1:7" x14ac:dyDescent="0.25">
      <c r="A734" s="16" t="s">
        <v>41</v>
      </c>
      <c r="B734" s="16" t="s">
        <v>42</v>
      </c>
      <c r="C734">
        <v>18</v>
      </c>
      <c r="D734">
        <v>4</v>
      </c>
      <c r="E734">
        <v>2020</v>
      </c>
      <c r="F734">
        <v>3853</v>
      </c>
      <c r="G734" s="16" t="s">
        <v>44</v>
      </c>
    </row>
    <row r="735" spans="1:7" x14ac:dyDescent="0.25">
      <c r="A735" s="16" t="s">
        <v>41</v>
      </c>
      <c r="B735" s="16" t="s">
        <v>42</v>
      </c>
      <c r="C735">
        <v>18</v>
      </c>
      <c r="D735">
        <v>4</v>
      </c>
      <c r="E735">
        <v>2020</v>
      </c>
      <c r="F735">
        <v>304</v>
      </c>
      <c r="G735" s="16" t="s">
        <v>45</v>
      </c>
    </row>
    <row r="736" spans="1:7" x14ac:dyDescent="0.25">
      <c r="A736" s="16" t="s">
        <v>41</v>
      </c>
      <c r="B736" s="16" t="s">
        <v>42</v>
      </c>
      <c r="C736">
        <v>18</v>
      </c>
      <c r="D736">
        <v>4</v>
      </c>
      <c r="E736">
        <v>2020</v>
      </c>
      <c r="F736">
        <v>5994</v>
      </c>
      <c r="G736" s="16" t="s">
        <v>221</v>
      </c>
    </row>
    <row r="737" spans="1:7" x14ac:dyDescent="0.25">
      <c r="A737" s="16" t="s">
        <v>41</v>
      </c>
      <c r="B737" s="16" t="s">
        <v>42</v>
      </c>
      <c r="C737">
        <v>18</v>
      </c>
      <c r="D737">
        <v>4</v>
      </c>
      <c r="E737">
        <v>2020</v>
      </c>
      <c r="F737">
        <v>3462</v>
      </c>
      <c r="G737" s="16" t="s">
        <v>46</v>
      </c>
    </row>
    <row r="738" spans="1:7" x14ac:dyDescent="0.25">
      <c r="A738" s="16" t="s">
        <v>41</v>
      </c>
      <c r="B738" s="16" t="s">
        <v>42</v>
      </c>
      <c r="C738">
        <v>18</v>
      </c>
      <c r="D738">
        <v>4</v>
      </c>
      <c r="E738">
        <v>2020</v>
      </c>
      <c r="F738">
        <v>36028</v>
      </c>
      <c r="G738" s="16" t="s">
        <v>222</v>
      </c>
    </row>
    <row r="739" spans="1:7" x14ac:dyDescent="0.25">
      <c r="A739" s="16" t="s">
        <v>41</v>
      </c>
      <c r="B739" s="16" t="s">
        <v>42</v>
      </c>
      <c r="C739">
        <v>18</v>
      </c>
      <c r="D739">
        <v>4</v>
      </c>
      <c r="E739">
        <v>2020</v>
      </c>
      <c r="F739">
        <v>7</v>
      </c>
      <c r="G739" s="16" t="s">
        <v>47</v>
      </c>
    </row>
    <row r="740" spans="1:7" x14ac:dyDescent="0.25">
      <c r="A740" s="16" t="s">
        <v>41</v>
      </c>
      <c r="B740" s="16" t="s">
        <v>42</v>
      </c>
      <c r="C740">
        <v>18</v>
      </c>
      <c r="D740">
        <v>4</v>
      </c>
      <c r="E740">
        <v>2020</v>
      </c>
      <c r="F740">
        <v>4</v>
      </c>
      <c r="G740" s="16" t="s">
        <v>223</v>
      </c>
    </row>
    <row r="741" spans="1:7" x14ac:dyDescent="0.25">
      <c r="A741" s="16" t="s">
        <v>41</v>
      </c>
      <c r="B741" s="16" t="s">
        <v>42</v>
      </c>
      <c r="C741">
        <v>18</v>
      </c>
      <c r="D741">
        <v>4</v>
      </c>
      <c r="E741">
        <v>2020</v>
      </c>
      <c r="F741">
        <v>3</v>
      </c>
      <c r="G741" s="16" t="s">
        <v>224</v>
      </c>
    </row>
    <row r="742" spans="1:7" x14ac:dyDescent="0.25">
      <c r="A742" s="16" t="s">
        <v>41</v>
      </c>
      <c r="B742" s="16" t="s">
        <v>42</v>
      </c>
      <c r="C742">
        <v>18</v>
      </c>
      <c r="D742">
        <v>4</v>
      </c>
      <c r="E742">
        <v>2020</v>
      </c>
      <c r="F742">
        <v>117</v>
      </c>
      <c r="G742" s="16" t="s">
        <v>225</v>
      </c>
    </row>
    <row r="743" spans="1:7" x14ac:dyDescent="0.25">
      <c r="A743" s="16" t="s">
        <v>41</v>
      </c>
      <c r="B743" s="16" t="s">
        <v>42</v>
      </c>
      <c r="C743">
        <v>18</v>
      </c>
      <c r="D743">
        <v>4</v>
      </c>
      <c r="E743">
        <v>2020</v>
      </c>
      <c r="G743" s="16" t="s">
        <v>48</v>
      </c>
    </row>
    <row r="744" spans="1:7" x14ac:dyDescent="0.25">
      <c r="A744" s="16" t="s">
        <v>41</v>
      </c>
      <c r="B744" s="16" t="s">
        <v>42</v>
      </c>
      <c r="C744">
        <v>18</v>
      </c>
      <c r="D744">
        <v>4</v>
      </c>
      <c r="E744">
        <v>2020</v>
      </c>
      <c r="F744">
        <v>8.7799999999999994</v>
      </c>
      <c r="G744" s="16" t="s">
        <v>226</v>
      </c>
    </row>
    <row r="745" spans="1:7" x14ac:dyDescent="0.25">
      <c r="A745" s="16" t="s">
        <v>41</v>
      </c>
      <c r="B745" s="16" t="s">
        <v>42</v>
      </c>
      <c r="C745">
        <v>18</v>
      </c>
      <c r="D745">
        <v>4</v>
      </c>
      <c r="E745">
        <v>2020</v>
      </c>
      <c r="F745">
        <v>16.64</v>
      </c>
      <c r="G745" s="16" t="s">
        <v>227</v>
      </c>
    </row>
    <row r="746" spans="1:7" x14ac:dyDescent="0.25">
      <c r="A746" s="16" t="s">
        <v>41</v>
      </c>
      <c r="B746" s="16" t="s">
        <v>42</v>
      </c>
      <c r="C746">
        <v>18</v>
      </c>
      <c r="D746">
        <v>4</v>
      </c>
      <c r="E746">
        <v>2020</v>
      </c>
      <c r="F746">
        <v>64.28</v>
      </c>
      <c r="G746" s="16" t="s">
        <v>228</v>
      </c>
    </row>
    <row r="747" spans="1:7" x14ac:dyDescent="0.25">
      <c r="A747" s="16" t="s">
        <v>41</v>
      </c>
      <c r="B747" s="16" t="s">
        <v>42</v>
      </c>
      <c r="C747">
        <v>18</v>
      </c>
      <c r="D747">
        <v>4</v>
      </c>
      <c r="E747">
        <v>2020</v>
      </c>
      <c r="F747">
        <v>637</v>
      </c>
      <c r="G747" s="16" t="s">
        <v>229</v>
      </c>
    </row>
    <row r="748" spans="1:7" x14ac:dyDescent="0.25">
      <c r="A748" s="16" t="s">
        <v>41</v>
      </c>
      <c r="B748" s="16" t="s">
        <v>42</v>
      </c>
      <c r="C748">
        <v>18</v>
      </c>
      <c r="D748">
        <v>4</v>
      </c>
      <c r="E748">
        <v>2020</v>
      </c>
      <c r="F748">
        <v>10.63</v>
      </c>
      <c r="G748" s="16" t="s">
        <v>230</v>
      </c>
    </row>
    <row r="749" spans="1:7" x14ac:dyDescent="0.25">
      <c r="A749" s="16" t="s">
        <v>41</v>
      </c>
      <c r="B749" s="16" t="s">
        <v>42</v>
      </c>
      <c r="C749">
        <v>18</v>
      </c>
      <c r="D749">
        <v>4</v>
      </c>
      <c r="E749">
        <v>2020</v>
      </c>
      <c r="F749">
        <v>3.27</v>
      </c>
      <c r="G749" s="16" t="s">
        <v>49</v>
      </c>
    </row>
    <row r="750" spans="1:7" x14ac:dyDescent="0.25">
      <c r="A750" s="16" t="s">
        <v>41</v>
      </c>
      <c r="B750" s="16" t="s">
        <v>42</v>
      </c>
      <c r="C750">
        <v>19</v>
      </c>
      <c r="D750">
        <v>4</v>
      </c>
      <c r="E750">
        <v>2020</v>
      </c>
      <c r="F750">
        <v>120</v>
      </c>
      <c r="G750" s="16" t="s">
        <v>43</v>
      </c>
    </row>
    <row r="751" spans="1:7" x14ac:dyDescent="0.25">
      <c r="A751" s="16" t="s">
        <v>41</v>
      </c>
      <c r="B751" s="16" t="s">
        <v>42</v>
      </c>
      <c r="C751">
        <v>19</v>
      </c>
      <c r="D751">
        <v>4</v>
      </c>
      <c r="E751">
        <v>2020</v>
      </c>
      <c r="F751">
        <v>3900</v>
      </c>
      <c r="G751" s="16" t="s">
        <v>44</v>
      </c>
    </row>
    <row r="752" spans="1:7" x14ac:dyDescent="0.25">
      <c r="A752" s="16" t="s">
        <v>41</v>
      </c>
      <c r="B752" s="16" t="s">
        <v>42</v>
      </c>
      <c r="C752">
        <v>19</v>
      </c>
      <c r="D752">
        <v>4</v>
      </c>
      <c r="E752">
        <v>2020</v>
      </c>
      <c r="F752">
        <v>324</v>
      </c>
      <c r="G752" s="16" t="s">
        <v>45</v>
      </c>
    </row>
    <row r="753" spans="1:7" x14ac:dyDescent="0.25">
      <c r="A753" s="16" t="s">
        <v>41</v>
      </c>
      <c r="B753" s="16" t="s">
        <v>42</v>
      </c>
      <c r="C753">
        <v>19</v>
      </c>
      <c r="D753">
        <v>4</v>
      </c>
      <c r="E753">
        <v>2020</v>
      </c>
      <c r="F753">
        <v>6318</v>
      </c>
      <c r="G753" s="16" t="s">
        <v>221</v>
      </c>
    </row>
    <row r="754" spans="1:7" x14ac:dyDescent="0.25">
      <c r="A754" s="16" t="s">
        <v>41</v>
      </c>
      <c r="B754" s="16" t="s">
        <v>42</v>
      </c>
      <c r="C754">
        <v>19</v>
      </c>
      <c r="D754">
        <v>4</v>
      </c>
      <c r="E754">
        <v>2020</v>
      </c>
      <c r="F754">
        <v>2673</v>
      </c>
      <c r="G754" s="16" t="s">
        <v>46</v>
      </c>
    </row>
    <row r="755" spans="1:7" x14ac:dyDescent="0.25">
      <c r="A755" s="16" t="s">
        <v>41</v>
      </c>
      <c r="B755" s="16" t="s">
        <v>42</v>
      </c>
      <c r="C755">
        <v>19</v>
      </c>
      <c r="D755">
        <v>4</v>
      </c>
      <c r="E755">
        <v>2020</v>
      </c>
      <c r="F755">
        <v>38701</v>
      </c>
      <c r="G755" s="16" t="s">
        <v>222</v>
      </c>
    </row>
    <row r="756" spans="1:7" x14ac:dyDescent="0.25">
      <c r="A756" s="16" t="s">
        <v>41</v>
      </c>
      <c r="B756" s="16" t="s">
        <v>42</v>
      </c>
      <c r="C756">
        <v>19</v>
      </c>
      <c r="D756">
        <v>4</v>
      </c>
      <c r="E756">
        <v>2020</v>
      </c>
      <c r="F756">
        <v>5</v>
      </c>
      <c r="G756" s="16" t="s">
        <v>47</v>
      </c>
    </row>
    <row r="757" spans="1:7" x14ac:dyDescent="0.25">
      <c r="A757" s="16" t="s">
        <v>41</v>
      </c>
      <c r="B757" s="16" t="s">
        <v>42</v>
      </c>
      <c r="C757">
        <v>19</v>
      </c>
      <c r="D757">
        <v>4</v>
      </c>
      <c r="E757">
        <v>2020</v>
      </c>
      <c r="F757">
        <v>1</v>
      </c>
      <c r="G757" s="16" t="s">
        <v>223</v>
      </c>
    </row>
    <row r="758" spans="1:7" x14ac:dyDescent="0.25">
      <c r="A758" s="16" t="s">
        <v>41</v>
      </c>
      <c r="B758" s="16" t="s">
        <v>42</v>
      </c>
      <c r="C758">
        <v>19</v>
      </c>
      <c r="D758">
        <v>4</v>
      </c>
      <c r="E758">
        <v>2020</v>
      </c>
      <c r="F758">
        <v>4</v>
      </c>
      <c r="G758" s="16" t="s">
        <v>224</v>
      </c>
    </row>
    <row r="759" spans="1:7" x14ac:dyDescent="0.25">
      <c r="A759" s="16" t="s">
        <v>41</v>
      </c>
      <c r="B759" s="16" t="s">
        <v>42</v>
      </c>
      <c r="C759">
        <v>19</v>
      </c>
      <c r="D759">
        <v>4</v>
      </c>
      <c r="E759">
        <v>2020</v>
      </c>
      <c r="F759">
        <v>122</v>
      </c>
      <c r="G759" s="16" t="s">
        <v>225</v>
      </c>
    </row>
    <row r="760" spans="1:7" x14ac:dyDescent="0.25">
      <c r="A760" s="16" t="s">
        <v>41</v>
      </c>
      <c r="B760" s="16" t="s">
        <v>42</v>
      </c>
      <c r="C760">
        <v>19</v>
      </c>
      <c r="D760">
        <v>4</v>
      </c>
      <c r="E760">
        <v>2020</v>
      </c>
      <c r="G760" s="16" t="s">
        <v>48</v>
      </c>
    </row>
    <row r="761" spans="1:7" x14ac:dyDescent="0.25">
      <c r="A761" s="16" t="s">
        <v>41</v>
      </c>
      <c r="B761" s="16" t="s">
        <v>42</v>
      </c>
      <c r="C761">
        <v>19</v>
      </c>
      <c r="D761">
        <v>4</v>
      </c>
      <c r="E761">
        <v>2020</v>
      </c>
      <c r="F761">
        <v>12.12</v>
      </c>
      <c r="G761" s="16" t="s">
        <v>226</v>
      </c>
    </row>
    <row r="762" spans="1:7" x14ac:dyDescent="0.25">
      <c r="A762" s="16" t="s">
        <v>41</v>
      </c>
      <c r="B762" s="16" t="s">
        <v>42</v>
      </c>
      <c r="C762">
        <v>19</v>
      </c>
      <c r="D762">
        <v>4</v>
      </c>
      <c r="E762">
        <v>2020</v>
      </c>
      <c r="F762">
        <v>16.329999999999998</v>
      </c>
      <c r="G762" s="16" t="s">
        <v>227</v>
      </c>
    </row>
    <row r="763" spans="1:7" x14ac:dyDescent="0.25">
      <c r="A763" s="16" t="s">
        <v>41</v>
      </c>
      <c r="B763" s="16" t="s">
        <v>42</v>
      </c>
      <c r="C763">
        <v>19</v>
      </c>
      <c r="D763">
        <v>4</v>
      </c>
      <c r="E763">
        <v>2020</v>
      </c>
      <c r="F763">
        <v>61.73</v>
      </c>
      <c r="G763" s="16" t="s">
        <v>228</v>
      </c>
    </row>
    <row r="764" spans="1:7" x14ac:dyDescent="0.25">
      <c r="A764" s="16" t="s">
        <v>41</v>
      </c>
      <c r="B764" s="16" t="s">
        <v>42</v>
      </c>
      <c r="C764">
        <v>19</v>
      </c>
      <c r="D764">
        <v>4</v>
      </c>
      <c r="E764">
        <v>2020</v>
      </c>
      <c r="F764">
        <v>753</v>
      </c>
      <c r="G764" s="16" t="s">
        <v>229</v>
      </c>
    </row>
    <row r="765" spans="1:7" x14ac:dyDescent="0.25">
      <c r="A765" s="16" t="s">
        <v>41</v>
      </c>
      <c r="B765" s="16" t="s">
        <v>42</v>
      </c>
      <c r="C765">
        <v>19</v>
      </c>
      <c r="D765">
        <v>4</v>
      </c>
      <c r="E765">
        <v>2020</v>
      </c>
      <c r="F765">
        <v>11.92</v>
      </c>
      <c r="G765" s="16" t="s">
        <v>230</v>
      </c>
    </row>
    <row r="766" spans="1:7" x14ac:dyDescent="0.25">
      <c r="A766" s="16" t="s">
        <v>41</v>
      </c>
      <c r="B766" s="16" t="s">
        <v>42</v>
      </c>
      <c r="C766">
        <v>19</v>
      </c>
      <c r="D766">
        <v>4</v>
      </c>
      <c r="E766">
        <v>2020</v>
      </c>
      <c r="F766">
        <v>3.08</v>
      </c>
      <c r="G766" s="16" t="s">
        <v>49</v>
      </c>
    </row>
    <row r="767" spans="1:7" x14ac:dyDescent="0.25">
      <c r="A767" s="16" t="s">
        <v>41</v>
      </c>
      <c r="B767" s="16" t="s">
        <v>42</v>
      </c>
      <c r="C767">
        <v>20</v>
      </c>
      <c r="D767">
        <v>4</v>
      </c>
      <c r="E767">
        <v>2020</v>
      </c>
      <c r="F767">
        <v>108</v>
      </c>
      <c r="G767" s="16" t="s">
        <v>43</v>
      </c>
    </row>
    <row r="768" spans="1:7" x14ac:dyDescent="0.25">
      <c r="A768" s="16" t="s">
        <v>41</v>
      </c>
      <c r="B768" s="16" t="s">
        <v>42</v>
      </c>
      <c r="C768">
        <v>20</v>
      </c>
      <c r="D768">
        <v>4</v>
      </c>
      <c r="E768">
        <v>2020</v>
      </c>
      <c r="F768">
        <v>3703</v>
      </c>
      <c r="G768" s="16" t="s">
        <v>44</v>
      </c>
    </row>
    <row r="769" spans="1:7" x14ac:dyDescent="0.25">
      <c r="A769" s="16" t="s">
        <v>41</v>
      </c>
      <c r="B769" s="16" t="s">
        <v>42</v>
      </c>
      <c r="C769">
        <v>20</v>
      </c>
      <c r="D769">
        <v>4</v>
      </c>
      <c r="E769">
        <v>2020</v>
      </c>
      <c r="F769">
        <v>312</v>
      </c>
      <c r="G769" s="16" t="s">
        <v>45</v>
      </c>
    </row>
    <row r="770" spans="1:7" x14ac:dyDescent="0.25">
      <c r="A770" s="16" t="s">
        <v>41</v>
      </c>
      <c r="B770" s="16" t="s">
        <v>42</v>
      </c>
      <c r="C770">
        <v>20</v>
      </c>
      <c r="D770">
        <v>4</v>
      </c>
      <c r="E770">
        <v>2020</v>
      </c>
      <c r="F770">
        <v>6630</v>
      </c>
      <c r="G770" s="16" t="s">
        <v>221</v>
      </c>
    </row>
    <row r="771" spans="1:7" x14ac:dyDescent="0.25">
      <c r="A771" s="16" t="s">
        <v>41</v>
      </c>
      <c r="B771" s="16" t="s">
        <v>42</v>
      </c>
      <c r="C771">
        <v>20</v>
      </c>
      <c r="D771">
        <v>4</v>
      </c>
      <c r="E771">
        <v>2020</v>
      </c>
      <c r="F771">
        <v>3111</v>
      </c>
      <c r="G771" s="16" t="s">
        <v>46</v>
      </c>
    </row>
    <row r="772" spans="1:7" x14ac:dyDescent="0.25">
      <c r="A772" s="16" t="s">
        <v>41</v>
      </c>
      <c r="B772" s="16" t="s">
        <v>42</v>
      </c>
      <c r="C772">
        <v>20</v>
      </c>
      <c r="D772">
        <v>4</v>
      </c>
      <c r="E772">
        <v>2020</v>
      </c>
      <c r="F772">
        <v>41812</v>
      </c>
      <c r="G772" s="16" t="s">
        <v>222</v>
      </c>
    </row>
    <row r="773" spans="1:7" x14ac:dyDescent="0.25">
      <c r="A773" s="16" t="s">
        <v>41</v>
      </c>
      <c r="B773" s="16" t="s">
        <v>42</v>
      </c>
      <c r="C773">
        <v>20</v>
      </c>
      <c r="D773">
        <v>4</v>
      </c>
      <c r="E773">
        <v>2020</v>
      </c>
      <c r="F773">
        <v>3</v>
      </c>
      <c r="G773" s="16" t="s">
        <v>47</v>
      </c>
    </row>
    <row r="774" spans="1:7" x14ac:dyDescent="0.25">
      <c r="A774" s="16" t="s">
        <v>41</v>
      </c>
      <c r="B774" s="16" t="s">
        <v>42</v>
      </c>
      <c r="C774">
        <v>20</v>
      </c>
      <c r="D774">
        <v>4</v>
      </c>
      <c r="E774">
        <v>2020</v>
      </c>
      <c r="F774">
        <v>2</v>
      </c>
      <c r="G774" s="16" t="s">
        <v>223</v>
      </c>
    </row>
    <row r="775" spans="1:7" x14ac:dyDescent="0.25">
      <c r="A775" s="16" t="s">
        <v>41</v>
      </c>
      <c r="B775" s="16" t="s">
        <v>42</v>
      </c>
      <c r="C775">
        <v>20</v>
      </c>
      <c r="D775">
        <v>4</v>
      </c>
      <c r="E775">
        <v>2020</v>
      </c>
      <c r="F775">
        <v>1</v>
      </c>
      <c r="G775" s="16" t="s">
        <v>224</v>
      </c>
    </row>
    <row r="776" spans="1:7" x14ac:dyDescent="0.25">
      <c r="A776" s="16" t="s">
        <v>41</v>
      </c>
      <c r="B776" s="16" t="s">
        <v>42</v>
      </c>
      <c r="C776">
        <v>20</v>
      </c>
      <c r="D776">
        <v>4</v>
      </c>
      <c r="E776">
        <v>2020</v>
      </c>
      <c r="F776">
        <v>125</v>
      </c>
      <c r="G776" s="16" t="s">
        <v>225</v>
      </c>
    </row>
    <row r="777" spans="1:7" x14ac:dyDescent="0.25">
      <c r="A777" s="16" t="s">
        <v>41</v>
      </c>
      <c r="B777" s="16" t="s">
        <v>42</v>
      </c>
      <c r="C777">
        <v>20</v>
      </c>
      <c r="D777">
        <v>4</v>
      </c>
      <c r="E777">
        <v>2020</v>
      </c>
      <c r="G777" s="16" t="s">
        <v>48</v>
      </c>
    </row>
    <row r="778" spans="1:7" x14ac:dyDescent="0.25">
      <c r="A778" s="16" t="s">
        <v>41</v>
      </c>
      <c r="B778" s="16" t="s">
        <v>42</v>
      </c>
      <c r="C778">
        <v>20</v>
      </c>
      <c r="D778">
        <v>4</v>
      </c>
      <c r="E778">
        <v>2020</v>
      </c>
      <c r="F778">
        <v>10.029999999999999</v>
      </c>
      <c r="G778" s="16" t="s">
        <v>226</v>
      </c>
    </row>
    <row r="779" spans="1:7" x14ac:dyDescent="0.25">
      <c r="A779" s="16" t="s">
        <v>41</v>
      </c>
      <c r="B779" s="16" t="s">
        <v>42</v>
      </c>
      <c r="C779">
        <v>20</v>
      </c>
      <c r="D779">
        <v>4</v>
      </c>
      <c r="E779">
        <v>2020</v>
      </c>
      <c r="F779">
        <v>15.86</v>
      </c>
      <c r="G779" s="16" t="s">
        <v>227</v>
      </c>
    </row>
    <row r="780" spans="1:7" x14ac:dyDescent="0.25">
      <c r="A780" s="16" t="s">
        <v>41</v>
      </c>
      <c r="B780" s="16" t="s">
        <v>42</v>
      </c>
      <c r="C780">
        <v>20</v>
      </c>
      <c r="D780">
        <v>4</v>
      </c>
      <c r="E780">
        <v>2020</v>
      </c>
      <c r="F780">
        <v>55.85</v>
      </c>
      <c r="G780" s="16" t="s">
        <v>228</v>
      </c>
    </row>
    <row r="781" spans="1:7" x14ac:dyDescent="0.25">
      <c r="A781" s="16" t="s">
        <v>41</v>
      </c>
      <c r="B781" s="16" t="s">
        <v>42</v>
      </c>
      <c r="C781">
        <v>20</v>
      </c>
      <c r="D781">
        <v>4</v>
      </c>
      <c r="E781">
        <v>2020</v>
      </c>
      <c r="F781">
        <v>870</v>
      </c>
      <c r="G781" s="16" t="s">
        <v>229</v>
      </c>
    </row>
    <row r="782" spans="1:7" x14ac:dyDescent="0.25">
      <c r="A782" s="16" t="s">
        <v>41</v>
      </c>
      <c r="B782" s="16" t="s">
        <v>42</v>
      </c>
      <c r="C782">
        <v>20</v>
      </c>
      <c r="D782">
        <v>4</v>
      </c>
      <c r="E782">
        <v>2020</v>
      </c>
      <c r="F782">
        <v>13.12</v>
      </c>
      <c r="G782" s="16" t="s">
        <v>230</v>
      </c>
    </row>
    <row r="783" spans="1:7" x14ac:dyDescent="0.25">
      <c r="A783" s="16" t="s">
        <v>41</v>
      </c>
      <c r="B783" s="16" t="s">
        <v>42</v>
      </c>
      <c r="C783">
        <v>20</v>
      </c>
      <c r="D783">
        <v>4</v>
      </c>
      <c r="E783">
        <v>2020</v>
      </c>
      <c r="F783">
        <v>2.92</v>
      </c>
      <c r="G783" s="16" t="s">
        <v>49</v>
      </c>
    </row>
    <row r="784" spans="1:7" x14ac:dyDescent="0.25">
      <c r="A784" s="16" t="s">
        <v>41</v>
      </c>
      <c r="B784" s="16" t="s">
        <v>42</v>
      </c>
      <c r="C784">
        <v>21</v>
      </c>
      <c r="D784">
        <v>4</v>
      </c>
      <c r="E784">
        <v>2020</v>
      </c>
      <c r="F784">
        <v>101</v>
      </c>
      <c r="G784" s="16" t="s">
        <v>43</v>
      </c>
    </row>
    <row r="785" spans="1:7" x14ac:dyDescent="0.25">
      <c r="A785" s="16" t="s">
        <v>41</v>
      </c>
      <c r="B785" s="16" t="s">
        <v>42</v>
      </c>
      <c r="C785">
        <v>21</v>
      </c>
      <c r="D785">
        <v>4</v>
      </c>
      <c r="E785">
        <v>2020</v>
      </c>
      <c r="F785">
        <v>3660</v>
      </c>
      <c r="G785" s="16" t="s">
        <v>44</v>
      </c>
    </row>
    <row r="786" spans="1:7" x14ac:dyDescent="0.25">
      <c r="A786" s="16" t="s">
        <v>41</v>
      </c>
      <c r="B786" s="16" t="s">
        <v>42</v>
      </c>
      <c r="C786">
        <v>21</v>
      </c>
      <c r="D786">
        <v>4</v>
      </c>
      <c r="E786">
        <v>2020</v>
      </c>
      <c r="F786">
        <v>260</v>
      </c>
      <c r="G786" s="16" t="s">
        <v>45</v>
      </c>
    </row>
    <row r="787" spans="1:7" x14ac:dyDescent="0.25">
      <c r="A787" s="16" t="s">
        <v>41</v>
      </c>
      <c r="B787" s="16" t="s">
        <v>42</v>
      </c>
      <c r="C787">
        <v>21</v>
      </c>
      <c r="D787">
        <v>4</v>
      </c>
      <c r="E787">
        <v>2020</v>
      </c>
      <c r="F787">
        <v>6890</v>
      </c>
      <c r="G787" s="16" t="s">
        <v>221</v>
      </c>
    </row>
    <row r="788" spans="1:7" x14ac:dyDescent="0.25">
      <c r="A788" s="16" t="s">
        <v>41</v>
      </c>
      <c r="B788" s="16" t="s">
        <v>42</v>
      </c>
      <c r="C788">
        <v>21</v>
      </c>
      <c r="D788">
        <v>4</v>
      </c>
      <c r="E788">
        <v>2020</v>
      </c>
      <c r="F788">
        <v>3543</v>
      </c>
      <c r="G788" s="16" t="s">
        <v>46</v>
      </c>
    </row>
    <row r="789" spans="1:7" x14ac:dyDescent="0.25">
      <c r="A789" s="16" t="s">
        <v>41</v>
      </c>
      <c r="B789" s="16" t="s">
        <v>42</v>
      </c>
      <c r="C789">
        <v>21</v>
      </c>
      <c r="D789">
        <v>4</v>
      </c>
      <c r="E789">
        <v>2020</v>
      </c>
      <c r="F789">
        <v>45355</v>
      </c>
      <c r="G789" s="16" t="s">
        <v>222</v>
      </c>
    </row>
    <row r="790" spans="1:7" x14ac:dyDescent="0.25">
      <c r="A790" s="16" t="s">
        <v>41</v>
      </c>
      <c r="B790" s="16" t="s">
        <v>42</v>
      </c>
      <c r="C790">
        <v>21</v>
      </c>
      <c r="D790">
        <v>4</v>
      </c>
      <c r="E790">
        <v>2020</v>
      </c>
      <c r="F790">
        <v>5</v>
      </c>
      <c r="G790" s="16" t="s">
        <v>47</v>
      </c>
    </row>
    <row r="791" spans="1:7" x14ac:dyDescent="0.25">
      <c r="A791" s="16" t="s">
        <v>41</v>
      </c>
      <c r="B791" s="16" t="s">
        <v>42</v>
      </c>
      <c r="C791">
        <v>21</v>
      </c>
      <c r="D791">
        <v>4</v>
      </c>
      <c r="E791">
        <v>2020</v>
      </c>
      <c r="F791">
        <v>2</v>
      </c>
      <c r="G791" s="16" t="s">
        <v>223</v>
      </c>
    </row>
    <row r="792" spans="1:7" x14ac:dyDescent="0.25">
      <c r="A792" s="16" t="s">
        <v>41</v>
      </c>
      <c r="B792" s="16" t="s">
        <v>42</v>
      </c>
      <c r="C792">
        <v>21</v>
      </c>
      <c r="D792">
        <v>4</v>
      </c>
      <c r="E792">
        <v>2020</v>
      </c>
      <c r="F792">
        <v>3</v>
      </c>
      <c r="G792" s="16" t="s">
        <v>224</v>
      </c>
    </row>
    <row r="793" spans="1:7" x14ac:dyDescent="0.25">
      <c r="A793" s="16" t="s">
        <v>41</v>
      </c>
      <c r="B793" s="16" t="s">
        <v>42</v>
      </c>
      <c r="C793">
        <v>21</v>
      </c>
      <c r="D793">
        <v>4</v>
      </c>
      <c r="E793">
        <v>2020</v>
      </c>
      <c r="F793">
        <v>130</v>
      </c>
      <c r="G793" s="16" t="s">
        <v>225</v>
      </c>
    </row>
    <row r="794" spans="1:7" x14ac:dyDescent="0.25">
      <c r="A794" s="16" t="s">
        <v>41</v>
      </c>
      <c r="B794" s="16" t="s">
        <v>42</v>
      </c>
      <c r="C794">
        <v>21</v>
      </c>
      <c r="D794">
        <v>4</v>
      </c>
      <c r="E794">
        <v>2020</v>
      </c>
      <c r="G794" s="16" t="s">
        <v>48</v>
      </c>
    </row>
    <row r="795" spans="1:7" x14ac:dyDescent="0.25">
      <c r="A795" s="16" t="s">
        <v>41</v>
      </c>
      <c r="B795" s="16" t="s">
        <v>42</v>
      </c>
      <c r="C795">
        <v>21</v>
      </c>
      <c r="D795">
        <v>4</v>
      </c>
      <c r="E795">
        <v>2020</v>
      </c>
      <c r="F795">
        <v>7.34</v>
      </c>
      <c r="G795" s="16" t="s">
        <v>226</v>
      </c>
    </row>
    <row r="796" spans="1:7" x14ac:dyDescent="0.25">
      <c r="A796" s="16" t="s">
        <v>41</v>
      </c>
      <c r="B796" s="16" t="s">
        <v>42</v>
      </c>
      <c r="C796">
        <v>21</v>
      </c>
      <c r="D796">
        <v>4</v>
      </c>
      <c r="E796">
        <v>2020</v>
      </c>
      <c r="F796">
        <v>15.19</v>
      </c>
      <c r="G796" s="16" t="s">
        <v>227</v>
      </c>
    </row>
    <row r="797" spans="1:7" x14ac:dyDescent="0.25">
      <c r="A797" s="16" t="s">
        <v>41</v>
      </c>
      <c r="B797" s="16" t="s">
        <v>42</v>
      </c>
      <c r="C797">
        <v>21</v>
      </c>
      <c r="D797">
        <v>4</v>
      </c>
      <c r="E797">
        <v>2020</v>
      </c>
      <c r="F797">
        <v>53.12</v>
      </c>
      <c r="G797" s="16" t="s">
        <v>228</v>
      </c>
    </row>
    <row r="798" spans="1:7" x14ac:dyDescent="0.25">
      <c r="A798" s="16" t="s">
        <v>41</v>
      </c>
      <c r="B798" s="16" t="s">
        <v>42</v>
      </c>
      <c r="C798">
        <v>21</v>
      </c>
      <c r="D798">
        <v>4</v>
      </c>
      <c r="E798">
        <v>2020</v>
      </c>
      <c r="F798">
        <v>977</v>
      </c>
      <c r="G798" s="16" t="s">
        <v>229</v>
      </c>
    </row>
    <row r="799" spans="1:7" x14ac:dyDescent="0.25">
      <c r="A799" s="16" t="s">
        <v>41</v>
      </c>
      <c r="B799" s="16" t="s">
        <v>42</v>
      </c>
      <c r="C799">
        <v>21</v>
      </c>
      <c r="D799">
        <v>4</v>
      </c>
      <c r="E799">
        <v>2020</v>
      </c>
      <c r="F799">
        <v>14.18</v>
      </c>
      <c r="G799" s="16" t="s">
        <v>230</v>
      </c>
    </row>
    <row r="800" spans="1:7" x14ac:dyDescent="0.25">
      <c r="A800" s="16" t="s">
        <v>41</v>
      </c>
      <c r="B800" s="16" t="s">
        <v>42</v>
      </c>
      <c r="C800">
        <v>21</v>
      </c>
      <c r="D800">
        <v>4</v>
      </c>
      <c r="E800">
        <v>2020</v>
      </c>
      <c r="F800">
        <v>2.76</v>
      </c>
      <c r="G800" s="16" t="s">
        <v>49</v>
      </c>
    </row>
    <row r="801" spans="1:7" x14ac:dyDescent="0.25">
      <c r="A801" s="16" t="s">
        <v>41</v>
      </c>
      <c r="B801" s="16" t="s">
        <v>42</v>
      </c>
      <c r="C801">
        <v>22</v>
      </c>
      <c r="D801">
        <v>4</v>
      </c>
      <c r="E801">
        <v>2020</v>
      </c>
      <c r="F801">
        <v>103</v>
      </c>
      <c r="G801" s="16" t="s">
        <v>43</v>
      </c>
    </row>
    <row r="802" spans="1:7" x14ac:dyDescent="0.25">
      <c r="A802" s="16" t="s">
        <v>41</v>
      </c>
      <c r="B802" s="16" t="s">
        <v>42</v>
      </c>
      <c r="C802">
        <v>22</v>
      </c>
      <c r="D802">
        <v>4</v>
      </c>
      <c r="E802">
        <v>2020</v>
      </c>
      <c r="F802">
        <v>3266</v>
      </c>
      <c r="G802" s="16" t="s">
        <v>44</v>
      </c>
    </row>
    <row r="803" spans="1:7" x14ac:dyDescent="0.25">
      <c r="A803" s="16" t="s">
        <v>41</v>
      </c>
      <c r="B803" s="16" t="s">
        <v>42</v>
      </c>
      <c r="C803">
        <v>22</v>
      </c>
      <c r="D803">
        <v>4</v>
      </c>
      <c r="E803">
        <v>2020</v>
      </c>
      <c r="F803">
        <v>224</v>
      </c>
      <c r="G803" s="16" t="s">
        <v>45</v>
      </c>
    </row>
    <row r="804" spans="1:7" x14ac:dyDescent="0.25">
      <c r="A804" s="16" t="s">
        <v>41</v>
      </c>
      <c r="B804" s="16" t="s">
        <v>42</v>
      </c>
      <c r="C804">
        <v>22</v>
      </c>
      <c r="D804">
        <v>4</v>
      </c>
      <c r="E804">
        <v>2020</v>
      </c>
      <c r="F804">
        <v>7114</v>
      </c>
      <c r="G804" s="16" t="s">
        <v>221</v>
      </c>
    </row>
    <row r="805" spans="1:7" x14ac:dyDescent="0.25">
      <c r="A805" s="16" t="s">
        <v>41</v>
      </c>
      <c r="B805" s="16" t="s">
        <v>42</v>
      </c>
      <c r="C805">
        <v>22</v>
      </c>
      <c r="D805">
        <v>4</v>
      </c>
      <c r="E805">
        <v>2020</v>
      </c>
      <c r="F805">
        <v>3281</v>
      </c>
      <c r="G805" s="16" t="s">
        <v>46</v>
      </c>
    </row>
    <row r="806" spans="1:7" x14ac:dyDescent="0.25">
      <c r="A806" s="16" t="s">
        <v>41</v>
      </c>
      <c r="B806" s="16" t="s">
        <v>42</v>
      </c>
      <c r="C806">
        <v>22</v>
      </c>
      <c r="D806">
        <v>4</v>
      </c>
      <c r="E806">
        <v>2020</v>
      </c>
      <c r="F806">
        <v>48636</v>
      </c>
      <c r="G806" s="16" t="s">
        <v>222</v>
      </c>
    </row>
    <row r="807" spans="1:7" x14ac:dyDescent="0.25">
      <c r="A807" s="16" t="s">
        <v>41</v>
      </c>
      <c r="B807" s="16" t="s">
        <v>42</v>
      </c>
      <c r="C807">
        <v>22</v>
      </c>
      <c r="D807">
        <v>4</v>
      </c>
      <c r="E807">
        <v>2020</v>
      </c>
      <c r="F807">
        <v>4</v>
      </c>
      <c r="G807" s="16" t="s">
        <v>47</v>
      </c>
    </row>
    <row r="808" spans="1:7" x14ac:dyDescent="0.25">
      <c r="A808" s="16" t="s">
        <v>41</v>
      </c>
      <c r="B808" s="16" t="s">
        <v>42</v>
      </c>
      <c r="C808">
        <v>22</v>
      </c>
      <c r="D808">
        <v>4</v>
      </c>
      <c r="E808">
        <v>2020</v>
      </c>
      <c r="F808">
        <v>3</v>
      </c>
      <c r="G808" s="16" t="s">
        <v>223</v>
      </c>
    </row>
    <row r="809" spans="1:7" x14ac:dyDescent="0.25">
      <c r="A809" s="16" t="s">
        <v>41</v>
      </c>
      <c r="B809" s="16" t="s">
        <v>42</v>
      </c>
      <c r="C809">
        <v>22</v>
      </c>
      <c r="D809">
        <v>4</v>
      </c>
      <c r="E809">
        <v>2020</v>
      </c>
      <c r="F809">
        <v>1</v>
      </c>
      <c r="G809" s="16" t="s">
        <v>224</v>
      </c>
    </row>
    <row r="810" spans="1:7" x14ac:dyDescent="0.25">
      <c r="A810" s="16" t="s">
        <v>41</v>
      </c>
      <c r="B810" s="16" t="s">
        <v>42</v>
      </c>
      <c r="C810">
        <v>22</v>
      </c>
      <c r="D810">
        <v>4</v>
      </c>
      <c r="E810">
        <v>2020</v>
      </c>
      <c r="F810">
        <v>134</v>
      </c>
      <c r="G810" s="16" t="s">
        <v>225</v>
      </c>
    </row>
    <row r="811" spans="1:7" x14ac:dyDescent="0.25">
      <c r="A811" s="16" t="s">
        <v>41</v>
      </c>
      <c r="B811" s="16" t="s">
        <v>42</v>
      </c>
      <c r="C811">
        <v>22</v>
      </c>
      <c r="D811">
        <v>4</v>
      </c>
      <c r="E811">
        <v>2020</v>
      </c>
      <c r="G811" s="16" t="s">
        <v>48</v>
      </c>
    </row>
    <row r="812" spans="1:7" x14ac:dyDescent="0.25">
      <c r="A812" s="16" t="s">
        <v>41</v>
      </c>
      <c r="B812" s="16" t="s">
        <v>42</v>
      </c>
      <c r="C812">
        <v>22</v>
      </c>
      <c r="D812">
        <v>4</v>
      </c>
      <c r="E812">
        <v>2020</v>
      </c>
      <c r="F812">
        <v>6.83</v>
      </c>
      <c r="G812" s="16" t="s">
        <v>226</v>
      </c>
    </row>
    <row r="813" spans="1:7" x14ac:dyDescent="0.25">
      <c r="A813" s="16" t="s">
        <v>41</v>
      </c>
      <c r="B813" s="16" t="s">
        <v>42</v>
      </c>
      <c r="C813">
        <v>22</v>
      </c>
      <c r="D813">
        <v>4</v>
      </c>
      <c r="E813">
        <v>2020</v>
      </c>
      <c r="F813">
        <v>14.63</v>
      </c>
      <c r="G813" s="16" t="s">
        <v>227</v>
      </c>
    </row>
    <row r="814" spans="1:7" x14ac:dyDescent="0.25">
      <c r="A814" s="16" t="s">
        <v>41</v>
      </c>
      <c r="B814" s="16" t="s">
        <v>42</v>
      </c>
      <c r="C814">
        <v>22</v>
      </c>
      <c r="D814">
        <v>4</v>
      </c>
      <c r="E814">
        <v>2020</v>
      </c>
      <c r="F814">
        <v>45.91</v>
      </c>
      <c r="G814" s="16" t="s">
        <v>228</v>
      </c>
    </row>
    <row r="815" spans="1:7" x14ac:dyDescent="0.25">
      <c r="A815" s="16" t="s">
        <v>41</v>
      </c>
      <c r="B815" s="16" t="s">
        <v>42</v>
      </c>
      <c r="C815">
        <v>22</v>
      </c>
      <c r="D815">
        <v>4</v>
      </c>
      <c r="E815">
        <v>2020</v>
      </c>
      <c r="F815">
        <v>1025</v>
      </c>
      <c r="G815" s="16" t="s">
        <v>229</v>
      </c>
    </row>
    <row r="816" spans="1:7" x14ac:dyDescent="0.25">
      <c r="A816" s="16" t="s">
        <v>41</v>
      </c>
      <c r="B816" s="16" t="s">
        <v>42</v>
      </c>
      <c r="C816">
        <v>22</v>
      </c>
      <c r="D816">
        <v>4</v>
      </c>
      <c r="E816">
        <v>2020</v>
      </c>
      <c r="F816">
        <v>14.41</v>
      </c>
      <c r="G816" s="16" t="s">
        <v>230</v>
      </c>
    </row>
    <row r="817" spans="1:7" x14ac:dyDescent="0.25">
      <c r="A817" s="16" t="s">
        <v>41</v>
      </c>
      <c r="B817" s="16" t="s">
        <v>42</v>
      </c>
      <c r="C817">
        <v>22</v>
      </c>
      <c r="D817">
        <v>4</v>
      </c>
      <c r="E817">
        <v>2020</v>
      </c>
      <c r="F817">
        <v>3.15</v>
      </c>
      <c r="G817" s="16" t="s">
        <v>49</v>
      </c>
    </row>
    <row r="818" spans="1:7" x14ac:dyDescent="0.25">
      <c r="A818" s="16" t="s">
        <v>41</v>
      </c>
      <c r="B818" s="16" t="s">
        <v>42</v>
      </c>
      <c r="C818">
        <v>23</v>
      </c>
      <c r="D818">
        <v>4</v>
      </c>
      <c r="E818">
        <v>2020</v>
      </c>
      <c r="F818">
        <v>96</v>
      </c>
      <c r="G818" s="16" t="s">
        <v>43</v>
      </c>
    </row>
    <row r="819" spans="1:7" x14ac:dyDescent="0.25">
      <c r="A819" s="16" t="s">
        <v>41</v>
      </c>
      <c r="B819" s="16" t="s">
        <v>42</v>
      </c>
      <c r="C819">
        <v>23</v>
      </c>
      <c r="D819">
        <v>4</v>
      </c>
      <c r="E819">
        <v>2020</v>
      </c>
      <c r="F819">
        <v>3477</v>
      </c>
      <c r="G819" s="16" t="s">
        <v>44</v>
      </c>
    </row>
    <row r="820" spans="1:7" x14ac:dyDescent="0.25">
      <c r="A820" s="16" t="s">
        <v>41</v>
      </c>
      <c r="B820" s="16" t="s">
        <v>42</v>
      </c>
      <c r="C820">
        <v>23</v>
      </c>
      <c r="D820">
        <v>4</v>
      </c>
      <c r="E820">
        <v>2020</v>
      </c>
      <c r="F820">
        <v>162</v>
      </c>
      <c r="G820" s="16" t="s">
        <v>45</v>
      </c>
    </row>
    <row r="821" spans="1:7" x14ac:dyDescent="0.25">
      <c r="A821" s="16" t="s">
        <v>41</v>
      </c>
      <c r="B821" s="16" t="s">
        <v>42</v>
      </c>
      <c r="C821">
        <v>23</v>
      </c>
      <c r="D821">
        <v>4</v>
      </c>
      <c r="E821">
        <v>2020</v>
      </c>
      <c r="F821">
        <v>7276</v>
      </c>
      <c r="G821" s="16" t="s">
        <v>221</v>
      </c>
    </row>
    <row r="822" spans="1:7" x14ac:dyDescent="0.25">
      <c r="A822" s="16" t="s">
        <v>41</v>
      </c>
      <c r="B822" s="16" t="s">
        <v>42</v>
      </c>
      <c r="C822">
        <v>23</v>
      </c>
      <c r="D822">
        <v>4</v>
      </c>
      <c r="E822">
        <v>2020</v>
      </c>
      <c r="F822">
        <v>2688</v>
      </c>
      <c r="G822" s="16" t="s">
        <v>46</v>
      </c>
    </row>
    <row r="823" spans="1:7" x14ac:dyDescent="0.25">
      <c r="A823" s="16" t="s">
        <v>41</v>
      </c>
      <c r="B823" s="16" t="s">
        <v>42</v>
      </c>
      <c r="C823">
        <v>23</v>
      </c>
      <c r="D823">
        <v>4</v>
      </c>
      <c r="E823">
        <v>2020</v>
      </c>
      <c r="F823">
        <v>51324</v>
      </c>
      <c r="G823" s="16" t="s">
        <v>222</v>
      </c>
    </row>
    <row r="824" spans="1:7" x14ac:dyDescent="0.25">
      <c r="A824" s="16" t="s">
        <v>41</v>
      </c>
      <c r="B824" s="16" t="s">
        <v>42</v>
      </c>
      <c r="C824">
        <v>23</v>
      </c>
      <c r="D824">
        <v>4</v>
      </c>
      <c r="E824">
        <v>2020</v>
      </c>
      <c r="F824">
        <v>5</v>
      </c>
      <c r="G824" s="16" t="s">
        <v>47</v>
      </c>
    </row>
    <row r="825" spans="1:7" x14ac:dyDescent="0.25">
      <c r="A825" s="16" t="s">
        <v>41</v>
      </c>
      <c r="B825" s="16" t="s">
        <v>42</v>
      </c>
      <c r="C825">
        <v>23</v>
      </c>
      <c r="D825">
        <v>4</v>
      </c>
      <c r="E825">
        <v>2020</v>
      </c>
      <c r="F825">
        <v>4</v>
      </c>
      <c r="G825" s="16" t="s">
        <v>223</v>
      </c>
    </row>
    <row r="826" spans="1:7" x14ac:dyDescent="0.25">
      <c r="A826" s="16" t="s">
        <v>41</v>
      </c>
      <c r="B826" s="16" t="s">
        <v>42</v>
      </c>
      <c r="C826">
        <v>23</v>
      </c>
      <c r="D826">
        <v>4</v>
      </c>
      <c r="E826">
        <v>2020</v>
      </c>
      <c r="F826">
        <v>1</v>
      </c>
      <c r="G826" s="16" t="s">
        <v>224</v>
      </c>
    </row>
    <row r="827" spans="1:7" x14ac:dyDescent="0.25">
      <c r="A827" s="16" t="s">
        <v>41</v>
      </c>
      <c r="B827" s="16" t="s">
        <v>42</v>
      </c>
      <c r="C827">
        <v>23</v>
      </c>
      <c r="D827">
        <v>4</v>
      </c>
      <c r="E827">
        <v>2020</v>
      </c>
      <c r="F827">
        <v>139</v>
      </c>
      <c r="G827" s="16" t="s">
        <v>225</v>
      </c>
    </row>
    <row r="828" spans="1:7" x14ac:dyDescent="0.25">
      <c r="A828" s="16" t="s">
        <v>41</v>
      </c>
      <c r="B828" s="16" t="s">
        <v>42</v>
      </c>
      <c r="C828">
        <v>23</v>
      </c>
      <c r="D828">
        <v>4</v>
      </c>
      <c r="E828">
        <v>2020</v>
      </c>
      <c r="G828" s="16" t="s">
        <v>48</v>
      </c>
    </row>
    <row r="829" spans="1:7" x14ac:dyDescent="0.25">
      <c r="A829" s="16" t="s">
        <v>41</v>
      </c>
      <c r="B829" s="16" t="s">
        <v>42</v>
      </c>
      <c r="C829">
        <v>23</v>
      </c>
      <c r="D829">
        <v>4</v>
      </c>
      <c r="E829">
        <v>2020</v>
      </c>
      <c r="F829">
        <v>6.03</v>
      </c>
      <c r="G829" s="16" t="s">
        <v>226</v>
      </c>
    </row>
    <row r="830" spans="1:7" x14ac:dyDescent="0.25">
      <c r="A830" s="16" t="s">
        <v>41</v>
      </c>
      <c r="B830" s="16" t="s">
        <v>42</v>
      </c>
      <c r="C830">
        <v>23</v>
      </c>
      <c r="D830">
        <v>4</v>
      </c>
      <c r="E830">
        <v>2020</v>
      </c>
      <c r="F830">
        <v>14.18</v>
      </c>
      <c r="G830" s="16" t="s">
        <v>227</v>
      </c>
    </row>
    <row r="831" spans="1:7" x14ac:dyDescent="0.25">
      <c r="A831" s="16" t="s">
        <v>41</v>
      </c>
      <c r="B831" s="16" t="s">
        <v>42</v>
      </c>
      <c r="C831">
        <v>23</v>
      </c>
      <c r="D831">
        <v>4</v>
      </c>
      <c r="E831">
        <v>2020</v>
      </c>
      <c r="F831">
        <v>47.79</v>
      </c>
      <c r="G831" s="16" t="s">
        <v>228</v>
      </c>
    </row>
    <row r="832" spans="1:7" x14ac:dyDescent="0.25">
      <c r="A832" s="16" t="s">
        <v>41</v>
      </c>
      <c r="B832" s="16" t="s">
        <v>42</v>
      </c>
      <c r="C832">
        <v>23</v>
      </c>
      <c r="D832">
        <v>4</v>
      </c>
      <c r="E832">
        <v>2020</v>
      </c>
      <c r="F832">
        <v>1063</v>
      </c>
      <c r="G832" s="16" t="s">
        <v>229</v>
      </c>
    </row>
    <row r="833" spans="1:7" x14ac:dyDescent="0.25">
      <c r="A833" s="16" t="s">
        <v>41</v>
      </c>
      <c r="B833" s="16" t="s">
        <v>42</v>
      </c>
      <c r="C833">
        <v>23</v>
      </c>
      <c r="D833">
        <v>4</v>
      </c>
      <c r="E833">
        <v>2020</v>
      </c>
      <c r="F833">
        <v>14.61</v>
      </c>
      <c r="G833" s="16" t="s">
        <v>230</v>
      </c>
    </row>
    <row r="834" spans="1:7" x14ac:dyDescent="0.25">
      <c r="A834" s="16" t="s">
        <v>41</v>
      </c>
      <c r="B834" s="16" t="s">
        <v>42</v>
      </c>
      <c r="C834">
        <v>23</v>
      </c>
      <c r="D834">
        <v>4</v>
      </c>
      <c r="E834">
        <v>2020</v>
      </c>
      <c r="F834">
        <v>2.76</v>
      </c>
      <c r="G834" s="16" t="s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2404"/>
  <sheetViews>
    <sheetView workbookViewId="0">
      <selection activeCell="I21" sqref="I21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21.2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>
        <v>16</v>
      </c>
      <c r="B2">
        <v>4</v>
      </c>
      <c r="C2">
        <v>2020</v>
      </c>
      <c r="D2" s="16" t="s">
        <v>56</v>
      </c>
      <c r="E2" s="16" t="s">
        <v>57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58</v>
      </c>
      <c r="E3" s="16" t="s">
        <v>57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58</v>
      </c>
      <c r="E4" s="16" t="s">
        <v>57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58</v>
      </c>
      <c r="E5" s="16" t="s">
        <v>57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59</v>
      </c>
      <c r="E6" s="16" t="s">
        <v>57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59</v>
      </c>
      <c r="E7" s="16" t="s">
        <v>57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59</v>
      </c>
      <c r="E8" s="16" t="s">
        <v>57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59</v>
      </c>
      <c r="E9" s="16" t="s">
        <v>57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59</v>
      </c>
      <c r="E10" s="16" t="s">
        <v>57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59</v>
      </c>
      <c r="E11" s="16" t="s">
        <v>60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61</v>
      </c>
      <c r="E12" s="16" t="s">
        <v>57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62</v>
      </c>
      <c r="E13" s="16" t="s">
        <v>57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63</v>
      </c>
      <c r="E14" s="16" t="s">
        <v>60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64</v>
      </c>
      <c r="E15" s="16" t="s">
        <v>57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65</v>
      </c>
      <c r="E16" s="16" t="s">
        <v>57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66</v>
      </c>
      <c r="E17" s="16" t="s">
        <v>57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67</v>
      </c>
      <c r="E18" s="16" t="s">
        <v>60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67</v>
      </c>
      <c r="E19" s="16" t="s">
        <v>57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67</v>
      </c>
      <c r="E20" s="16" t="s">
        <v>57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67</v>
      </c>
      <c r="E21" s="16" t="s">
        <v>57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68</v>
      </c>
      <c r="E22" s="16" t="s">
        <v>60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69</v>
      </c>
      <c r="E23" s="16" t="s">
        <v>57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69</v>
      </c>
      <c r="E24" s="16" t="s">
        <v>60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69</v>
      </c>
      <c r="E25" s="16" t="s">
        <v>60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69</v>
      </c>
      <c r="E26" s="16" t="s">
        <v>60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69</v>
      </c>
      <c r="E27" s="16" t="s">
        <v>57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69</v>
      </c>
      <c r="E28" s="16" t="s">
        <v>57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69</v>
      </c>
      <c r="E29" s="16" t="s">
        <v>57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69</v>
      </c>
      <c r="E30" s="16" t="s">
        <v>57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69</v>
      </c>
      <c r="E31" s="16" t="s">
        <v>57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69</v>
      </c>
      <c r="E32" s="16" t="s">
        <v>57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69</v>
      </c>
      <c r="E33" s="16" t="s">
        <v>60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69</v>
      </c>
      <c r="E34" s="16" t="s">
        <v>57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69</v>
      </c>
      <c r="E35" s="16" t="s">
        <v>60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69</v>
      </c>
      <c r="E36" s="16" t="s">
        <v>60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69</v>
      </c>
      <c r="E37" s="16" t="s">
        <v>57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69</v>
      </c>
      <c r="E38" s="16" t="s">
        <v>60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69</v>
      </c>
      <c r="E39" s="16" t="s">
        <v>60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69</v>
      </c>
      <c r="E40" s="16" t="s">
        <v>60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69</v>
      </c>
      <c r="E41" s="16" t="s">
        <v>57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69</v>
      </c>
      <c r="E42" s="16" t="s">
        <v>57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69</v>
      </c>
      <c r="E43" s="16" t="s">
        <v>60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69</v>
      </c>
      <c r="E44" s="16" t="s">
        <v>57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69</v>
      </c>
      <c r="E45" s="16" t="s">
        <v>57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69</v>
      </c>
      <c r="E46" s="16" t="s">
        <v>60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69</v>
      </c>
      <c r="E47" s="16" t="s">
        <v>60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69</v>
      </c>
      <c r="E48" s="16" t="s">
        <v>60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69</v>
      </c>
      <c r="E49" s="16" t="s">
        <v>57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69</v>
      </c>
      <c r="E50" s="16" t="s">
        <v>60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69</v>
      </c>
      <c r="E51" s="16" t="s">
        <v>57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69</v>
      </c>
      <c r="E52" s="16" t="s">
        <v>60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69</v>
      </c>
      <c r="E53" s="16" t="s">
        <v>60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69</v>
      </c>
      <c r="E54" s="16" t="s">
        <v>60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69</v>
      </c>
      <c r="E55" s="16" t="s">
        <v>57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69</v>
      </c>
      <c r="E56" s="16" t="s">
        <v>57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69</v>
      </c>
      <c r="E57" s="16" t="s">
        <v>57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69</v>
      </c>
      <c r="E58" s="16" t="s">
        <v>57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69</v>
      </c>
      <c r="E59" s="16" t="s">
        <v>60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69</v>
      </c>
      <c r="E60" s="16" t="s">
        <v>57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69</v>
      </c>
      <c r="E61" s="16" t="s">
        <v>57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69</v>
      </c>
      <c r="E62" s="16" t="s">
        <v>57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69</v>
      </c>
      <c r="E63" s="16" t="s">
        <v>57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69</v>
      </c>
      <c r="E64" s="16" t="s">
        <v>60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69</v>
      </c>
      <c r="E65" s="16" t="s">
        <v>57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69</v>
      </c>
      <c r="E66" s="16" t="s">
        <v>57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69</v>
      </c>
      <c r="E67" s="16" t="s">
        <v>57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69</v>
      </c>
      <c r="E68" s="16" t="s">
        <v>57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69</v>
      </c>
      <c r="E69" s="16" t="s">
        <v>60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69</v>
      </c>
      <c r="E70" s="16" t="s">
        <v>60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70</v>
      </c>
      <c r="E71" s="16" t="s">
        <v>60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70</v>
      </c>
      <c r="E72" s="16" t="s">
        <v>57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70</v>
      </c>
      <c r="E73" s="16" t="s">
        <v>57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71</v>
      </c>
      <c r="E74" s="16" t="s">
        <v>57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71</v>
      </c>
      <c r="E75" s="16" t="s">
        <v>57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71</v>
      </c>
      <c r="E76" s="16" t="s">
        <v>60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71</v>
      </c>
      <c r="E77" s="16" t="s">
        <v>60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71</v>
      </c>
      <c r="E78" s="16" t="s">
        <v>57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71</v>
      </c>
      <c r="E79" s="16" t="s">
        <v>57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71</v>
      </c>
      <c r="E80" s="16" t="s">
        <v>60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71</v>
      </c>
      <c r="E81" s="16" t="s">
        <v>60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71</v>
      </c>
      <c r="E82" s="16" t="s">
        <v>60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71</v>
      </c>
      <c r="E83" s="16" t="s">
        <v>57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71</v>
      </c>
      <c r="E84" s="16" t="s">
        <v>60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71</v>
      </c>
      <c r="E85" s="16" t="s">
        <v>57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71</v>
      </c>
      <c r="E86" s="16" t="s">
        <v>57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71</v>
      </c>
      <c r="E87" s="16" t="s">
        <v>60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71</v>
      </c>
      <c r="E88" s="16" t="s">
        <v>57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71</v>
      </c>
      <c r="E89" s="16" t="s">
        <v>60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71</v>
      </c>
      <c r="E90" s="16" t="s">
        <v>60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71</v>
      </c>
      <c r="E91" s="16" t="s">
        <v>57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71</v>
      </c>
      <c r="E92" s="16" t="s">
        <v>57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71</v>
      </c>
      <c r="E93" s="16" t="s">
        <v>57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71</v>
      </c>
      <c r="E94" s="16" t="s">
        <v>60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72</v>
      </c>
      <c r="E95" s="16" t="s">
        <v>57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72</v>
      </c>
      <c r="E96" s="16" t="s">
        <v>57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73</v>
      </c>
      <c r="E97" s="16" t="s">
        <v>57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73</v>
      </c>
      <c r="E98" s="16" t="s">
        <v>60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74</v>
      </c>
      <c r="E99" s="16" t="s">
        <v>57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74</v>
      </c>
      <c r="E100" s="16" t="s">
        <v>60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74</v>
      </c>
      <c r="E101" s="16" t="s">
        <v>60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75</v>
      </c>
      <c r="E102" s="16" t="s">
        <v>60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75</v>
      </c>
      <c r="E103" s="16" t="s">
        <v>60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75</v>
      </c>
      <c r="E104" s="16" t="s">
        <v>57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76</v>
      </c>
      <c r="E105" s="16" t="s">
        <v>60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76</v>
      </c>
      <c r="E106" s="16" t="s">
        <v>57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76</v>
      </c>
      <c r="E107" s="16" t="s">
        <v>57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76</v>
      </c>
      <c r="E108" s="16" t="s">
        <v>57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76</v>
      </c>
      <c r="E109" s="16" t="s">
        <v>57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76</v>
      </c>
      <c r="E110" s="16" t="s">
        <v>57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76</v>
      </c>
      <c r="E111" s="16" t="s">
        <v>57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76</v>
      </c>
      <c r="E112" s="16" t="s">
        <v>60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76</v>
      </c>
      <c r="E113" s="16" t="s">
        <v>57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76</v>
      </c>
      <c r="E114" s="16" t="s">
        <v>57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76</v>
      </c>
      <c r="E115" s="16" t="s">
        <v>60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76</v>
      </c>
      <c r="E116" s="16" t="s">
        <v>57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76</v>
      </c>
      <c r="E117" s="16" t="s">
        <v>60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77</v>
      </c>
      <c r="E118" s="16" t="s">
        <v>57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77</v>
      </c>
      <c r="E119" s="16" t="s">
        <v>57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77</v>
      </c>
      <c r="E120" s="16" t="s">
        <v>57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77</v>
      </c>
      <c r="E121" s="16" t="s">
        <v>57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77</v>
      </c>
      <c r="E122" s="16" t="s">
        <v>57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77</v>
      </c>
      <c r="E123" s="16" t="s">
        <v>57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77</v>
      </c>
      <c r="E124" s="16" t="s">
        <v>57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78</v>
      </c>
      <c r="E125" s="16" t="s">
        <v>60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78</v>
      </c>
      <c r="E126" s="16" t="s">
        <v>60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78</v>
      </c>
      <c r="E127" s="16" t="s">
        <v>57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78</v>
      </c>
      <c r="E128" s="16" t="s">
        <v>57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78</v>
      </c>
      <c r="E129" s="16" t="s">
        <v>60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78</v>
      </c>
      <c r="E130" s="16" t="s">
        <v>60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78</v>
      </c>
      <c r="E131" s="16" t="s">
        <v>57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78</v>
      </c>
      <c r="E132" s="16" t="s">
        <v>60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78</v>
      </c>
      <c r="E133" s="16" t="s">
        <v>57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79</v>
      </c>
      <c r="E134" s="16" t="s">
        <v>57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79</v>
      </c>
      <c r="E135" s="16" t="s">
        <v>60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80</v>
      </c>
      <c r="E136" s="16" t="s">
        <v>60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80</v>
      </c>
      <c r="E137" s="16" t="s">
        <v>57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80</v>
      </c>
      <c r="E138" s="16" t="s">
        <v>57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81</v>
      </c>
      <c r="E139" s="16" t="s">
        <v>60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81</v>
      </c>
      <c r="E140" s="16" t="s">
        <v>60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81</v>
      </c>
      <c r="E141" s="16" t="s">
        <v>57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81</v>
      </c>
      <c r="E142" s="16" t="s">
        <v>60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81</v>
      </c>
      <c r="E143" s="16" t="s">
        <v>60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81</v>
      </c>
      <c r="E144" s="16" t="s">
        <v>57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81</v>
      </c>
      <c r="E145" s="16" t="s">
        <v>60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82</v>
      </c>
      <c r="E146" s="16" t="s">
        <v>60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82</v>
      </c>
      <c r="E147" s="16" t="s">
        <v>57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82</v>
      </c>
      <c r="E148" s="16" t="s">
        <v>60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82</v>
      </c>
      <c r="E149" s="16" t="s">
        <v>57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83</v>
      </c>
      <c r="E150" s="16" t="s">
        <v>60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83</v>
      </c>
      <c r="E151" s="16" t="s">
        <v>60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83</v>
      </c>
      <c r="E152" s="16" t="s">
        <v>60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83</v>
      </c>
      <c r="E153" s="16" t="s">
        <v>60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83</v>
      </c>
      <c r="E154" s="16" t="s">
        <v>60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83</v>
      </c>
      <c r="E155" s="16" t="s">
        <v>57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84</v>
      </c>
      <c r="E156" s="16" t="s">
        <v>60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84</v>
      </c>
      <c r="E157" s="16" t="s">
        <v>57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84</v>
      </c>
      <c r="E158" s="16" t="s">
        <v>60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84</v>
      </c>
      <c r="E159" s="16" t="s">
        <v>57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84</v>
      </c>
      <c r="E160" s="16" t="s">
        <v>60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84</v>
      </c>
      <c r="E161" s="16" t="s">
        <v>57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84</v>
      </c>
      <c r="E162" s="16" t="s">
        <v>57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85</v>
      </c>
      <c r="E163" s="16" t="s">
        <v>60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86</v>
      </c>
      <c r="E164" s="16" t="s">
        <v>57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87</v>
      </c>
      <c r="E165" s="16" t="s">
        <v>60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88</v>
      </c>
      <c r="E166" s="16" t="s">
        <v>60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89</v>
      </c>
      <c r="E167" s="16" t="s">
        <v>60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89</v>
      </c>
      <c r="E168" s="16" t="s">
        <v>57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89</v>
      </c>
      <c r="E169" s="16" t="s">
        <v>57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90</v>
      </c>
      <c r="E170" s="16" t="s">
        <v>60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90</v>
      </c>
      <c r="E171" s="16" t="s">
        <v>57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90</v>
      </c>
      <c r="E172" s="16" t="s">
        <v>60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90</v>
      </c>
      <c r="E173" s="16" t="s">
        <v>60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90</v>
      </c>
      <c r="E174" s="16" t="s">
        <v>57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90</v>
      </c>
      <c r="E175" s="16" t="s">
        <v>60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90</v>
      </c>
      <c r="E176" s="16" t="s">
        <v>57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90</v>
      </c>
      <c r="E177" s="16" t="s">
        <v>57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90</v>
      </c>
      <c r="E178" s="16" t="s">
        <v>57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90</v>
      </c>
      <c r="E179" s="16" t="s">
        <v>57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90</v>
      </c>
      <c r="E180" s="16" t="s">
        <v>60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90</v>
      </c>
      <c r="E181" s="16" t="s">
        <v>57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90</v>
      </c>
      <c r="E182" s="16" t="s">
        <v>60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90</v>
      </c>
      <c r="E183" s="16" t="s">
        <v>60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90</v>
      </c>
      <c r="E184" s="16" t="s">
        <v>60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90</v>
      </c>
      <c r="E185" s="16" t="s">
        <v>57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90</v>
      </c>
      <c r="E186" s="16" t="s">
        <v>60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90</v>
      </c>
      <c r="E187" s="16" t="s">
        <v>57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90</v>
      </c>
      <c r="E188" s="16" t="s">
        <v>57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90</v>
      </c>
      <c r="E189" s="16" t="s">
        <v>57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90</v>
      </c>
      <c r="E190" s="16" t="s">
        <v>57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90</v>
      </c>
      <c r="E191" s="16" t="s">
        <v>57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91</v>
      </c>
      <c r="E192" s="16" t="s">
        <v>60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92</v>
      </c>
      <c r="E193" s="16" t="s">
        <v>60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92</v>
      </c>
      <c r="E194" s="16" t="s">
        <v>60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92</v>
      </c>
      <c r="E195" s="16" t="s">
        <v>57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92</v>
      </c>
      <c r="E196" s="16" t="s">
        <v>57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92</v>
      </c>
      <c r="E197" s="16" t="s">
        <v>60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93</v>
      </c>
      <c r="E198" s="16" t="s">
        <v>60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93</v>
      </c>
      <c r="E199" s="16" t="s">
        <v>57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93</v>
      </c>
      <c r="E200" s="16" t="s">
        <v>60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93</v>
      </c>
      <c r="E201" s="16" t="s">
        <v>57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93</v>
      </c>
      <c r="E202" s="16" t="s">
        <v>57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94</v>
      </c>
      <c r="E203" s="16" t="s">
        <v>60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95</v>
      </c>
      <c r="E204" s="16" t="s">
        <v>60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95</v>
      </c>
      <c r="E205" s="16" t="s">
        <v>57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96</v>
      </c>
      <c r="E206" s="16" t="s">
        <v>57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96</v>
      </c>
      <c r="E207" s="16" t="s">
        <v>60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96</v>
      </c>
      <c r="E208" s="16" t="s">
        <v>57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96</v>
      </c>
      <c r="E209" s="16" t="s">
        <v>60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96</v>
      </c>
      <c r="E210" s="16" t="s">
        <v>60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96</v>
      </c>
      <c r="E211" s="16" t="s">
        <v>57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96</v>
      </c>
      <c r="E212" s="16" t="s">
        <v>60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97</v>
      </c>
      <c r="E213" s="16" t="s">
        <v>57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98</v>
      </c>
      <c r="E214" s="16" t="s">
        <v>60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99</v>
      </c>
      <c r="E215" s="16" t="s">
        <v>57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99</v>
      </c>
      <c r="E216" s="16" t="s">
        <v>60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99</v>
      </c>
      <c r="E217" s="16" t="s">
        <v>57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100</v>
      </c>
      <c r="E218" s="16" t="s">
        <v>60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100</v>
      </c>
      <c r="E219" s="16" t="s">
        <v>57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101</v>
      </c>
      <c r="E220" s="16" t="s">
        <v>60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101</v>
      </c>
      <c r="E221" s="16" t="s">
        <v>60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102</v>
      </c>
      <c r="E222" s="16" t="s">
        <v>57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103</v>
      </c>
      <c r="E223" s="16" t="s">
        <v>57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103</v>
      </c>
      <c r="E224" s="16" t="s">
        <v>60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103</v>
      </c>
      <c r="E225" s="16" t="s">
        <v>60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103</v>
      </c>
      <c r="E226" s="16" t="s">
        <v>60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103</v>
      </c>
      <c r="E227" s="16" t="s">
        <v>57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103</v>
      </c>
      <c r="E228" s="16" t="s">
        <v>60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103</v>
      </c>
      <c r="E229" s="16" t="s">
        <v>60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103</v>
      </c>
      <c r="E230" s="16" t="s">
        <v>60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103</v>
      </c>
      <c r="E231" s="16" t="s">
        <v>60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104</v>
      </c>
      <c r="E232" s="16" t="s">
        <v>57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104</v>
      </c>
      <c r="E233" s="16" t="s">
        <v>60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105</v>
      </c>
      <c r="E234" s="16" t="s">
        <v>57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105</v>
      </c>
      <c r="E235" s="16" t="s">
        <v>60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105</v>
      </c>
      <c r="E236" s="16" t="s">
        <v>57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105</v>
      </c>
      <c r="E237" s="16" t="s">
        <v>57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105</v>
      </c>
      <c r="E238" s="16" t="s">
        <v>57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105</v>
      </c>
      <c r="E239" s="16" t="s">
        <v>60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105</v>
      </c>
      <c r="E240" s="16" t="s">
        <v>57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105</v>
      </c>
      <c r="E241" s="16" t="s">
        <v>57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105</v>
      </c>
      <c r="E242" s="16" t="s">
        <v>57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105</v>
      </c>
      <c r="E243" s="16" t="s">
        <v>60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105</v>
      </c>
      <c r="E244" s="16" t="s">
        <v>60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105</v>
      </c>
      <c r="E245" s="16" t="s">
        <v>60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105</v>
      </c>
      <c r="E246" s="16" t="s">
        <v>57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105</v>
      </c>
      <c r="E247" s="16" t="s">
        <v>60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105</v>
      </c>
      <c r="E248" s="16" t="s">
        <v>60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105</v>
      </c>
      <c r="E249" s="16" t="s">
        <v>57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105</v>
      </c>
      <c r="E250" s="16" t="s">
        <v>57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105</v>
      </c>
      <c r="E251" s="16" t="s">
        <v>60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105</v>
      </c>
      <c r="E252" s="16" t="s">
        <v>60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105</v>
      </c>
      <c r="E253" s="16" t="s">
        <v>60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105</v>
      </c>
      <c r="E254" s="16" t="s">
        <v>60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105</v>
      </c>
      <c r="E255" s="16" t="s">
        <v>57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105</v>
      </c>
      <c r="E256" s="16" t="s">
        <v>60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105</v>
      </c>
      <c r="E257" s="16" t="s">
        <v>57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105</v>
      </c>
      <c r="E258" s="16" t="s">
        <v>57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106</v>
      </c>
      <c r="E259" s="16" t="s">
        <v>57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106</v>
      </c>
      <c r="E260" s="16" t="s">
        <v>60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106</v>
      </c>
      <c r="E261" s="16" t="s">
        <v>57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106</v>
      </c>
      <c r="E262" s="16" t="s">
        <v>60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106</v>
      </c>
      <c r="E263" s="16" t="s">
        <v>57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106</v>
      </c>
      <c r="E264" s="16" t="s">
        <v>60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106</v>
      </c>
      <c r="E265" s="16" t="s">
        <v>57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106</v>
      </c>
      <c r="E266" s="16" t="s">
        <v>57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106</v>
      </c>
      <c r="E267" s="16" t="s">
        <v>57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106</v>
      </c>
      <c r="E268" s="16" t="s">
        <v>57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106</v>
      </c>
      <c r="E269" s="16" t="s">
        <v>107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106</v>
      </c>
      <c r="E270" s="16" t="s">
        <v>60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106</v>
      </c>
      <c r="E271" s="16" t="s">
        <v>60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106</v>
      </c>
      <c r="E272" s="16" t="s">
        <v>60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106</v>
      </c>
      <c r="E273" s="16" t="s">
        <v>60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106</v>
      </c>
      <c r="E274" s="16" t="s">
        <v>60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108</v>
      </c>
      <c r="E275" s="16" t="s">
        <v>60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108</v>
      </c>
      <c r="E276" s="16" t="s">
        <v>60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108</v>
      </c>
      <c r="E277" s="16" t="s">
        <v>60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108</v>
      </c>
      <c r="E278" s="16" t="s">
        <v>57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109</v>
      </c>
      <c r="E279" s="16" t="s">
        <v>60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109</v>
      </c>
      <c r="E280" s="16" t="s">
        <v>57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109</v>
      </c>
      <c r="E281" s="16" t="s">
        <v>57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109</v>
      </c>
      <c r="E282" s="16" t="s">
        <v>60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109</v>
      </c>
      <c r="E283" s="16" t="s">
        <v>57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110</v>
      </c>
      <c r="E284" s="16" t="s">
        <v>57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110</v>
      </c>
      <c r="E285" s="16" t="s">
        <v>57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110</v>
      </c>
      <c r="E286" s="16" t="s">
        <v>60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110</v>
      </c>
      <c r="E287" s="16" t="s">
        <v>57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110</v>
      </c>
      <c r="E288" s="16" t="s">
        <v>57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110</v>
      </c>
      <c r="E289" s="16" t="s">
        <v>60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111</v>
      </c>
      <c r="E290" s="16" t="s">
        <v>60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111</v>
      </c>
      <c r="E291" s="16" t="s">
        <v>57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111</v>
      </c>
      <c r="E292" s="16" t="s">
        <v>60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111</v>
      </c>
      <c r="E293" s="16" t="s">
        <v>57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111</v>
      </c>
      <c r="E294" s="16" t="s">
        <v>57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111</v>
      </c>
      <c r="E295" s="16" t="s">
        <v>60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111</v>
      </c>
      <c r="E296" s="16" t="s">
        <v>60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111</v>
      </c>
      <c r="E297" s="16" t="s">
        <v>57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111</v>
      </c>
      <c r="E298" s="16" t="s">
        <v>57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111</v>
      </c>
      <c r="E299" s="16" t="s">
        <v>57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111</v>
      </c>
      <c r="E300" s="16" t="s">
        <v>57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112</v>
      </c>
      <c r="E301" s="16" t="s">
        <v>57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112</v>
      </c>
      <c r="E302" s="16" t="s">
        <v>60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112</v>
      </c>
      <c r="E303" s="16" t="s">
        <v>57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113</v>
      </c>
      <c r="E304" s="16" t="s">
        <v>57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113</v>
      </c>
      <c r="E305" s="16" t="s">
        <v>60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113</v>
      </c>
      <c r="E306" s="16" t="s">
        <v>57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113</v>
      </c>
      <c r="E307" s="16" t="s">
        <v>57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114</v>
      </c>
      <c r="E308" s="16" t="s">
        <v>57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114</v>
      </c>
      <c r="E309" s="16" t="s">
        <v>60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114</v>
      </c>
      <c r="E310" s="16" t="s">
        <v>60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115</v>
      </c>
      <c r="E311" s="16" t="s">
        <v>57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115</v>
      </c>
      <c r="E312" s="16" t="s">
        <v>60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116</v>
      </c>
      <c r="E313" s="16" t="s">
        <v>60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116</v>
      </c>
      <c r="E314" s="16" t="s">
        <v>60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116</v>
      </c>
      <c r="E315" s="16" t="s">
        <v>57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116</v>
      </c>
      <c r="E316" s="16" t="s">
        <v>60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117</v>
      </c>
      <c r="E317" s="16" t="s">
        <v>57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117</v>
      </c>
      <c r="E318" s="16" t="s">
        <v>60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117</v>
      </c>
      <c r="E319" s="16" t="s">
        <v>57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117</v>
      </c>
      <c r="E320" s="16" t="s">
        <v>57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117</v>
      </c>
      <c r="E321" s="16" t="s">
        <v>60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117</v>
      </c>
      <c r="E322" s="16" t="s">
        <v>57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117</v>
      </c>
      <c r="E323" s="16" t="s">
        <v>57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117</v>
      </c>
      <c r="E324" s="16" t="s">
        <v>60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117</v>
      </c>
      <c r="E325" s="16" t="s">
        <v>60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118</v>
      </c>
      <c r="E326" s="16" t="s">
        <v>57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118</v>
      </c>
      <c r="E327" s="16" t="s">
        <v>57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118</v>
      </c>
      <c r="E328" s="16" t="s">
        <v>57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119</v>
      </c>
      <c r="E329" s="16" t="s">
        <v>60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119</v>
      </c>
      <c r="E330" s="16" t="s">
        <v>60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120</v>
      </c>
      <c r="E331" s="16" t="s">
        <v>57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121</v>
      </c>
      <c r="E332" s="16" t="s">
        <v>60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121</v>
      </c>
      <c r="E333" s="16" t="s">
        <v>60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121</v>
      </c>
      <c r="E334" s="16" t="s">
        <v>60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122</v>
      </c>
      <c r="E335" s="16" t="s">
        <v>57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122</v>
      </c>
      <c r="E336" s="16" t="s">
        <v>57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122</v>
      </c>
      <c r="E337" s="16" t="s">
        <v>60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122</v>
      </c>
      <c r="E338" s="16" t="s">
        <v>57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122</v>
      </c>
      <c r="E339" s="16" t="s">
        <v>60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122</v>
      </c>
      <c r="E340" s="16" t="s">
        <v>57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123</v>
      </c>
      <c r="E341" s="16" t="s">
        <v>60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124</v>
      </c>
      <c r="E342" s="16" t="s">
        <v>60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125</v>
      </c>
      <c r="E343" s="16" t="s">
        <v>60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126</v>
      </c>
      <c r="E344" s="16" t="s">
        <v>57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126</v>
      </c>
      <c r="E345" s="16" t="s">
        <v>57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126</v>
      </c>
      <c r="E346" s="16" t="s">
        <v>60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127</v>
      </c>
      <c r="E347" s="16" t="s">
        <v>60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128</v>
      </c>
      <c r="E348" s="16" t="s">
        <v>60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128</v>
      </c>
      <c r="E349" s="16" t="s">
        <v>57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129</v>
      </c>
      <c r="E350" s="16" t="s">
        <v>60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129</v>
      </c>
      <c r="E351" s="16" t="s">
        <v>60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130</v>
      </c>
      <c r="E352" s="16" t="s">
        <v>57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131</v>
      </c>
      <c r="E353" s="16" t="s">
        <v>57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132</v>
      </c>
      <c r="E354" s="16" t="s">
        <v>60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132</v>
      </c>
      <c r="E355" s="16" t="s">
        <v>60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132</v>
      </c>
      <c r="E356" s="16" t="s">
        <v>60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132</v>
      </c>
      <c r="E357" s="16" t="s">
        <v>57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132</v>
      </c>
      <c r="E358" s="16" t="s">
        <v>60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133</v>
      </c>
      <c r="E359" s="16" t="s">
        <v>60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134</v>
      </c>
      <c r="E360" s="16" t="s">
        <v>60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134</v>
      </c>
      <c r="E361" s="16" t="s">
        <v>60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134</v>
      </c>
      <c r="E362" s="16" t="s">
        <v>57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134</v>
      </c>
      <c r="E363" s="16" t="s">
        <v>60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135</v>
      </c>
      <c r="E364" s="16" t="s">
        <v>57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136</v>
      </c>
      <c r="E365" s="16" t="s">
        <v>57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137</v>
      </c>
      <c r="E366" s="16" t="s">
        <v>60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137</v>
      </c>
      <c r="E367" s="16" t="s">
        <v>57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137</v>
      </c>
      <c r="E368" s="16" t="s">
        <v>60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137</v>
      </c>
      <c r="E369" s="16" t="s">
        <v>57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137</v>
      </c>
      <c r="E370" s="16" t="s">
        <v>60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137</v>
      </c>
      <c r="E371" s="16" t="s">
        <v>60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137</v>
      </c>
      <c r="E372" s="16" t="s">
        <v>60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138</v>
      </c>
      <c r="E373" s="16" t="s">
        <v>57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139</v>
      </c>
      <c r="E374" s="16" t="s">
        <v>60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139</v>
      </c>
      <c r="E375" s="16" t="s">
        <v>60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140</v>
      </c>
      <c r="E376" s="16" t="s">
        <v>60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140</v>
      </c>
      <c r="E377" s="16" t="s">
        <v>60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140</v>
      </c>
      <c r="E378" s="16" t="s">
        <v>57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140</v>
      </c>
      <c r="E379" s="16" t="s">
        <v>57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140</v>
      </c>
      <c r="E380" s="16" t="s">
        <v>60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140</v>
      </c>
      <c r="E381" s="16" t="s">
        <v>57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140</v>
      </c>
      <c r="E382" s="16" t="s">
        <v>60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141</v>
      </c>
      <c r="E383" s="16" t="s">
        <v>60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141</v>
      </c>
      <c r="E384" s="16" t="s">
        <v>60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141</v>
      </c>
      <c r="E385" s="16" t="s">
        <v>57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141</v>
      </c>
      <c r="E386" s="16" t="s">
        <v>60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141</v>
      </c>
      <c r="E387" s="16" t="s">
        <v>57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141</v>
      </c>
      <c r="E388" s="16" t="s">
        <v>57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141</v>
      </c>
      <c r="E389" s="16" t="s">
        <v>57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141</v>
      </c>
      <c r="E390" s="16" t="s">
        <v>60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141</v>
      </c>
      <c r="E391" s="16" t="s">
        <v>57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141</v>
      </c>
      <c r="E392" s="16" t="s">
        <v>57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142</v>
      </c>
      <c r="E393" s="16" t="s">
        <v>57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143</v>
      </c>
      <c r="E394" s="16" t="s">
        <v>57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143</v>
      </c>
      <c r="E395" s="16" t="s">
        <v>57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144</v>
      </c>
      <c r="E396" s="16" t="s">
        <v>60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144</v>
      </c>
      <c r="E397" s="16" t="s">
        <v>57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144</v>
      </c>
      <c r="E398" s="16" t="s">
        <v>57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145</v>
      </c>
      <c r="E399" s="16" t="s">
        <v>60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145</v>
      </c>
      <c r="E400" s="16" t="s">
        <v>60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145</v>
      </c>
      <c r="E401" s="16" t="s">
        <v>60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146</v>
      </c>
      <c r="E402" s="16" t="s">
        <v>57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146</v>
      </c>
      <c r="E403" s="16" t="s">
        <v>57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146</v>
      </c>
      <c r="E404" s="16" t="s">
        <v>57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146</v>
      </c>
      <c r="E405" s="16" t="s">
        <v>60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146</v>
      </c>
      <c r="E406" s="16" t="s">
        <v>60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146</v>
      </c>
      <c r="E407" s="16" t="s">
        <v>57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146</v>
      </c>
      <c r="E408" s="16" t="s">
        <v>57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146</v>
      </c>
      <c r="E409" s="16" t="s">
        <v>57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146</v>
      </c>
      <c r="E410" s="16" t="s">
        <v>57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146</v>
      </c>
      <c r="E411" s="16" t="s">
        <v>60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146</v>
      </c>
      <c r="E412" s="16" t="s">
        <v>57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146</v>
      </c>
      <c r="E413" s="16" t="s">
        <v>57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146</v>
      </c>
      <c r="E414" s="16" t="s">
        <v>57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146</v>
      </c>
      <c r="E415" s="16" t="s">
        <v>60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146</v>
      </c>
      <c r="E416" s="16" t="s">
        <v>60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146</v>
      </c>
      <c r="E417" s="16" t="s">
        <v>60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146</v>
      </c>
      <c r="E418" s="16" t="s">
        <v>57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146</v>
      </c>
      <c r="E419" s="16" t="s">
        <v>57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146</v>
      </c>
      <c r="E420" s="16" t="s">
        <v>57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146</v>
      </c>
      <c r="E421" s="16" t="s">
        <v>60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147</v>
      </c>
      <c r="E422" s="16" t="s">
        <v>60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148</v>
      </c>
      <c r="E423" s="16" t="s">
        <v>57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148</v>
      </c>
      <c r="E424" s="16" t="s">
        <v>60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148</v>
      </c>
      <c r="E425" s="16" t="s">
        <v>60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148</v>
      </c>
      <c r="E426" s="16" t="s">
        <v>60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149</v>
      </c>
      <c r="E427" s="16" t="s">
        <v>57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149</v>
      </c>
      <c r="E428" s="16" t="s">
        <v>57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149</v>
      </c>
      <c r="E429" s="16" t="s">
        <v>57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149</v>
      </c>
      <c r="E430" s="16" t="s">
        <v>57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150</v>
      </c>
      <c r="E431" s="16" t="s">
        <v>60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150</v>
      </c>
      <c r="E432" s="16" t="s">
        <v>57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150</v>
      </c>
      <c r="E433" s="16" t="s">
        <v>57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151</v>
      </c>
      <c r="E434" s="16" t="s">
        <v>60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151</v>
      </c>
      <c r="E435" s="16" t="s">
        <v>57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151</v>
      </c>
      <c r="E436" s="16" t="s">
        <v>57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151</v>
      </c>
      <c r="E437" s="16" t="s">
        <v>60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151</v>
      </c>
      <c r="E438" s="16" t="s">
        <v>57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151</v>
      </c>
      <c r="E439" s="16" t="s">
        <v>57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151</v>
      </c>
      <c r="E440" s="16" t="s">
        <v>60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151</v>
      </c>
      <c r="E441" s="16" t="s">
        <v>57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151</v>
      </c>
      <c r="E442" s="16" t="s">
        <v>57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151</v>
      </c>
      <c r="E443" s="16" t="s">
        <v>57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151</v>
      </c>
      <c r="E444" s="16" t="s">
        <v>57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151</v>
      </c>
      <c r="E445" s="16" t="s">
        <v>60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151</v>
      </c>
      <c r="E446" s="16" t="s">
        <v>60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58</v>
      </c>
      <c r="E447" s="16" t="s">
        <v>57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58</v>
      </c>
      <c r="E448" s="16" t="s">
        <v>57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58</v>
      </c>
      <c r="E449" s="16" t="s">
        <v>57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59</v>
      </c>
      <c r="E450" s="16" t="s">
        <v>57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59</v>
      </c>
      <c r="E451" s="16" t="s">
        <v>57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59</v>
      </c>
      <c r="E452" s="16" t="s">
        <v>57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59</v>
      </c>
      <c r="E453" s="16" t="s">
        <v>60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59</v>
      </c>
      <c r="E454" s="16" t="s">
        <v>60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59</v>
      </c>
      <c r="E455" s="16" t="s">
        <v>57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59</v>
      </c>
      <c r="E456" s="16" t="s">
        <v>57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59</v>
      </c>
      <c r="E457" s="16" t="s">
        <v>60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59</v>
      </c>
      <c r="E458" s="16" t="s">
        <v>57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59</v>
      </c>
      <c r="E459" s="16" t="s">
        <v>60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59</v>
      </c>
      <c r="E460" s="16" t="s">
        <v>60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59</v>
      </c>
      <c r="E461" s="16" t="s">
        <v>60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59</v>
      </c>
      <c r="E462" s="16" t="s">
        <v>57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59</v>
      </c>
      <c r="E463" s="16" t="s">
        <v>60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59</v>
      </c>
      <c r="E464" s="16" t="s">
        <v>57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59</v>
      </c>
      <c r="E465" s="16" t="s">
        <v>57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59</v>
      </c>
      <c r="E466" s="16" t="s">
        <v>60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59</v>
      </c>
      <c r="E467" s="16" t="s">
        <v>60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59</v>
      </c>
      <c r="E468" s="16" t="s">
        <v>60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59</v>
      </c>
      <c r="E469" s="16" t="s">
        <v>57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59</v>
      </c>
      <c r="E470" s="16" t="s">
        <v>57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59</v>
      </c>
      <c r="E471" s="16" t="s">
        <v>57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59</v>
      </c>
      <c r="E472" s="16" t="s">
        <v>57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59</v>
      </c>
      <c r="E473" s="16" t="s">
        <v>60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59</v>
      </c>
      <c r="E474" s="16" t="s">
        <v>57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59</v>
      </c>
      <c r="E475" s="16" t="s">
        <v>57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59</v>
      </c>
      <c r="E476" s="16" t="s">
        <v>57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59</v>
      </c>
      <c r="E477" s="16" t="s">
        <v>57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59</v>
      </c>
      <c r="E478" s="16" t="s">
        <v>57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59</v>
      </c>
      <c r="E479" s="16" t="s">
        <v>57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59</v>
      </c>
      <c r="E480" s="16" t="s">
        <v>57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59</v>
      </c>
      <c r="E481" s="16" t="s">
        <v>57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59</v>
      </c>
      <c r="E482" s="16" t="s">
        <v>57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59</v>
      </c>
      <c r="E483" s="16" t="s">
        <v>60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59</v>
      </c>
      <c r="E484" s="16" t="s">
        <v>60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61</v>
      </c>
      <c r="E485" s="16" t="s">
        <v>57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152</v>
      </c>
      <c r="E486" s="16" t="s">
        <v>60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152</v>
      </c>
      <c r="E487" s="16" t="s">
        <v>60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65</v>
      </c>
      <c r="E488" s="16" t="s">
        <v>57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65</v>
      </c>
      <c r="E489" s="16" t="s">
        <v>60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65</v>
      </c>
      <c r="E490" s="16" t="s">
        <v>60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65</v>
      </c>
      <c r="E491" s="16" t="s">
        <v>60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66</v>
      </c>
      <c r="E492" s="16" t="s">
        <v>57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66</v>
      </c>
      <c r="E493" s="16" t="s">
        <v>57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67</v>
      </c>
      <c r="E494" s="16" t="s">
        <v>57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153</v>
      </c>
      <c r="E495" s="16" t="s">
        <v>60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154</v>
      </c>
      <c r="E496" s="16" t="s">
        <v>60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155</v>
      </c>
      <c r="E497" s="16" t="s">
        <v>57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156</v>
      </c>
      <c r="E498" s="16" t="s">
        <v>60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69</v>
      </c>
      <c r="E499" s="16" t="s">
        <v>60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69</v>
      </c>
      <c r="E500" s="16" t="s">
        <v>57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69</v>
      </c>
      <c r="E501" s="16" t="s">
        <v>57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69</v>
      </c>
      <c r="E502" s="16" t="s">
        <v>60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69</v>
      </c>
      <c r="E503" s="16" t="s">
        <v>57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69</v>
      </c>
      <c r="E504" s="16" t="s">
        <v>57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69</v>
      </c>
      <c r="E505" s="16" t="s">
        <v>57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69</v>
      </c>
      <c r="E506" s="16" t="s">
        <v>60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69</v>
      </c>
      <c r="E507" s="16" t="s">
        <v>60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69</v>
      </c>
      <c r="E508" s="16" t="s">
        <v>60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69</v>
      </c>
      <c r="E509" s="16" t="s">
        <v>60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69</v>
      </c>
      <c r="E510" s="16" t="s">
        <v>60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69</v>
      </c>
      <c r="E511" s="16" t="s">
        <v>57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157</v>
      </c>
      <c r="E512" s="16" t="s">
        <v>60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72</v>
      </c>
      <c r="E513" s="16" t="s">
        <v>57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76</v>
      </c>
      <c r="E514" s="16" t="s">
        <v>60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76</v>
      </c>
      <c r="E515" s="16" t="s">
        <v>60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76</v>
      </c>
      <c r="E516" s="16" t="s">
        <v>57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76</v>
      </c>
      <c r="E517" s="16" t="s">
        <v>57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76</v>
      </c>
      <c r="E518" s="16" t="s">
        <v>60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76</v>
      </c>
      <c r="E519" s="16" t="s">
        <v>60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77</v>
      </c>
      <c r="E520" s="16" t="s">
        <v>60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77</v>
      </c>
      <c r="E521" s="16" t="s">
        <v>57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77</v>
      </c>
      <c r="E522" s="16" t="s">
        <v>57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77</v>
      </c>
      <c r="E523" s="16" t="s">
        <v>60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77</v>
      </c>
      <c r="E524" s="16" t="s">
        <v>57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78</v>
      </c>
      <c r="E525" s="16" t="s">
        <v>57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78</v>
      </c>
      <c r="E526" s="16" t="s">
        <v>60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78</v>
      </c>
      <c r="E527" s="16" t="s">
        <v>57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78</v>
      </c>
      <c r="E528" s="16" t="s">
        <v>57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78</v>
      </c>
      <c r="E529" s="16" t="s">
        <v>60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79</v>
      </c>
      <c r="E530" s="16" t="s">
        <v>57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79</v>
      </c>
      <c r="E531" s="16" t="s">
        <v>57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80</v>
      </c>
      <c r="E532" s="16" t="s">
        <v>60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81</v>
      </c>
      <c r="E533" s="16" t="s">
        <v>60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81</v>
      </c>
      <c r="E534" s="16" t="s">
        <v>60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81</v>
      </c>
      <c r="E535" s="16" t="s">
        <v>57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158</v>
      </c>
      <c r="E536" s="16" t="s">
        <v>60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158</v>
      </c>
      <c r="E537" s="16" t="s">
        <v>57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82</v>
      </c>
      <c r="E538" s="16" t="s">
        <v>57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159</v>
      </c>
      <c r="E539" s="16" t="s">
        <v>57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160</v>
      </c>
      <c r="E540" s="16" t="s">
        <v>60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161</v>
      </c>
      <c r="E541" s="16" t="s">
        <v>60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86</v>
      </c>
      <c r="E542" s="16" t="s">
        <v>57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87</v>
      </c>
      <c r="E543" s="16" t="s">
        <v>60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89</v>
      </c>
      <c r="E544" s="16" t="s">
        <v>60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89</v>
      </c>
      <c r="E545" s="16" t="s">
        <v>60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89</v>
      </c>
      <c r="E546" s="16" t="s">
        <v>57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89</v>
      </c>
      <c r="E547" s="16" t="s">
        <v>60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162</v>
      </c>
      <c r="E548" s="16" t="s">
        <v>60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163</v>
      </c>
      <c r="E549" s="16" t="s">
        <v>57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90</v>
      </c>
      <c r="E550" s="16" t="s">
        <v>60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90</v>
      </c>
      <c r="E551" s="16" t="s">
        <v>60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90</v>
      </c>
      <c r="E552" s="16" t="s">
        <v>57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90</v>
      </c>
      <c r="E553" s="16" t="s">
        <v>57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90</v>
      </c>
      <c r="E554" s="16" t="s">
        <v>57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90</v>
      </c>
      <c r="E555" s="16" t="s">
        <v>57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90</v>
      </c>
      <c r="E556" s="16" t="s">
        <v>57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90</v>
      </c>
      <c r="E557" s="16" t="s">
        <v>57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90</v>
      </c>
      <c r="E558" s="16" t="s">
        <v>60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90</v>
      </c>
      <c r="E559" s="16" t="s">
        <v>57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90</v>
      </c>
      <c r="E560" s="16" t="s">
        <v>60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90</v>
      </c>
      <c r="E561" s="16" t="s">
        <v>60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90</v>
      </c>
      <c r="E562" s="16" t="s">
        <v>57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90</v>
      </c>
      <c r="E563" s="16" t="s">
        <v>57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92</v>
      </c>
      <c r="E564" s="16" t="s">
        <v>60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92</v>
      </c>
      <c r="E565" s="16" t="s">
        <v>57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164</v>
      </c>
      <c r="E566" s="16" t="s">
        <v>57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164</v>
      </c>
      <c r="E567" s="16" t="s">
        <v>60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164</v>
      </c>
      <c r="E568" s="16" t="s">
        <v>57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164</v>
      </c>
      <c r="E569" s="16" t="s">
        <v>57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93</v>
      </c>
      <c r="E570" s="16" t="s">
        <v>60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95</v>
      </c>
      <c r="E571" s="16" t="s">
        <v>57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96</v>
      </c>
      <c r="E572" s="16" t="s">
        <v>60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96</v>
      </c>
      <c r="E573" s="16" t="s">
        <v>60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96</v>
      </c>
      <c r="E574" s="16" t="s">
        <v>57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96</v>
      </c>
      <c r="E575" s="16" t="s">
        <v>60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96</v>
      </c>
      <c r="E576" s="16" t="s">
        <v>57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96</v>
      </c>
      <c r="E577" s="16" t="s">
        <v>57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96</v>
      </c>
      <c r="E578" s="16" t="s">
        <v>60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97</v>
      </c>
      <c r="E579" s="16" t="s">
        <v>60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99</v>
      </c>
      <c r="E580" s="16" t="s">
        <v>57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101</v>
      </c>
      <c r="E581" s="16" t="s">
        <v>60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103</v>
      </c>
      <c r="E582" s="16" t="s">
        <v>60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103</v>
      </c>
      <c r="E583" s="16" t="s">
        <v>57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105</v>
      </c>
      <c r="E584" s="16" t="s">
        <v>57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105</v>
      </c>
      <c r="E585" s="16" t="s">
        <v>57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105</v>
      </c>
      <c r="E586" s="16" t="s">
        <v>60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105</v>
      </c>
      <c r="E587" s="16" t="s">
        <v>107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105</v>
      </c>
      <c r="E588" s="16" t="s">
        <v>57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105</v>
      </c>
      <c r="E589" s="16" t="s">
        <v>60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105</v>
      </c>
      <c r="E590" s="16" t="s">
        <v>60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105</v>
      </c>
      <c r="E591" s="16" t="s">
        <v>60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105</v>
      </c>
      <c r="E592" s="16" t="s">
        <v>60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105</v>
      </c>
      <c r="E593" s="16" t="s">
        <v>57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105</v>
      </c>
      <c r="E594" s="16" t="s">
        <v>57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105</v>
      </c>
      <c r="E595" s="16" t="s">
        <v>60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105</v>
      </c>
      <c r="E596" s="16" t="s">
        <v>57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105</v>
      </c>
      <c r="E597" s="16" t="s">
        <v>57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105</v>
      </c>
      <c r="E598" s="16" t="s">
        <v>57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105</v>
      </c>
      <c r="E599" s="16" t="s">
        <v>60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105</v>
      </c>
      <c r="E600" s="16" t="s">
        <v>57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105</v>
      </c>
      <c r="E601" s="16" t="s">
        <v>60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105</v>
      </c>
      <c r="E602" s="16" t="s">
        <v>60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105</v>
      </c>
      <c r="E603" s="16" t="s">
        <v>57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105</v>
      </c>
      <c r="E604" s="16" t="s">
        <v>57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105</v>
      </c>
      <c r="E605" s="16" t="s">
        <v>57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105</v>
      </c>
      <c r="E606" s="16" t="s">
        <v>57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105</v>
      </c>
      <c r="E607" s="16" t="s">
        <v>57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105</v>
      </c>
      <c r="E608" s="16" t="s">
        <v>57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105</v>
      </c>
      <c r="E609" s="16" t="s">
        <v>57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105</v>
      </c>
      <c r="E610" s="16" t="s">
        <v>57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105</v>
      </c>
      <c r="E611" s="16" t="s">
        <v>60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105</v>
      </c>
      <c r="E612" s="16" t="s">
        <v>57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105</v>
      </c>
      <c r="E613" s="16" t="s">
        <v>57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105</v>
      </c>
      <c r="E614" s="16" t="s">
        <v>60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105</v>
      </c>
      <c r="E615" s="16" t="s">
        <v>57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105</v>
      </c>
      <c r="E616" s="16" t="s">
        <v>57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105</v>
      </c>
      <c r="E617" s="16" t="s">
        <v>57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105</v>
      </c>
      <c r="E618" s="16" t="s">
        <v>60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105</v>
      </c>
      <c r="E619" s="16" t="s">
        <v>60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105</v>
      </c>
      <c r="E620" s="16" t="s">
        <v>60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105</v>
      </c>
      <c r="E621" s="16" t="s">
        <v>60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105</v>
      </c>
      <c r="E622" s="16" t="s">
        <v>60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105</v>
      </c>
      <c r="E623" s="16" t="s">
        <v>60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105</v>
      </c>
      <c r="E624" s="16" t="s">
        <v>57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105</v>
      </c>
      <c r="E625" s="16" t="s">
        <v>60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105</v>
      </c>
      <c r="E626" s="16" t="s">
        <v>60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105</v>
      </c>
      <c r="E627" s="16" t="s">
        <v>57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105</v>
      </c>
      <c r="E628" s="16" t="s">
        <v>57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105</v>
      </c>
      <c r="E629" s="16" t="s">
        <v>57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105</v>
      </c>
      <c r="E630" s="16" t="s">
        <v>60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105</v>
      </c>
      <c r="E631" s="16" t="s">
        <v>57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105</v>
      </c>
      <c r="E632" s="16" t="s">
        <v>60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105</v>
      </c>
      <c r="E633" s="16" t="s">
        <v>57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105</v>
      </c>
      <c r="E634" s="16" t="s">
        <v>57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105</v>
      </c>
      <c r="E635" s="16" t="s">
        <v>60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105</v>
      </c>
      <c r="E636" s="16" t="s">
        <v>57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105</v>
      </c>
      <c r="E637" s="16" t="s">
        <v>57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105</v>
      </c>
      <c r="E638" s="16" t="s">
        <v>57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105</v>
      </c>
      <c r="E639" s="16" t="s">
        <v>60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105</v>
      </c>
      <c r="E640" s="16" t="s">
        <v>60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105</v>
      </c>
      <c r="E641" s="16" t="s">
        <v>60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105</v>
      </c>
      <c r="E642" s="16" t="s">
        <v>60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105</v>
      </c>
      <c r="E643" s="16" t="s">
        <v>60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105</v>
      </c>
      <c r="E644" s="16" t="s">
        <v>57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105</v>
      </c>
      <c r="E645" s="16" t="s">
        <v>57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105</v>
      </c>
      <c r="E646" s="16" t="s">
        <v>57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105</v>
      </c>
      <c r="E647" s="16" t="s">
        <v>60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105</v>
      </c>
      <c r="E648" s="16" t="s">
        <v>60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105</v>
      </c>
      <c r="E649" s="16" t="s">
        <v>60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105</v>
      </c>
      <c r="E650" s="16" t="s">
        <v>57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105</v>
      </c>
      <c r="E651" s="16" t="s">
        <v>57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105</v>
      </c>
      <c r="E652" s="16" t="s">
        <v>60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105</v>
      </c>
      <c r="E653" s="16" t="s">
        <v>60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105</v>
      </c>
      <c r="E654" s="16" t="s">
        <v>57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105</v>
      </c>
      <c r="E655" s="16" t="s">
        <v>60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105</v>
      </c>
      <c r="E656" s="16" t="s">
        <v>60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105</v>
      </c>
      <c r="E657" s="16" t="s">
        <v>57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105</v>
      </c>
      <c r="E658" s="16" t="s">
        <v>60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105</v>
      </c>
      <c r="E659" s="16" t="s">
        <v>60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105</v>
      </c>
      <c r="E660" s="16" t="s">
        <v>60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105</v>
      </c>
      <c r="E661" s="16" t="s">
        <v>57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105</v>
      </c>
      <c r="E662" s="16" t="s">
        <v>60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105</v>
      </c>
      <c r="E663" s="16" t="s">
        <v>60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105</v>
      </c>
      <c r="E664" s="16" t="s">
        <v>60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105</v>
      </c>
      <c r="E665" s="16" t="s">
        <v>60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105</v>
      </c>
      <c r="E666" s="16" t="s">
        <v>57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105</v>
      </c>
      <c r="E667" s="16" t="s">
        <v>107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105</v>
      </c>
      <c r="E668" s="16" t="s">
        <v>57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105</v>
      </c>
      <c r="E669" s="16" t="s">
        <v>60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105</v>
      </c>
      <c r="E670" s="16" t="s">
        <v>57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105</v>
      </c>
      <c r="E671" s="16" t="s">
        <v>57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105</v>
      </c>
      <c r="E672" s="16" t="s">
        <v>57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105</v>
      </c>
      <c r="E673" s="16" t="s">
        <v>60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105</v>
      </c>
      <c r="E674" s="16" t="s">
        <v>60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105</v>
      </c>
      <c r="E675" s="16" t="s">
        <v>57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105</v>
      </c>
      <c r="E676" s="16" t="s">
        <v>57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105</v>
      </c>
      <c r="E677" s="16" t="s">
        <v>60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105</v>
      </c>
      <c r="E678" s="16" t="s">
        <v>60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105</v>
      </c>
      <c r="E679" s="16" t="s">
        <v>57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105</v>
      </c>
      <c r="E680" s="16" t="s">
        <v>60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105</v>
      </c>
      <c r="E681" s="16" t="s">
        <v>57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105</v>
      </c>
      <c r="E682" s="16" t="s">
        <v>57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105</v>
      </c>
      <c r="E683" s="16" t="s">
        <v>57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105</v>
      </c>
      <c r="E684" s="16" t="s">
        <v>60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105</v>
      </c>
      <c r="E685" s="16" t="s">
        <v>57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105</v>
      </c>
      <c r="E686" s="16" t="s">
        <v>60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105</v>
      </c>
      <c r="E687" s="16" t="s">
        <v>60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105</v>
      </c>
      <c r="E688" s="16" t="s">
        <v>57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105</v>
      </c>
      <c r="E689" s="16" t="s">
        <v>60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105</v>
      </c>
      <c r="E690" s="16" t="s">
        <v>60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105</v>
      </c>
      <c r="E691" s="16" t="s">
        <v>57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105</v>
      </c>
      <c r="E692" s="16" t="s">
        <v>60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105</v>
      </c>
      <c r="E693" s="16" t="s">
        <v>57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105</v>
      </c>
      <c r="E694" s="16" t="s">
        <v>57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105</v>
      </c>
      <c r="E695" s="16" t="s">
        <v>60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165</v>
      </c>
      <c r="E696" s="16" t="s">
        <v>60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165</v>
      </c>
      <c r="E697" s="16" t="s">
        <v>57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165</v>
      </c>
      <c r="E698" s="16" t="s">
        <v>60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165</v>
      </c>
      <c r="E699" s="16" t="s">
        <v>60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166</v>
      </c>
      <c r="E700" s="16" t="s">
        <v>60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106</v>
      </c>
      <c r="E701" s="16" t="s">
        <v>57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106</v>
      </c>
      <c r="E702" s="16" t="s">
        <v>107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106</v>
      </c>
      <c r="E703" s="16" t="s">
        <v>57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106</v>
      </c>
      <c r="E704" s="16" t="s">
        <v>60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106</v>
      </c>
      <c r="E705" s="16" t="s">
        <v>57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106</v>
      </c>
      <c r="E706" s="16" t="s">
        <v>60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106</v>
      </c>
      <c r="E707" s="16" t="s">
        <v>57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106</v>
      </c>
      <c r="E708" s="16" t="s">
        <v>57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106</v>
      </c>
      <c r="E709" s="16" t="s">
        <v>60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106</v>
      </c>
      <c r="E710" s="16" t="s">
        <v>107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108</v>
      </c>
      <c r="E711" s="16" t="s">
        <v>60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108</v>
      </c>
      <c r="E712" s="16" t="s">
        <v>57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108</v>
      </c>
      <c r="E713" s="16" t="s">
        <v>57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108</v>
      </c>
      <c r="E714" s="16" t="s">
        <v>60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108</v>
      </c>
      <c r="E715" s="16" t="s">
        <v>60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109</v>
      </c>
      <c r="E716" s="16" t="s">
        <v>60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110</v>
      </c>
      <c r="E717" s="16" t="s">
        <v>60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110</v>
      </c>
      <c r="E718" s="16" t="s">
        <v>57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110</v>
      </c>
      <c r="E719" s="16" t="s">
        <v>60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110</v>
      </c>
      <c r="E720" s="16" t="s">
        <v>57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111</v>
      </c>
      <c r="E721" s="16" t="s">
        <v>57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111</v>
      </c>
      <c r="E722" s="16" t="s">
        <v>57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111</v>
      </c>
      <c r="E723" s="16" t="s">
        <v>57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111</v>
      </c>
      <c r="E724" s="16" t="s">
        <v>60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112</v>
      </c>
      <c r="E725" s="16" t="s">
        <v>57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112</v>
      </c>
      <c r="E726" s="16" t="s">
        <v>60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113</v>
      </c>
      <c r="E727" s="16" t="s">
        <v>60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113</v>
      </c>
      <c r="E728" s="16" t="s">
        <v>60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113</v>
      </c>
      <c r="E729" s="16" t="s">
        <v>57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113</v>
      </c>
      <c r="E730" s="16" t="s">
        <v>57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113</v>
      </c>
      <c r="E731" s="16" t="s">
        <v>57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113</v>
      </c>
      <c r="E732" s="16" t="s">
        <v>60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114</v>
      </c>
      <c r="E733" s="16" t="s">
        <v>60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167</v>
      </c>
      <c r="E734" s="16" t="s">
        <v>57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168</v>
      </c>
      <c r="E735" s="16" t="s">
        <v>57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116</v>
      </c>
      <c r="E736" s="16" t="s">
        <v>60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116</v>
      </c>
      <c r="E737" s="16" t="s">
        <v>57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116</v>
      </c>
      <c r="E738" s="16" t="s">
        <v>57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116</v>
      </c>
      <c r="E739" s="16" t="s">
        <v>57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116</v>
      </c>
      <c r="E740" s="16" t="s">
        <v>60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116</v>
      </c>
      <c r="E741" s="16" t="s">
        <v>57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116</v>
      </c>
      <c r="E742" s="16" t="s">
        <v>60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116</v>
      </c>
      <c r="E743" s="16" t="s">
        <v>57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116</v>
      </c>
      <c r="E744" s="16" t="s">
        <v>60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116</v>
      </c>
      <c r="E745" s="16" t="s">
        <v>60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116</v>
      </c>
      <c r="E746" s="16" t="s">
        <v>60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116</v>
      </c>
      <c r="E747" s="16" t="s">
        <v>60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116</v>
      </c>
      <c r="E748" s="16" t="s">
        <v>60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169</v>
      </c>
      <c r="E749" s="16" t="s">
        <v>57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117</v>
      </c>
      <c r="E750" s="16" t="s">
        <v>60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117</v>
      </c>
      <c r="E751" s="16" t="s">
        <v>57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117</v>
      </c>
      <c r="E752" s="16" t="s">
        <v>60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117</v>
      </c>
      <c r="E753" s="16" t="s">
        <v>60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118</v>
      </c>
      <c r="E754" s="16" t="s">
        <v>60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118</v>
      </c>
      <c r="E755" s="16" t="s">
        <v>57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170</v>
      </c>
      <c r="E756" s="16" t="s">
        <v>57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121</v>
      </c>
      <c r="E757" s="16" t="s">
        <v>60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121</v>
      </c>
      <c r="E758" s="16" t="s">
        <v>57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121</v>
      </c>
      <c r="E759" s="16" t="s">
        <v>60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122</v>
      </c>
      <c r="E760" s="16" t="s">
        <v>57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122</v>
      </c>
      <c r="E761" s="16" t="s">
        <v>57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123</v>
      </c>
      <c r="E762" s="16" t="s">
        <v>60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126</v>
      </c>
      <c r="E763" s="16" t="s">
        <v>60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127</v>
      </c>
      <c r="E764" s="16" t="s">
        <v>57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128</v>
      </c>
      <c r="E765" s="16" t="s">
        <v>57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171</v>
      </c>
      <c r="E766" s="16" t="s">
        <v>57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172</v>
      </c>
      <c r="E767" s="16" t="s">
        <v>60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132</v>
      </c>
      <c r="E768" s="16" t="s">
        <v>60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173</v>
      </c>
      <c r="E769" s="16" t="s">
        <v>60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173</v>
      </c>
      <c r="E770" s="16" t="s">
        <v>60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134</v>
      </c>
      <c r="E771" s="16" t="s">
        <v>57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134</v>
      </c>
      <c r="E772" s="16" t="s">
        <v>57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174</v>
      </c>
      <c r="E773" s="16" t="s">
        <v>60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175</v>
      </c>
      <c r="E774" s="16" t="s">
        <v>57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175</v>
      </c>
      <c r="E775" s="16" t="s">
        <v>57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176</v>
      </c>
      <c r="E776" s="16" t="s">
        <v>57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176</v>
      </c>
      <c r="E777" s="16" t="s">
        <v>57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176</v>
      </c>
      <c r="E778" s="16" t="s">
        <v>57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176</v>
      </c>
      <c r="E779" s="16" t="s">
        <v>57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137</v>
      </c>
      <c r="E780" s="16" t="s">
        <v>60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137</v>
      </c>
      <c r="E781" s="16" t="s">
        <v>60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137</v>
      </c>
      <c r="E782" s="16" t="s">
        <v>60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137</v>
      </c>
      <c r="E783" s="16" t="s">
        <v>57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137</v>
      </c>
      <c r="E784" s="16" t="s">
        <v>57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137</v>
      </c>
      <c r="E785" s="16" t="s">
        <v>57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137</v>
      </c>
      <c r="E786" s="16" t="s">
        <v>57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137</v>
      </c>
      <c r="E787" s="16" t="s">
        <v>57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137</v>
      </c>
      <c r="E788" s="16" t="s">
        <v>60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137</v>
      </c>
      <c r="E789" s="16" t="s">
        <v>57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137</v>
      </c>
      <c r="E790" s="16" t="s">
        <v>57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137</v>
      </c>
      <c r="E791" s="16" t="s">
        <v>57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177</v>
      </c>
      <c r="E792" s="16" t="s">
        <v>60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138</v>
      </c>
      <c r="E793" s="16" t="s">
        <v>60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139</v>
      </c>
      <c r="E794" s="16" t="s">
        <v>60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141</v>
      </c>
      <c r="E795" s="16" t="s">
        <v>57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141</v>
      </c>
      <c r="E796" s="16" t="s">
        <v>57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141</v>
      </c>
      <c r="E797" s="16" t="s">
        <v>57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178</v>
      </c>
      <c r="E798" s="16" t="s">
        <v>60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178</v>
      </c>
      <c r="E799" s="16" t="s">
        <v>60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179</v>
      </c>
      <c r="E800" s="16" t="s">
        <v>60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179</v>
      </c>
      <c r="E801" s="16" t="s">
        <v>60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179</v>
      </c>
      <c r="E802" s="16" t="s">
        <v>57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145</v>
      </c>
      <c r="E803" s="16" t="s">
        <v>60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146</v>
      </c>
      <c r="E804" s="16" t="s">
        <v>60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146</v>
      </c>
      <c r="E805" s="16" t="s">
        <v>60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146</v>
      </c>
      <c r="E806" s="16" t="s">
        <v>60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146</v>
      </c>
      <c r="E807" s="16" t="s">
        <v>57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146</v>
      </c>
      <c r="E808" s="16" t="s">
        <v>57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146</v>
      </c>
      <c r="E809" s="16" t="s">
        <v>57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146</v>
      </c>
      <c r="E810" s="16" t="s">
        <v>57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148</v>
      </c>
      <c r="E811" s="16" t="s">
        <v>57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148</v>
      </c>
      <c r="E812" s="16" t="s">
        <v>60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148</v>
      </c>
      <c r="E813" s="16" t="s">
        <v>57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148</v>
      </c>
      <c r="E814" s="16" t="s">
        <v>60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148</v>
      </c>
      <c r="E815" s="16" t="s">
        <v>60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151</v>
      </c>
      <c r="E816" s="16" t="s">
        <v>57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151</v>
      </c>
      <c r="E817" s="16" t="s">
        <v>60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151</v>
      </c>
      <c r="E818" s="16" t="s">
        <v>57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58</v>
      </c>
      <c r="E819" s="16" t="s">
        <v>57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58</v>
      </c>
      <c r="E820" s="16" t="s">
        <v>60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59</v>
      </c>
      <c r="E821" s="16" t="s">
        <v>60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65</v>
      </c>
      <c r="E822" s="16" t="s">
        <v>57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67</v>
      </c>
      <c r="E823" s="16" t="s">
        <v>60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154</v>
      </c>
      <c r="E824" s="16" t="s">
        <v>60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70</v>
      </c>
      <c r="E825" s="16" t="s">
        <v>60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70</v>
      </c>
      <c r="E826" s="16" t="s">
        <v>60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71</v>
      </c>
      <c r="E827" s="16" t="s">
        <v>60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71</v>
      </c>
      <c r="E828" s="16" t="s">
        <v>57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71</v>
      </c>
      <c r="E829" s="16" t="s">
        <v>60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74</v>
      </c>
      <c r="E830" s="16" t="s">
        <v>60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74</v>
      </c>
      <c r="E831" s="16" t="s">
        <v>57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74</v>
      </c>
      <c r="E832" s="16" t="s">
        <v>57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74</v>
      </c>
      <c r="E833" s="16" t="s">
        <v>57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74</v>
      </c>
      <c r="E834" s="16" t="s">
        <v>57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74</v>
      </c>
      <c r="E835" s="16" t="s">
        <v>57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74</v>
      </c>
      <c r="E836" s="16" t="s">
        <v>60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74</v>
      </c>
      <c r="E837" s="16" t="s">
        <v>60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76</v>
      </c>
      <c r="E838" s="16" t="s">
        <v>57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76</v>
      </c>
      <c r="E839" s="16" t="s">
        <v>57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76</v>
      </c>
      <c r="E840" s="16" t="s">
        <v>60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76</v>
      </c>
      <c r="E841" s="16" t="s">
        <v>57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76</v>
      </c>
      <c r="E842" s="16" t="s">
        <v>60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76</v>
      </c>
      <c r="E843" s="16" t="s">
        <v>57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76</v>
      </c>
      <c r="E844" s="16" t="s">
        <v>60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77</v>
      </c>
      <c r="E845" s="16" t="s">
        <v>60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77</v>
      </c>
      <c r="E846" s="16" t="s">
        <v>60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77</v>
      </c>
      <c r="E847" s="16" t="s">
        <v>57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77</v>
      </c>
      <c r="E848" s="16" t="s">
        <v>57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77</v>
      </c>
      <c r="E849" s="16" t="s">
        <v>60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77</v>
      </c>
      <c r="E850" s="16" t="s">
        <v>57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77</v>
      </c>
      <c r="E851" s="16" t="s">
        <v>60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77</v>
      </c>
      <c r="E852" s="16" t="s">
        <v>60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77</v>
      </c>
      <c r="E853" s="16" t="s">
        <v>57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77</v>
      </c>
      <c r="E854" s="16" t="s">
        <v>60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180</v>
      </c>
      <c r="E855" s="16" t="s">
        <v>60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180</v>
      </c>
      <c r="E856" s="16" t="s">
        <v>57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180</v>
      </c>
      <c r="E857" s="16" t="s">
        <v>60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78</v>
      </c>
      <c r="E858" s="16" t="s">
        <v>60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78</v>
      </c>
      <c r="E859" s="16" t="s">
        <v>57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78</v>
      </c>
      <c r="E860" s="16" t="s">
        <v>60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79</v>
      </c>
      <c r="E861" s="16" t="s">
        <v>60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80</v>
      </c>
      <c r="E862" s="16" t="s">
        <v>57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81</v>
      </c>
      <c r="E863" s="16" t="s">
        <v>60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81</v>
      </c>
      <c r="E864" s="16" t="s">
        <v>57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81</v>
      </c>
      <c r="E865" s="16" t="s">
        <v>60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81</v>
      </c>
      <c r="E866" s="16" t="s">
        <v>57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81</v>
      </c>
      <c r="E867" s="16" t="s">
        <v>60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81</v>
      </c>
      <c r="E868" s="16" t="s">
        <v>57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82</v>
      </c>
      <c r="E869" s="16" t="s">
        <v>57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82</v>
      </c>
      <c r="E870" s="16" t="s">
        <v>57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82</v>
      </c>
      <c r="E871" s="16" t="s">
        <v>60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82</v>
      </c>
      <c r="E872" s="16" t="s">
        <v>60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82</v>
      </c>
      <c r="E873" s="16" t="s">
        <v>60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82</v>
      </c>
      <c r="E874" s="16" t="s">
        <v>60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83</v>
      </c>
      <c r="E875" s="16" t="s">
        <v>60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83</v>
      </c>
      <c r="E876" s="16" t="s">
        <v>57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84</v>
      </c>
      <c r="E877" s="16" t="s">
        <v>60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84</v>
      </c>
      <c r="E878" s="16" t="s">
        <v>60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85</v>
      </c>
      <c r="E879" s="16" t="s">
        <v>57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86</v>
      </c>
      <c r="E880" s="16" t="s">
        <v>60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87</v>
      </c>
      <c r="E881" s="16" t="s">
        <v>60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87</v>
      </c>
      <c r="E882" s="16" t="s">
        <v>60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87</v>
      </c>
      <c r="E883" s="16" t="s">
        <v>57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88</v>
      </c>
      <c r="E884" s="16" t="s">
        <v>60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88</v>
      </c>
      <c r="E885" s="16" t="s">
        <v>57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88</v>
      </c>
      <c r="E886" s="16" t="s">
        <v>57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88</v>
      </c>
      <c r="E887" s="16" t="s">
        <v>60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89</v>
      </c>
      <c r="E888" s="16" t="s">
        <v>57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89</v>
      </c>
      <c r="E889" s="16" t="s">
        <v>60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89</v>
      </c>
      <c r="E890" s="16" t="s">
        <v>60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89</v>
      </c>
      <c r="E891" s="16" t="s">
        <v>57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89</v>
      </c>
      <c r="E892" s="16" t="s">
        <v>60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89</v>
      </c>
      <c r="E893" s="16" t="s">
        <v>57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162</v>
      </c>
      <c r="E894" s="16" t="s">
        <v>60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162</v>
      </c>
      <c r="E895" s="16" t="s">
        <v>60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90</v>
      </c>
      <c r="E896" s="16" t="s">
        <v>57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90</v>
      </c>
      <c r="E897" s="16" t="s">
        <v>60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90</v>
      </c>
      <c r="E898" s="16" t="s">
        <v>60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90</v>
      </c>
      <c r="E899" s="16" t="s">
        <v>57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91</v>
      </c>
      <c r="E900" s="16" t="s">
        <v>60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91</v>
      </c>
      <c r="E901" s="16" t="s">
        <v>57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91</v>
      </c>
      <c r="E902" s="16" t="s">
        <v>57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164</v>
      </c>
      <c r="E903" s="16" t="s">
        <v>57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93</v>
      </c>
      <c r="E904" s="16" t="s">
        <v>60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93</v>
      </c>
      <c r="E905" s="16" t="s">
        <v>60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93</v>
      </c>
      <c r="E906" s="16" t="s">
        <v>57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96</v>
      </c>
      <c r="E907" s="16" t="s">
        <v>60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98</v>
      </c>
      <c r="E908" s="16" t="s">
        <v>60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99</v>
      </c>
      <c r="E909" s="16" t="s">
        <v>60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99</v>
      </c>
      <c r="E910" s="16" t="s">
        <v>57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102</v>
      </c>
      <c r="E911" s="16" t="s">
        <v>57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181</v>
      </c>
      <c r="E912" s="16" t="s">
        <v>57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181</v>
      </c>
      <c r="E913" s="16" t="s">
        <v>57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104</v>
      </c>
      <c r="E914" s="16" t="s">
        <v>57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182</v>
      </c>
      <c r="E915" s="16" t="s">
        <v>57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182</v>
      </c>
      <c r="E916" s="16" t="s">
        <v>57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105</v>
      </c>
      <c r="E917" s="16" t="s">
        <v>57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105</v>
      </c>
      <c r="E918" s="16" t="s">
        <v>60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105</v>
      </c>
      <c r="E919" s="16" t="s">
        <v>57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105</v>
      </c>
      <c r="E920" s="16" t="s">
        <v>60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105</v>
      </c>
      <c r="E921" s="16" t="s">
        <v>57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105</v>
      </c>
      <c r="E922" s="16" t="s">
        <v>60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105</v>
      </c>
      <c r="E923" s="16" t="s">
        <v>57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105</v>
      </c>
      <c r="E924" s="16" t="s">
        <v>57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105</v>
      </c>
      <c r="E925" s="16" t="s">
        <v>57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105</v>
      </c>
      <c r="E926" s="16" t="s">
        <v>57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105</v>
      </c>
      <c r="E927" s="16" t="s">
        <v>60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105</v>
      </c>
      <c r="E928" s="16" t="s">
        <v>60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105</v>
      </c>
      <c r="E929" s="16" t="s">
        <v>60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105</v>
      </c>
      <c r="E930" s="16" t="s">
        <v>60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105</v>
      </c>
      <c r="E931" s="16" t="s">
        <v>57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105</v>
      </c>
      <c r="E932" s="16" t="s">
        <v>60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105</v>
      </c>
      <c r="E933" s="16" t="s">
        <v>57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105</v>
      </c>
      <c r="E934" s="16" t="s">
        <v>60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105</v>
      </c>
      <c r="E935" s="16" t="s">
        <v>57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105</v>
      </c>
      <c r="E936" s="16" t="s">
        <v>57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105</v>
      </c>
      <c r="E937" s="16" t="s">
        <v>57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105</v>
      </c>
      <c r="E938" s="16" t="s">
        <v>57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105</v>
      </c>
      <c r="E939" s="16" t="s">
        <v>57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105</v>
      </c>
      <c r="E940" s="16" t="s">
        <v>60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105</v>
      </c>
      <c r="E941" s="16" t="s">
        <v>60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105</v>
      </c>
      <c r="E942" s="16" t="s">
        <v>57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105</v>
      </c>
      <c r="E943" s="16" t="s">
        <v>57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105</v>
      </c>
      <c r="E944" s="16" t="s">
        <v>57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105</v>
      </c>
      <c r="E945" s="16" t="s">
        <v>57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105</v>
      </c>
      <c r="E946" s="16" t="s">
        <v>57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105</v>
      </c>
      <c r="E947" s="16" t="s">
        <v>60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106</v>
      </c>
      <c r="E948" s="16" t="s">
        <v>57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106</v>
      </c>
      <c r="E949" s="16" t="s">
        <v>57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106</v>
      </c>
      <c r="E950" s="16" t="s">
        <v>57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106</v>
      </c>
      <c r="E951" s="16" t="s">
        <v>57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106</v>
      </c>
      <c r="E952" s="16" t="s">
        <v>60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106</v>
      </c>
      <c r="E953" s="16" t="s">
        <v>60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106</v>
      </c>
      <c r="E954" s="16" t="s">
        <v>57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106</v>
      </c>
      <c r="E955" s="16" t="s">
        <v>57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106</v>
      </c>
      <c r="E956" s="16" t="s">
        <v>57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106</v>
      </c>
      <c r="E957" s="16" t="s">
        <v>57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108</v>
      </c>
      <c r="E958" s="16" t="s">
        <v>57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108</v>
      </c>
      <c r="E959" s="16" t="s">
        <v>57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108</v>
      </c>
      <c r="E960" s="16" t="s">
        <v>60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109</v>
      </c>
      <c r="E961" s="16" t="s">
        <v>60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109</v>
      </c>
      <c r="E962" s="16" t="s">
        <v>57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110</v>
      </c>
      <c r="E963" s="16" t="s">
        <v>60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110</v>
      </c>
      <c r="E964" s="16" t="s">
        <v>57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110</v>
      </c>
      <c r="E965" s="16" t="s">
        <v>57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110</v>
      </c>
      <c r="E966" s="16" t="s">
        <v>57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110</v>
      </c>
      <c r="E967" s="16" t="s">
        <v>60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110</v>
      </c>
      <c r="E968" s="16" t="s">
        <v>57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110</v>
      </c>
      <c r="E969" s="16" t="s">
        <v>60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111</v>
      </c>
      <c r="E970" s="16" t="s">
        <v>57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111</v>
      </c>
      <c r="E971" s="16" t="s">
        <v>60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111</v>
      </c>
      <c r="E972" s="16" t="s">
        <v>57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111</v>
      </c>
      <c r="E973" s="16" t="s">
        <v>60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111</v>
      </c>
      <c r="E974" s="16" t="s">
        <v>60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111</v>
      </c>
      <c r="E975" s="16" t="s">
        <v>57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111</v>
      </c>
      <c r="E976" s="16" t="s">
        <v>60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111</v>
      </c>
      <c r="E977" s="16" t="s">
        <v>60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111</v>
      </c>
      <c r="E978" s="16" t="s">
        <v>60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111</v>
      </c>
      <c r="E979" s="16" t="s">
        <v>60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111</v>
      </c>
      <c r="E980" s="16" t="s">
        <v>60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112</v>
      </c>
      <c r="E981" s="16" t="s">
        <v>60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112</v>
      </c>
      <c r="E982" s="16" t="s">
        <v>57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112</v>
      </c>
      <c r="E983" s="16" t="s">
        <v>57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112</v>
      </c>
      <c r="E984" s="16" t="s">
        <v>57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112</v>
      </c>
      <c r="E985" s="16" t="s">
        <v>57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112</v>
      </c>
      <c r="E986" s="16" t="s">
        <v>60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113</v>
      </c>
      <c r="E987" s="16" t="s">
        <v>57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113</v>
      </c>
      <c r="E988" s="16" t="s">
        <v>60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113</v>
      </c>
      <c r="E989" s="16" t="s">
        <v>60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113</v>
      </c>
      <c r="E990" s="16" t="s">
        <v>57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113</v>
      </c>
      <c r="E991" s="16" t="s">
        <v>57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113</v>
      </c>
      <c r="E992" s="16" t="s">
        <v>57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113</v>
      </c>
      <c r="E993" s="16" t="s">
        <v>60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167</v>
      </c>
      <c r="E994" s="16" t="s">
        <v>60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167</v>
      </c>
      <c r="E995" s="16" t="s">
        <v>60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167</v>
      </c>
      <c r="E996" s="16" t="s">
        <v>57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167</v>
      </c>
      <c r="E997" s="16" t="s">
        <v>57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167</v>
      </c>
      <c r="E998" s="16" t="s">
        <v>60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116</v>
      </c>
      <c r="E999" s="16" t="s">
        <v>57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117</v>
      </c>
      <c r="E1000" s="16" t="s">
        <v>60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121</v>
      </c>
      <c r="E1001" s="16" t="s">
        <v>60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121</v>
      </c>
      <c r="E1002" s="16" t="s">
        <v>57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122</v>
      </c>
      <c r="E1003" s="16" t="s">
        <v>57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122</v>
      </c>
      <c r="E1004" s="16" t="s">
        <v>57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122</v>
      </c>
      <c r="E1005" s="16" t="s">
        <v>57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122</v>
      </c>
      <c r="E1006" s="16" t="s">
        <v>60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122</v>
      </c>
      <c r="E1007" s="16" t="s">
        <v>57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122</v>
      </c>
      <c r="E1008" s="16" t="s">
        <v>57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125</v>
      </c>
      <c r="E1009" s="16" t="s">
        <v>60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125</v>
      </c>
      <c r="E1010" s="16" t="s">
        <v>60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125</v>
      </c>
      <c r="E1011" s="16" t="s">
        <v>57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125</v>
      </c>
      <c r="E1012" s="16" t="s">
        <v>60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125</v>
      </c>
      <c r="E1013" s="16" t="s">
        <v>57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125</v>
      </c>
      <c r="E1014" s="16" t="s">
        <v>60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125</v>
      </c>
      <c r="E1015" s="16" t="s">
        <v>60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125</v>
      </c>
      <c r="E1016" s="16" t="s">
        <v>57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125</v>
      </c>
      <c r="E1017" s="16" t="s">
        <v>57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125</v>
      </c>
      <c r="E1018" s="16" t="s">
        <v>57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125</v>
      </c>
      <c r="E1019" s="16" t="s">
        <v>57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125</v>
      </c>
      <c r="E1020" s="16" t="s">
        <v>57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125</v>
      </c>
      <c r="E1021" s="16" t="s">
        <v>57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125</v>
      </c>
      <c r="E1022" s="16" t="s">
        <v>60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125</v>
      </c>
      <c r="E1023" s="16" t="s">
        <v>57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125</v>
      </c>
      <c r="E1024" s="16" t="s">
        <v>57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125</v>
      </c>
      <c r="E1025" s="16" t="s">
        <v>57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125</v>
      </c>
      <c r="E1026" s="16" t="s">
        <v>57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125</v>
      </c>
      <c r="E1027" s="16" t="s">
        <v>60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125</v>
      </c>
      <c r="E1028" s="16" t="s">
        <v>57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125</v>
      </c>
      <c r="E1029" s="16" t="s">
        <v>60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125</v>
      </c>
      <c r="E1030" s="16" t="s">
        <v>57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125</v>
      </c>
      <c r="E1031" s="16" t="s">
        <v>57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125</v>
      </c>
      <c r="E1032" s="16" t="s">
        <v>57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125</v>
      </c>
      <c r="E1033" s="16" t="s">
        <v>60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125</v>
      </c>
      <c r="E1034" s="16" t="s">
        <v>57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126</v>
      </c>
      <c r="E1035" s="16" t="s">
        <v>60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126</v>
      </c>
      <c r="E1036" s="16" t="s">
        <v>60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126</v>
      </c>
      <c r="E1037" s="16" t="s">
        <v>60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126</v>
      </c>
      <c r="E1038" s="16" t="s">
        <v>60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126</v>
      </c>
      <c r="E1039" s="16" t="s">
        <v>57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126</v>
      </c>
      <c r="E1040" s="16" t="s">
        <v>60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126</v>
      </c>
      <c r="E1041" s="16" t="s">
        <v>60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126</v>
      </c>
      <c r="E1042" s="16" t="s">
        <v>57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127</v>
      </c>
      <c r="E1043" s="16" t="s">
        <v>60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128</v>
      </c>
      <c r="E1044" s="16" t="s">
        <v>60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129</v>
      </c>
      <c r="E1045" s="16" t="s">
        <v>60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129</v>
      </c>
      <c r="E1046" s="16" t="s">
        <v>57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183</v>
      </c>
      <c r="E1047" s="16" t="s">
        <v>60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130</v>
      </c>
      <c r="E1048" s="16" t="s">
        <v>60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130</v>
      </c>
      <c r="E1049" s="16" t="s">
        <v>57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172</v>
      </c>
      <c r="E1050" s="16" t="s">
        <v>60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132</v>
      </c>
      <c r="E1051" s="16" t="s">
        <v>57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132</v>
      </c>
      <c r="E1052" s="16" t="s">
        <v>57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132</v>
      </c>
      <c r="E1053" s="16" t="s">
        <v>57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132</v>
      </c>
      <c r="E1054" s="16" t="s">
        <v>60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133</v>
      </c>
      <c r="E1055" s="16" t="s">
        <v>60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133</v>
      </c>
      <c r="E1056" s="16" t="s">
        <v>57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133</v>
      </c>
      <c r="E1057" s="16" t="s">
        <v>60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173</v>
      </c>
      <c r="E1058" s="16" t="s">
        <v>57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134</v>
      </c>
      <c r="E1059" s="16" t="s">
        <v>57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135</v>
      </c>
      <c r="E1060" s="16" t="s">
        <v>60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184</v>
      </c>
      <c r="E1061" s="16" t="s">
        <v>60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136</v>
      </c>
      <c r="E1062" s="16" t="s">
        <v>57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175</v>
      </c>
      <c r="E1063" s="16" t="s">
        <v>60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175</v>
      </c>
      <c r="E1064" s="16" t="s">
        <v>60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137</v>
      </c>
      <c r="E1065" s="16" t="s">
        <v>57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137</v>
      </c>
      <c r="E1066" s="16" t="s">
        <v>60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137</v>
      </c>
      <c r="E1067" s="16" t="s">
        <v>60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137</v>
      </c>
      <c r="E1068" s="16" t="s">
        <v>60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137</v>
      </c>
      <c r="E1069" s="16" t="s">
        <v>60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137</v>
      </c>
      <c r="E1070" s="16" t="s">
        <v>57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138</v>
      </c>
      <c r="E1071" s="16" t="s">
        <v>60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138</v>
      </c>
      <c r="E1072" s="16" t="s">
        <v>60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138</v>
      </c>
      <c r="E1073" s="16" t="s">
        <v>57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185</v>
      </c>
      <c r="E1074" s="16" t="s">
        <v>57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140</v>
      </c>
      <c r="E1075" s="16" t="s">
        <v>57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140</v>
      </c>
      <c r="E1076" s="16" t="s">
        <v>60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141</v>
      </c>
      <c r="E1077" s="16" t="s">
        <v>60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141</v>
      </c>
      <c r="E1078" s="16" t="s">
        <v>57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141</v>
      </c>
      <c r="E1079" s="16" t="s">
        <v>57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141</v>
      </c>
      <c r="E1080" s="16" t="s">
        <v>57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141</v>
      </c>
      <c r="E1081" s="16" t="s">
        <v>60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141</v>
      </c>
      <c r="E1082" s="16" t="s">
        <v>60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141</v>
      </c>
      <c r="E1083" s="16" t="s">
        <v>60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141</v>
      </c>
      <c r="E1084" s="16" t="s">
        <v>57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141</v>
      </c>
      <c r="E1085" s="16" t="s">
        <v>57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141</v>
      </c>
      <c r="E1086" s="16" t="s">
        <v>57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142</v>
      </c>
      <c r="E1087" s="16" t="s">
        <v>57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178</v>
      </c>
      <c r="E1088" s="16" t="s">
        <v>57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178</v>
      </c>
      <c r="E1089" s="16" t="s">
        <v>60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178</v>
      </c>
      <c r="E1090" s="16" t="s">
        <v>57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178</v>
      </c>
      <c r="E1091" s="16" t="s">
        <v>60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179</v>
      </c>
      <c r="E1092" s="16" t="s">
        <v>57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186</v>
      </c>
      <c r="E1093" s="16" t="s">
        <v>57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145</v>
      </c>
      <c r="E1094" s="16" t="s">
        <v>60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146</v>
      </c>
      <c r="E1095" s="16" t="s">
        <v>60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146</v>
      </c>
      <c r="E1096" s="16" t="s">
        <v>60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146</v>
      </c>
      <c r="E1097" s="16" t="s">
        <v>57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146</v>
      </c>
      <c r="E1098" s="16" t="s">
        <v>57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146</v>
      </c>
      <c r="E1099" s="16" t="s">
        <v>57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146</v>
      </c>
      <c r="E1100" s="16" t="s">
        <v>57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146</v>
      </c>
      <c r="E1101" s="16" t="s">
        <v>57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146</v>
      </c>
      <c r="E1102" s="16" t="s">
        <v>57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146</v>
      </c>
      <c r="E1103" s="16" t="s">
        <v>57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146</v>
      </c>
      <c r="E1104" s="16" t="s">
        <v>57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149</v>
      </c>
      <c r="E1105" s="16" t="s">
        <v>57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149</v>
      </c>
      <c r="E1106" s="16" t="s">
        <v>57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149</v>
      </c>
      <c r="E1107" s="16" t="s">
        <v>60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149</v>
      </c>
      <c r="E1108" s="16" t="s">
        <v>57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150</v>
      </c>
      <c r="E1109" s="16" t="s">
        <v>57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150</v>
      </c>
      <c r="E1110" s="16" t="s">
        <v>60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151</v>
      </c>
      <c r="E1111" s="16" t="s">
        <v>57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151</v>
      </c>
      <c r="E1112" s="16" t="s">
        <v>57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151</v>
      </c>
      <c r="E1113" s="16" t="s">
        <v>57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151</v>
      </c>
      <c r="E1114" s="16" t="s">
        <v>60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151</v>
      </c>
      <c r="E1115" s="16" t="s">
        <v>57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151</v>
      </c>
      <c r="E1116" s="16" t="s">
        <v>60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151</v>
      </c>
      <c r="E1117" s="16" t="s">
        <v>57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151</v>
      </c>
      <c r="E1118" s="16" t="s">
        <v>60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151</v>
      </c>
      <c r="E1119" s="16" t="s">
        <v>57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151</v>
      </c>
      <c r="E1120" s="16" t="s">
        <v>57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187</v>
      </c>
      <c r="E1121" s="16" t="s">
        <v>57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187</v>
      </c>
      <c r="E1122" s="16" t="s">
        <v>60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58</v>
      </c>
      <c r="E1123" s="16" t="s">
        <v>57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58</v>
      </c>
      <c r="E1124" s="16" t="s">
        <v>60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58</v>
      </c>
      <c r="E1125" s="16" t="s">
        <v>57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59</v>
      </c>
      <c r="E1126" s="16" t="s">
        <v>57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59</v>
      </c>
      <c r="E1127" s="16" t="s">
        <v>57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59</v>
      </c>
      <c r="E1128" s="16" t="s">
        <v>57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59</v>
      </c>
      <c r="E1129" s="16" t="s">
        <v>57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59</v>
      </c>
      <c r="E1130" s="16" t="s">
        <v>57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59</v>
      </c>
      <c r="E1131" s="16" t="s">
        <v>60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59</v>
      </c>
      <c r="E1132" s="16" t="s">
        <v>60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59</v>
      </c>
      <c r="E1133" s="16" t="s">
        <v>60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59</v>
      </c>
      <c r="E1134" s="16" t="s">
        <v>60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59</v>
      </c>
      <c r="E1135" s="16" t="s">
        <v>60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59</v>
      </c>
      <c r="E1136" s="16" t="s">
        <v>60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59</v>
      </c>
      <c r="E1137" s="16" t="s">
        <v>57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59</v>
      </c>
      <c r="E1138" s="16" t="s">
        <v>60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59</v>
      </c>
      <c r="E1139" s="16" t="s">
        <v>60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59</v>
      </c>
      <c r="E1140" s="16" t="s">
        <v>60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59</v>
      </c>
      <c r="E1141" s="16" t="s">
        <v>57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59</v>
      </c>
      <c r="E1142" s="16" t="s">
        <v>57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59</v>
      </c>
      <c r="E1143" s="16" t="s">
        <v>107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59</v>
      </c>
      <c r="E1144" s="16" t="s">
        <v>57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59</v>
      </c>
      <c r="E1145" s="16" t="s">
        <v>57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59</v>
      </c>
      <c r="E1146" s="16" t="s">
        <v>57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59</v>
      </c>
      <c r="E1147" s="16" t="s">
        <v>57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59</v>
      </c>
      <c r="E1148" s="16" t="s">
        <v>57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59</v>
      </c>
      <c r="E1149" s="16" t="s">
        <v>57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59</v>
      </c>
      <c r="E1150" s="16" t="s">
        <v>57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59</v>
      </c>
      <c r="E1151" s="16" t="s">
        <v>60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59</v>
      </c>
      <c r="E1152" s="16" t="s">
        <v>57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59</v>
      </c>
      <c r="E1153" s="16" t="s">
        <v>60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59</v>
      </c>
      <c r="E1154" s="16" t="s">
        <v>57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59</v>
      </c>
      <c r="E1155" s="16" t="s">
        <v>57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59</v>
      </c>
      <c r="E1156" s="16" t="s">
        <v>60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59</v>
      </c>
      <c r="E1157" s="16" t="s">
        <v>60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59</v>
      </c>
      <c r="E1158" s="16" t="s">
        <v>57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59</v>
      </c>
      <c r="E1159" s="16" t="s">
        <v>60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59</v>
      </c>
      <c r="E1160" s="16" t="s">
        <v>60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59</v>
      </c>
      <c r="E1161" s="16" t="s">
        <v>107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59</v>
      </c>
      <c r="E1162" s="16" t="s">
        <v>60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59</v>
      </c>
      <c r="E1163" s="16" t="s">
        <v>57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59</v>
      </c>
      <c r="E1164" s="16" t="s">
        <v>60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59</v>
      </c>
      <c r="E1165" s="16" t="s">
        <v>60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59</v>
      </c>
      <c r="E1166" s="16" t="s">
        <v>57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59</v>
      </c>
      <c r="E1167" s="16" t="s">
        <v>60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59</v>
      </c>
      <c r="E1168" s="16" t="s">
        <v>60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59</v>
      </c>
      <c r="E1169" s="16" t="s">
        <v>60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59</v>
      </c>
      <c r="E1170" s="16" t="s">
        <v>60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59</v>
      </c>
      <c r="E1171" s="16" t="s">
        <v>60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59</v>
      </c>
      <c r="E1172" s="16" t="s">
        <v>60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59</v>
      </c>
      <c r="E1173" s="16" t="s">
        <v>60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59</v>
      </c>
      <c r="E1174" s="16" t="s">
        <v>60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59</v>
      </c>
      <c r="E1175" s="16" t="s">
        <v>60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59</v>
      </c>
      <c r="E1176" s="16" t="s">
        <v>60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59</v>
      </c>
      <c r="E1177" s="16" t="s">
        <v>57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59</v>
      </c>
      <c r="E1178" s="16" t="s">
        <v>57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59</v>
      </c>
      <c r="E1179" s="16" t="s">
        <v>107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59</v>
      </c>
      <c r="E1180" s="16" t="s">
        <v>60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59</v>
      </c>
      <c r="E1181" s="16" t="s">
        <v>60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62</v>
      </c>
      <c r="E1182" s="16" t="s">
        <v>60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62</v>
      </c>
      <c r="E1183" s="16" t="s">
        <v>57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65</v>
      </c>
      <c r="E1184" s="16" t="s">
        <v>60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66</v>
      </c>
      <c r="E1185" s="16" t="s">
        <v>60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66</v>
      </c>
      <c r="E1186" s="16" t="s">
        <v>57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67</v>
      </c>
      <c r="E1187" s="16" t="s">
        <v>60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67</v>
      </c>
      <c r="E1188" s="16" t="s">
        <v>60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154</v>
      </c>
      <c r="E1189" s="16" t="s">
        <v>57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157</v>
      </c>
      <c r="E1190" s="16" t="s">
        <v>60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71</v>
      </c>
      <c r="E1191" s="16" t="s">
        <v>60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71</v>
      </c>
      <c r="E1192" s="16" t="s">
        <v>60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71</v>
      </c>
      <c r="E1193" s="16" t="s">
        <v>57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71</v>
      </c>
      <c r="E1194" s="16" t="s">
        <v>57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71</v>
      </c>
      <c r="E1195" s="16" t="s">
        <v>60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73</v>
      </c>
      <c r="E1196" s="16" t="s">
        <v>57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74</v>
      </c>
      <c r="E1197" s="16" t="s">
        <v>60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74</v>
      </c>
      <c r="E1198" s="16" t="s">
        <v>57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76</v>
      </c>
      <c r="E1199" s="16" t="s">
        <v>57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76</v>
      </c>
      <c r="E1200" s="16" t="s">
        <v>57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76</v>
      </c>
      <c r="E1201" s="16" t="s">
        <v>60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188</v>
      </c>
      <c r="E1202" s="16" t="s">
        <v>57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78</v>
      </c>
      <c r="E1203" s="16" t="s">
        <v>57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78</v>
      </c>
      <c r="E1204" s="16" t="s">
        <v>57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78</v>
      </c>
      <c r="E1205" s="16" t="s">
        <v>57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79</v>
      </c>
      <c r="E1206" s="16" t="s">
        <v>60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189</v>
      </c>
      <c r="E1207" s="16" t="s">
        <v>60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80</v>
      </c>
      <c r="E1208" s="16" t="s">
        <v>57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80</v>
      </c>
      <c r="E1209" s="16" t="s">
        <v>60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81</v>
      </c>
      <c r="E1210" s="16" t="s">
        <v>57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81</v>
      </c>
      <c r="E1211" s="16" t="s">
        <v>60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81</v>
      </c>
      <c r="E1212" s="16" t="s">
        <v>57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82</v>
      </c>
      <c r="E1213" s="16" t="s">
        <v>60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82</v>
      </c>
      <c r="E1214" s="16" t="s">
        <v>57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82</v>
      </c>
      <c r="E1215" s="16" t="s">
        <v>57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82</v>
      </c>
      <c r="E1216" s="16" t="s">
        <v>57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84</v>
      </c>
      <c r="E1217" s="16" t="s">
        <v>60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88</v>
      </c>
      <c r="E1218" s="16" t="s">
        <v>60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88</v>
      </c>
      <c r="E1219" s="16" t="s">
        <v>57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89</v>
      </c>
      <c r="E1220" s="16" t="s">
        <v>60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89</v>
      </c>
      <c r="E1221" s="16" t="s">
        <v>60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89</v>
      </c>
      <c r="E1222" s="16" t="s">
        <v>60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89</v>
      </c>
      <c r="E1223" s="16" t="s">
        <v>60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89</v>
      </c>
      <c r="E1224" s="16" t="s">
        <v>57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89</v>
      </c>
      <c r="E1225" s="16" t="s">
        <v>57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89</v>
      </c>
      <c r="E1226" s="16" t="s">
        <v>60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162</v>
      </c>
      <c r="E1227" s="16" t="s">
        <v>60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162</v>
      </c>
      <c r="E1228" s="16" t="s">
        <v>57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162</v>
      </c>
      <c r="E1229" s="16" t="s">
        <v>60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90</v>
      </c>
      <c r="E1230" s="16" t="s">
        <v>57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90</v>
      </c>
      <c r="E1231" s="16" t="s">
        <v>60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90</v>
      </c>
      <c r="E1232" s="16" t="s">
        <v>57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90</v>
      </c>
      <c r="E1233" s="16" t="s">
        <v>60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90</v>
      </c>
      <c r="E1234" s="16" t="s">
        <v>60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90</v>
      </c>
      <c r="E1235" s="16" t="s">
        <v>57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90</v>
      </c>
      <c r="E1236" s="16" t="s">
        <v>60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90</v>
      </c>
      <c r="E1237" s="16" t="s">
        <v>57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90</v>
      </c>
      <c r="E1238" s="16" t="s">
        <v>57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90</v>
      </c>
      <c r="E1239" s="16" t="s">
        <v>57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91</v>
      </c>
      <c r="E1240" s="16" t="s">
        <v>60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92</v>
      </c>
      <c r="E1241" s="16" t="s">
        <v>57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92</v>
      </c>
      <c r="E1242" s="16" t="s">
        <v>57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94</v>
      </c>
      <c r="E1243" s="16" t="s">
        <v>60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95</v>
      </c>
      <c r="E1244" s="16" t="s">
        <v>60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95</v>
      </c>
      <c r="E1245" s="16" t="s">
        <v>60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96</v>
      </c>
      <c r="E1246" s="16" t="s">
        <v>57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96</v>
      </c>
      <c r="E1247" s="16" t="s">
        <v>60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96</v>
      </c>
      <c r="E1248" s="16" t="s">
        <v>57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96</v>
      </c>
      <c r="E1249" s="16" t="s">
        <v>60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96</v>
      </c>
      <c r="E1250" s="16" t="s">
        <v>60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96</v>
      </c>
      <c r="E1251" s="16" t="s">
        <v>57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96</v>
      </c>
      <c r="E1252" s="16" t="s">
        <v>57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96</v>
      </c>
      <c r="E1253" s="16" t="s">
        <v>60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96</v>
      </c>
      <c r="E1254" s="16" t="s">
        <v>57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96</v>
      </c>
      <c r="E1255" s="16" t="s">
        <v>60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96</v>
      </c>
      <c r="E1256" s="16" t="s">
        <v>60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96</v>
      </c>
      <c r="E1257" s="16" t="s">
        <v>60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96</v>
      </c>
      <c r="E1258" s="16" t="s">
        <v>57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96</v>
      </c>
      <c r="E1259" s="16" t="s">
        <v>60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96</v>
      </c>
      <c r="E1260" s="16" t="s">
        <v>57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96</v>
      </c>
      <c r="E1261" s="16" t="s">
        <v>60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98</v>
      </c>
      <c r="E1262" s="16" t="s">
        <v>57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99</v>
      </c>
      <c r="E1263" s="16" t="s">
        <v>60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100</v>
      </c>
      <c r="E1264" s="16" t="s">
        <v>60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102</v>
      </c>
      <c r="E1265" s="16" t="s">
        <v>57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190</v>
      </c>
      <c r="E1266" s="16" t="s">
        <v>57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103</v>
      </c>
      <c r="E1267" s="16" t="s">
        <v>57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103</v>
      </c>
      <c r="E1268" s="16" t="s">
        <v>57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103</v>
      </c>
      <c r="E1269" s="16" t="s">
        <v>60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103</v>
      </c>
      <c r="E1270" s="16" t="s">
        <v>57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103</v>
      </c>
      <c r="E1271" s="16" t="s">
        <v>60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104</v>
      </c>
      <c r="E1272" s="16" t="s">
        <v>60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105</v>
      </c>
      <c r="E1273" s="16" t="s">
        <v>60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105</v>
      </c>
      <c r="E1274" s="16" t="s">
        <v>57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105</v>
      </c>
      <c r="E1275" s="16" t="s">
        <v>60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105</v>
      </c>
      <c r="E1276" s="16" t="s">
        <v>60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105</v>
      </c>
      <c r="E1277" s="16" t="s">
        <v>60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105</v>
      </c>
      <c r="E1278" s="16" t="s">
        <v>60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105</v>
      </c>
      <c r="E1279" s="16" t="s">
        <v>60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105</v>
      </c>
      <c r="E1280" s="16" t="s">
        <v>60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105</v>
      </c>
      <c r="E1281" s="16" t="s">
        <v>57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105</v>
      </c>
      <c r="E1282" s="16" t="s">
        <v>60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105</v>
      </c>
      <c r="E1283" s="16" t="s">
        <v>57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105</v>
      </c>
      <c r="E1284" s="16" t="s">
        <v>57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105</v>
      </c>
      <c r="E1285" s="16" t="s">
        <v>60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105</v>
      </c>
      <c r="E1286" s="16" t="s">
        <v>57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105</v>
      </c>
      <c r="E1287" s="16" t="s">
        <v>60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105</v>
      </c>
      <c r="E1288" s="16" t="s">
        <v>57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105</v>
      </c>
      <c r="E1289" s="16" t="s">
        <v>60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105</v>
      </c>
      <c r="E1290" s="16" t="s">
        <v>57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105</v>
      </c>
      <c r="E1291" s="16" t="s">
        <v>57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105</v>
      </c>
      <c r="E1292" s="16" t="s">
        <v>57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105</v>
      </c>
      <c r="E1293" s="16" t="s">
        <v>60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105</v>
      </c>
      <c r="E1294" s="16" t="s">
        <v>57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105</v>
      </c>
      <c r="E1295" s="16" t="s">
        <v>60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105</v>
      </c>
      <c r="E1296" s="16" t="s">
        <v>60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105</v>
      </c>
      <c r="E1297" s="16" t="s">
        <v>57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105</v>
      </c>
      <c r="E1298" s="16" t="s">
        <v>57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105</v>
      </c>
      <c r="E1299" s="16" t="s">
        <v>60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105</v>
      </c>
      <c r="E1300" s="16" t="s">
        <v>60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105</v>
      </c>
      <c r="E1301" s="16" t="s">
        <v>57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105</v>
      </c>
      <c r="E1302" s="16" t="s">
        <v>60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165</v>
      </c>
      <c r="E1303" s="16" t="s">
        <v>60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106</v>
      </c>
      <c r="E1304" s="16" t="s">
        <v>60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106</v>
      </c>
      <c r="E1305" s="16" t="s">
        <v>57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106</v>
      </c>
      <c r="E1306" s="16" t="s">
        <v>60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106</v>
      </c>
      <c r="E1307" s="16" t="s">
        <v>57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108</v>
      </c>
      <c r="E1308" s="16" t="s">
        <v>60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108</v>
      </c>
      <c r="E1309" s="16" t="s">
        <v>57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108</v>
      </c>
      <c r="E1310" s="16" t="s">
        <v>57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108</v>
      </c>
      <c r="E1311" s="16" t="s">
        <v>57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108</v>
      </c>
      <c r="E1312" s="16" t="s">
        <v>60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108</v>
      </c>
      <c r="E1313" s="16" t="s">
        <v>57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108</v>
      </c>
      <c r="E1314" s="16" t="s">
        <v>57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109</v>
      </c>
      <c r="E1315" s="16" t="s">
        <v>60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110</v>
      </c>
      <c r="E1316" s="16" t="s">
        <v>57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191</v>
      </c>
      <c r="E1317" s="16" t="s">
        <v>60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191</v>
      </c>
      <c r="E1318" s="16" t="s">
        <v>57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111</v>
      </c>
      <c r="E1319" s="16" t="s">
        <v>57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111</v>
      </c>
      <c r="E1320" s="16" t="s">
        <v>57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111</v>
      </c>
      <c r="E1321" s="16" t="s">
        <v>57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111</v>
      </c>
      <c r="E1322" s="16" t="s">
        <v>60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111</v>
      </c>
      <c r="E1323" s="16" t="s">
        <v>57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111</v>
      </c>
      <c r="E1324" s="16" t="s">
        <v>60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111</v>
      </c>
      <c r="E1325" s="16" t="s">
        <v>60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111</v>
      </c>
      <c r="E1326" s="16" t="s">
        <v>60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111</v>
      </c>
      <c r="E1327" s="16" t="s">
        <v>60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111</v>
      </c>
      <c r="E1328" s="16" t="s">
        <v>57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111</v>
      </c>
      <c r="E1329" s="16" t="s">
        <v>60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112</v>
      </c>
      <c r="E1330" s="16" t="s">
        <v>57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112</v>
      </c>
      <c r="E1331" s="16" t="s">
        <v>57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112</v>
      </c>
      <c r="E1332" s="16" t="s">
        <v>60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112</v>
      </c>
      <c r="E1333" s="16" t="s">
        <v>57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113</v>
      </c>
      <c r="E1334" s="16" t="s">
        <v>57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113</v>
      </c>
      <c r="E1335" s="16" t="s">
        <v>57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192</v>
      </c>
      <c r="E1336" s="16" t="s">
        <v>60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193</v>
      </c>
      <c r="E1337" s="16" t="s">
        <v>57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114</v>
      </c>
      <c r="E1338" s="16" t="s">
        <v>60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114</v>
      </c>
      <c r="E1339" s="16" t="s">
        <v>60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114</v>
      </c>
      <c r="E1340" s="16" t="s">
        <v>57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167</v>
      </c>
      <c r="E1341" s="16" t="s">
        <v>57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167</v>
      </c>
      <c r="E1342" s="16" t="s">
        <v>57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194</v>
      </c>
      <c r="E1343" s="16" t="s">
        <v>60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116</v>
      </c>
      <c r="E1344" s="16" t="s">
        <v>60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116</v>
      </c>
      <c r="E1345" s="16" t="s">
        <v>57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116</v>
      </c>
      <c r="E1346" s="16" t="s">
        <v>60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116</v>
      </c>
      <c r="E1347" s="16" t="s">
        <v>60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116</v>
      </c>
      <c r="E1348" s="16" t="s">
        <v>57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116</v>
      </c>
      <c r="E1349" s="16" t="s">
        <v>60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169</v>
      </c>
      <c r="E1350" s="16" t="s">
        <v>60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169</v>
      </c>
      <c r="E1351" s="16" t="s">
        <v>57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117</v>
      </c>
      <c r="E1352" s="16" t="s">
        <v>57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117</v>
      </c>
      <c r="E1353" s="16" t="s">
        <v>57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117</v>
      </c>
      <c r="E1354" s="16" t="s">
        <v>60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118</v>
      </c>
      <c r="E1355" s="16" t="s">
        <v>60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118</v>
      </c>
      <c r="E1356" s="16" t="s">
        <v>60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122</v>
      </c>
      <c r="E1357" s="16" t="s">
        <v>60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123</v>
      </c>
      <c r="E1358" s="16" t="s">
        <v>60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125</v>
      </c>
      <c r="E1359" s="16" t="s">
        <v>60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125</v>
      </c>
      <c r="E1360" s="16" t="s">
        <v>57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125</v>
      </c>
      <c r="E1361" s="16" t="s">
        <v>57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125</v>
      </c>
      <c r="E1362" s="16" t="s">
        <v>57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125</v>
      </c>
      <c r="E1363" s="16" t="s">
        <v>57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125</v>
      </c>
      <c r="E1364" s="16" t="s">
        <v>57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125</v>
      </c>
      <c r="E1365" s="16" t="s">
        <v>57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125</v>
      </c>
      <c r="E1366" s="16" t="s">
        <v>57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125</v>
      </c>
      <c r="E1367" s="16" t="s">
        <v>57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125</v>
      </c>
      <c r="E1368" s="16" t="s">
        <v>60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125</v>
      </c>
      <c r="E1369" s="16" t="s">
        <v>60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126</v>
      </c>
      <c r="E1370" s="16" t="s">
        <v>57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195</v>
      </c>
      <c r="E1371" s="16" t="s">
        <v>57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195</v>
      </c>
      <c r="E1372" s="16" t="s">
        <v>60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195</v>
      </c>
      <c r="E1373" s="16" t="s">
        <v>57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195</v>
      </c>
      <c r="E1374" s="16" t="s">
        <v>60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195</v>
      </c>
      <c r="E1375" s="16" t="s">
        <v>57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195</v>
      </c>
      <c r="E1376" s="16" t="s">
        <v>60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195</v>
      </c>
      <c r="E1377" s="16" t="s">
        <v>57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195</v>
      </c>
      <c r="E1378" s="16" t="s">
        <v>60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195</v>
      </c>
      <c r="E1379" s="16" t="s">
        <v>60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195</v>
      </c>
      <c r="E1380" s="16" t="s">
        <v>57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195</v>
      </c>
      <c r="E1381" s="16" t="s">
        <v>60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195</v>
      </c>
      <c r="E1382" s="16" t="s">
        <v>57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127</v>
      </c>
      <c r="E1383" s="16" t="s">
        <v>57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127</v>
      </c>
      <c r="E1384" s="16" t="s">
        <v>60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127</v>
      </c>
      <c r="E1385" s="16" t="s">
        <v>57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128</v>
      </c>
      <c r="E1386" s="16" t="s">
        <v>60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183</v>
      </c>
      <c r="E1387" s="16" t="s">
        <v>60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130</v>
      </c>
      <c r="E1388" s="16" t="s">
        <v>57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132</v>
      </c>
      <c r="E1389" s="16" t="s">
        <v>57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132</v>
      </c>
      <c r="E1390" s="16" t="s">
        <v>57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132</v>
      </c>
      <c r="E1391" s="16" t="s">
        <v>57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132</v>
      </c>
      <c r="E1392" s="16" t="s">
        <v>60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133</v>
      </c>
      <c r="E1393" s="16" t="s">
        <v>60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173</v>
      </c>
      <c r="E1394" s="16" t="s">
        <v>57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134</v>
      </c>
      <c r="E1395" s="16" t="s">
        <v>60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184</v>
      </c>
      <c r="E1396" s="16" t="s">
        <v>60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175</v>
      </c>
      <c r="E1397" s="16" t="s">
        <v>57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175</v>
      </c>
      <c r="E1398" s="16" t="s">
        <v>57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175</v>
      </c>
      <c r="E1399" s="16" t="s">
        <v>60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175</v>
      </c>
      <c r="E1400" s="16" t="s">
        <v>60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175</v>
      </c>
      <c r="E1401" s="16" t="s">
        <v>60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175</v>
      </c>
      <c r="E1402" s="16" t="s">
        <v>57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176</v>
      </c>
      <c r="E1403" s="16" t="s">
        <v>60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137</v>
      </c>
      <c r="E1404" s="16" t="s">
        <v>57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137</v>
      </c>
      <c r="E1405" s="16" t="s">
        <v>60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137</v>
      </c>
      <c r="E1406" s="16" t="s">
        <v>57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177</v>
      </c>
      <c r="E1407" s="16" t="s">
        <v>57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140</v>
      </c>
      <c r="E1408" s="16" t="s">
        <v>60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140</v>
      </c>
      <c r="E1409" s="16" t="s">
        <v>57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140</v>
      </c>
      <c r="E1410" s="16" t="s">
        <v>60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141</v>
      </c>
      <c r="E1411" s="16" t="s">
        <v>57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141</v>
      </c>
      <c r="E1412" s="16" t="s">
        <v>57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141</v>
      </c>
      <c r="E1413" s="16" t="s">
        <v>57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141</v>
      </c>
      <c r="E1414" s="16" t="s">
        <v>57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141</v>
      </c>
      <c r="E1415" s="16" t="s">
        <v>57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141</v>
      </c>
      <c r="E1416" s="16" t="s">
        <v>57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142</v>
      </c>
      <c r="E1417" s="16" t="s">
        <v>57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144</v>
      </c>
      <c r="E1418" s="16" t="s">
        <v>57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146</v>
      </c>
      <c r="E1419" s="16" t="s">
        <v>57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146</v>
      </c>
      <c r="E1420" s="16" t="s">
        <v>57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146</v>
      </c>
      <c r="E1421" s="16" t="s">
        <v>57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146</v>
      </c>
      <c r="E1422" s="16" t="s">
        <v>57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146</v>
      </c>
      <c r="E1423" s="16" t="s">
        <v>60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146</v>
      </c>
      <c r="E1424" s="16" t="s">
        <v>57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146</v>
      </c>
      <c r="E1425" s="16" t="s">
        <v>57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146</v>
      </c>
      <c r="E1426" s="16" t="s">
        <v>57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146</v>
      </c>
      <c r="E1427" s="16" t="s">
        <v>60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146</v>
      </c>
      <c r="E1428" s="16" t="s">
        <v>57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146</v>
      </c>
      <c r="E1429" s="16" t="s">
        <v>60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149</v>
      </c>
      <c r="E1430" s="16" t="s">
        <v>57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149</v>
      </c>
      <c r="E1431" s="16" t="s">
        <v>57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151</v>
      </c>
      <c r="E1432" s="16" t="s">
        <v>60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151</v>
      </c>
      <c r="E1433" s="16" t="s">
        <v>57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151</v>
      </c>
      <c r="E1434" s="16" t="s">
        <v>57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151</v>
      </c>
      <c r="E1435" s="16" t="s">
        <v>57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151</v>
      </c>
      <c r="E1436" s="16" t="s">
        <v>57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151</v>
      </c>
      <c r="E1437" s="16" t="s">
        <v>57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151</v>
      </c>
      <c r="E1438" s="16" t="s">
        <v>57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151</v>
      </c>
      <c r="E1439" s="16" t="s">
        <v>60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151</v>
      </c>
      <c r="E1440" s="16" t="s">
        <v>57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187</v>
      </c>
      <c r="E1441" s="16" t="s">
        <v>57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187</v>
      </c>
      <c r="E1442" s="16" t="s">
        <v>57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187</v>
      </c>
      <c r="E1443" s="16" t="s">
        <v>57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187</v>
      </c>
      <c r="E1444" s="16" t="s">
        <v>60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187</v>
      </c>
      <c r="E1445" s="16" t="s">
        <v>57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187</v>
      </c>
      <c r="E1446" s="16" t="s">
        <v>60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58</v>
      </c>
      <c r="E1447" s="16" t="s">
        <v>60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58</v>
      </c>
      <c r="E1448" s="16" t="s">
        <v>57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59</v>
      </c>
      <c r="E1449" s="16" t="s">
        <v>57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59</v>
      </c>
      <c r="E1450" s="16" t="s">
        <v>57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59</v>
      </c>
      <c r="E1451" s="16" t="s">
        <v>57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59</v>
      </c>
      <c r="E1452" s="16" t="s">
        <v>57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59</v>
      </c>
      <c r="E1453" s="16" t="s">
        <v>57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59</v>
      </c>
      <c r="E1454" s="16" t="s">
        <v>57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59</v>
      </c>
      <c r="E1455" s="16" t="s">
        <v>60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59</v>
      </c>
      <c r="E1456" s="16" t="s">
        <v>57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59</v>
      </c>
      <c r="E1457" s="16" t="s">
        <v>57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59</v>
      </c>
      <c r="E1458" s="16" t="s">
        <v>57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59</v>
      </c>
      <c r="E1459" s="16" t="s">
        <v>57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59</v>
      </c>
      <c r="E1460" s="16" t="s">
        <v>57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59</v>
      </c>
      <c r="E1461" s="16" t="s">
        <v>57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59</v>
      </c>
      <c r="E1462" s="16" t="s">
        <v>57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59</v>
      </c>
      <c r="E1463" s="16" t="s">
        <v>60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59</v>
      </c>
      <c r="E1464" s="16" t="s">
        <v>60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59</v>
      </c>
      <c r="E1465" s="16" t="s">
        <v>60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59</v>
      </c>
      <c r="E1466" s="16" t="s">
        <v>57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61</v>
      </c>
      <c r="E1467" s="16" t="s">
        <v>60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152</v>
      </c>
      <c r="E1468" s="16" t="s">
        <v>60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152</v>
      </c>
      <c r="E1469" s="16" t="s">
        <v>60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152</v>
      </c>
      <c r="E1470" s="16" t="s">
        <v>60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152</v>
      </c>
      <c r="E1471" s="16" t="s">
        <v>60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152</v>
      </c>
      <c r="E1472" s="16" t="s">
        <v>57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196</v>
      </c>
      <c r="E1473" s="16" t="s">
        <v>60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64</v>
      </c>
      <c r="E1474" s="16" t="s">
        <v>60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65</v>
      </c>
      <c r="E1475" s="16" t="s">
        <v>60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67</v>
      </c>
      <c r="E1476" s="16" t="s">
        <v>60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67</v>
      </c>
      <c r="E1477" s="16" t="s">
        <v>57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153</v>
      </c>
      <c r="E1478" s="16" t="s">
        <v>60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154</v>
      </c>
      <c r="E1479" s="16" t="s">
        <v>60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197</v>
      </c>
      <c r="E1480" s="16" t="s">
        <v>60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197</v>
      </c>
      <c r="E1481" s="16" t="s">
        <v>57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70</v>
      </c>
      <c r="E1482" s="16" t="s">
        <v>60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71</v>
      </c>
      <c r="E1483" s="16" t="s">
        <v>57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71</v>
      </c>
      <c r="E1484" s="16" t="s">
        <v>60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74</v>
      </c>
      <c r="E1485" s="16" t="s">
        <v>57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74</v>
      </c>
      <c r="E1486" s="16" t="s">
        <v>57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74</v>
      </c>
      <c r="E1487" s="16" t="s">
        <v>57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74</v>
      </c>
      <c r="E1488" s="16" t="s">
        <v>57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74</v>
      </c>
      <c r="E1489" s="16" t="s">
        <v>57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76</v>
      </c>
      <c r="E1490" s="16" t="s">
        <v>60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76</v>
      </c>
      <c r="E1491" s="16" t="s">
        <v>60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76</v>
      </c>
      <c r="E1492" s="16" t="s">
        <v>60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77</v>
      </c>
      <c r="E1493" s="16" t="s">
        <v>57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77</v>
      </c>
      <c r="E1494" s="16" t="s">
        <v>60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77</v>
      </c>
      <c r="E1495" s="16" t="s">
        <v>60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77</v>
      </c>
      <c r="E1496" s="16" t="s">
        <v>60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77</v>
      </c>
      <c r="E1497" s="16" t="s">
        <v>60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77</v>
      </c>
      <c r="E1498" s="16" t="s">
        <v>57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77</v>
      </c>
      <c r="E1499" s="16" t="s">
        <v>57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77</v>
      </c>
      <c r="E1500" s="16" t="s">
        <v>57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77</v>
      </c>
      <c r="E1501" s="16" t="s">
        <v>60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77</v>
      </c>
      <c r="E1502" s="16" t="s">
        <v>60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77</v>
      </c>
      <c r="E1503" s="16" t="s">
        <v>60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77</v>
      </c>
      <c r="E1504" s="16" t="s">
        <v>60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77</v>
      </c>
      <c r="E1505" s="16" t="s">
        <v>57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77</v>
      </c>
      <c r="E1506" s="16" t="s">
        <v>60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77</v>
      </c>
      <c r="E1507" s="16" t="s">
        <v>60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77</v>
      </c>
      <c r="E1508" s="16" t="s">
        <v>60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77</v>
      </c>
      <c r="E1509" s="16" t="s">
        <v>57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77</v>
      </c>
      <c r="E1510" s="16" t="s">
        <v>60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77</v>
      </c>
      <c r="E1511" s="16" t="s">
        <v>60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77</v>
      </c>
      <c r="E1512" s="16" t="s">
        <v>57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77</v>
      </c>
      <c r="E1513" s="16" t="s">
        <v>60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180</v>
      </c>
      <c r="E1514" s="16" t="s">
        <v>60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180</v>
      </c>
      <c r="E1515" s="16" t="s">
        <v>60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180</v>
      </c>
      <c r="E1516" s="16" t="s">
        <v>60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180</v>
      </c>
      <c r="E1517" s="16" t="s">
        <v>57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78</v>
      </c>
      <c r="E1518" s="16" t="s">
        <v>60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78</v>
      </c>
      <c r="E1519" s="16" t="s">
        <v>57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80</v>
      </c>
      <c r="E1520" s="16" t="s">
        <v>60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80</v>
      </c>
      <c r="E1521" s="16" t="s">
        <v>57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80</v>
      </c>
      <c r="E1522" s="16" t="s">
        <v>57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80</v>
      </c>
      <c r="E1523" s="16" t="s">
        <v>60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81</v>
      </c>
      <c r="E1524" s="16" t="s">
        <v>60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81</v>
      </c>
      <c r="E1525" s="16" t="s">
        <v>60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198</v>
      </c>
      <c r="E1526" s="16" t="s">
        <v>60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199</v>
      </c>
      <c r="E1527" s="16" t="s">
        <v>60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82</v>
      </c>
      <c r="E1528" s="16" t="s">
        <v>57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82</v>
      </c>
      <c r="E1529" s="16" t="s">
        <v>60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82</v>
      </c>
      <c r="E1530" s="16" t="s">
        <v>57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82</v>
      </c>
      <c r="E1531" s="16" t="s">
        <v>57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82</v>
      </c>
      <c r="E1532" s="16" t="s">
        <v>57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82</v>
      </c>
      <c r="E1533" s="16" t="s">
        <v>57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82</v>
      </c>
      <c r="E1534" s="16" t="s">
        <v>60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82</v>
      </c>
      <c r="E1535" s="16" t="s">
        <v>57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82</v>
      </c>
      <c r="E1536" s="16" t="s">
        <v>57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82</v>
      </c>
      <c r="E1537" s="16" t="s">
        <v>60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82</v>
      </c>
      <c r="E1538" s="16" t="s">
        <v>57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82</v>
      </c>
      <c r="E1539" s="16" t="s">
        <v>60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82</v>
      </c>
      <c r="E1540" s="16" t="s">
        <v>60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82</v>
      </c>
      <c r="E1541" s="16" t="s">
        <v>60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82</v>
      </c>
      <c r="E1542" s="16" t="s">
        <v>57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82</v>
      </c>
      <c r="E1543" s="16" t="s">
        <v>57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82</v>
      </c>
      <c r="E1544" s="16" t="s">
        <v>60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159</v>
      </c>
      <c r="E1545" s="16" t="s">
        <v>60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160</v>
      </c>
      <c r="E1546" s="16" t="s">
        <v>57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161</v>
      </c>
      <c r="E1547" s="16" t="s">
        <v>60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89</v>
      </c>
      <c r="E1548" s="16" t="s">
        <v>57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89</v>
      </c>
      <c r="E1549" s="16" t="s">
        <v>57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89</v>
      </c>
      <c r="E1550" s="16" t="s">
        <v>60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89</v>
      </c>
      <c r="E1551" s="16" t="s">
        <v>57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89</v>
      </c>
      <c r="E1552" s="16" t="s">
        <v>60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162</v>
      </c>
      <c r="E1553" s="16" t="s">
        <v>57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162</v>
      </c>
      <c r="E1554" s="16" t="s">
        <v>60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162</v>
      </c>
      <c r="E1555" s="16" t="s">
        <v>60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90</v>
      </c>
      <c r="E1556" s="16" t="s">
        <v>57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90</v>
      </c>
      <c r="E1557" s="16" t="s">
        <v>57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90</v>
      </c>
      <c r="E1558" s="16" t="s">
        <v>60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92</v>
      </c>
      <c r="E1559" s="16" t="s">
        <v>57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92</v>
      </c>
      <c r="E1560" s="16" t="s">
        <v>60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92</v>
      </c>
      <c r="E1561" s="16" t="s">
        <v>60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93</v>
      </c>
      <c r="E1562" s="16" t="s">
        <v>60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93</v>
      </c>
      <c r="E1563" s="16" t="s">
        <v>57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96</v>
      </c>
      <c r="E1564" s="16" t="s">
        <v>57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96</v>
      </c>
      <c r="E1565" s="16" t="s">
        <v>57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96</v>
      </c>
      <c r="E1566" s="16" t="s">
        <v>57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96</v>
      </c>
      <c r="E1567" s="16" t="s">
        <v>60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96</v>
      </c>
      <c r="E1568" s="16" t="s">
        <v>57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96</v>
      </c>
      <c r="E1569" s="16" t="s">
        <v>57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96</v>
      </c>
      <c r="E1570" s="16" t="s">
        <v>60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96</v>
      </c>
      <c r="E1571" s="16" t="s">
        <v>60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96</v>
      </c>
      <c r="E1572" s="16" t="s">
        <v>60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96</v>
      </c>
      <c r="E1573" s="16" t="s">
        <v>60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96</v>
      </c>
      <c r="E1574" s="16" t="s">
        <v>57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99</v>
      </c>
      <c r="E1575" s="16" t="s">
        <v>57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99</v>
      </c>
      <c r="E1576" s="16" t="s">
        <v>60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103</v>
      </c>
      <c r="E1577" s="16" t="s">
        <v>57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105</v>
      </c>
      <c r="E1578" s="16" t="s">
        <v>57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105</v>
      </c>
      <c r="E1579" s="16" t="s">
        <v>60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105</v>
      </c>
      <c r="E1580" s="16" t="s">
        <v>57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105</v>
      </c>
      <c r="E1581" s="16" t="s">
        <v>57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105</v>
      </c>
      <c r="E1582" s="16" t="s">
        <v>57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105</v>
      </c>
      <c r="E1583" s="16" t="s">
        <v>60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105</v>
      </c>
      <c r="E1584" s="16" t="s">
        <v>57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105</v>
      </c>
      <c r="E1585" s="16" t="s">
        <v>60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105</v>
      </c>
      <c r="E1586" s="16" t="s">
        <v>57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105</v>
      </c>
      <c r="E1587" s="16" t="s">
        <v>57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105</v>
      </c>
      <c r="E1588" s="16" t="s">
        <v>60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105</v>
      </c>
      <c r="E1589" s="16" t="s">
        <v>60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105</v>
      </c>
      <c r="E1590" s="16" t="s">
        <v>60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105</v>
      </c>
      <c r="E1591" s="16" t="s">
        <v>60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105</v>
      </c>
      <c r="E1592" s="16" t="s">
        <v>60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105</v>
      </c>
      <c r="E1593" s="16" t="s">
        <v>60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105</v>
      </c>
      <c r="E1594" s="16" t="s">
        <v>57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105</v>
      </c>
      <c r="E1595" s="16" t="s">
        <v>57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105</v>
      </c>
      <c r="E1596" s="16" t="s">
        <v>57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105</v>
      </c>
      <c r="E1597" s="16" t="s">
        <v>60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105</v>
      </c>
      <c r="E1598" s="16" t="s">
        <v>60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106</v>
      </c>
      <c r="E1599" s="16" t="s">
        <v>57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106</v>
      </c>
      <c r="E1600" s="16" t="s">
        <v>60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106</v>
      </c>
      <c r="E1601" s="16" t="s">
        <v>60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106</v>
      </c>
      <c r="E1602" s="16" t="s">
        <v>60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106</v>
      </c>
      <c r="E1603" s="16" t="s">
        <v>57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106</v>
      </c>
      <c r="E1604" s="16" t="s">
        <v>57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106</v>
      </c>
      <c r="E1605" s="16" t="s">
        <v>57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106</v>
      </c>
      <c r="E1606" s="16" t="s">
        <v>57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106</v>
      </c>
      <c r="E1607" s="16" t="s">
        <v>60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108</v>
      </c>
      <c r="E1608" s="16" t="s">
        <v>57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108</v>
      </c>
      <c r="E1609" s="16" t="s">
        <v>57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108</v>
      </c>
      <c r="E1610" s="16" t="s">
        <v>57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108</v>
      </c>
      <c r="E1611" s="16" t="s">
        <v>60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108</v>
      </c>
      <c r="E1612" s="16" t="s">
        <v>60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108</v>
      </c>
      <c r="E1613" s="16" t="s">
        <v>60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108</v>
      </c>
      <c r="E1614" s="16" t="s">
        <v>60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108</v>
      </c>
      <c r="E1615" s="16" t="s">
        <v>60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109</v>
      </c>
      <c r="E1616" s="16" t="s">
        <v>60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109</v>
      </c>
      <c r="E1617" s="16" t="s">
        <v>57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110</v>
      </c>
      <c r="E1618" s="16" t="s">
        <v>60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110</v>
      </c>
      <c r="E1619" s="16" t="s">
        <v>60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110</v>
      </c>
      <c r="E1620" s="16" t="s">
        <v>60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110</v>
      </c>
      <c r="E1621" s="16" t="s">
        <v>60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200</v>
      </c>
      <c r="E1622" s="16" t="s">
        <v>60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191</v>
      </c>
      <c r="E1623" s="16" t="s">
        <v>60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111</v>
      </c>
      <c r="E1624" s="16" t="s">
        <v>60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111</v>
      </c>
      <c r="E1625" s="16" t="s">
        <v>60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111</v>
      </c>
      <c r="E1626" s="16" t="s">
        <v>57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111</v>
      </c>
      <c r="E1627" s="16" t="s">
        <v>57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111</v>
      </c>
      <c r="E1628" s="16" t="s">
        <v>57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111</v>
      </c>
      <c r="E1629" s="16" t="s">
        <v>57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111</v>
      </c>
      <c r="E1630" s="16" t="s">
        <v>57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111</v>
      </c>
      <c r="E1631" s="16" t="s">
        <v>57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111</v>
      </c>
      <c r="E1632" s="16" t="s">
        <v>60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112</v>
      </c>
      <c r="E1633" s="16" t="s">
        <v>57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113</v>
      </c>
      <c r="E1634" s="16" t="s">
        <v>60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113</v>
      </c>
      <c r="E1635" s="16" t="s">
        <v>57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113</v>
      </c>
      <c r="E1636" s="16" t="s">
        <v>57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113</v>
      </c>
      <c r="E1637" s="16" t="s">
        <v>60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113</v>
      </c>
      <c r="E1638" s="16" t="s">
        <v>60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113</v>
      </c>
      <c r="E1639" s="16" t="s">
        <v>57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113</v>
      </c>
      <c r="E1640" s="16" t="s">
        <v>60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113</v>
      </c>
      <c r="E1641" s="16" t="s">
        <v>60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113</v>
      </c>
      <c r="E1642" s="16" t="s">
        <v>57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113</v>
      </c>
      <c r="E1643" s="16" t="s">
        <v>60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113</v>
      </c>
      <c r="E1644" s="16" t="s">
        <v>57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113</v>
      </c>
      <c r="E1645" s="16" t="s">
        <v>57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113</v>
      </c>
      <c r="E1646" s="16" t="s">
        <v>57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113</v>
      </c>
      <c r="E1647" s="16" t="s">
        <v>60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113</v>
      </c>
      <c r="E1648" s="16" t="s">
        <v>60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113</v>
      </c>
      <c r="E1649" s="16" t="s">
        <v>57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113</v>
      </c>
      <c r="E1650" s="16" t="s">
        <v>60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113</v>
      </c>
      <c r="E1651" s="16" t="s">
        <v>60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113</v>
      </c>
      <c r="E1652" s="16" t="s">
        <v>60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113</v>
      </c>
      <c r="E1653" s="16" t="s">
        <v>57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113</v>
      </c>
      <c r="E1654" s="16" t="s">
        <v>60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113</v>
      </c>
      <c r="E1655" s="16" t="s">
        <v>60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113</v>
      </c>
      <c r="E1656" s="16" t="s">
        <v>57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113</v>
      </c>
      <c r="E1657" s="16" t="s">
        <v>57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113</v>
      </c>
      <c r="E1658" s="16" t="s">
        <v>60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201</v>
      </c>
      <c r="E1659" s="16" t="s">
        <v>57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116</v>
      </c>
      <c r="E1660" s="16" t="s">
        <v>57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116</v>
      </c>
      <c r="E1661" s="16" t="s">
        <v>57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116</v>
      </c>
      <c r="E1662" s="16" t="s">
        <v>57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169</v>
      </c>
      <c r="E1663" s="16" t="s">
        <v>57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117</v>
      </c>
      <c r="E1664" s="16" t="s">
        <v>60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117</v>
      </c>
      <c r="E1665" s="16" t="s">
        <v>57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118</v>
      </c>
      <c r="E1666" s="16" t="s">
        <v>57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119</v>
      </c>
      <c r="E1667" s="16" t="s">
        <v>60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119</v>
      </c>
      <c r="E1668" s="16" t="s">
        <v>57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119</v>
      </c>
      <c r="E1669" s="16" t="s">
        <v>57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170</v>
      </c>
      <c r="E1670" s="16" t="s">
        <v>57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170</v>
      </c>
      <c r="E1671" s="16" t="s">
        <v>60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120</v>
      </c>
      <c r="E1672" s="16" t="s">
        <v>60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120</v>
      </c>
      <c r="E1673" s="16" t="s">
        <v>60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120</v>
      </c>
      <c r="E1674" s="16" t="s">
        <v>60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121</v>
      </c>
      <c r="E1675" s="16" t="s">
        <v>60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122</v>
      </c>
      <c r="E1676" s="16" t="s">
        <v>60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125</v>
      </c>
      <c r="E1677" s="16" t="s">
        <v>60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126</v>
      </c>
      <c r="E1678" s="16" t="s">
        <v>60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126</v>
      </c>
      <c r="E1679" s="16" t="s">
        <v>60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126</v>
      </c>
      <c r="E1680" s="16" t="s">
        <v>60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126</v>
      </c>
      <c r="E1681" s="16" t="s">
        <v>60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195</v>
      </c>
      <c r="E1682" s="16" t="s">
        <v>60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127</v>
      </c>
      <c r="E1683" s="16" t="s">
        <v>60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127</v>
      </c>
      <c r="E1684" s="16" t="s">
        <v>60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127</v>
      </c>
      <c r="E1685" s="16" t="s">
        <v>60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127</v>
      </c>
      <c r="E1686" s="16" t="s">
        <v>60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127</v>
      </c>
      <c r="E1687" s="16" t="s">
        <v>60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127</v>
      </c>
      <c r="E1688" s="16" t="s">
        <v>60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183</v>
      </c>
      <c r="E1689" s="16" t="s">
        <v>57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183</v>
      </c>
      <c r="E1690" s="16" t="s">
        <v>60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171</v>
      </c>
      <c r="E1691" s="16" t="s">
        <v>57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171</v>
      </c>
      <c r="E1692" s="16" t="s">
        <v>57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171</v>
      </c>
      <c r="E1693" s="16" t="s">
        <v>60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171</v>
      </c>
      <c r="E1694" s="16" t="s">
        <v>57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172</v>
      </c>
      <c r="E1695" s="16" t="s">
        <v>60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172</v>
      </c>
      <c r="E1696" s="16" t="s">
        <v>60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172</v>
      </c>
      <c r="E1697" s="16" t="s">
        <v>60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172</v>
      </c>
      <c r="E1698" s="16" t="s">
        <v>60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132</v>
      </c>
      <c r="E1699" s="16" t="s">
        <v>57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132</v>
      </c>
      <c r="E1700" s="16" t="s">
        <v>60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132</v>
      </c>
      <c r="E1701" s="16" t="s">
        <v>57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134</v>
      </c>
      <c r="E1702" s="16" t="s">
        <v>57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176</v>
      </c>
      <c r="E1703" s="16" t="s">
        <v>60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176</v>
      </c>
      <c r="E1704" s="16" t="s">
        <v>60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137</v>
      </c>
      <c r="E1705" s="16" t="s">
        <v>60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137</v>
      </c>
      <c r="E1706" s="16" t="s">
        <v>57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137</v>
      </c>
      <c r="E1707" s="16" t="s">
        <v>57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137</v>
      </c>
      <c r="E1708" s="16" t="s">
        <v>60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137</v>
      </c>
      <c r="E1709" s="16" t="s">
        <v>60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137</v>
      </c>
      <c r="E1710" s="16" t="s">
        <v>60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137</v>
      </c>
      <c r="E1711" s="16" t="s">
        <v>60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185</v>
      </c>
      <c r="E1712" s="16" t="s">
        <v>60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185</v>
      </c>
      <c r="E1713" s="16" t="s">
        <v>57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185</v>
      </c>
      <c r="E1714" s="16" t="s">
        <v>60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185</v>
      </c>
      <c r="E1715" s="16" t="s">
        <v>60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140</v>
      </c>
      <c r="E1716" s="16" t="s">
        <v>57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140</v>
      </c>
      <c r="E1717" s="16" t="s">
        <v>60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140</v>
      </c>
      <c r="E1718" s="16" t="s">
        <v>60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140</v>
      </c>
      <c r="E1719" s="16" t="s">
        <v>57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140</v>
      </c>
      <c r="E1720" s="16" t="s">
        <v>60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141</v>
      </c>
      <c r="E1721" s="16" t="s">
        <v>57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141</v>
      </c>
      <c r="E1722" s="16" t="s">
        <v>60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141</v>
      </c>
      <c r="E1723" s="16" t="s">
        <v>57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141</v>
      </c>
      <c r="E1724" s="16" t="s">
        <v>60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141</v>
      </c>
      <c r="E1725" s="16" t="s">
        <v>57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141</v>
      </c>
      <c r="E1726" s="16" t="s">
        <v>57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141</v>
      </c>
      <c r="E1727" s="16" t="s">
        <v>57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141</v>
      </c>
      <c r="E1728" s="16" t="s">
        <v>60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141</v>
      </c>
      <c r="E1729" s="16" t="s">
        <v>60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141</v>
      </c>
      <c r="E1730" s="16" t="s">
        <v>57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141</v>
      </c>
      <c r="E1731" s="16" t="s">
        <v>60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141</v>
      </c>
      <c r="E1732" s="16" t="s">
        <v>60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141</v>
      </c>
      <c r="E1733" s="16" t="s">
        <v>60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142</v>
      </c>
      <c r="E1734" s="16" t="s">
        <v>57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144</v>
      </c>
      <c r="E1735" s="16" t="s">
        <v>60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202</v>
      </c>
      <c r="E1736" s="16" t="s">
        <v>57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146</v>
      </c>
      <c r="E1737" s="16" t="s">
        <v>60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146</v>
      </c>
      <c r="E1738" s="16" t="s">
        <v>57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146</v>
      </c>
      <c r="E1739" s="16" t="s">
        <v>57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146</v>
      </c>
      <c r="E1740" s="16" t="s">
        <v>60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146</v>
      </c>
      <c r="E1741" s="16" t="s">
        <v>57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146</v>
      </c>
      <c r="E1742" s="16" t="s">
        <v>60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146</v>
      </c>
      <c r="E1743" s="16" t="s">
        <v>60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146</v>
      </c>
      <c r="E1744" s="16" t="s">
        <v>60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146</v>
      </c>
      <c r="E1745" s="16" t="s">
        <v>57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146</v>
      </c>
      <c r="E1746" s="16" t="s">
        <v>57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146</v>
      </c>
      <c r="E1747" s="16" t="s">
        <v>57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146</v>
      </c>
      <c r="E1748" s="16" t="s">
        <v>60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148</v>
      </c>
      <c r="E1749" s="16" t="s">
        <v>60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148</v>
      </c>
      <c r="E1750" s="16" t="s">
        <v>60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148</v>
      </c>
      <c r="E1751" s="16" t="s">
        <v>60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148</v>
      </c>
      <c r="E1752" s="16" t="s">
        <v>60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151</v>
      </c>
      <c r="E1753" s="16" t="s">
        <v>57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151</v>
      </c>
      <c r="E1754" s="16" t="s">
        <v>60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151</v>
      </c>
      <c r="E1755" s="16" t="s">
        <v>57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151</v>
      </c>
      <c r="E1756" s="16" t="s">
        <v>60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151</v>
      </c>
      <c r="E1757" s="16" t="s">
        <v>60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187</v>
      </c>
      <c r="E1758" s="16" t="s">
        <v>107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59</v>
      </c>
      <c r="E1759" s="16" t="s">
        <v>57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59</v>
      </c>
      <c r="E1760" s="16" t="s">
        <v>57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59</v>
      </c>
      <c r="E1761" s="16" t="s">
        <v>57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59</v>
      </c>
      <c r="E1762" s="16" t="s">
        <v>57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65</v>
      </c>
      <c r="E1763" s="16" t="s">
        <v>60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203</v>
      </c>
      <c r="E1764" s="16" t="s">
        <v>60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69</v>
      </c>
      <c r="E1765" s="16" t="s">
        <v>57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69</v>
      </c>
      <c r="E1766" s="16" t="s">
        <v>57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157</v>
      </c>
      <c r="E1767" s="16" t="s">
        <v>60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70</v>
      </c>
      <c r="E1768" s="16" t="s">
        <v>60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71</v>
      </c>
      <c r="E1769" s="16" t="s">
        <v>60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71</v>
      </c>
      <c r="E1770" s="16" t="s">
        <v>57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71</v>
      </c>
      <c r="E1771" s="16" t="s">
        <v>60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71</v>
      </c>
      <c r="E1772" s="16" t="s">
        <v>60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71</v>
      </c>
      <c r="E1773" s="16" t="s">
        <v>60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71</v>
      </c>
      <c r="E1774" s="16" t="s">
        <v>57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71</v>
      </c>
      <c r="E1775" s="16" t="s">
        <v>57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71</v>
      </c>
      <c r="E1776" s="16" t="s">
        <v>60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71</v>
      </c>
      <c r="E1777" s="16" t="s">
        <v>60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71</v>
      </c>
      <c r="E1778" s="16" t="s">
        <v>60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71</v>
      </c>
      <c r="E1779" s="16" t="s">
        <v>57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72</v>
      </c>
      <c r="E1780" s="16" t="s">
        <v>57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76</v>
      </c>
      <c r="E1781" s="16" t="s">
        <v>60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76</v>
      </c>
      <c r="E1782" s="16" t="s">
        <v>60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76</v>
      </c>
      <c r="E1783" s="16" t="s">
        <v>57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76</v>
      </c>
      <c r="E1784" s="16" t="s">
        <v>60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76</v>
      </c>
      <c r="E1785" s="16" t="s">
        <v>60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76</v>
      </c>
      <c r="E1786" s="16" t="s">
        <v>60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77</v>
      </c>
      <c r="E1787" s="16" t="s">
        <v>60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77</v>
      </c>
      <c r="E1788" s="16" t="s">
        <v>60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77</v>
      </c>
      <c r="E1789" s="16" t="s">
        <v>57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180</v>
      </c>
      <c r="E1790" s="16" t="s">
        <v>57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78</v>
      </c>
      <c r="E1791" s="16" t="s">
        <v>57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78</v>
      </c>
      <c r="E1792" s="16" t="s">
        <v>57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80</v>
      </c>
      <c r="E1793" s="16" t="s">
        <v>57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81</v>
      </c>
      <c r="E1794" s="16" t="s">
        <v>60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81</v>
      </c>
      <c r="E1795" s="16" t="s">
        <v>57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81</v>
      </c>
      <c r="E1796" s="16" t="s">
        <v>57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158</v>
      </c>
      <c r="E1797" s="16" t="s">
        <v>60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82</v>
      </c>
      <c r="E1798" s="16" t="s">
        <v>60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82</v>
      </c>
      <c r="E1799" s="16" t="s">
        <v>60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204</v>
      </c>
      <c r="E1800" s="16" t="s">
        <v>60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84</v>
      </c>
      <c r="E1801" s="16" t="s">
        <v>60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84</v>
      </c>
      <c r="E1802" s="16" t="s">
        <v>57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86</v>
      </c>
      <c r="E1803" s="16" t="s">
        <v>60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86</v>
      </c>
      <c r="E1804" s="16" t="s">
        <v>57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88</v>
      </c>
      <c r="E1805" s="16" t="s">
        <v>57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89</v>
      </c>
      <c r="E1806" s="16" t="s">
        <v>60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89</v>
      </c>
      <c r="E1807" s="16" t="s">
        <v>60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89</v>
      </c>
      <c r="E1808" s="16" t="s">
        <v>60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162</v>
      </c>
      <c r="E1809" s="16" t="s">
        <v>60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90</v>
      </c>
      <c r="E1810" s="16" t="s">
        <v>57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90</v>
      </c>
      <c r="E1811" s="16" t="s">
        <v>57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90</v>
      </c>
      <c r="E1812" s="16" t="s">
        <v>57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90</v>
      </c>
      <c r="E1813" s="16" t="s">
        <v>57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91</v>
      </c>
      <c r="E1814" s="16" t="s">
        <v>60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92</v>
      </c>
      <c r="E1815" s="16" t="s">
        <v>60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93</v>
      </c>
      <c r="E1816" s="16" t="s">
        <v>60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96</v>
      </c>
      <c r="E1817" s="16" t="s">
        <v>60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96</v>
      </c>
      <c r="E1818" s="16" t="s">
        <v>57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96</v>
      </c>
      <c r="E1819" s="16" t="s">
        <v>60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96</v>
      </c>
      <c r="E1820" s="16" t="s">
        <v>60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96</v>
      </c>
      <c r="E1821" s="16" t="s">
        <v>60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96</v>
      </c>
      <c r="E1822" s="16" t="s">
        <v>60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96</v>
      </c>
      <c r="E1823" s="16" t="s">
        <v>60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96</v>
      </c>
      <c r="E1824" s="16" t="s">
        <v>57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96</v>
      </c>
      <c r="E1825" s="16" t="s">
        <v>60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96</v>
      </c>
      <c r="E1826" s="16" t="s">
        <v>57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96</v>
      </c>
      <c r="E1827" s="16" t="s">
        <v>57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96</v>
      </c>
      <c r="E1828" s="16" t="s">
        <v>60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96</v>
      </c>
      <c r="E1829" s="16" t="s">
        <v>57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96</v>
      </c>
      <c r="E1830" s="16" t="s">
        <v>60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96</v>
      </c>
      <c r="E1831" s="16" t="s">
        <v>57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96</v>
      </c>
      <c r="E1832" s="16" t="s">
        <v>60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96</v>
      </c>
      <c r="E1833" s="16" t="s">
        <v>60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96</v>
      </c>
      <c r="E1834" s="16" t="s">
        <v>57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96</v>
      </c>
      <c r="E1835" s="16" t="s">
        <v>57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96</v>
      </c>
      <c r="E1836" s="16" t="s">
        <v>57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98</v>
      </c>
      <c r="E1837" s="16" t="s">
        <v>57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98</v>
      </c>
      <c r="E1838" s="16" t="s">
        <v>60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98</v>
      </c>
      <c r="E1839" s="16" t="s">
        <v>60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99</v>
      </c>
      <c r="E1840" s="16" t="s">
        <v>57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99</v>
      </c>
      <c r="E1841" s="16" t="s">
        <v>60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99</v>
      </c>
      <c r="E1842" s="16" t="s">
        <v>57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99</v>
      </c>
      <c r="E1843" s="16" t="s">
        <v>60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99</v>
      </c>
      <c r="E1844" s="16" t="s">
        <v>60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99</v>
      </c>
      <c r="E1845" s="16" t="s">
        <v>57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99</v>
      </c>
      <c r="E1846" s="16" t="s">
        <v>57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103</v>
      </c>
      <c r="E1847" s="16" t="s">
        <v>60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103</v>
      </c>
      <c r="E1848" s="16" t="s">
        <v>57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103</v>
      </c>
      <c r="E1849" s="16" t="s">
        <v>60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104</v>
      </c>
      <c r="E1850" s="16" t="s">
        <v>57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104</v>
      </c>
      <c r="E1851" s="16" t="s">
        <v>57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182</v>
      </c>
      <c r="E1852" s="16" t="s">
        <v>60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105</v>
      </c>
      <c r="E1853" s="16" t="s">
        <v>57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105</v>
      </c>
      <c r="E1854" s="16" t="s">
        <v>60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105</v>
      </c>
      <c r="E1855" s="16" t="s">
        <v>57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105</v>
      </c>
      <c r="E1856" s="16" t="s">
        <v>60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105</v>
      </c>
      <c r="E1857" s="16" t="s">
        <v>57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105</v>
      </c>
      <c r="E1858" s="16" t="s">
        <v>57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105</v>
      </c>
      <c r="E1859" s="16" t="s">
        <v>60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105</v>
      </c>
      <c r="E1860" s="16" t="s">
        <v>60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105</v>
      </c>
      <c r="E1861" s="16" t="s">
        <v>57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105</v>
      </c>
      <c r="E1862" s="16" t="s">
        <v>57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105</v>
      </c>
      <c r="E1863" s="16" t="s">
        <v>60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105</v>
      </c>
      <c r="E1864" s="16" t="s">
        <v>57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105</v>
      </c>
      <c r="E1865" s="16" t="s">
        <v>60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105</v>
      </c>
      <c r="E1866" s="16" t="s">
        <v>60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105</v>
      </c>
      <c r="E1867" s="16" t="s">
        <v>57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105</v>
      </c>
      <c r="E1868" s="16" t="s">
        <v>57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105</v>
      </c>
      <c r="E1869" s="16" t="s">
        <v>57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165</v>
      </c>
      <c r="E1870" s="16" t="s">
        <v>60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165</v>
      </c>
      <c r="E1871" s="16" t="s">
        <v>60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106</v>
      </c>
      <c r="E1872" s="16" t="s">
        <v>60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106</v>
      </c>
      <c r="E1873" s="16" t="s">
        <v>57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106</v>
      </c>
      <c r="E1874" s="16" t="s">
        <v>60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106</v>
      </c>
      <c r="E1875" s="16" t="s">
        <v>57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106</v>
      </c>
      <c r="E1876" s="16" t="s">
        <v>60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106</v>
      </c>
      <c r="E1877" s="16" t="s">
        <v>57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106</v>
      </c>
      <c r="E1878" s="16" t="s">
        <v>60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106</v>
      </c>
      <c r="E1879" s="16" t="s">
        <v>60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106</v>
      </c>
      <c r="E1880" s="16" t="s">
        <v>57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108</v>
      </c>
      <c r="E1881" s="16" t="s">
        <v>60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108</v>
      </c>
      <c r="E1882" s="16" t="s">
        <v>57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108</v>
      </c>
      <c r="E1883" s="16" t="s">
        <v>60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108</v>
      </c>
      <c r="E1884" s="16" t="s">
        <v>57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108</v>
      </c>
      <c r="E1885" s="16" t="s">
        <v>60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109</v>
      </c>
      <c r="E1886" s="16" t="s">
        <v>60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109</v>
      </c>
      <c r="E1887" s="16" t="s">
        <v>60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110</v>
      </c>
      <c r="E1888" s="16" t="s">
        <v>60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110</v>
      </c>
      <c r="E1889" s="16" t="s">
        <v>57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110</v>
      </c>
      <c r="E1890" s="16" t="s">
        <v>60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200</v>
      </c>
      <c r="E1891" s="16" t="s">
        <v>60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111</v>
      </c>
      <c r="E1892" s="16" t="s">
        <v>57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111</v>
      </c>
      <c r="E1893" s="16" t="s">
        <v>60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111</v>
      </c>
      <c r="E1894" s="16" t="s">
        <v>60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111</v>
      </c>
      <c r="E1895" s="16" t="s">
        <v>60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111</v>
      </c>
      <c r="E1896" s="16" t="s">
        <v>60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111</v>
      </c>
      <c r="E1897" s="16" t="s">
        <v>57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111</v>
      </c>
      <c r="E1898" s="16" t="s">
        <v>60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111</v>
      </c>
      <c r="E1899" s="16" t="s">
        <v>57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111</v>
      </c>
      <c r="E1900" s="16" t="s">
        <v>57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112</v>
      </c>
      <c r="E1901" s="16" t="s">
        <v>60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113</v>
      </c>
      <c r="E1902" s="16" t="s">
        <v>57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193</v>
      </c>
      <c r="E1903" s="16" t="s">
        <v>60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167</v>
      </c>
      <c r="E1904" s="16" t="s">
        <v>60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168</v>
      </c>
      <c r="E1905" s="16" t="s">
        <v>60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205</v>
      </c>
      <c r="E1906" s="16" t="s">
        <v>60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116</v>
      </c>
      <c r="E1907" s="16" t="s">
        <v>57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116</v>
      </c>
      <c r="E1908" s="16" t="s">
        <v>57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116</v>
      </c>
      <c r="E1909" s="16" t="s">
        <v>60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116</v>
      </c>
      <c r="E1910" s="16" t="s">
        <v>60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169</v>
      </c>
      <c r="E1911" s="16" t="s">
        <v>57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169</v>
      </c>
      <c r="E1912" s="16" t="s">
        <v>60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117</v>
      </c>
      <c r="E1913" s="16" t="s">
        <v>60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117</v>
      </c>
      <c r="E1914" s="16" t="s">
        <v>60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117</v>
      </c>
      <c r="E1915" s="16" t="s">
        <v>57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117</v>
      </c>
      <c r="E1916" s="16" t="s">
        <v>57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117</v>
      </c>
      <c r="E1917" s="16" t="s">
        <v>57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117</v>
      </c>
      <c r="E1918" s="16" t="s">
        <v>57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118</v>
      </c>
      <c r="E1919" s="16" t="s">
        <v>57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118</v>
      </c>
      <c r="E1920" s="16" t="s">
        <v>57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119</v>
      </c>
      <c r="E1921" s="16" t="s">
        <v>60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170</v>
      </c>
      <c r="E1922" s="16" t="s">
        <v>60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122</v>
      </c>
      <c r="E1923" s="16" t="s">
        <v>60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122</v>
      </c>
      <c r="E1924" s="16" t="s">
        <v>57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124</v>
      </c>
      <c r="E1925" s="16" t="s">
        <v>57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125</v>
      </c>
      <c r="E1926" s="16" t="s">
        <v>60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125</v>
      </c>
      <c r="E1927" s="16" t="s">
        <v>57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126</v>
      </c>
      <c r="E1928" s="16" t="s">
        <v>60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126</v>
      </c>
      <c r="E1929" s="16" t="s">
        <v>57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126</v>
      </c>
      <c r="E1930" s="16" t="s">
        <v>60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127</v>
      </c>
      <c r="E1931" s="16" t="s">
        <v>60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127</v>
      </c>
      <c r="E1932" s="16" t="s">
        <v>60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171</v>
      </c>
      <c r="E1933" s="16" t="s">
        <v>60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130</v>
      </c>
      <c r="E1934" s="16" t="s">
        <v>60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130</v>
      </c>
      <c r="E1935" s="16" t="s">
        <v>57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132</v>
      </c>
      <c r="E1936" s="16" t="s">
        <v>57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132</v>
      </c>
      <c r="E1937" s="16" t="s">
        <v>60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132</v>
      </c>
      <c r="E1938" s="16" t="s">
        <v>57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134</v>
      </c>
      <c r="E1939" s="16" t="s">
        <v>57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134</v>
      </c>
      <c r="E1940" s="16" t="s">
        <v>60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134</v>
      </c>
      <c r="E1941" s="16" t="s">
        <v>57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174</v>
      </c>
      <c r="E1942" s="16" t="s">
        <v>60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176</v>
      </c>
      <c r="E1943" s="16" t="s">
        <v>57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176</v>
      </c>
      <c r="E1944" s="16" t="s">
        <v>57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137</v>
      </c>
      <c r="E1945" s="16" t="s">
        <v>57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138</v>
      </c>
      <c r="E1946" s="16" t="s">
        <v>57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138</v>
      </c>
      <c r="E1947" s="16" t="s">
        <v>60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138</v>
      </c>
      <c r="E1948" s="16" t="s">
        <v>60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185</v>
      </c>
      <c r="E1949" s="16" t="s">
        <v>60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185</v>
      </c>
      <c r="E1950" s="16" t="s">
        <v>60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185</v>
      </c>
      <c r="E1951" s="16" t="s">
        <v>57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140</v>
      </c>
      <c r="E1952" s="16" t="s">
        <v>57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140</v>
      </c>
      <c r="E1953" s="16" t="s">
        <v>60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140</v>
      </c>
      <c r="E1954" s="16" t="s">
        <v>60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140</v>
      </c>
      <c r="E1955" s="16" t="s">
        <v>60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140</v>
      </c>
      <c r="E1956" s="16" t="s">
        <v>57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141</v>
      </c>
      <c r="E1957" s="16" t="s">
        <v>57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141</v>
      </c>
      <c r="E1958" s="16" t="s">
        <v>60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141</v>
      </c>
      <c r="E1959" s="16" t="s">
        <v>60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141</v>
      </c>
      <c r="E1960" s="16" t="s">
        <v>57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141</v>
      </c>
      <c r="E1961" s="16" t="s">
        <v>60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141</v>
      </c>
      <c r="E1962" s="16" t="s">
        <v>57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141</v>
      </c>
      <c r="E1963" s="16" t="s">
        <v>60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141</v>
      </c>
      <c r="E1964" s="16" t="s">
        <v>57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141</v>
      </c>
      <c r="E1965" s="16" t="s">
        <v>57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141</v>
      </c>
      <c r="E1966" s="16" t="s">
        <v>57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141</v>
      </c>
      <c r="E1967" s="16" t="s">
        <v>60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142</v>
      </c>
      <c r="E1968" s="16" t="s">
        <v>57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142</v>
      </c>
      <c r="E1969" s="16" t="s">
        <v>60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142</v>
      </c>
      <c r="E1970" s="16" t="s">
        <v>57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142</v>
      </c>
      <c r="E1971" s="16" t="s">
        <v>57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178</v>
      </c>
      <c r="E1972" s="16" t="s">
        <v>60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206</v>
      </c>
      <c r="E1973" s="16" t="s">
        <v>60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145</v>
      </c>
      <c r="E1974" s="16" t="s">
        <v>57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145</v>
      </c>
      <c r="E1975" s="16" t="s">
        <v>60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145</v>
      </c>
      <c r="E1976" s="16" t="s">
        <v>60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145</v>
      </c>
      <c r="E1977" s="16" t="s">
        <v>60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146</v>
      </c>
      <c r="E1978" s="16" t="s">
        <v>57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146</v>
      </c>
      <c r="E1979" s="16" t="s">
        <v>60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146</v>
      </c>
      <c r="E1980" s="16" t="s">
        <v>57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146</v>
      </c>
      <c r="E1981" s="16" t="s">
        <v>60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146</v>
      </c>
      <c r="E1982" s="16" t="s">
        <v>60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146</v>
      </c>
      <c r="E1983" s="16" t="s">
        <v>57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146</v>
      </c>
      <c r="E1984" s="16" t="s">
        <v>60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146</v>
      </c>
      <c r="E1985" s="16" t="s">
        <v>57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146</v>
      </c>
      <c r="E1986" s="16" t="s">
        <v>57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146</v>
      </c>
      <c r="E1987" s="16" t="s">
        <v>57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146</v>
      </c>
      <c r="E1988" s="16" t="s">
        <v>57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146</v>
      </c>
      <c r="E1989" s="16" t="s">
        <v>57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146</v>
      </c>
      <c r="E1990" s="16" t="s">
        <v>57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146</v>
      </c>
      <c r="E1991" s="16" t="s">
        <v>57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146</v>
      </c>
      <c r="E1992" s="16" t="s">
        <v>60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151</v>
      </c>
      <c r="E1993" s="16" t="s">
        <v>60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151</v>
      </c>
      <c r="E1994" s="16" t="s">
        <v>60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151</v>
      </c>
      <c r="E1995" s="16" t="s">
        <v>60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151</v>
      </c>
      <c r="E1996" s="16" t="s">
        <v>60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151</v>
      </c>
      <c r="E1997" s="16" t="s">
        <v>60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187</v>
      </c>
      <c r="E1998" s="16" t="s">
        <v>107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187</v>
      </c>
      <c r="E1999" s="16" t="s">
        <v>57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187</v>
      </c>
      <c r="E2000" s="16" t="s">
        <v>57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187</v>
      </c>
      <c r="E2001" s="16" t="s">
        <v>57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187</v>
      </c>
      <c r="E2002" s="16" t="s">
        <v>60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187</v>
      </c>
      <c r="E2003" s="16" t="s">
        <v>60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187</v>
      </c>
      <c r="E2004" s="16" t="s">
        <v>57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187</v>
      </c>
      <c r="E2005" s="16" t="s">
        <v>60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187</v>
      </c>
      <c r="E2006" s="16" t="s">
        <v>60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187</v>
      </c>
      <c r="E2007" s="16" t="s">
        <v>60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187</v>
      </c>
      <c r="E2008" s="16" t="s">
        <v>60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187</v>
      </c>
      <c r="E2009" s="16" t="s">
        <v>57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187</v>
      </c>
      <c r="E2010" s="16" t="s">
        <v>57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187</v>
      </c>
      <c r="E2011" s="16" t="s">
        <v>57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187</v>
      </c>
      <c r="E2012" s="16" t="s">
        <v>60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187</v>
      </c>
      <c r="E2013" s="16" t="s">
        <v>107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187</v>
      </c>
      <c r="E2014" s="16" t="s">
        <v>57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187</v>
      </c>
      <c r="E2015" s="16" t="s">
        <v>107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187</v>
      </c>
      <c r="E2016" s="16" t="s">
        <v>107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187</v>
      </c>
      <c r="E2017" s="16" t="s">
        <v>107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187</v>
      </c>
      <c r="E2018" s="16" t="s">
        <v>57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59</v>
      </c>
      <c r="E2019" s="16" t="s">
        <v>57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59</v>
      </c>
      <c r="E2020" s="16" t="s">
        <v>57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59</v>
      </c>
      <c r="E2021" s="16" t="s">
        <v>57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59</v>
      </c>
      <c r="E2022" s="16" t="s">
        <v>60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59</v>
      </c>
      <c r="E2023" s="16" t="s">
        <v>57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59</v>
      </c>
      <c r="E2024" s="16" t="s">
        <v>57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59</v>
      </c>
      <c r="E2025" s="16" t="s">
        <v>60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61</v>
      </c>
      <c r="E2026" s="16" t="s">
        <v>60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61</v>
      </c>
      <c r="E2027" s="16" t="s">
        <v>60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61</v>
      </c>
      <c r="E2028" s="16" t="s">
        <v>57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63</v>
      </c>
      <c r="E2029" s="16" t="s">
        <v>57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63</v>
      </c>
      <c r="E2030" s="16" t="s">
        <v>60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63</v>
      </c>
      <c r="E2031" s="16" t="s">
        <v>57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63</v>
      </c>
      <c r="E2032" s="16" t="s">
        <v>57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63</v>
      </c>
      <c r="E2033" s="16" t="s">
        <v>60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63</v>
      </c>
      <c r="E2034" s="16" t="s">
        <v>60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63</v>
      </c>
      <c r="E2035" s="16" t="s">
        <v>60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63</v>
      </c>
      <c r="E2036" s="16" t="s">
        <v>57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63</v>
      </c>
      <c r="E2037" s="16" t="s">
        <v>60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63</v>
      </c>
      <c r="E2038" s="16" t="s">
        <v>57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67</v>
      </c>
      <c r="E2039" s="16" t="s">
        <v>57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70</v>
      </c>
      <c r="E2040" s="16" t="s">
        <v>57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207</v>
      </c>
      <c r="E2041" s="16" t="s">
        <v>60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76</v>
      </c>
      <c r="E2042" s="16" t="s">
        <v>60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76</v>
      </c>
      <c r="E2043" s="16" t="s">
        <v>60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76</v>
      </c>
      <c r="E2044" s="16" t="s">
        <v>60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76</v>
      </c>
      <c r="E2045" s="16" t="s">
        <v>57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76</v>
      </c>
      <c r="E2046" s="16" t="s">
        <v>57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76</v>
      </c>
      <c r="E2047" s="16" t="s">
        <v>57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77</v>
      </c>
      <c r="E2048" s="16" t="s">
        <v>57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77</v>
      </c>
      <c r="E2049" s="16" t="s">
        <v>57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77</v>
      </c>
      <c r="E2050" s="16" t="s">
        <v>57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77</v>
      </c>
      <c r="E2051" s="16" t="s">
        <v>57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77</v>
      </c>
      <c r="E2052" s="16" t="s">
        <v>60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77</v>
      </c>
      <c r="E2053" s="16" t="s">
        <v>60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77</v>
      </c>
      <c r="E2054" s="16" t="s">
        <v>60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77</v>
      </c>
      <c r="E2055" s="16" t="s">
        <v>57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77</v>
      </c>
      <c r="E2056" s="16" t="s">
        <v>60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180</v>
      </c>
      <c r="E2057" s="16" t="s">
        <v>57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81</v>
      </c>
      <c r="E2058" s="16" t="s">
        <v>57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81</v>
      </c>
      <c r="E2059" s="16" t="s">
        <v>60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81</v>
      </c>
      <c r="E2060" s="16" t="s">
        <v>60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81</v>
      </c>
      <c r="E2061" s="16" t="s">
        <v>60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81</v>
      </c>
      <c r="E2062" s="16" t="s">
        <v>60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82</v>
      </c>
      <c r="E2063" s="16" t="s">
        <v>57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82</v>
      </c>
      <c r="E2064" s="16" t="s">
        <v>60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82</v>
      </c>
      <c r="E2065" s="16" t="s">
        <v>57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82</v>
      </c>
      <c r="E2066" s="16" t="s">
        <v>57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88</v>
      </c>
      <c r="E2067" s="16" t="s">
        <v>60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88</v>
      </c>
      <c r="E2068" s="16" t="s">
        <v>60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88</v>
      </c>
      <c r="E2069" s="16" t="s">
        <v>57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89</v>
      </c>
      <c r="E2070" s="16" t="s">
        <v>60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89</v>
      </c>
      <c r="E2071" s="16" t="s">
        <v>60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89</v>
      </c>
      <c r="E2072" s="16" t="s">
        <v>57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162</v>
      </c>
      <c r="E2073" s="16" t="s">
        <v>60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90</v>
      </c>
      <c r="E2074" s="16" t="s">
        <v>57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90</v>
      </c>
      <c r="E2075" s="16" t="s">
        <v>60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90</v>
      </c>
      <c r="E2076" s="16" t="s">
        <v>60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90</v>
      </c>
      <c r="E2077" s="16" t="s">
        <v>60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164</v>
      </c>
      <c r="E2078" s="16" t="s">
        <v>57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164</v>
      </c>
      <c r="E2079" s="16" t="s">
        <v>60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164</v>
      </c>
      <c r="E2080" s="16" t="s">
        <v>60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164</v>
      </c>
      <c r="E2081" s="16" t="s">
        <v>57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96</v>
      </c>
      <c r="E2082" s="16" t="s">
        <v>60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96</v>
      </c>
      <c r="E2083" s="16" t="s">
        <v>57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98</v>
      </c>
      <c r="E2084" s="16" t="s">
        <v>60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99</v>
      </c>
      <c r="E2085" s="16" t="s">
        <v>60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100</v>
      </c>
      <c r="E2086" s="16" t="s">
        <v>57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103</v>
      </c>
      <c r="E2087" s="16" t="s">
        <v>60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103</v>
      </c>
      <c r="E2088" s="16" t="s">
        <v>60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103</v>
      </c>
      <c r="E2089" s="16" t="s">
        <v>57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103</v>
      </c>
      <c r="E2090" s="16" t="s">
        <v>60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103</v>
      </c>
      <c r="E2091" s="16" t="s">
        <v>60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181</v>
      </c>
      <c r="E2092" s="16" t="s">
        <v>60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181</v>
      </c>
      <c r="E2093" s="16" t="s">
        <v>57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181</v>
      </c>
      <c r="E2094" s="16" t="s">
        <v>60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105</v>
      </c>
      <c r="E2095" s="16" t="s">
        <v>60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105</v>
      </c>
      <c r="E2096" s="16" t="s">
        <v>57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105</v>
      </c>
      <c r="E2097" s="16" t="s">
        <v>57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105</v>
      </c>
      <c r="E2098" s="16" t="s">
        <v>57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105</v>
      </c>
      <c r="E2099" s="16" t="s">
        <v>57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105</v>
      </c>
      <c r="E2100" s="16" t="s">
        <v>57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105</v>
      </c>
      <c r="E2101" s="16" t="s">
        <v>60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105</v>
      </c>
      <c r="E2102" s="16" t="s">
        <v>57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105</v>
      </c>
      <c r="E2103" s="16" t="s">
        <v>57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105</v>
      </c>
      <c r="E2104" s="16" t="s">
        <v>57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105</v>
      </c>
      <c r="E2105" s="16" t="s">
        <v>57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105</v>
      </c>
      <c r="E2106" s="16" t="s">
        <v>60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105</v>
      </c>
      <c r="E2107" s="16" t="s">
        <v>57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105</v>
      </c>
      <c r="E2108" s="16" t="s">
        <v>57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105</v>
      </c>
      <c r="E2109" s="16" t="s">
        <v>57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105</v>
      </c>
      <c r="E2110" s="16" t="s">
        <v>57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105</v>
      </c>
      <c r="E2111" s="16" t="s">
        <v>60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105</v>
      </c>
      <c r="E2112" s="16" t="s">
        <v>60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105</v>
      </c>
      <c r="E2113" s="16" t="s">
        <v>57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105</v>
      </c>
      <c r="E2114" s="16" t="s">
        <v>57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165</v>
      </c>
      <c r="E2115" s="16" t="s">
        <v>60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165</v>
      </c>
      <c r="E2116" s="16" t="s">
        <v>57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166</v>
      </c>
      <c r="E2117" s="16" t="s">
        <v>60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106</v>
      </c>
      <c r="E2118" s="16" t="s">
        <v>60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106</v>
      </c>
      <c r="E2119" s="16" t="s">
        <v>57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106</v>
      </c>
      <c r="E2120" s="16" t="s">
        <v>60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106</v>
      </c>
      <c r="E2121" s="16" t="s">
        <v>57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108</v>
      </c>
      <c r="E2122" s="16" t="s">
        <v>57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108</v>
      </c>
      <c r="E2123" s="16" t="s">
        <v>57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108</v>
      </c>
      <c r="E2124" s="16" t="s">
        <v>60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108</v>
      </c>
      <c r="E2125" s="16" t="s">
        <v>57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108</v>
      </c>
      <c r="E2126" s="16" t="s">
        <v>60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108</v>
      </c>
      <c r="E2127" s="16" t="s">
        <v>57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108</v>
      </c>
      <c r="E2128" s="16" t="s">
        <v>57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108</v>
      </c>
      <c r="E2129" s="16" t="s">
        <v>60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108</v>
      </c>
      <c r="E2130" s="16" t="s">
        <v>60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108</v>
      </c>
      <c r="E2131" s="16" t="s">
        <v>60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108</v>
      </c>
      <c r="E2132" s="16" t="s">
        <v>57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109</v>
      </c>
      <c r="E2133" s="16" t="s">
        <v>57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110</v>
      </c>
      <c r="E2134" s="16" t="s">
        <v>57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110</v>
      </c>
      <c r="E2135" s="16" t="s">
        <v>60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110</v>
      </c>
      <c r="E2136" s="16" t="s">
        <v>60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110</v>
      </c>
      <c r="E2137" s="16" t="s">
        <v>60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110</v>
      </c>
      <c r="E2138" s="16" t="s">
        <v>57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208</v>
      </c>
      <c r="E2139" s="16" t="s">
        <v>60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111</v>
      </c>
      <c r="E2140" s="16" t="s">
        <v>60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111</v>
      </c>
      <c r="E2141" s="16" t="s">
        <v>60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111</v>
      </c>
      <c r="E2142" s="16" t="s">
        <v>60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112</v>
      </c>
      <c r="E2143" s="16" t="s">
        <v>57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112</v>
      </c>
      <c r="E2144" s="16" t="s">
        <v>60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112</v>
      </c>
      <c r="E2145" s="16" t="s">
        <v>60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112</v>
      </c>
      <c r="E2146" s="16" t="s">
        <v>57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112</v>
      </c>
      <c r="E2147" s="16" t="s">
        <v>57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113</v>
      </c>
      <c r="E2148" s="16" t="s">
        <v>60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113</v>
      </c>
      <c r="E2149" s="16" t="s">
        <v>60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113</v>
      </c>
      <c r="E2150" s="16" t="s">
        <v>57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113</v>
      </c>
      <c r="E2151" s="16" t="s">
        <v>57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113</v>
      </c>
      <c r="E2152" s="16" t="s">
        <v>60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113</v>
      </c>
      <c r="E2153" s="16" t="s">
        <v>60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201</v>
      </c>
      <c r="E2154" s="16" t="s">
        <v>60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114</v>
      </c>
      <c r="E2155" s="16" t="s">
        <v>57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114</v>
      </c>
      <c r="E2156" s="16" t="s">
        <v>57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114</v>
      </c>
      <c r="E2157" s="16" t="s">
        <v>60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114</v>
      </c>
      <c r="E2158" s="16" t="s">
        <v>60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114</v>
      </c>
      <c r="E2159" s="16" t="s">
        <v>57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209</v>
      </c>
      <c r="E2160" s="16" t="s">
        <v>57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116</v>
      </c>
      <c r="E2161" s="16" t="s">
        <v>60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116</v>
      </c>
      <c r="E2162" s="16" t="s">
        <v>60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116</v>
      </c>
      <c r="E2163" s="16" t="s">
        <v>60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116</v>
      </c>
      <c r="E2164" s="16" t="s">
        <v>57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116</v>
      </c>
      <c r="E2165" s="16" t="s">
        <v>57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116</v>
      </c>
      <c r="E2166" s="16" t="s">
        <v>60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116</v>
      </c>
      <c r="E2167" s="16" t="s">
        <v>60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117</v>
      </c>
      <c r="E2168" s="16" t="s">
        <v>57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117</v>
      </c>
      <c r="E2169" s="16" t="s">
        <v>57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117</v>
      </c>
      <c r="E2170" s="16" t="s">
        <v>57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117</v>
      </c>
      <c r="E2171" s="16" t="s">
        <v>60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170</v>
      </c>
      <c r="E2172" s="16" t="s">
        <v>60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121</v>
      </c>
      <c r="E2173" s="16" t="s">
        <v>60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122</v>
      </c>
      <c r="E2174" s="16" t="s">
        <v>60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122</v>
      </c>
      <c r="E2175" s="16" t="s">
        <v>57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210</v>
      </c>
      <c r="E2176" s="16" t="s">
        <v>60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125</v>
      </c>
      <c r="E2177" s="16" t="s">
        <v>60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126</v>
      </c>
      <c r="E2178" s="16" t="s">
        <v>57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126</v>
      </c>
      <c r="E2179" s="16" t="s">
        <v>57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126</v>
      </c>
      <c r="E2180" s="16" t="s">
        <v>60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126</v>
      </c>
      <c r="E2181" s="16" t="s">
        <v>60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195</v>
      </c>
      <c r="E2182" s="16" t="s">
        <v>57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127</v>
      </c>
      <c r="E2183" s="16" t="s">
        <v>57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130</v>
      </c>
      <c r="E2184" s="16" t="s">
        <v>60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130</v>
      </c>
      <c r="E2185" s="16" t="s">
        <v>57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130</v>
      </c>
      <c r="E2186" s="16" t="s">
        <v>57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172</v>
      </c>
      <c r="E2187" s="16" t="s">
        <v>60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132</v>
      </c>
      <c r="E2188" s="16" t="s">
        <v>60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173</v>
      </c>
      <c r="E2189" s="16" t="s">
        <v>60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173</v>
      </c>
      <c r="E2190" s="16" t="s">
        <v>60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173</v>
      </c>
      <c r="E2191" s="16" t="s">
        <v>60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134</v>
      </c>
      <c r="E2192" s="16" t="s">
        <v>57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211</v>
      </c>
      <c r="E2193" s="16" t="s">
        <v>60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175</v>
      </c>
      <c r="E2194" s="16" t="s">
        <v>60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137</v>
      </c>
      <c r="E2195" s="16" t="s">
        <v>60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137</v>
      </c>
      <c r="E2196" s="16" t="s">
        <v>60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137</v>
      </c>
      <c r="E2197" s="16" t="s">
        <v>57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177</v>
      </c>
      <c r="E2198" s="16" t="s">
        <v>60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138</v>
      </c>
      <c r="E2199" s="16" t="s">
        <v>57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138</v>
      </c>
      <c r="E2200" s="16" t="s">
        <v>60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138</v>
      </c>
      <c r="E2201" s="16" t="s">
        <v>57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212</v>
      </c>
      <c r="E2202" s="16" t="s">
        <v>60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141</v>
      </c>
      <c r="E2203" s="16" t="s">
        <v>60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141</v>
      </c>
      <c r="E2204" s="16" t="s">
        <v>57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141</v>
      </c>
      <c r="E2205" s="16" t="s">
        <v>60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141</v>
      </c>
      <c r="E2206" s="16" t="s">
        <v>60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141</v>
      </c>
      <c r="E2207" s="16" t="s">
        <v>60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141</v>
      </c>
      <c r="E2208" s="16" t="s">
        <v>57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178</v>
      </c>
      <c r="E2209" s="16" t="s">
        <v>60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178</v>
      </c>
      <c r="E2210" s="16" t="s">
        <v>57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178</v>
      </c>
      <c r="E2211" s="16" t="s">
        <v>57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179</v>
      </c>
      <c r="E2212" s="16" t="s">
        <v>57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179</v>
      </c>
      <c r="E2213" s="16" t="s">
        <v>60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179</v>
      </c>
      <c r="E2214" s="16" t="s">
        <v>57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145</v>
      </c>
      <c r="E2215" s="16" t="s">
        <v>60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145</v>
      </c>
      <c r="E2216" s="16" t="s">
        <v>60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145</v>
      </c>
      <c r="E2217" s="16" t="s">
        <v>60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145</v>
      </c>
      <c r="E2218" s="16" t="s">
        <v>57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145</v>
      </c>
      <c r="E2219" s="16" t="s">
        <v>60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145</v>
      </c>
      <c r="E2220" s="16" t="s">
        <v>60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145</v>
      </c>
      <c r="E2221" s="16" t="s">
        <v>60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145</v>
      </c>
      <c r="E2222" s="16" t="s">
        <v>60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145</v>
      </c>
      <c r="E2223" s="16" t="s">
        <v>60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145</v>
      </c>
      <c r="E2224" s="16" t="s">
        <v>60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145</v>
      </c>
      <c r="E2225" s="16" t="s">
        <v>60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145</v>
      </c>
      <c r="E2226" s="16" t="s">
        <v>60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146</v>
      </c>
      <c r="E2227" s="16" t="s">
        <v>60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146</v>
      </c>
      <c r="E2228" s="16" t="s">
        <v>60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148</v>
      </c>
      <c r="E2229" s="16" t="s">
        <v>57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148</v>
      </c>
      <c r="E2230" s="16" t="s">
        <v>60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148</v>
      </c>
      <c r="E2231" s="16" t="s">
        <v>57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150</v>
      </c>
      <c r="E2232" s="16" t="s">
        <v>60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151</v>
      </c>
      <c r="E2233" s="16" t="s">
        <v>60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151</v>
      </c>
      <c r="E2234" s="16" t="s">
        <v>60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187</v>
      </c>
      <c r="E2235" s="16" t="s">
        <v>57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187</v>
      </c>
      <c r="E2236" s="16" t="s">
        <v>60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187</v>
      </c>
      <c r="E2237" s="16" t="s">
        <v>60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187</v>
      </c>
      <c r="E2238" s="16" t="s">
        <v>57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187</v>
      </c>
      <c r="E2239" s="16" t="s">
        <v>107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187</v>
      </c>
      <c r="E2240" s="16" t="s">
        <v>60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187</v>
      </c>
      <c r="E2241" s="16" t="s">
        <v>60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187</v>
      </c>
      <c r="E2242" s="16" t="s">
        <v>60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59</v>
      </c>
      <c r="E2243" s="16" t="s">
        <v>57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59</v>
      </c>
      <c r="E2244" s="16" t="s">
        <v>57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61</v>
      </c>
      <c r="E2245" s="16" t="s">
        <v>60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213</v>
      </c>
      <c r="E2246" s="16" t="s">
        <v>60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63</v>
      </c>
      <c r="E2247" s="16" t="s">
        <v>57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66</v>
      </c>
      <c r="E2248" s="16" t="s">
        <v>60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154</v>
      </c>
      <c r="E2249" s="16" t="s">
        <v>60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154</v>
      </c>
      <c r="E2250" s="16" t="s">
        <v>60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155</v>
      </c>
      <c r="E2251" s="16" t="s">
        <v>60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156</v>
      </c>
      <c r="E2252" s="16" t="s">
        <v>60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71</v>
      </c>
      <c r="E2253" s="16" t="s">
        <v>57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71</v>
      </c>
      <c r="E2254" s="16" t="s">
        <v>57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74</v>
      </c>
      <c r="E2255" s="16" t="s">
        <v>57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74</v>
      </c>
      <c r="E2256" s="16" t="s">
        <v>57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74</v>
      </c>
      <c r="E2257" s="16" t="s">
        <v>60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74</v>
      </c>
      <c r="E2258" s="16" t="s">
        <v>60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74</v>
      </c>
      <c r="E2259" s="16" t="s">
        <v>60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74</v>
      </c>
      <c r="E2260" s="16" t="s">
        <v>57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74</v>
      </c>
      <c r="E2261" s="16" t="s">
        <v>60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76</v>
      </c>
      <c r="E2262" s="16" t="s">
        <v>60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76</v>
      </c>
      <c r="E2263" s="16" t="s">
        <v>57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76</v>
      </c>
      <c r="E2264" s="16" t="s">
        <v>57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180</v>
      </c>
      <c r="E2265" s="16" t="s">
        <v>57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180</v>
      </c>
      <c r="E2266" s="16" t="s">
        <v>60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180</v>
      </c>
      <c r="E2267" s="16" t="s">
        <v>60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81</v>
      </c>
      <c r="E2268" s="16" t="s">
        <v>60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81</v>
      </c>
      <c r="E2269" s="16" t="s">
        <v>60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81</v>
      </c>
      <c r="E2270" s="16" t="s">
        <v>60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158</v>
      </c>
      <c r="E2271" s="16" t="s">
        <v>60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158</v>
      </c>
      <c r="E2272" s="16" t="s">
        <v>57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158</v>
      </c>
      <c r="E2273" s="16" t="s">
        <v>57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158</v>
      </c>
      <c r="E2274" s="16" t="s">
        <v>60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214</v>
      </c>
      <c r="E2275" s="16" t="s">
        <v>60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159</v>
      </c>
      <c r="E2276" s="16" t="s">
        <v>60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86</v>
      </c>
      <c r="E2277" s="16" t="s">
        <v>57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88</v>
      </c>
      <c r="E2278" s="16" t="s">
        <v>60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90</v>
      </c>
      <c r="E2279" s="16" t="s">
        <v>57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90</v>
      </c>
      <c r="E2280" s="16" t="s">
        <v>60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90</v>
      </c>
      <c r="E2281" s="16" t="s">
        <v>60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90</v>
      </c>
      <c r="E2282" s="16" t="s">
        <v>57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90</v>
      </c>
      <c r="E2283" s="16" t="s">
        <v>57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90</v>
      </c>
      <c r="E2284" s="16" t="s">
        <v>60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164</v>
      </c>
      <c r="E2285" s="16" t="s">
        <v>60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164</v>
      </c>
      <c r="E2286" s="16" t="s">
        <v>60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94</v>
      </c>
      <c r="E2287" s="16" t="s">
        <v>60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94</v>
      </c>
      <c r="E2288" s="16" t="s">
        <v>60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96</v>
      </c>
      <c r="E2289" s="16" t="s">
        <v>57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96</v>
      </c>
      <c r="E2290" s="16" t="s">
        <v>57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96</v>
      </c>
      <c r="E2291" s="16" t="s">
        <v>60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96</v>
      </c>
      <c r="E2292" s="16" t="s">
        <v>57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96</v>
      </c>
      <c r="E2293" s="16" t="s">
        <v>57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96</v>
      </c>
      <c r="E2294" s="16" t="s">
        <v>57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96</v>
      </c>
      <c r="E2295" s="16" t="s">
        <v>60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96</v>
      </c>
      <c r="E2296" s="16" t="s">
        <v>57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96</v>
      </c>
      <c r="E2297" s="16" t="s">
        <v>60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96</v>
      </c>
      <c r="E2298" s="16" t="s">
        <v>57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96</v>
      </c>
      <c r="E2299" s="16" t="s">
        <v>57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215</v>
      </c>
      <c r="E2300" s="16" t="s">
        <v>57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182</v>
      </c>
      <c r="E2301" s="16" t="s">
        <v>60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105</v>
      </c>
      <c r="E2302" s="16" t="s">
        <v>57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105</v>
      </c>
      <c r="E2303" s="16" t="s">
        <v>60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105</v>
      </c>
      <c r="E2304" s="16" t="s">
        <v>57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105</v>
      </c>
      <c r="E2305" s="16" t="s">
        <v>57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105</v>
      </c>
      <c r="E2306" s="16" t="s">
        <v>57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105</v>
      </c>
      <c r="E2307" s="16" t="s">
        <v>57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105</v>
      </c>
      <c r="E2308" s="16" t="s">
        <v>57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105</v>
      </c>
      <c r="E2309" s="16" t="s">
        <v>57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105</v>
      </c>
      <c r="E2310" s="16" t="s">
        <v>60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105</v>
      </c>
      <c r="E2311" s="16" t="s">
        <v>57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105</v>
      </c>
      <c r="E2312" s="16" t="s">
        <v>57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105</v>
      </c>
      <c r="E2313" s="16" t="s">
        <v>57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105</v>
      </c>
      <c r="E2314" s="16" t="s">
        <v>57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105</v>
      </c>
      <c r="E2315" s="16" t="s">
        <v>60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105</v>
      </c>
      <c r="E2316" s="16" t="s">
        <v>57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105</v>
      </c>
      <c r="E2317" s="16" t="s">
        <v>57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105</v>
      </c>
      <c r="E2318" s="16" t="s">
        <v>57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105</v>
      </c>
      <c r="E2319" s="16" t="s">
        <v>60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105</v>
      </c>
      <c r="E2320" s="16" t="s">
        <v>57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105</v>
      </c>
      <c r="E2321" s="16" t="s">
        <v>57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105</v>
      </c>
      <c r="E2322" s="16" t="s">
        <v>60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105</v>
      </c>
      <c r="E2323" s="16" t="s">
        <v>60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216</v>
      </c>
      <c r="E2324" s="16" t="s">
        <v>57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216</v>
      </c>
      <c r="E2325" s="16" t="s">
        <v>60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166</v>
      </c>
      <c r="E2326" s="16" t="s">
        <v>57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106</v>
      </c>
      <c r="E2327" s="16" t="s">
        <v>57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106</v>
      </c>
      <c r="E2328" s="16" t="s">
        <v>57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106</v>
      </c>
      <c r="E2329" s="16" t="s">
        <v>60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106</v>
      </c>
      <c r="E2330" s="16" t="s">
        <v>60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109</v>
      </c>
      <c r="E2331" s="16" t="s">
        <v>60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110</v>
      </c>
      <c r="E2332" s="16" t="s">
        <v>60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110</v>
      </c>
      <c r="E2333" s="16" t="s">
        <v>57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111</v>
      </c>
      <c r="E2334" s="16" t="s">
        <v>57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112</v>
      </c>
      <c r="E2335" s="16" t="s">
        <v>60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112</v>
      </c>
      <c r="E2336" s="16" t="s">
        <v>60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112</v>
      </c>
      <c r="E2337" s="16" t="s">
        <v>57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112</v>
      </c>
      <c r="E2338" s="16" t="s">
        <v>60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113</v>
      </c>
      <c r="E2339" s="16" t="s">
        <v>60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193</v>
      </c>
      <c r="E2340" s="16" t="s">
        <v>60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114</v>
      </c>
      <c r="E2341" s="16" t="s">
        <v>60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114</v>
      </c>
      <c r="E2342" s="16" t="s">
        <v>60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194</v>
      </c>
      <c r="E2343" s="16" t="s">
        <v>57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217</v>
      </c>
      <c r="E2344" s="16" t="s">
        <v>60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217</v>
      </c>
      <c r="E2345" s="16" t="s">
        <v>60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117</v>
      </c>
      <c r="E2346" s="16" t="s">
        <v>57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117</v>
      </c>
      <c r="E2347" s="16" t="s">
        <v>60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118</v>
      </c>
      <c r="E2348" s="16" t="s">
        <v>57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118</v>
      </c>
      <c r="E2349" s="16" t="s">
        <v>57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118</v>
      </c>
      <c r="E2350" s="16" t="s">
        <v>57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118</v>
      </c>
      <c r="E2351" s="16" t="s">
        <v>57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122</v>
      </c>
      <c r="E2352" s="16" t="s">
        <v>60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122</v>
      </c>
      <c r="E2353" s="16" t="s">
        <v>60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122</v>
      </c>
      <c r="E2354" s="16" t="s">
        <v>57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123</v>
      </c>
      <c r="E2355" s="16" t="s">
        <v>60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123</v>
      </c>
      <c r="E2356" s="16" t="s">
        <v>60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125</v>
      </c>
      <c r="E2357" s="16" t="s">
        <v>57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125</v>
      </c>
      <c r="E2358" s="16" t="s">
        <v>57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125</v>
      </c>
      <c r="E2359" s="16" t="s">
        <v>57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125</v>
      </c>
      <c r="E2360" s="16" t="s">
        <v>60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125</v>
      </c>
      <c r="E2361" s="16" t="s">
        <v>57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126</v>
      </c>
      <c r="E2362" s="16" t="s">
        <v>60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126</v>
      </c>
      <c r="E2363" s="16" t="s">
        <v>57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126</v>
      </c>
      <c r="E2364" s="16" t="s">
        <v>57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183</v>
      </c>
      <c r="E2365" s="16" t="s">
        <v>60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183</v>
      </c>
      <c r="E2366" s="16" t="s">
        <v>60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183</v>
      </c>
      <c r="E2367" s="16" t="s">
        <v>60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183</v>
      </c>
      <c r="E2368" s="16" t="s">
        <v>60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218</v>
      </c>
      <c r="E2369" s="16" t="s">
        <v>60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171</v>
      </c>
      <c r="E2370" s="16" t="s">
        <v>57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130</v>
      </c>
      <c r="E2371" s="16" t="s">
        <v>60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172</v>
      </c>
      <c r="E2372" s="16" t="s">
        <v>60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133</v>
      </c>
      <c r="E2373" s="16" t="s">
        <v>57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133</v>
      </c>
      <c r="E2374" s="16" t="s">
        <v>57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173</v>
      </c>
      <c r="E2375" s="16" t="s">
        <v>60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173</v>
      </c>
      <c r="E2376" s="16" t="s">
        <v>60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173</v>
      </c>
      <c r="E2377" s="16" t="s">
        <v>57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173</v>
      </c>
      <c r="E2378" s="16" t="s">
        <v>57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184</v>
      </c>
      <c r="E2379" s="16" t="s">
        <v>60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136</v>
      </c>
      <c r="E2380" s="16" t="s">
        <v>57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175</v>
      </c>
      <c r="E2381" s="16" t="s">
        <v>57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219</v>
      </c>
      <c r="E2382" s="16" t="s">
        <v>60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138</v>
      </c>
      <c r="E2383" s="16" t="s">
        <v>57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138</v>
      </c>
      <c r="E2384" s="16" t="s">
        <v>60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138</v>
      </c>
      <c r="E2385" s="16" t="s">
        <v>60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140</v>
      </c>
      <c r="E2386" s="16" t="s">
        <v>57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140</v>
      </c>
      <c r="E2387" s="16" t="s">
        <v>57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140</v>
      </c>
      <c r="E2388" s="16" t="s">
        <v>57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140</v>
      </c>
      <c r="E2389" s="16" t="s">
        <v>57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140</v>
      </c>
      <c r="E2390" s="16" t="s">
        <v>57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141</v>
      </c>
      <c r="E2391" s="16" t="s">
        <v>60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141</v>
      </c>
      <c r="E2392" s="16" t="s">
        <v>60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142</v>
      </c>
      <c r="E2393" s="16" t="s">
        <v>60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220</v>
      </c>
      <c r="E2394" s="16" t="s">
        <v>60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220</v>
      </c>
      <c r="E2395" s="16" t="s">
        <v>60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146</v>
      </c>
      <c r="E2396" s="16" t="s">
        <v>60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146</v>
      </c>
      <c r="E2397" s="16" t="s">
        <v>57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146</v>
      </c>
      <c r="E2398" s="16" t="s">
        <v>57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148</v>
      </c>
      <c r="E2399" s="16" t="s">
        <v>60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150</v>
      </c>
      <c r="E2400" s="16" t="s">
        <v>60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151</v>
      </c>
      <c r="E2401" s="16" t="s">
        <v>60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151</v>
      </c>
      <c r="E2402" s="16" t="s">
        <v>60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151</v>
      </c>
      <c r="E2403" s="16" t="s">
        <v>60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187</v>
      </c>
      <c r="E2404" s="16" t="s">
        <v>57</v>
      </c>
      <c r="F240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3D3D-3397-41A1-94F7-677D38BD3A15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X H + Y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c f 5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H + Y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F x / m F B U w Q x r p g A A A P g A A A A S A A A A A A A A A A A A A A A A A A A A A A B D b 2 5 m a W c v U G F j a 2 F n Z S 5 4 b W x Q S w E C L Q A U A A I A C A B c f 5 h Q D 8 r p q 6 Q A A A D p A A A A E w A A A A A A A A A A A A A A A A D y A A A A W 0 N v b n R l b n R f V H l w Z X N d L n h t b F B L A Q I t A B Q A A g A I A F x / m F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M Z A A A A A A A A I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z J i Y T Y y Y z E t Y T I 4 N S 0 0 Z T B l L W I 5 Z W I t N D Q y M T E y O T F j M z A w L 0 N o Y W 5 n Z W Q g V H l w Z S 5 7 U 2 l m c m E s M H 0 m c X V v d D s s J n F 1 b 3 Q 7 U 2 V j d G l v b j E v N z J i Y T Y y Y z E t Y T I 4 N S 0 0 Z T B l L W I 5 Z W I t N D Q y M T E y O T F j M z A w L 0 N o Y W 5 n Z W Q g V H l w Z S 5 7 S U R U Z X J p d G 9 y a W p l L D F 9 J n F 1 b 3 Q 7 L C Z x d W 9 0 O 1 N l Y 3 R p b 2 4 x L z c y Y m E 2 M m M x L W E y O D U t N G U w Z S 1 i O W V i L T Q 0 M j E x M j k x Y z M w M C 9 D a G F u Z 2 V k I F R 5 c G U u e 0 R h b i w y f S Z x d W 9 0 O y w m c X V v d D t T Z W N 0 a W 9 u M S 8 3 M m J h N j J j M S 1 h M j g 1 L T R l M G U t Y j l l Y i 0 0 N D I x M T I 5 M W M z M D A v Q 2 h h b m d l Z C B U e X B l L n t N Z X N l Y y w z f S Z x d W 9 0 O y w m c X V v d D t T Z W N 0 a W 9 u M S 8 3 M m J h N j J j M S 1 h M j g 1 L T R l M G U t Y j l l Y i 0 0 N D I x M T I 5 M W M z M D A v Q 2 h h b m d l Z C B U e X B l L n t H b 2 R p b m E s N H 0 m c X V v d D s s J n F 1 b 3 Q 7 U 2 V j d G l v b j E v N z J i Y T Y y Y z E t Y T I 4 N S 0 0 Z T B l L W I 5 Z W I t N D Q y M T E y O T F j M z A w L 0 N o Y W 5 n Z W Q g V H l w Z S 5 7 V n J l Z G 5 v c 3 Q s N X 0 m c X V v d D s s J n F 1 b 3 Q 7 U 2 V j d G l v b j E v N z J i Y T Y y Y z E t Y T I 4 N S 0 0 Z T B l L W I 5 Z W I t N D Q y M T E y O T F j M z A w L 0 N o Y W 5 n Z W Q g V H l w Z S 5 7 T 3 B p c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l m c m E m c X V v d D s s J n F 1 b 3 Q 7 S U R U Z X J p d G 9 y a W p l J n F 1 b 3 Q 7 L C Z x d W 9 0 O 0 R h b i Z x d W 9 0 O y w m c X V v d D t N Z X N l Y y Z x d W 9 0 O y w m c X V v d D t H b 2 R p b m E m c X V v d D s s J n F 1 b 3 Q 7 V n J l Z G 5 v c 3 Q m c X V v d D s s J n F 1 b 3 Q 7 T 3 B p c y Z x d W 9 0 O 1 0 i I C 8 + P E V u d H J 5 I F R 5 c G U 9 I k Z p b G x D b 2 x 1 b W 5 U e X B l c y I g V m F s d W U 9 I n N C Z 1 l E Q X d N R k J n P T 0 i I C 8 + P E V u d H J 5 I F R 5 c G U 9 I k Z p b G x M Y X N 0 V X B k Y X R l Z C I g V m F s d W U 9 I m Q y M D I w L T A 0 L T I 0 V D E z O j U 4 O j U 2 L j Q w N j I 4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z M i I C 8 + P E V u d H J 5 I F R 5 c G U 9 I k F k Z G V k V G 9 E Y X R h T W 9 k Z W w i I F Z h b H V l P S J s M C I g L z 4 8 R W 5 0 c n k g V H l w Z T 0 i U X V l c n l J R C I g V m F s d W U 9 I n N i N m M w O W N i M y 0 z N m Y y L T R h Z T g t Y W Q 2 M i 0 x O D g 0 M 2 Q 5 Z T M 5 M D A i I C 8 + P C 9 T d G F i b G V F b n R y a W V z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j U x N j M w M W N f Y m F k N 1 8 0 O T V h X 2 E w Y W Z f N T Q 5 Z W E 5 O D F k N m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T M 6 N T c 6 M T k u N T A 2 N j k w N F o i I C 8 + P E V u d H J 5 I F R 5 c G U 9 I k Z p b G x D b 2 x 1 b W 5 U e X B l c y I g V m F s d W U 9 I n N B d 0 1 E Q m d Z R C I g L z 4 8 R W 5 0 c n k g V H l w Z T 0 i R m l s b E N v b H V t b k 5 h b W V z I i B W Y W x 1 Z T 0 i c 1 s m c X V v d D t E Q U 4 m c X V v d D s s J n F 1 b 3 Q 7 T U V T R U M m c X V v d D s s J n F 1 b 3 Q 7 R 0 9 E S U 5 B J n F 1 b 3 Q 7 L C Z x d W 9 0 O 0 9 Q x a B U S U 5 B J n F 1 b 3 Q 7 L C Z x d W 9 0 O 1 B P T C Z x d W 9 0 O y w m c X V v d D t T V E F S T 1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U x N j M w M W M t Y m F k N y 0 0 O T V h L W E w Y W Y t N T Q 5 Z W E 5 O D F k N m Y w L 0 N o Y W 5 n Z W Q g V H l w Z S 5 7 R E F O L D B 9 J n F 1 b 3 Q 7 L C Z x d W 9 0 O 1 N l Y 3 R p b 2 4 x L z Y 1 M T Y z M D F j L W J h Z D c t N D k 1 Y S 1 h M G F m L T U 0 O W V h O T g x Z D Z m M C 9 D a G F u Z 2 V k I F R 5 c G U u e 0 1 F U 0 V D L D F 9 J n F 1 b 3 Q 7 L C Z x d W 9 0 O 1 N l Y 3 R p b 2 4 x L z Y 1 M T Y z M D F j L W J h Z D c t N D k 1 Y S 1 h M G F m L T U 0 O W V h O T g x Z D Z m M C 9 D a G F u Z 2 V k I F R 5 c G U u e 0 d P R E l O Q S w y f S Z x d W 9 0 O y w m c X V v d D t T Z W N 0 a W 9 u M S 8 2 N T E 2 M z A x Y y 1 i Y W Q 3 L T Q 5 N W E t Y T B h Z i 0 1 N D l l Y T k 4 M W Q 2 Z j A v Q 2 h h b m d l Z C B U e X B l L n t P U M W g V E l O Q S w z f S Z x d W 9 0 O y w m c X V v d D t T Z W N 0 a W 9 u M S 8 2 N T E 2 M z A x Y y 1 i Y W Q 3 L T Q 5 N W E t Y T B h Z i 0 1 N D l l Y T k 4 M W Q 2 Z j A v Q 2 h h b m d l Z C B U e X B l L n t Q T 0 w s N H 0 m c X V v d D s s J n F 1 b 3 Q 7 U 2 V j d G l v b j E v N j U x N j M w M W M t Y m F k N y 0 0 O T V h L W E w Y W Y t N T Q 5 Z W E 5 O D F k N m Y w L 0 N o Y W 5 n Z W Q g V H l w Z S 5 7 U 1 R B U k 9 T V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2 N T E 2 M z A x Y y 1 i Y W Q 3 L T Q 5 N W E t Y T B h Z i 0 1 N D l l Y T k 4 M W Q 2 Z j A v Q 2 h h b m d l Z C B U e X B l L n t E Q U 4 s M H 0 m c X V v d D s s J n F 1 b 3 Q 7 U 2 V j d G l v b j E v N j U x N j M w M W M t Y m F k N y 0 0 O T V h L W E w Y W Y t N T Q 5 Z W E 5 O D F k N m Y w L 0 N o Y W 5 n Z W Q g V H l w Z S 5 7 T U V T R U M s M X 0 m c X V v d D s s J n F 1 b 3 Q 7 U 2 V j d G l v b j E v N j U x N j M w M W M t Y m F k N y 0 0 O T V h L W E w Y W Y t N T Q 5 Z W E 5 O D F k N m Y w L 0 N o Y W 5 n Z W Q g V H l w Z S 5 7 R 0 9 E S U 5 B L D J 9 J n F 1 b 3 Q 7 L C Z x d W 9 0 O 1 N l Y 3 R p b 2 4 x L z Y 1 M T Y z M D F j L W J h Z D c t N D k 1 Y S 1 h M G F m L T U 0 O W V h O T g x Z D Z m M C 9 D a G F u Z 2 V k I F R 5 c G U u e 0 9 Q x a B U S U 5 B L D N 9 J n F 1 b 3 Q 7 L C Z x d W 9 0 O 1 N l Y 3 R p b 2 4 x L z Y 1 M T Y z M D F j L W J h Z D c t N D k 1 Y S 1 h M G F m L T U 0 O W V h O T g x Z D Z m M C 9 D a G F u Z 2 V k I F R 5 c G U u e 1 B P T C w 0 f S Z x d W 9 0 O y w m c X V v d D t T Z W N 0 a W 9 u M S 8 2 N T E 2 M z A x Y y 1 i Y W Q 3 L T Q 5 N W E t Y T B h Z i 0 1 N D l l Y T k 4 M W Q 2 Z j A v Q 2 h h b m d l Z C B U e X B l L n t T V E F S T 1 N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d f p e / K 0 M S a h O e i I I z 0 9 / A A A A A A I A A A A A A B B m A A A A A Q A A I A A A A D 6 H M A K x N m C + G z + b 1 p X W n x h b 5 D k t i P e c r 2 F 0 H 6 I 4 s t S m A A A A A A 6 A A A A A A g A A I A A A A J x q L G R e j X Y h f T d v m L / s i O 3 G r 6 O V q q 0 f t 2 6 k 9 t d n X 7 L I U A A A A B c h I Q P + 0 7 1 M C C e E q U / W g P p z c B f U H u J F l v U s z m m s 7 E M n I r M c R C d G J + N j D w a o A / 4 2 q x e L X Z a m u A u S y S k Z Q / 7 P P 5 Z B I 3 Y X O x 3 G I U k 4 L t K 1 o e B l Q A A A A O d E H c + 5 4 9 F e Y 5 + u b t d Z O 4 M r f g s o o + F a H 0 g l Y n 2 + K t L T w 0 t P h Y 1 t U + C Q v e m v 4 4 Z r h q i + Z + c 0 0 d g x 1 P m p E S C h 7 K 8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2020-04-24T14:00:04Z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