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98696588-AC90-4433-A494-C0E72DF0DD44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SerbiaCitiesData!$A$1:$F$2611</definedName>
    <definedName name="ExternalData_1" localSheetId="2" hidden="1">SerbiaOfficialData!$A$1:$G$851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3" i="1" l="1"/>
  <c r="AD53" i="1"/>
  <c r="AF53" i="1"/>
  <c r="AG53" i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C52" i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<sst xmlns="http://schemas.openxmlformats.org/spreadsheetml/2006/main" count="7818" uniqueCount="234">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</sst>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Data!$AD$3:$AD$100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0.67302955665024633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0.80740740740740746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0.4393959641854871</c:v>
                </c:pt>
                <c:pt idx="50">
                  <c:v>0.42241933410464072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Data!$AG$3:$AG$100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0.29371921182266009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0.15458937198067632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0.41440598690364827</c:v>
                </c:pt>
                <c:pt idx="50">
                  <c:v>0.42948965162617303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126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xVal>
          <c:yVal>
            <c:numRef>
              <c:f>Data!$AC$3:$AC$100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175</c:v>
                </c:pt>
                <c:pt idx="30">
                  <c:v>33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529</c:v>
                </c:pt>
                <c:pt idx="38">
                  <c:v>454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-333</c:v>
                </c:pt>
                <c:pt idx="50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851" tableType="queryTable" totalsRowShown="0">
  <autoFilter ref="A1:G851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2611" tableType="queryTable" totalsRowShown="0">
  <autoFilter ref="A1:F2611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zoomScaleNormal="100" workbookViewId="0">
      <pane ySplit="1" topLeftCell="A27" activePane="bottomLeft" state="frozen"/>
      <selection pane="bottomLeft" activeCell="A53" sqref="A53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3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3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3" si="23">(AB41+R41)/B41</f>
        <v>0.73384311790823875</v>
      </c>
      <c r="AF41" s="4">
        <f t="shared" ref="AF41:AF53" si="24">B41-N41-R41-AB41</f>
        <v>679</v>
      </c>
      <c r="AG41" s="3">
        <f t="shared" ref="AG41:AG53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3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3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>
        <f t="shared" si="4"/>
        <v>43946</v>
      </c>
      <c r="B53" s="4">
        <v>7779</v>
      </c>
      <c r="C53" s="4">
        <f t="shared" ref="C53" si="58">B53-N53-R53</f>
        <v>6476</v>
      </c>
      <c r="D53" s="10">
        <f t="shared" ref="D53" si="59">B53-B52</f>
        <v>296</v>
      </c>
      <c r="E53" s="2">
        <f t="shared" ref="E53" si="60">D53/B52</f>
        <v>3.9556327676065747E-2</v>
      </c>
      <c r="F53" s="13">
        <f t="shared" ref="F53" si="61">AVERAGE(((SUM(D44:D53)-D44)/(SUM(B44:B53)-B44)))</f>
        <v>4.0229509268643542E-2</v>
      </c>
      <c r="G53">
        <v>59938</v>
      </c>
      <c r="H53" s="11">
        <f t="shared" si="36"/>
        <v>5051</v>
      </c>
      <c r="I53" s="12">
        <f t="shared" ref="I53" si="62">D53/H53</f>
        <v>5.8602256978816075E-2</v>
      </c>
      <c r="J53" s="13">
        <f t="shared" ref="J53" si="63">AVERAGE(((SUM(D44:D53)-D44)/(SUM(H44:H53)-H44)))</f>
        <v>8.0778572835291801E-2</v>
      </c>
      <c r="N53">
        <v>1152</v>
      </c>
      <c r="O53">
        <f t="shared" ref="O53" si="64">N53-N52</f>
        <v>58</v>
      </c>
      <c r="P53" s="3">
        <f t="shared" ref="P53" si="65">N53/B44</f>
        <v>0.21662279052275291</v>
      </c>
      <c r="Q53">
        <v>7</v>
      </c>
      <c r="R53">
        <f t="shared" ref="R53" si="66">Q53+R52</f>
        <v>151</v>
      </c>
      <c r="S53" s="3">
        <f t="shared" ref="S53" si="67">R53/B53</f>
        <v>1.9411235377297852E-2</v>
      </c>
      <c r="T53" s="3">
        <f t="shared" ref="T53" si="68">R53/B44</f>
        <v>2.8394133132756676E-2</v>
      </c>
      <c r="U53">
        <v>4</v>
      </c>
      <c r="V53">
        <v>3</v>
      </c>
      <c r="X53">
        <v>91</v>
      </c>
      <c r="Y53">
        <v>91</v>
      </c>
      <c r="Z53" s="3">
        <f t="shared" si="22"/>
        <v>1.1698161717444401E-2</v>
      </c>
      <c r="AA53" s="15">
        <f t="shared" si="13"/>
        <v>242</v>
      </c>
      <c r="AB53">
        <v>3135</v>
      </c>
      <c r="AC53" s="10">
        <f t="shared" si="26"/>
        <v>-9</v>
      </c>
      <c r="AD53" s="3">
        <f t="shared" si="23"/>
        <v>0.42241933410464072</v>
      </c>
      <c r="AF53" s="4">
        <f t="shared" si="24"/>
        <v>3341</v>
      </c>
      <c r="AG53" s="3">
        <f t="shared" si="25"/>
        <v>0.42948965162617303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/>
      <c r="H54" s="11"/>
      <c r="AA54" s="15">
        <f t="shared" si="13"/>
        <v>0</v>
      </c>
      <c r="AH54" s="4">
        <f>IF(_xlfn.FORECAST.ETS(AI54,$B$9:B53,$AI$9:AI53)&gt;0,_xlfn.FORECAST.ETS(AI54,$B$9:B53,$AI$9:AI53),0)</f>
        <v>8038.5380091602201</v>
      </c>
      <c r="AI54" s="9">
        <f t="shared" si="21"/>
        <v>43947</v>
      </c>
    </row>
    <row r="55" spans="1:35" x14ac:dyDescent="0.25">
      <c r="A55" s="9"/>
      <c r="H55" s="11"/>
      <c r="AA55" s="15">
        <f t="shared" si="13"/>
        <v>0</v>
      </c>
      <c r="AH55" s="4">
        <f>IF(_xlfn.FORECAST.ETS(AI55,$B$9:B54,$AI$9:AI54)&gt;0,_xlfn.FORECAST.ETS(AI55,$B$9:B54,$AI$9:AI54),0)</f>
        <v>8298.1725737732559</v>
      </c>
      <c r="AI55" s="9">
        <f t="shared" si="21"/>
        <v>43948</v>
      </c>
    </row>
    <row r="56" spans="1:35" x14ac:dyDescent="0.25">
      <c r="A56" s="9"/>
      <c r="H56" s="11"/>
      <c r="AA56" s="15">
        <f t="shared" si="13"/>
        <v>0</v>
      </c>
      <c r="AH56" s="4">
        <f>IF(_xlfn.FORECAST.ETS(AI56,$B$9:B55,$AI$9:AI55)&gt;0,_xlfn.FORECAST.ETS(AI56,$B$9:B55,$AI$9:AI55),0)</f>
        <v>8557.8071383862934</v>
      </c>
      <c r="AI56" s="9">
        <f t="shared" si="21"/>
        <v>43949</v>
      </c>
    </row>
    <row r="57" spans="1:35" x14ac:dyDescent="0.25">
      <c r="A57" s="9"/>
      <c r="H57" s="11"/>
      <c r="AA57" s="15">
        <f t="shared" si="13"/>
        <v>0</v>
      </c>
      <c r="AH57" s="4">
        <f>IF(_xlfn.FORECAST.ETS(AI57,$B$9:B56,$AI$9:AI56)&gt;0,_xlfn.FORECAST.ETS(AI57,$B$9:B56,$AI$9:AI56),0)</f>
        <v>8817.4417029993292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9077.0762676123668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9336.7108322254026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9596.3453968384401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9855.9799614514759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10115.614526064513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10375.249090677549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10634.883655290587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10894.518219903623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11154.15278451666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11413.787349129696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11673.421913742732</v>
      </c>
      <c r="AI68" s="9">
        <f t="shared" ref="AI68:AI76" si="69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11933.056478355769</v>
      </c>
      <c r="AI69" s="9">
        <f t="shared" si="69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12192.691042968807</v>
      </c>
      <c r="AI70" s="9">
        <f t="shared" si="69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12452.325607581843</v>
      </c>
      <c r="AI71" s="9">
        <f t="shared" si="69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12711.960172194878</v>
      </c>
      <c r="AI72" s="9">
        <f t="shared" si="69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12971.594736807916</v>
      </c>
      <c r="AI73" s="9">
        <f t="shared" si="69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13231.229301420954</v>
      </c>
      <c r="AI74" s="9">
        <f t="shared" si="69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13490.863866033989</v>
      </c>
      <c r="AI75" s="9">
        <f t="shared" si="69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13750.498430647025</v>
      </c>
      <c r="AI76" s="9">
        <f t="shared" si="69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70">R83+X83</f>
        <v>0</v>
      </c>
    </row>
    <row r="84" spans="27:27" x14ac:dyDescent="0.25">
      <c r="AA84" s="15">
        <f t="shared" si="70"/>
        <v>0</v>
      </c>
    </row>
    <row r="85" spans="27:27" x14ac:dyDescent="0.25">
      <c r="AA85" s="15">
        <f t="shared" si="70"/>
        <v>0</v>
      </c>
    </row>
    <row r="86" spans="27:27" x14ac:dyDescent="0.25">
      <c r="AA86" s="15">
        <f t="shared" si="70"/>
        <v>0</v>
      </c>
    </row>
    <row r="87" spans="27:27" x14ac:dyDescent="0.25">
      <c r="AA87" s="15">
        <f t="shared" si="70"/>
        <v>0</v>
      </c>
    </row>
    <row r="88" spans="27:27" x14ac:dyDescent="0.25">
      <c r="AA88" s="15">
        <f t="shared" si="70"/>
        <v>0</v>
      </c>
    </row>
    <row r="89" spans="27:27" x14ac:dyDescent="0.25">
      <c r="AA89" s="15">
        <f t="shared" si="70"/>
        <v>0</v>
      </c>
    </row>
    <row r="90" spans="27:27" x14ac:dyDescent="0.25">
      <c r="AA90" s="15">
        <f t="shared" si="70"/>
        <v>0</v>
      </c>
    </row>
    <row r="91" spans="27:27" x14ac:dyDescent="0.25">
      <c r="AA91" s="15">
        <f t="shared" si="70"/>
        <v>0</v>
      </c>
    </row>
    <row r="92" spans="27:27" x14ac:dyDescent="0.25">
      <c r="AA92" s="15">
        <f t="shared" si="70"/>
        <v>0</v>
      </c>
    </row>
    <row r="93" spans="27:27" x14ac:dyDescent="0.25">
      <c r="AA93" s="15">
        <f t="shared" si="70"/>
        <v>0</v>
      </c>
    </row>
    <row r="94" spans="27:27" x14ac:dyDescent="0.25">
      <c r="AA94" s="15">
        <f t="shared" si="70"/>
        <v>0</v>
      </c>
    </row>
    <row r="95" spans="27:27" x14ac:dyDescent="0.25">
      <c r="AA95" s="15">
        <f t="shared" si="70"/>
        <v>0</v>
      </c>
    </row>
    <row r="96" spans="27:27" x14ac:dyDescent="0.25">
      <c r="AA96" s="15">
        <f t="shared" si="70"/>
        <v>0</v>
      </c>
    </row>
    <row r="97" spans="27:27" x14ac:dyDescent="0.25">
      <c r="AA97" s="15">
        <f t="shared" si="70"/>
        <v>0</v>
      </c>
    </row>
    <row r="98" spans="27:27" x14ac:dyDescent="0.25">
      <c r="AA98" s="15">
        <f t="shared" si="70"/>
        <v>0</v>
      </c>
    </row>
    <row r="99" spans="27:27" x14ac:dyDescent="0.25">
      <c r="AA99" s="15">
        <f t="shared" si="70"/>
        <v>0</v>
      </c>
    </row>
    <row r="100" spans="27:27" x14ac:dyDescent="0.25">
      <c r="AA100" s="15">
        <f t="shared" si="70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851"/>
  <sheetViews>
    <sheetView topLeftCell="A826" workbookViewId="0">
      <selection activeCell="G834" sqref="G834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  <row r="835" spans="1:7" x14ac:dyDescent="0.25">
      <c r="A835" s="16" t="s">
        <v>41</v>
      </c>
      <c r="B835" s="16" t="s">
        <v>42</v>
      </c>
      <c r="C835">
        <v>24</v>
      </c>
      <c r="D835">
        <v>4</v>
      </c>
      <c r="E835">
        <v>2020</v>
      </c>
      <c r="F835">
        <v>95</v>
      </c>
      <c r="G835" s="16" t="s">
        <v>43</v>
      </c>
    </row>
    <row r="836" spans="1:7" x14ac:dyDescent="0.25">
      <c r="A836" s="16" t="s">
        <v>41</v>
      </c>
      <c r="B836" s="16" t="s">
        <v>42</v>
      </c>
      <c r="C836">
        <v>24</v>
      </c>
      <c r="D836">
        <v>4</v>
      </c>
      <c r="E836">
        <v>2020</v>
      </c>
      <c r="F836">
        <v>3164</v>
      </c>
      <c r="G836" s="16" t="s">
        <v>44</v>
      </c>
    </row>
    <row r="837" spans="1:7" x14ac:dyDescent="0.25">
      <c r="A837" s="16" t="s">
        <v>41</v>
      </c>
      <c r="B837" s="16" t="s">
        <v>42</v>
      </c>
      <c r="C837">
        <v>24</v>
      </c>
      <c r="D837">
        <v>4</v>
      </c>
      <c r="E837">
        <v>2020</v>
      </c>
      <c r="F837">
        <v>207</v>
      </c>
      <c r="G837" s="16" t="s">
        <v>45</v>
      </c>
    </row>
    <row r="838" spans="1:7" x14ac:dyDescent="0.25">
      <c r="A838" s="16" t="s">
        <v>41</v>
      </c>
      <c r="B838" s="16" t="s">
        <v>42</v>
      </c>
      <c r="C838">
        <v>24</v>
      </c>
      <c r="D838">
        <v>4</v>
      </c>
      <c r="E838">
        <v>2020</v>
      </c>
      <c r="F838">
        <v>7483</v>
      </c>
      <c r="G838" s="16" t="s">
        <v>221</v>
      </c>
    </row>
    <row r="839" spans="1:7" x14ac:dyDescent="0.25">
      <c r="A839" s="16" t="s">
        <v>41</v>
      </c>
      <c r="B839" s="16" t="s">
        <v>42</v>
      </c>
      <c r="C839">
        <v>24</v>
      </c>
      <c r="D839">
        <v>4</v>
      </c>
      <c r="E839">
        <v>2020</v>
      </c>
      <c r="F839">
        <v>3563</v>
      </c>
      <c r="G839" s="16" t="s">
        <v>46</v>
      </c>
    </row>
    <row r="840" spans="1:7" x14ac:dyDescent="0.25">
      <c r="A840" s="16" t="s">
        <v>41</v>
      </c>
      <c r="B840" s="16" t="s">
        <v>42</v>
      </c>
      <c r="C840">
        <v>24</v>
      </c>
      <c r="D840">
        <v>4</v>
      </c>
      <c r="E840">
        <v>2020</v>
      </c>
      <c r="F840">
        <v>54887</v>
      </c>
      <c r="G840" s="16" t="s">
        <v>222</v>
      </c>
    </row>
    <row r="841" spans="1:7" x14ac:dyDescent="0.25">
      <c r="A841" s="16" t="s">
        <v>41</v>
      </c>
      <c r="B841" s="16" t="s">
        <v>42</v>
      </c>
      <c r="C841">
        <v>24</v>
      </c>
      <c r="D841">
        <v>4</v>
      </c>
      <c r="E841">
        <v>2020</v>
      </c>
      <c r="F841">
        <v>5</v>
      </c>
      <c r="G841" s="16" t="s">
        <v>47</v>
      </c>
    </row>
    <row r="842" spans="1:7" x14ac:dyDescent="0.25">
      <c r="A842" s="16" t="s">
        <v>41</v>
      </c>
      <c r="B842" s="16" t="s">
        <v>42</v>
      </c>
      <c r="C842">
        <v>24</v>
      </c>
      <c r="D842">
        <v>4</v>
      </c>
      <c r="E842">
        <v>2020</v>
      </c>
      <c r="F842">
        <v>2</v>
      </c>
      <c r="G842" s="16" t="s">
        <v>223</v>
      </c>
    </row>
    <row r="843" spans="1:7" x14ac:dyDescent="0.25">
      <c r="A843" s="16" t="s">
        <v>41</v>
      </c>
      <c r="B843" s="16" t="s">
        <v>42</v>
      </c>
      <c r="C843">
        <v>24</v>
      </c>
      <c r="D843">
        <v>4</v>
      </c>
      <c r="E843">
        <v>2020</v>
      </c>
      <c r="F843">
        <v>3</v>
      </c>
      <c r="G843" s="16" t="s">
        <v>224</v>
      </c>
    </row>
    <row r="844" spans="1:7" x14ac:dyDescent="0.25">
      <c r="A844" s="16" t="s">
        <v>41</v>
      </c>
      <c r="B844" s="16" t="s">
        <v>42</v>
      </c>
      <c r="C844">
        <v>24</v>
      </c>
      <c r="D844">
        <v>4</v>
      </c>
      <c r="E844">
        <v>2020</v>
      </c>
      <c r="F844">
        <v>144</v>
      </c>
      <c r="G844" s="16" t="s">
        <v>225</v>
      </c>
    </row>
    <row r="845" spans="1:7" x14ac:dyDescent="0.25">
      <c r="A845" s="16" t="s">
        <v>41</v>
      </c>
      <c r="B845" s="16" t="s">
        <v>42</v>
      </c>
      <c r="C845">
        <v>24</v>
      </c>
      <c r="D845">
        <v>4</v>
      </c>
      <c r="E845">
        <v>2020</v>
      </c>
      <c r="G845" s="16" t="s">
        <v>48</v>
      </c>
    </row>
    <row r="846" spans="1:7" x14ac:dyDescent="0.25">
      <c r="A846" s="16" t="s">
        <v>41</v>
      </c>
      <c r="B846" s="16" t="s">
        <v>42</v>
      </c>
      <c r="C846">
        <v>24</v>
      </c>
      <c r="D846">
        <v>4</v>
      </c>
      <c r="E846">
        <v>2020</v>
      </c>
      <c r="F846">
        <v>5.81</v>
      </c>
      <c r="G846" s="16" t="s">
        <v>226</v>
      </c>
    </row>
    <row r="847" spans="1:7" x14ac:dyDescent="0.25">
      <c r="A847" s="16" t="s">
        <v>41</v>
      </c>
      <c r="B847" s="16" t="s">
        <v>42</v>
      </c>
      <c r="C847">
        <v>24</v>
      </c>
      <c r="D847">
        <v>4</v>
      </c>
      <c r="E847">
        <v>2020</v>
      </c>
      <c r="F847">
        <v>13.63</v>
      </c>
      <c r="G847" s="16" t="s">
        <v>227</v>
      </c>
    </row>
    <row r="848" spans="1:7" x14ac:dyDescent="0.25">
      <c r="A848" s="16" t="s">
        <v>41</v>
      </c>
      <c r="B848" s="16" t="s">
        <v>42</v>
      </c>
      <c r="C848">
        <v>24</v>
      </c>
      <c r="D848">
        <v>4</v>
      </c>
      <c r="E848">
        <v>2020</v>
      </c>
      <c r="F848">
        <v>42.28</v>
      </c>
      <c r="G848" s="16" t="s">
        <v>228</v>
      </c>
    </row>
    <row r="849" spans="1:7" x14ac:dyDescent="0.25">
      <c r="A849" s="16" t="s">
        <v>41</v>
      </c>
      <c r="B849" s="16" t="s">
        <v>42</v>
      </c>
      <c r="C849">
        <v>24</v>
      </c>
      <c r="D849">
        <v>4</v>
      </c>
      <c r="E849">
        <v>2020</v>
      </c>
      <c r="F849">
        <v>1094</v>
      </c>
      <c r="G849" s="16" t="s">
        <v>229</v>
      </c>
    </row>
    <row r="850" spans="1:7" x14ac:dyDescent="0.25">
      <c r="A850" s="16" t="s">
        <v>41</v>
      </c>
      <c r="B850" s="16" t="s">
        <v>42</v>
      </c>
      <c r="C850">
        <v>24</v>
      </c>
      <c r="D850">
        <v>4</v>
      </c>
      <c r="E850">
        <v>2020</v>
      </c>
      <c r="F850">
        <v>14.62</v>
      </c>
      <c r="G850" s="16" t="s">
        <v>230</v>
      </c>
    </row>
    <row r="851" spans="1:7" x14ac:dyDescent="0.25">
      <c r="A851" s="16" t="s">
        <v>41</v>
      </c>
      <c r="B851" s="16" t="s">
        <v>42</v>
      </c>
      <c r="C851">
        <v>24</v>
      </c>
      <c r="D851">
        <v>4</v>
      </c>
      <c r="E851">
        <v>2020</v>
      </c>
      <c r="F851">
        <v>3</v>
      </c>
      <c r="G851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2611"/>
  <sheetViews>
    <sheetView topLeftCell="A2598"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58</v>
      </c>
      <c r="E2405" s="16" t="s">
        <v>60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58</v>
      </c>
      <c r="E2406" s="16" t="s">
        <v>57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58</v>
      </c>
      <c r="E2407" s="16" t="s">
        <v>57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58</v>
      </c>
      <c r="E2408" s="16" t="s">
        <v>57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58</v>
      </c>
      <c r="E2409" s="16" t="s">
        <v>60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58</v>
      </c>
      <c r="E2410" s="16" t="s">
        <v>57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59</v>
      </c>
      <c r="E2411" s="16" t="s">
        <v>57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59</v>
      </c>
      <c r="E2412" s="16" t="s">
        <v>57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59</v>
      </c>
      <c r="E2413" s="16" t="s">
        <v>60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59</v>
      </c>
      <c r="E2414" s="16" t="s">
        <v>60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65</v>
      </c>
      <c r="E2415" s="16" t="s">
        <v>57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66</v>
      </c>
      <c r="E2416" s="16" t="s">
        <v>57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156</v>
      </c>
      <c r="E2417" s="16" t="s">
        <v>60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156</v>
      </c>
      <c r="E2418" s="16" t="s">
        <v>57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157</v>
      </c>
      <c r="E2419" s="16" t="s">
        <v>60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231</v>
      </c>
      <c r="E2420" s="16" t="s">
        <v>60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231</v>
      </c>
      <c r="E2421" s="16" t="s">
        <v>60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231</v>
      </c>
      <c r="E2422" s="16" t="s">
        <v>60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231</v>
      </c>
      <c r="E2423" s="16" t="s">
        <v>60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231</v>
      </c>
      <c r="E2424" s="16" t="s">
        <v>60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231</v>
      </c>
      <c r="E2425" s="16" t="s">
        <v>60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231</v>
      </c>
      <c r="E2426" s="16" t="s">
        <v>60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71</v>
      </c>
      <c r="E2427" s="16" t="s">
        <v>57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71</v>
      </c>
      <c r="E2428" s="16" t="s">
        <v>57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71</v>
      </c>
      <c r="E2429" s="16" t="s">
        <v>57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71</v>
      </c>
      <c r="E2430" s="16" t="s">
        <v>60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71</v>
      </c>
      <c r="E2431" s="16" t="s">
        <v>57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71</v>
      </c>
      <c r="E2432" s="16" t="s">
        <v>57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71</v>
      </c>
      <c r="E2433" s="16" t="s">
        <v>57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71</v>
      </c>
      <c r="E2434" s="16" t="s">
        <v>60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76</v>
      </c>
      <c r="E2435" s="16" t="s">
        <v>57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76</v>
      </c>
      <c r="E2436" s="16" t="s">
        <v>57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76</v>
      </c>
      <c r="E2437" s="16" t="s">
        <v>57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76</v>
      </c>
      <c r="E2438" s="16" t="s">
        <v>57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76</v>
      </c>
      <c r="E2439" s="16" t="s">
        <v>60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76</v>
      </c>
      <c r="E2440" s="16" t="s">
        <v>60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76</v>
      </c>
      <c r="E2441" s="16" t="s">
        <v>60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76</v>
      </c>
      <c r="E2442" s="16" t="s">
        <v>57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76</v>
      </c>
      <c r="E2443" s="16" t="s">
        <v>57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77</v>
      </c>
      <c r="E2444" s="16" t="s">
        <v>60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77</v>
      </c>
      <c r="E2445" s="16" t="s">
        <v>57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180</v>
      </c>
      <c r="E2446" s="16" t="s">
        <v>57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180</v>
      </c>
      <c r="E2447" s="16" t="s">
        <v>57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81</v>
      </c>
      <c r="E2448" s="16" t="s">
        <v>57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81</v>
      </c>
      <c r="E2449" s="16" t="s">
        <v>57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158</v>
      </c>
      <c r="E2450" s="16" t="s">
        <v>57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158</v>
      </c>
      <c r="E2451" s="16" t="s">
        <v>57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158</v>
      </c>
      <c r="E2452" s="16" t="s">
        <v>60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82</v>
      </c>
      <c r="E2453" s="16" t="s">
        <v>60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161</v>
      </c>
      <c r="E2454" s="16" t="s">
        <v>57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86</v>
      </c>
      <c r="E2455" s="16" t="s">
        <v>57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86</v>
      </c>
      <c r="E2456" s="16" t="s">
        <v>57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232</v>
      </c>
      <c r="E2457" s="16" t="s">
        <v>57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232</v>
      </c>
      <c r="E2458" s="16" t="s">
        <v>57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232</v>
      </c>
      <c r="E2459" s="16" t="s">
        <v>60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90</v>
      </c>
      <c r="E2460" s="16" t="s">
        <v>60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90</v>
      </c>
      <c r="E2461" s="16" t="s">
        <v>57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90</v>
      </c>
      <c r="E2462" s="16" t="s">
        <v>57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91</v>
      </c>
      <c r="E2463" s="16" t="s">
        <v>57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93</v>
      </c>
      <c r="E2464" s="16" t="s">
        <v>57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96</v>
      </c>
      <c r="E2465" s="16" t="s">
        <v>57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96</v>
      </c>
      <c r="E2466" s="16" t="s">
        <v>57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96</v>
      </c>
      <c r="E2467" s="16" t="s">
        <v>57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96</v>
      </c>
      <c r="E2468" s="16" t="s">
        <v>57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96</v>
      </c>
      <c r="E2469" s="16" t="s">
        <v>57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96</v>
      </c>
      <c r="E2470" s="16" t="s">
        <v>60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96</v>
      </c>
      <c r="E2471" s="16" t="s">
        <v>60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96</v>
      </c>
      <c r="E2472" s="16" t="s">
        <v>57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96</v>
      </c>
      <c r="E2473" s="16" t="s">
        <v>57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215</v>
      </c>
      <c r="E2474" s="16" t="s">
        <v>57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215</v>
      </c>
      <c r="E2475" s="16" t="s">
        <v>60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215</v>
      </c>
      <c r="E2476" s="16" t="s">
        <v>57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99</v>
      </c>
      <c r="E2477" s="16" t="s">
        <v>60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99</v>
      </c>
      <c r="E2478" s="16" t="s">
        <v>60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100</v>
      </c>
      <c r="E2479" s="16" t="s">
        <v>57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181</v>
      </c>
      <c r="E2480" s="16" t="s">
        <v>60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104</v>
      </c>
      <c r="E2481" s="16" t="s">
        <v>57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105</v>
      </c>
      <c r="E2482" s="16" t="s">
        <v>57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105</v>
      </c>
      <c r="E2483" s="16" t="s">
        <v>57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105</v>
      </c>
      <c r="E2484" s="16" t="s">
        <v>57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105</v>
      </c>
      <c r="E2485" s="16" t="s">
        <v>57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105</v>
      </c>
      <c r="E2486" s="16" t="s">
        <v>60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105</v>
      </c>
      <c r="E2487" s="16" t="s">
        <v>57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105</v>
      </c>
      <c r="E2488" s="16" t="s">
        <v>60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105</v>
      </c>
      <c r="E2489" s="16" t="s">
        <v>57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105</v>
      </c>
      <c r="E2490" s="16" t="s">
        <v>60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105</v>
      </c>
      <c r="E2491" s="16" t="s">
        <v>57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105</v>
      </c>
      <c r="E2492" s="16" t="s">
        <v>57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105</v>
      </c>
      <c r="E2493" s="16" t="s">
        <v>57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105</v>
      </c>
      <c r="E2494" s="16" t="s">
        <v>57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105</v>
      </c>
      <c r="E2495" s="16" t="s">
        <v>57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105</v>
      </c>
      <c r="E2496" s="16" t="s">
        <v>57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105</v>
      </c>
      <c r="E2497" s="16" t="s">
        <v>57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105</v>
      </c>
      <c r="E2498" s="16" t="s">
        <v>57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105</v>
      </c>
      <c r="E2499" s="16" t="s">
        <v>57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105</v>
      </c>
      <c r="E2500" s="16" t="s">
        <v>60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105</v>
      </c>
      <c r="E2501" s="16" t="s">
        <v>60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105</v>
      </c>
      <c r="E2502" s="16" t="s">
        <v>57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105</v>
      </c>
      <c r="E2503" s="16" t="s">
        <v>57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105</v>
      </c>
      <c r="E2504" s="16" t="s">
        <v>60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105</v>
      </c>
      <c r="E2505" s="16" t="s">
        <v>57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105</v>
      </c>
      <c r="E2506" s="16" t="s">
        <v>57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105</v>
      </c>
      <c r="E2507" s="16" t="s">
        <v>57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105</v>
      </c>
      <c r="E2508" s="16" t="s">
        <v>57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105</v>
      </c>
      <c r="E2509" s="16" t="s">
        <v>57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105</v>
      </c>
      <c r="E2510" s="16" t="s">
        <v>57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105</v>
      </c>
      <c r="E2511" s="16" t="s">
        <v>57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105</v>
      </c>
      <c r="E2512" s="16" t="s">
        <v>57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105</v>
      </c>
      <c r="E2513" s="16" t="s">
        <v>57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105</v>
      </c>
      <c r="E2514" s="16" t="s">
        <v>60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105</v>
      </c>
      <c r="E2515" s="16" t="s">
        <v>57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105</v>
      </c>
      <c r="E2516" s="16" t="s">
        <v>57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105</v>
      </c>
      <c r="E2517" s="16" t="s">
        <v>57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216</v>
      </c>
      <c r="E2518" s="16" t="s">
        <v>57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216</v>
      </c>
      <c r="E2519" s="16" t="s">
        <v>57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106</v>
      </c>
      <c r="E2520" s="16" t="s">
        <v>57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106</v>
      </c>
      <c r="E2521" s="16" t="s">
        <v>57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106</v>
      </c>
      <c r="E2522" s="16" t="s">
        <v>60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109</v>
      </c>
      <c r="E2523" s="16" t="s">
        <v>57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109</v>
      </c>
      <c r="E2524" s="16" t="s">
        <v>60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109</v>
      </c>
      <c r="E2525" s="16" t="s">
        <v>57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109</v>
      </c>
      <c r="E2526" s="16" t="s">
        <v>57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110</v>
      </c>
      <c r="E2527" s="16" t="s">
        <v>60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110</v>
      </c>
      <c r="E2528" s="16" t="s">
        <v>57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111</v>
      </c>
      <c r="E2529" s="16" t="s">
        <v>57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111</v>
      </c>
      <c r="E2530" s="16" t="s">
        <v>57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111</v>
      </c>
      <c r="E2531" s="16" t="s">
        <v>57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111</v>
      </c>
      <c r="E2532" s="16" t="s">
        <v>60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112</v>
      </c>
      <c r="E2533" s="16" t="s">
        <v>57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112</v>
      </c>
      <c r="E2534" s="16" t="s">
        <v>57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113</v>
      </c>
      <c r="E2535" s="16" t="s">
        <v>60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113</v>
      </c>
      <c r="E2536" s="16" t="s">
        <v>60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113</v>
      </c>
      <c r="E2537" s="16" t="s">
        <v>60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209</v>
      </c>
      <c r="E2538" s="16" t="s">
        <v>57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167</v>
      </c>
      <c r="E2539" s="16" t="s">
        <v>57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217</v>
      </c>
      <c r="E2540" s="16" t="s">
        <v>57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117</v>
      </c>
      <c r="E2541" s="16" t="s">
        <v>57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117</v>
      </c>
      <c r="E2542" s="16" t="s">
        <v>60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117</v>
      </c>
      <c r="E2543" s="16" t="s">
        <v>57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117</v>
      </c>
      <c r="E2544" s="16" t="s">
        <v>60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117</v>
      </c>
      <c r="E2545" s="16" t="s">
        <v>57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117</v>
      </c>
      <c r="E2546" s="16" t="s">
        <v>60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117</v>
      </c>
      <c r="E2547" s="16" t="s">
        <v>57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118</v>
      </c>
      <c r="E2548" s="16" t="s">
        <v>60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170</v>
      </c>
      <c r="E2549" s="16" t="s">
        <v>57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170</v>
      </c>
      <c r="E2550" s="16" t="s">
        <v>60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170</v>
      </c>
      <c r="E2551" s="16" t="s">
        <v>60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120</v>
      </c>
      <c r="E2552" s="16" t="s">
        <v>60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121</v>
      </c>
      <c r="E2553" s="16" t="s">
        <v>60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121</v>
      </c>
      <c r="E2554" s="16" t="s">
        <v>57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127</v>
      </c>
      <c r="E2555" s="16" t="s">
        <v>60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128</v>
      </c>
      <c r="E2556" s="16" t="s">
        <v>60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128</v>
      </c>
      <c r="E2557" s="16" t="s">
        <v>57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183</v>
      </c>
      <c r="E2558" s="16" t="s">
        <v>57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171</v>
      </c>
      <c r="E2559" s="16" t="s">
        <v>57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130</v>
      </c>
      <c r="E2560" s="16" t="s">
        <v>57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172</v>
      </c>
      <c r="E2561" s="16" t="s">
        <v>60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133</v>
      </c>
      <c r="E2562" s="16" t="s">
        <v>57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133</v>
      </c>
      <c r="E2563" s="16" t="s">
        <v>57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135</v>
      </c>
      <c r="E2564" s="16" t="s">
        <v>57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135</v>
      </c>
      <c r="E2565" s="16" t="s">
        <v>60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211</v>
      </c>
      <c r="E2566" s="16" t="s">
        <v>57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176</v>
      </c>
      <c r="E2567" s="16" t="s">
        <v>60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176</v>
      </c>
      <c r="E2568" s="16" t="s">
        <v>60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219</v>
      </c>
      <c r="E2569" s="16" t="s">
        <v>57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219</v>
      </c>
      <c r="E2570" s="16" t="s">
        <v>60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177</v>
      </c>
      <c r="E2571" s="16" t="s">
        <v>57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212</v>
      </c>
      <c r="E2572" s="16" t="s">
        <v>60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212</v>
      </c>
      <c r="E2573" s="16" t="s">
        <v>60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140</v>
      </c>
      <c r="E2574" s="16" t="s">
        <v>60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140</v>
      </c>
      <c r="E2575" s="16" t="s">
        <v>57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140</v>
      </c>
      <c r="E2576" s="16" t="s">
        <v>60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140</v>
      </c>
      <c r="E2577" s="16" t="s">
        <v>57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140</v>
      </c>
      <c r="E2578" s="16" t="s">
        <v>60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140</v>
      </c>
      <c r="E2579" s="16" t="s">
        <v>57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140</v>
      </c>
      <c r="E2580" s="16" t="s">
        <v>60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140</v>
      </c>
      <c r="E2581" s="16" t="s">
        <v>60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140</v>
      </c>
      <c r="E2582" s="16" t="s">
        <v>57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140</v>
      </c>
      <c r="E2583" s="16" t="s">
        <v>57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140</v>
      </c>
      <c r="E2584" s="16" t="s">
        <v>60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141</v>
      </c>
      <c r="E2585" s="16" t="s">
        <v>60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141</v>
      </c>
      <c r="E2586" s="16" t="s">
        <v>57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141</v>
      </c>
      <c r="E2587" s="16" t="s">
        <v>57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141</v>
      </c>
      <c r="E2588" s="16" t="s">
        <v>60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141</v>
      </c>
      <c r="E2589" s="16" t="s">
        <v>57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142</v>
      </c>
      <c r="E2590" s="16" t="s">
        <v>60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142</v>
      </c>
      <c r="E2591" s="16" t="s">
        <v>57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143</v>
      </c>
      <c r="E2592" s="16" t="s">
        <v>57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179</v>
      </c>
      <c r="E2593" s="16" t="s">
        <v>60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233</v>
      </c>
      <c r="E2594" s="16" t="s">
        <v>57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233</v>
      </c>
      <c r="E2595" s="16" t="s">
        <v>60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233</v>
      </c>
      <c r="E2596" s="16" t="s">
        <v>57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233</v>
      </c>
      <c r="E2597" s="16" t="s">
        <v>57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145</v>
      </c>
      <c r="E2598" s="16" t="s">
        <v>60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145</v>
      </c>
      <c r="E2599" s="16" t="s">
        <v>60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145</v>
      </c>
      <c r="E2600" s="16" t="s">
        <v>60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145</v>
      </c>
      <c r="E2601" s="16" t="s">
        <v>60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145</v>
      </c>
      <c r="E2602" s="16" t="s">
        <v>60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145</v>
      </c>
      <c r="E2603" s="16" t="s">
        <v>60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145</v>
      </c>
      <c r="E2604" s="16" t="s">
        <v>60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145</v>
      </c>
      <c r="E2605" s="16" t="s">
        <v>60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146</v>
      </c>
      <c r="E2606" s="16" t="s">
        <v>60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146</v>
      </c>
      <c r="E2607" s="16" t="s">
        <v>57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146</v>
      </c>
      <c r="E2608" s="16" t="s">
        <v>57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151</v>
      </c>
      <c r="E2609" s="16" t="s">
        <v>57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151</v>
      </c>
      <c r="E2610" s="16" t="s">
        <v>57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187</v>
      </c>
      <c r="E2611" s="16" t="s">
        <v>57</v>
      </c>
      <c r="F2611">
        <v>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R X u Z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F e 5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u Z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E V 7 m V B U w Q x r p g A A A P g A A A A S A A A A A A A A A A A A A A A A A A A A A A B D b 2 5 m a W c v U G F j a 2 F n Z S 5 4 b W x Q S w E C L Q A U A A I A C A B F e 5 l Q D 8 r p q 6 Q A A A D p A A A A E w A A A A A A A A A A A A A A A A D y A A A A W 0 N v b n R l b n R f V H l w Z X N d L n h t b F B L A Q I t A B Q A A g A I A E V 7 m V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x M z o y N j o x M C 4 z O D Y w N D M x W i I g L z 4 8 R W 5 0 c n k g V H l w Z T 0 i R m l s b E N v b H V t b l R 5 c G V z I i B W Y W x 1 Z T 0 i c 0 J n W U R B d 0 1 G Q m c 9 P S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F N 0 Y X R 1 c y I g V m F s d W U 9 I n N D b 2 1 w b G V 0 Z S I g L z 4 8 R W 5 0 c n k g V H l w Z T 0 i U X V l c n l J R C I g V m F s d W U 9 I n N i N m M w O W N i M y 0 z N m Y y L T R h Z T g t Y W Q 2 M i 0 x O D g 0 M 2 Q 5 Z T M 5 M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E F O J n F 1 b 3 Q 7 L C Z x d W 9 0 O 0 1 F U 0 V D J n F 1 b 3 Q 7 L C Z x d W 9 0 O 0 d P R E l O Q S Z x d W 9 0 O y w m c X V v d D t P U M W g V E l O Q S Z x d W 9 0 O y w m c X V v d D t Q T 0 w m c X V v d D s s J n F 1 b 3 Q 7 U 1 R B U k 9 T V C Z x d W 9 0 O 1 0 i I C 8 + P E V u d H J 5 I F R 5 c G U 9 I k Z p b G x D b 2 x 1 b W 5 U e X B l c y I g V m F s d W U 9 I n N B d 0 1 E Q m d Z R C I g L z 4 8 R W 5 0 c n k g V H l w Z T 0 i R m l s b E x h c 3 R V c G R h d G V k I i B W Y W x 1 Z T 0 i Z D I w M j A t M D Q t M j V U M T M 6 M j Y 6 M T A u N T k w O T I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T A i I C 8 + P E V u d H J 5 I F R 5 c G U 9 I k F k Z G V k V G 9 E Y X R h T W 9 k Z W w i I F Z h b H V l P S J s M C I g L z 4 8 R W 5 0 c n k g V H l w Z T 0 i U X V l c n l J R C I g V m F s d W U 9 I n N j M z M 2 Y T Y 2 M i 1 j Z D Q y L T R j Y m I t O G U 4 N S 1 m O T N i Y z Q y Y z E 4 Y m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B y h x l A U i X G l R I T h Y 5 c u U n u F 4 F e Q p Q 9 I h B 8 4 2 4 y c L G 3 R w A A A A A O g A A A A A I A A C A A A A A 0 l e F t G 7 B K T P T 1 d c y 2 M a C w z T r S G B P x w z R Y M j 6 w r y l x 3 1 A A A A D B R S S X B A H L R c G e i B n L o G U 8 4 Y n x l w Q R q h 2 d + l + 9 P h B j E U I P d j v h a Q 5 D Z n 6 X D X z L J H O r e m 3 T 7 j g Q X 0 5 i l 0 E j Q o 2 5 g U x v e o / b H J x 3 P x 3 k 3 6 F J G k A A A A C t I N B e w b 7 8 O J 4 t N o t z 2 9 i e w U r T R S E D j i C 0 x T S s J N 3 n 5 m F R y s L 8 u b R o Y B c f x Z j 7 q 3 e z m / A 7 n C L n S j E b e E D b y C B Q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2020-04-25T13:34:40Z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