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ownloads\"/>
    </mc:Choice>
  </mc:AlternateContent>
  <xr:revisionPtr revIDLastSave="0" documentId="13_ncr:1_{3FADF63D-4203-436E-98AF-E2D5C521033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Exercise - 1" sheetId="2" r:id="rId1"/>
    <sheet name="Exercise - 2" sheetId="3" r:id="rId2"/>
    <sheet name="Exercise -3" sheetId="4" r:id="rId3"/>
    <sheet name="Exercise - 4" sheetId="5" r:id="rId4"/>
    <sheet name="Exercise - 5" sheetId="6" r:id="rId5"/>
    <sheet name="Exercise -6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9" i="7" l="1"/>
  <c r="C25" i="7"/>
  <c r="C21" i="7"/>
  <c r="C17" i="7"/>
  <c r="H21" i="6"/>
  <c r="H20" i="6"/>
  <c r="H18" i="6"/>
  <c r="H16" i="6"/>
  <c r="H15" i="6"/>
  <c r="C15" i="5"/>
  <c r="D14" i="5"/>
  <c r="C14" i="5"/>
  <c r="C13" i="5"/>
  <c r="C12" i="5"/>
  <c r="C11" i="5"/>
  <c r="A27" i="4"/>
  <c r="A24" i="4"/>
  <c r="A21" i="4"/>
  <c r="B25" i="3"/>
  <c r="B22" i="3"/>
  <c r="B23" i="2"/>
  <c r="B20" i="2"/>
  <c r="B17" i="2"/>
  <c r="A18" i="4"/>
</calcChain>
</file>

<file path=xl/sharedStrings.xml><?xml version="1.0" encoding="utf-8"?>
<sst xmlns="http://schemas.openxmlformats.org/spreadsheetml/2006/main" count="143" uniqueCount="108">
  <si>
    <t>Name</t>
  </si>
  <si>
    <t>The table below shows survey responses; the respondents could use any value for their answers.</t>
  </si>
  <si>
    <t>How many times do you eat breakfast in a week?</t>
  </si>
  <si>
    <t>Name:</t>
  </si>
  <si>
    <t>Answer</t>
  </si>
  <si>
    <t>Avery</t>
  </si>
  <si>
    <t>Ron</t>
  </si>
  <si>
    <t>Avi</t>
  </si>
  <si>
    <t>Ravi</t>
  </si>
  <si>
    <t>Ricky</t>
  </si>
  <si>
    <t>Three</t>
  </si>
  <si>
    <t>Nate</t>
  </si>
  <si>
    <t xml:space="preserve">I don't know </t>
  </si>
  <si>
    <t>David</t>
  </si>
  <si>
    <t>Question</t>
  </si>
  <si>
    <t>How many numerical (with numbers only) responses are in the range?</t>
  </si>
  <si>
    <t>How many responses in total are in the range?</t>
  </si>
  <si>
    <t>Solve by using  formulas, and use only column B (Grey) to answer the questions:</t>
  </si>
  <si>
    <t>How many unique names are present?</t>
  </si>
  <si>
    <t>The following table represents a bank statement of ExcelMaster company.</t>
  </si>
  <si>
    <t>Column E shows the total dollar value amount of each of the  accounts.</t>
  </si>
  <si>
    <t>Account Number</t>
  </si>
  <si>
    <t>Currency</t>
  </si>
  <si>
    <t>Amount</t>
  </si>
  <si>
    <t>USD - United States</t>
  </si>
  <si>
    <t>£ - United Kingdom</t>
  </si>
  <si>
    <t>Wine - Japan</t>
  </si>
  <si>
    <t>Error</t>
  </si>
  <si>
    <t>Euro - EMU</t>
  </si>
  <si>
    <t>Dollar - Australia</t>
  </si>
  <si>
    <t>USD - Canada</t>
  </si>
  <si>
    <t>Crown - Denmark</t>
  </si>
  <si>
    <t>Crown - Norway</t>
  </si>
  <si>
    <t>Rand - South Africa</t>
  </si>
  <si>
    <t>Crown - Sweden</t>
  </si>
  <si>
    <t>Frank - Switzerland</t>
  </si>
  <si>
    <t>Diner - Jordan banknotes</t>
  </si>
  <si>
    <t>Pound - Lebanese bills</t>
  </si>
  <si>
    <t>Pound - Egyptian banknotes</t>
  </si>
  <si>
    <t>How many numerical answers appear in column C - Amount?</t>
  </si>
  <si>
    <t>How many non-blank answers (numbers and letters) appear in column C?</t>
  </si>
  <si>
    <t xml:space="preserve">Answer by using functions </t>
  </si>
  <si>
    <t>Answer using the following range:</t>
  </si>
  <si>
    <t>Orange</t>
  </si>
  <si>
    <t>L</t>
  </si>
  <si>
    <t>AAA</t>
  </si>
  <si>
    <t>Apple1234</t>
  </si>
  <si>
    <t>How many cells with a number value are in the grey range (cells B3 to B13)?</t>
  </si>
  <si>
    <t>How many empty cells are in the grey range?</t>
  </si>
  <si>
    <t>How many non number cells are in  the grey range?</t>
  </si>
  <si>
    <t>How many cells in total are in the range?</t>
  </si>
  <si>
    <t xml:space="preserve">Solve by using formulas </t>
  </si>
  <si>
    <t>Sumo wrestlers contest - Names and Weights</t>
  </si>
  <si>
    <t>Use max, min and average formulas to answer the following questions.</t>
  </si>
  <si>
    <t>Weight</t>
  </si>
  <si>
    <t>Ishaymoto</t>
  </si>
  <si>
    <t>Solomoto</t>
  </si>
  <si>
    <t>Greenko</t>
  </si>
  <si>
    <t>Dinamito</t>
  </si>
  <si>
    <t>Shlomtzi</t>
  </si>
  <si>
    <t>Oveidyudo</t>
  </si>
  <si>
    <t>What is the maximum weight of a wrestler?</t>
  </si>
  <si>
    <t>What is the minimum weight of a wrestler?</t>
  </si>
  <si>
    <t>What is the average between the maximum and the minimum? (mid range)</t>
  </si>
  <si>
    <t>what is the 4th least weight?</t>
  </si>
  <si>
    <t>What is the 2nd best and 3rd best weight?</t>
  </si>
  <si>
    <t>Client #</t>
  </si>
  <si>
    <t>Balance</t>
  </si>
  <si>
    <t>VIP Account?</t>
  </si>
  <si>
    <t>Total commisions</t>
  </si>
  <si>
    <t>Yes</t>
  </si>
  <si>
    <t>No</t>
  </si>
  <si>
    <t>What is the total amout of money in VIP Accounts?</t>
  </si>
  <si>
    <t>What is the total amout of money in Non-VIP Accounts?</t>
  </si>
  <si>
    <t>What is the total amount of commisions from accounts that are over $10,000?</t>
  </si>
  <si>
    <t>What is the total amout of money in accounts over $10,000?</t>
  </si>
  <si>
    <t>What is the total amout of money in accounts under $9,500?</t>
  </si>
  <si>
    <t>Sport</t>
  </si>
  <si>
    <t>Country</t>
  </si>
  <si>
    <t>Medals Won</t>
  </si>
  <si>
    <t>Michael Phelps</t>
  </si>
  <si>
    <t>Swimming</t>
  </si>
  <si>
    <t>USA</t>
  </si>
  <si>
    <t>Usain Bolt</t>
  </si>
  <si>
    <t>Athletics</t>
  </si>
  <si>
    <t>Jamaica</t>
  </si>
  <si>
    <t>Simone Biles</t>
  </si>
  <si>
    <t>Gymnastics</t>
  </si>
  <si>
    <t>Katarina Witt</t>
  </si>
  <si>
    <t>Figure Skating</t>
  </si>
  <si>
    <t>Germany</t>
  </si>
  <si>
    <t>Nadia Comaneci</t>
  </si>
  <si>
    <t>Romania</t>
  </si>
  <si>
    <t>Carl Lewis</t>
  </si>
  <si>
    <t>Larisa Latynina</t>
  </si>
  <si>
    <t>USSR</t>
  </si>
  <si>
    <t>Mark Spitz</t>
  </si>
  <si>
    <t>Sonja Henie</t>
  </si>
  <si>
    <t>Norway</t>
  </si>
  <si>
    <t>Yelena Isinbayeva</t>
  </si>
  <si>
    <t>Russia</t>
  </si>
  <si>
    <t>Questions</t>
  </si>
  <si>
    <t>What is the total number of medals won by athletes from USA?</t>
  </si>
  <si>
    <t>Result:</t>
  </si>
  <si>
    <t>Enter function here:</t>
  </si>
  <si>
    <t>What is the total number of medals won by figure skaters?</t>
  </si>
  <si>
    <t>What is the total number of medals won by both USA and Jamaica?</t>
  </si>
  <si>
    <t>What is the count of participants participated from the USA?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</si>
</sst>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name val="Arial"/>
      <family val="2"/>
    </font>
    <font>
      <sz val="11"/>
      <name val="Calibri"/>
      <family val="2"/>
      <charset val="177"/>
      <scheme val="minor"/>
    </font>
    <font>
      <b/>
      <u/>
      <sz val="11"/>
      <name val="Calibri"/>
      <family val="2"/>
      <charset val="177"/>
      <scheme val="minor"/>
    </font>
    <font>
      <sz val="14"/>
      <name val="Arial"/>
      <family val="2"/>
    </font>
    <font>
      <sz val="14"/>
      <name val="Calibri"/>
      <family val="2"/>
      <charset val="177"/>
      <scheme val="minor"/>
    </font>
    <font>
      <b/>
      <sz val="16"/>
      <name val="Calibri"/>
      <family val="2"/>
      <charset val="177"/>
      <scheme val="minor"/>
    </font>
    <font>
      <sz val="16"/>
      <name val="Arial"/>
      <family val="2"/>
    </font>
    <font>
      <sz val="16"/>
      <name val="Calibri"/>
      <family val="2"/>
      <charset val="177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4"/>
      <name val="Calibri"/>
      <family val="2"/>
      <scheme val="minor"/>
    </font>
    <font>
      <sz val="14"/>
      <color rgb="FF000000"/>
      <name val="Calibri"/>
      <family val="2"/>
      <scheme val="minor"/>
    </font>
    <font>
      <sz val="18"/>
      <name val="Calibri"/>
      <family val="2"/>
      <scheme val="minor"/>
    </font>
    <font>
      <sz val="18"/>
      <color rgb="FF000000"/>
      <name val="Calibri"/>
      <family val="2"/>
      <scheme val="minor"/>
    </font>
    <font>
      <sz val="11"/>
      <color rgb="FF000000"/>
      <name val="Calibri"/>
      <family val="2"/>
      <charset val="177"/>
      <scheme val="minor"/>
    </font>
    <font>
      <sz val="14"/>
      <color rgb="FF000000"/>
      <name val="Calibri"/>
      <family val="2"/>
      <charset val="177"/>
      <scheme val="minor"/>
    </font>
    <font>
      <b/>
      <u/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2"/>
      <color rgb="FF374151"/>
      <name val="Calibri"/>
      <family val="2"/>
      <scheme val="minor"/>
    </font>
    <font>
      <sz val="12"/>
      <color rgb="FF374151"/>
      <name val="Calibri"/>
      <family val="2"/>
      <scheme val="minor"/>
    </font>
    <font>
      <b/>
      <u/>
      <sz val="1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ECECEC"/>
        <bgColor rgb="FFECECEC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8" fillId="0" borderId="0" applyNumberFormat="0" applyFill="0" applyBorder="0" applyAlignment="0" applyProtection="0"/>
  </cellStyleXfs>
  <cellXfs count="6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2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0" fillId="3" borderId="3" xfId="0" applyFont="1" applyFill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11" fillId="4" borderId="2" xfId="0" applyFont="1" applyFill="1" applyBorder="1" applyAlignment="1">
      <alignment horizontal="center" vertical="center" wrapText="1"/>
    </xf>
    <xf numFmtId="0" fontId="12" fillId="4" borderId="2" xfId="0" applyFont="1" applyFill="1" applyBorder="1" applyAlignment="1">
      <alignment horizontal="center" vertical="center" wrapText="1"/>
    </xf>
    <xf numFmtId="4" fontId="12" fillId="4" borderId="2" xfId="0" applyNumberFormat="1" applyFont="1" applyFill="1" applyBorder="1" applyAlignment="1">
      <alignment horizontal="center" vertical="center" wrapText="1"/>
    </xf>
    <xf numFmtId="0" fontId="17" fillId="3" borderId="3" xfId="0" applyFont="1" applyFill="1" applyBorder="1"/>
    <xf numFmtId="0" fontId="21" fillId="0" borderId="0" xfId="0" applyFont="1"/>
    <xf numFmtId="0" fontId="4" fillId="5" borderId="4" xfId="0" applyFont="1" applyFill="1" applyBorder="1" applyAlignment="1">
      <alignment horizontal="center"/>
    </xf>
    <xf numFmtId="0" fontId="4" fillId="5" borderId="5" xfId="0" applyFont="1" applyFill="1" applyBorder="1" applyAlignment="1">
      <alignment horizontal="center"/>
    </xf>
    <xf numFmtId="0" fontId="4" fillId="5" borderId="6" xfId="0" applyFont="1" applyFill="1" applyBorder="1" applyAlignment="1">
      <alignment horizontal="center"/>
    </xf>
    <xf numFmtId="0" fontId="23" fillId="0" borderId="0" xfId="0" applyFont="1" applyAlignment="1">
      <alignment horizontal="center"/>
    </xf>
    <xf numFmtId="0" fontId="3" fillId="0" borderId="7" xfId="0" applyFont="1" applyBorder="1"/>
    <xf numFmtId="0" fontId="21" fillId="0" borderId="0" xfId="0" applyFont="1" applyAlignment="1">
      <alignment horizontal="center"/>
    </xf>
    <xf numFmtId="0" fontId="13" fillId="3" borderId="8" xfId="0" applyFont="1" applyFill="1" applyBorder="1"/>
    <xf numFmtId="0" fontId="13" fillId="0" borderId="1" xfId="0" applyFont="1" applyBorder="1" applyAlignment="1">
      <alignment horizontal="center"/>
    </xf>
    <xf numFmtId="0" fontId="13" fillId="0" borderId="1" xfId="0" applyFont="1" applyBorder="1"/>
    <xf numFmtId="0" fontId="21" fillId="0" borderId="1" xfId="0" applyFont="1" applyBorder="1" applyAlignment="1">
      <alignment horizontal="center"/>
    </xf>
    <xf numFmtId="0" fontId="21" fillId="0" borderId="1" xfId="0" applyFont="1" applyBorder="1"/>
    <xf numFmtId="0" fontId="24" fillId="0" borderId="9" xfId="0" applyFont="1" applyBorder="1"/>
    <xf numFmtId="0" fontId="13" fillId="0" borderId="9" xfId="0" applyFont="1" applyBorder="1"/>
    <xf numFmtId="0" fontId="23" fillId="0" borderId="0" xfId="0" applyFont="1"/>
    <xf numFmtId="0" fontId="24" fillId="0" borderId="1" xfId="0" applyFont="1" applyBorder="1" applyAlignment="1">
      <alignment horizontal="center"/>
    </xf>
    <xf numFmtId="0" fontId="24" fillId="0" borderId="1" xfId="0" applyFont="1" applyBorder="1"/>
    <xf numFmtId="0" fontId="25" fillId="0" borderId="0" xfId="0" applyFont="1"/>
    <xf numFmtId="0" fontId="18" fillId="7" borderId="10" xfId="0" applyFont="1" applyFill="1" applyBorder="1"/>
    <xf numFmtId="0" fontId="24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3" fontId="13" fillId="0" borderId="1" xfId="0" applyNumberFormat="1" applyFont="1" applyBorder="1" applyAlignment="1">
      <alignment horizontal="center" vertical="center"/>
    </xf>
    <xf numFmtId="0" fontId="26" fillId="0" borderId="0" xfId="0" applyFont="1"/>
    <xf numFmtId="0" fontId="28" fillId="0" borderId="0" xfId="1"/>
    <xf numFmtId="0" fontId="26" fillId="0" borderId="1" xfId="0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0" fontId="29" fillId="0" borderId="0" xfId="0" applyFont="1" applyAlignment="1">
      <alignment vertical="center"/>
    </xf>
    <xf numFmtId="0" fontId="30" fillId="0" borderId="0" xfId="0" applyFont="1" applyAlignment="1">
      <alignment vertical="center"/>
    </xf>
    <xf numFmtId="0" fontId="31" fillId="0" borderId="0" xfId="0" applyFont="1"/>
    <xf numFmtId="0" fontId="15" fillId="7" borderId="1" xfId="0" applyFont="1" applyFill="1" applyBorder="1"/>
    <xf numFmtId="3" fontId="18" fillId="7" borderId="10" xfId="0" applyNumberFormat="1" applyFont="1" applyFill="1" applyBorder="1"/>
    <xf numFmtId="0" fontId="21" fillId="0" borderId="0" xfId="0" applyFont="1"/>
    <xf numFmtId="0" fontId="3" fillId="0" borderId="0" xfId="0" applyFont="1"/>
    <xf numFmtId="0" fontId="6" fillId="0" borderId="0" xfId="0" applyFont="1"/>
    <xf numFmtId="0" fontId="6" fillId="6" borderId="0" xfId="0" applyFont="1" applyFill="1"/>
    <xf numFmtId="0" fontId="22" fillId="6" borderId="0" xfId="0" applyFont="1" applyFill="1"/>
    <xf numFmtId="0" fontId="13" fillId="0" borderId="0" xfId="0" applyFont="1"/>
    <xf numFmtId="0" fontId="18" fillId="0" borderId="0" xfId="0" applyFont="1"/>
    <xf numFmtId="0" fontId="16" fillId="0" borderId="0" xfId="0" applyFont="1"/>
    <xf numFmtId="0" fontId="26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6"/>
  <sheetViews>
    <sheetView showGridLines="0" tabSelected="1" topLeftCell="A17" workbookViewId="0">
      <selection activeCell="B24" sqref="B24"/>
    </sheetView>
  </sheetViews>
  <sheetFormatPr defaultRowHeight="14.4" x14ac:dyDescent="0.3"/>
  <cols>
    <col min="1" max="1" width="18.5546875" customWidth="1"/>
    <col min="2" max="2" width="15" customWidth="1"/>
  </cols>
  <sheetData>
    <row r="1" spans="1:7" ht="21" x14ac:dyDescent="0.4">
      <c r="A1" s="9" t="s">
        <v>1</v>
      </c>
      <c r="B1" s="10"/>
      <c r="C1" s="10"/>
      <c r="D1" s="10"/>
      <c r="E1" s="3"/>
      <c r="F1" s="3"/>
      <c r="G1" s="3"/>
    </row>
    <row r="2" spans="1:7" ht="21" x14ac:dyDescent="0.4">
      <c r="A2" s="11" t="s">
        <v>2</v>
      </c>
      <c r="B2" s="10"/>
      <c r="C2" s="10"/>
      <c r="D2" s="10"/>
      <c r="E2" s="3"/>
      <c r="F2" s="3"/>
      <c r="G2" s="3"/>
    </row>
    <row r="3" spans="1:7" ht="21" x14ac:dyDescent="0.4">
      <c r="A3" s="11"/>
      <c r="B3" s="10"/>
      <c r="C3" s="10"/>
      <c r="D3" s="10"/>
      <c r="E3" s="3"/>
      <c r="F3" s="3"/>
      <c r="G3" s="3"/>
    </row>
    <row r="4" spans="1:7" ht="20.399999999999999" x14ac:dyDescent="0.35">
      <c r="A4" s="5" t="s">
        <v>3</v>
      </c>
      <c r="B4" s="6" t="s">
        <v>4</v>
      </c>
      <c r="C4" s="10"/>
      <c r="D4" s="10"/>
      <c r="E4" s="3"/>
      <c r="F4" s="3"/>
      <c r="G4" s="3"/>
    </row>
    <row r="5" spans="1:7" x14ac:dyDescent="0.3">
      <c r="A5" s="5" t="s">
        <v>5</v>
      </c>
      <c r="B5" s="4">
        <v>7</v>
      </c>
      <c r="C5" s="3"/>
      <c r="D5" s="3"/>
      <c r="E5" s="3"/>
      <c r="F5" s="3"/>
      <c r="G5" s="3"/>
    </row>
    <row r="6" spans="1:7" x14ac:dyDescent="0.3">
      <c r="A6" s="5" t="s">
        <v>6</v>
      </c>
      <c r="B6" s="4">
        <v>5</v>
      </c>
      <c r="C6" s="3"/>
      <c r="D6" s="3"/>
      <c r="E6" s="3"/>
      <c r="F6" s="3"/>
      <c r="G6" s="3"/>
    </row>
    <row r="7" spans="1:7" x14ac:dyDescent="0.3">
      <c r="A7" s="5" t="s">
        <v>7</v>
      </c>
      <c r="B7" s="4">
        <v>6</v>
      </c>
      <c r="C7" s="3"/>
      <c r="D7" s="3"/>
      <c r="E7" s="3"/>
      <c r="F7" s="3"/>
      <c r="G7" s="3"/>
    </row>
    <row r="8" spans="1:7" x14ac:dyDescent="0.3">
      <c r="A8" s="5" t="s">
        <v>8</v>
      </c>
      <c r="B8" s="4">
        <v>4</v>
      </c>
      <c r="C8" s="3"/>
      <c r="D8" s="3"/>
      <c r="E8" s="3"/>
      <c r="F8" s="3"/>
      <c r="G8" s="3"/>
    </row>
    <row r="9" spans="1:7" x14ac:dyDescent="0.3">
      <c r="A9" s="5" t="s">
        <v>9</v>
      </c>
      <c r="B9" s="4" t="s">
        <v>10</v>
      </c>
      <c r="C9" s="3"/>
      <c r="D9" s="3"/>
      <c r="E9" s="3"/>
      <c r="F9" s="3"/>
      <c r="G9" s="3"/>
    </row>
    <row r="10" spans="1:7" x14ac:dyDescent="0.3">
      <c r="A10" s="5" t="s">
        <v>11</v>
      </c>
      <c r="B10" s="4" t="s">
        <v>12</v>
      </c>
      <c r="C10" s="3"/>
      <c r="D10" s="3"/>
      <c r="E10" s="3"/>
      <c r="F10" s="3"/>
      <c r="G10" s="3"/>
    </row>
    <row r="11" spans="1:7" x14ac:dyDescent="0.3">
      <c r="A11" s="5" t="s">
        <v>13</v>
      </c>
      <c r="B11" s="4" t="s">
        <v>13</v>
      </c>
      <c r="C11" s="3"/>
      <c r="D11" s="3"/>
      <c r="E11" s="3"/>
      <c r="F11" s="3"/>
      <c r="G11" s="3"/>
    </row>
    <row r="12" spans="1:7" x14ac:dyDescent="0.3">
      <c r="C12" s="3"/>
      <c r="D12" s="3"/>
      <c r="E12" s="3"/>
      <c r="F12" s="3"/>
      <c r="G12" s="3"/>
    </row>
    <row r="13" spans="1:7" x14ac:dyDescent="0.3">
      <c r="C13" s="3"/>
      <c r="D13" s="3"/>
      <c r="E13" s="3"/>
      <c r="F13" s="3"/>
      <c r="G13" s="3"/>
    </row>
    <row r="14" spans="1:7" ht="21" x14ac:dyDescent="0.4">
      <c r="A14" s="11" t="s">
        <v>17</v>
      </c>
      <c r="B14" s="10"/>
      <c r="C14" s="10"/>
      <c r="D14" s="10"/>
      <c r="E14" s="10"/>
      <c r="F14" s="10"/>
      <c r="G14" s="10"/>
    </row>
    <row r="15" spans="1:7" ht="20.399999999999999" x14ac:dyDescent="0.35">
      <c r="A15" s="10"/>
      <c r="B15" s="10"/>
      <c r="C15" s="10"/>
      <c r="D15" s="10"/>
      <c r="E15" s="10"/>
      <c r="F15" s="10"/>
      <c r="G15" s="10"/>
    </row>
    <row r="16" spans="1:7" ht="21.6" thickBot="1" x14ac:dyDescent="0.45">
      <c r="A16" s="11" t="s">
        <v>14</v>
      </c>
      <c r="B16" s="11" t="s">
        <v>15</v>
      </c>
      <c r="C16" s="10"/>
      <c r="D16" s="10"/>
      <c r="E16" s="10"/>
      <c r="F16" s="10"/>
      <c r="G16" s="10"/>
    </row>
    <row r="17" spans="1:7" ht="21.6" thickBot="1" x14ac:dyDescent="0.45">
      <c r="A17" s="11" t="s">
        <v>4</v>
      </c>
      <c r="B17" s="12">
        <f>COUNT(B5:B11)</f>
        <v>4</v>
      </c>
      <c r="C17" s="11"/>
      <c r="D17" s="10"/>
      <c r="E17" s="10"/>
      <c r="F17" s="10"/>
      <c r="G17" s="10"/>
    </row>
    <row r="18" spans="1:7" ht="20.399999999999999" x14ac:dyDescent="0.35">
      <c r="A18" s="10"/>
      <c r="B18" s="10"/>
      <c r="C18" s="10"/>
      <c r="D18" s="10"/>
      <c r="E18" s="10"/>
      <c r="F18" s="10"/>
      <c r="G18" s="10"/>
    </row>
    <row r="19" spans="1:7" ht="21.6" thickBot="1" x14ac:dyDescent="0.45">
      <c r="A19" s="11" t="s">
        <v>14</v>
      </c>
      <c r="B19" s="11" t="s">
        <v>16</v>
      </c>
      <c r="C19" s="10"/>
      <c r="D19" s="10"/>
      <c r="E19" s="10"/>
      <c r="F19" s="10"/>
      <c r="G19" s="10"/>
    </row>
    <row r="20" spans="1:7" ht="21.6" thickBot="1" x14ac:dyDescent="0.45">
      <c r="A20" s="11" t="s">
        <v>4</v>
      </c>
      <c r="B20" s="12">
        <f>COUNT(B5:B11)</f>
        <v>4</v>
      </c>
      <c r="C20" s="11"/>
      <c r="D20" s="10"/>
      <c r="E20" s="10"/>
      <c r="F20" s="10"/>
      <c r="G20" s="10"/>
    </row>
    <row r="22" spans="1:7" ht="21.6" thickBot="1" x14ac:dyDescent="0.45">
      <c r="A22" s="11" t="s">
        <v>14</v>
      </c>
      <c r="B22" s="11" t="s">
        <v>18</v>
      </c>
    </row>
    <row r="23" spans="1:7" ht="21.6" thickBot="1" x14ac:dyDescent="0.45">
      <c r="A23" s="11" t="s">
        <v>4</v>
      </c>
      <c r="B23" s="12">
        <f>ROWS(_xlfn.UNIQUE(A5:A11))</f>
        <v>7</v>
      </c>
    </row>
    <row r="25" spans="1:7" ht="21" x14ac:dyDescent="0.4">
      <c r="A25" s="11"/>
    </row>
    <row r="26" spans="1:7" ht="21" x14ac:dyDescent="0.4">
      <c r="A26" s="1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H25"/>
  <sheetViews>
    <sheetView showGridLines="0" topLeftCell="A3" workbookViewId="0">
      <selection activeCell="B26" sqref="B26"/>
    </sheetView>
  </sheetViews>
  <sheetFormatPr defaultRowHeight="14.4" x14ac:dyDescent="0.3"/>
  <cols>
    <col min="1" max="1" width="20" customWidth="1"/>
    <col min="2" max="2" width="31.88671875" customWidth="1"/>
    <col min="3" max="3" width="27.44140625" customWidth="1"/>
  </cols>
  <sheetData>
    <row r="2" spans="1:8" ht="23.4" x14ac:dyDescent="0.45">
      <c r="A2" s="20" t="s">
        <v>19</v>
      </c>
      <c r="B2" s="20"/>
      <c r="C2" s="20"/>
      <c r="D2" s="20"/>
      <c r="E2" s="20"/>
      <c r="F2" s="20"/>
      <c r="G2" s="21"/>
      <c r="H2" s="2"/>
    </row>
    <row r="3" spans="1:8" ht="23.4" x14ac:dyDescent="0.45">
      <c r="A3" s="20" t="s">
        <v>20</v>
      </c>
      <c r="B3" s="20"/>
      <c r="C3" s="20"/>
      <c r="D3" s="20"/>
      <c r="E3" s="20"/>
      <c r="F3" s="20"/>
      <c r="G3" s="21"/>
      <c r="H3" s="2"/>
    </row>
    <row r="4" spans="1:8" x14ac:dyDescent="0.3">
      <c r="A4" s="22" t="s">
        <v>21</v>
      </c>
      <c r="B4" s="22" t="s">
        <v>22</v>
      </c>
      <c r="C4" s="22" t="s">
        <v>23</v>
      </c>
      <c r="D4" s="14"/>
      <c r="E4" s="14"/>
      <c r="F4" s="14"/>
      <c r="G4" s="15"/>
    </row>
    <row r="5" spans="1:8" x14ac:dyDescent="0.3">
      <c r="A5" s="23">
        <v>101</v>
      </c>
      <c r="B5" s="23" t="s">
        <v>24</v>
      </c>
      <c r="C5" s="24">
        <v>78022</v>
      </c>
      <c r="D5" s="14"/>
      <c r="E5" s="14"/>
      <c r="F5" s="14"/>
      <c r="G5" s="15"/>
    </row>
    <row r="6" spans="1:8" x14ac:dyDescent="0.3">
      <c r="A6" s="23">
        <v>102</v>
      </c>
      <c r="B6" s="23" t="s">
        <v>25</v>
      </c>
      <c r="C6" s="24">
        <v>99819</v>
      </c>
      <c r="D6" s="14"/>
      <c r="E6" s="14"/>
      <c r="F6" s="14"/>
      <c r="G6" s="15"/>
    </row>
    <row r="7" spans="1:8" x14ac:dyDescent="0.3">
      <c r="A7" s="23">
        <v>103</v>
      </c>
      <c r="B7" s="23" t="s">
        <v>26</v>
      </c>
      <c r="C7" s="23" t="s">
        <v>27</v>
      </c>
      <c r="D7" s="14"/>
      <c r="E7" s="14"/>
      <c r="F7" s="14"/>
      <c r="G7" s="15"/>
    </row>
    <row r="8" spans="1:8" x14ac:dyDescent="0.3">
      <c r="A8" s="23">
        <v>104</v>
      </c>
      <c r="B8" s="23" t="s">
        <v>28</v>
      </c>
      <c r="C8" s="24">
        <v>27522</v>
      </c>
      <c r="D8" s="14"/>
      <c r="E8" s="14"/>
      <c r="F8" s="14"/>
      <c r="G8" s="15"/>
    </row>
    <row r="9" spans="1:8" x14ac:dyDescent="0.3">
      <c r="A9" s="23">
        <v>105</v>
      </c>
      <c r="B9" s="23" t="s">
        <v>29</v>
      </c>
      <c r="C9" s="23">
        <v>0</v>
      </c>
      <c r="D9" s="14"/>
      <c r="E9" s="14"/>
      <c r="F9" s="14"/>
      <c r="G9" s="15"/>
    </row>
    <row r="10" spans="1:8" x14ac:dyDescent="0.3">
      <c r="A10" s="23">
        <v>106</v>
      </c>
      <c r="B10" s="23" t="s">
        <v>30</v>
      </c>
      <c r="C10" s="23"/>
      <c r="D10" s="14"/>
      <c r="E10" s="14"/>
      <c r="F10" s="14"/>
      <c r="G10" s="15"/>
    </row>
    <row r="11" spans="1:8" x14ac:dyDescent="0.3">
      <c r="A11" s="23">
        <v>107</v>
      </c>
      <c r="B11" s="23" t="s">
        <v>31</v>
      </c>
      <c r="C11" s="23">
        <v>0</v>
      </c>
      <c r="D11" s="14"/>
      <c r="E11" s="14"/>
      <c r="F11" s="14"/>
      <c r="G11" s="15"/>
    </row>
    <row r="12" spans="1:8" x14ac:dyDescent="0.3">
      <c r="A12" s="23">
        <v>108</v>
      </c>
      <c r="B12" s="23" t="s">
        <v>32</v>
      </c>
      <c r="C12" s="24">
        <v>88041</v>
      </c>
      <c r="D12" s="14"/>
      <c r="E12" s="14"/>
      <c r="F12" s="14"/>
      <c r="G12" s="15"/>
    </row>
    <row r="13" spans="1:8" x14ac:dyDescent="0.3">
      <c r="A13" s="23">
        <v>109</v>
      </c>
      <c r="B13" s="23" t="s">
        <v>33</v>
      </c>
      <c r="C13" s="24">
        <v>81831</v>
      </c>
      <c r="D13" s="14"/>
      <c r="E13" s="14"/>
      <c r="F13" s="14"/>
      <c r="G13" s="15"/>
    </row>
    <row r="14" spans="1:8" x14ac:dyDescent="0.3">
      <c r="A14" s="23">
        <v>110</v>
      </c>
      <c r="B14" s="23" t="s">
        <v>34</v>
      </c>
      <c r="C14" s="23" t="s">
        <v>27</v>
      </c>
      <c r="D14" s="14"/>
      <c r="E14" s="14"/>
      <c r="F14" s="14"/>
      <c r="G14" s="15"/>
    </row>
    <row r="15" spans="1:8" x14ac:dyDescent="0.3">
      <c r="A15" s="23">
        <v>111</v>
      </c>
      <c r="B15" s="23" t="s">
        <v>35</v>
      </c>
      <c r="C15" s="23"/>
      <c r="D15" s="14"/>
      <c r="E15" s="14"/>
      <c r="F15" s="14"/>
      <c r="G15" s="15"/>
    </row>
    <row r="16" spans="1:8" x14ac:dyDescent="0.3">
      <c r="A16" s="23">
        <v>112</v>
      </c>
      <c r="B16" s="23" t="s">
        <v>36</v>
      </c>
      <c r="C16" s="24">
        <v>26624</v>
      </c>
      <c r="D16" s="14"/>
      <c r="E16" s="14"/>
      <c r="F16" s="14"/>
      <c r="G16" s="15"/>
    </row>
    <row r="17" spans="1:7" x14ac:dyDescent="0.3">
      <c r="A17" s="23">
        <v>113</v>
      </c>
      <c r="B17" s="23" t="s">
        <v>37</v>
      </c>
      <c r="C17" s="24">
        <v>92885</v>
      </c>
      <c r="D17" s="14"/>
      <c r="E17" s="14"/>
      <c r="F17" s="14"/>
      <c r="G17" s="15"/>
    </row>
    <row r="18" spans="1:7" x14ac:dyDescent="0.3">
      <c r="A18" s="23">
        <v>114</v>
      </c>
      <c r="B18" s="23" t="s">
        <v>38</v>
      </c>
      <c r="C18" s="23">
        <v>0</v>
      </c>
      <c r="D18" s="14"/>
      <c r="E18" s="14"/>
      <c r="F18" s="14"/>
      <c r="G18" s="15"/>
    </row>
    <row r="19" spans="1:7" x14ac:dyDescent="0.3">
      <c r="A19" s="14"/>
      <c r="B19" s="14"/>
      <c r="C19" s="14"/>
      <c r="D19" s="14"/>
      <c r="E19" s="14"/>
      <c r="F19" s="14"/>
      <c r="G19" s="15"/>
    </row>
    <row r="20" spans="1:7" x14ac:dyDescent="0.3">
      <c r="A20" s="13" t="s">
        <v>41</v>
      </c>
      <c r="B20" s="14"/>
      <c r="C20" s="14"/>
      <c r="D20" s="14"/>
      <c r="E20" s="14"/>
      <c r="F20" s="14"/>
      <c r="G20" s="15"/>
    </row>
    <row r="21" spans="1:7" ht="18.600000000000001" thickBot="1" x14ac:dyDescent="0.4">
      <c r="A21" s="18" t="s">
        <v>14</v>
      </c>
      <c r="B21" s="18" t="s">
        <v>39</v>
      </c>
      <c r="C21" s="18"/>
      <c r="D21" s="14"/>
      <c r="E21" s="14"/>
      <c r="F21" s="14"/>
      <c r="G21" s="15"/>
    </row>
    <row r="22" spans="1:7" ht="18.600000000000001" thickBot="1" x14ac:dyDescent="0.4">
      <c r="A22" s="18" t="s">
        <v>4</v>
      </c>
      <c r="B22" s="25">
        <f>COUNT(C5:C18)</f>
        <v>10</v>
      </c>
      <c r="C22" s="18"/>
      <c r="D22" s="14"/>
      <c r="E22" s="14"/>
      <c r="F22" s="14"/>
      <c r="G22" s="15"/>
    </row>
    <row r="23" spans="1:7" ht="18" x14ac:dyDescent="0.35">
      <c r="A23" s="18"/>
      <c r="B23" s="18"/>
      <c r="C23" s="18"/>
      <c r="D23" s="14"/>
      <c r="E23" s="14"/>
      <c r="F23" s="14"/>
      <c r="G23" s="15"/>
    </row>
    <row r="24" spans="1:7" ht="18.600000000000001" thickBot="1" x14ac:dyDescent="0.4">
      <c r="A24" s="18" t="s">
        <v>14</v>
      </c>
      <c r="B24" s="18" t="s">
        <v>40</v>
      </c>
      <c r="C24" s="18"/>
      <c r="D24" s="14"/>
      <c r="E24" s="14"/>
      <c r="F24" s="14"/>
      <c r="G24" s="15"/>
    </row>
    <row r="25" spans="1:7" ht="18.600000000000001" thickBot="1" x14ac:dyDescent="0.4">
      <c r="A25" s="18" t="s">
        <v>4</v>
      </c>
      <c r="B25" s="25">
        <f>COUNTBLANK(C5:C18)</f>
        <v>2</v>
      </c>
      <c r="C25" s="18"/>
      <c r="D25" s="14"/>
      <c r="E25" s="14"/>
      <c r="F25" s="14"/>
      <c r="G25" s="1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9"/>
  <sheetViews>
    <sheetView showGridLines="0" topLeftCell="A10" workbookViewId="0">
      <selection activeCell="A27" sqref="A27:B27"/>
    </sheetView>
  </sheetViews>
  <sheetFormatPr defaultRowHeight="14.4" x14ac:dyDescent="0.3"/>
  <cols>
    <col min="1" max="1" width="4.44140625" customWidth="1"/>
    <col min="2" max="2" width="18" customWidth="1"/>
  </cols>
  <sheetData>
    <row r="1" spans="1:7" ht="21" x14ac:dyDescent="0.4">
      <c r="A1" s="3"/>
      <c r="B1" s="11" t="s">
        <v>42</v>
      </c>
      <c r="C1" s="3"/>
      <c r="D1" s="3"/>
    </row>
    <row r="2" spans="1:7" ht="15" thickBot="1" x14ac:dyDescent="0.35">
      <c r="A2" s="58"/>
      <c r="B2" s="58"/>
      <c r="C2" s="3"/>
      <c r="D2" s="3"/>
    </row>
    <row r="3" spans="1:7" x14ac:dyDescent="0.3">
      <c r="A3" s="3"/>
      <c r="B3" s="27"/>
      <c r="C3" s="3"/>
      <c r="D3" s="3"/>
    </row>
    <row r="4" spans="1:7" x14ac:dyDescent="0.3">
      <c r="A4" s="3"/>
      <c r="B4" s="28" t="s">
        <v>43</v>
      </c>
      <c r="C4" s="3"/>
      <c r="D4" s="3"/>
    </row>
    <row r="5" spans="1:7" x14ac:dyDescent="0.3">
      <c r="A5" s="3"/>
      <c r="B5" s="28">
        <v>4</v>
      </c>
      <c r="C5" s="3"/>
      <c r="D5" s="3"/>
    </row>
    <row r="6" spans="1:7" x14ac:dyDescent="0.3">
      <c r="A6" s="3"/>
      <c r="B6" s="28"/>
      <c r="C6" s="3"/>
      <c r="D6" s="3"/>
    </row>
    <row r="7" spans="1:7" x14ac:dyDescent="0.3">
      <c r="A7" s="3"/>
      <c r="B7" s="28">
        <v>3</v>
      </c>
      <c r="C7" s="3"/>
      <c r="D7" s="3"/>
    </row>
    <row r="8" spans="1:7" x14ac:dyDescent="0.3">
      <c r="A8" s="3"/>
      <c r="B8" s="28"/>
      <c r="C8" s="3"/>
      <c r="D8" s="3"/>
    </row>
    <row r="9" spans="1:7" x14ac:dyDescent="0.3">
      <c r="A9" s="3"/>
      <c r="B9" s="28" t="s">
        <v>44</v>
      </c>
      <c r="C9" s="3"/>
      <c r="D9" s="3"/>
    </row>
    <row r="10" spans="1:7" x14ac:dyDescent="0.3">
      <c r="A10" s="3"/>
      <c r="B10" s="28"/>
      <c r="C10" s="3"/>
      <c r="D10" s="3"/>
    </row>
    <row r="11" spans="1:7" x14ac:dyDescent="0.3">
      <c r="A11" s="3"/>
      <c r="B11" s="28" t="e">
        <v>#DIV/0!</v>
      </c>
      <c r="C11" s="3"/>
      <c r="D11" s="3"/>
    </row>
    <row r="12" spans="1:7" x14ac:dyDescent="0.3">
      <c r="A12" s="3"/>
      <c r="B12" s="28" t="s">
        <v>45</v>
      </c>
      <c r="C12" s="3"/>
      <c r="D12" s="3"/>
    </row>
    <row r="13" spans="1:7" ht="15" thickBot="1" x14ac:dyDescent="0.35">
      <c r="A13" s="3"/>
      <c r="B13" s="29" t="s">
        <v>46</v>
      </c>
      <c r="C13" s="3"/>
      <c r="D13" s="3"/>
    </row>
    <row r="14" spans="1:7" x14ac:dyDescent="0.3">
      <c r="A14" s="58"/>
      <c r="B14" s="58"/>
      <c r="C14" s="3"/>
      <c r="D14" s="3"/>
    </row>
    <row r="15" spans="1:7" ht="18" x14ac:dyDescent="0.35">
      <c r="A15" s="7"/>
      <c r="B15" s="8" t="s">
        <v>51</v>
      </c>
      <c r="C15" s="7"/>
      <c r="D15" s="7"/>
      <c r="E15" s="1"/>
      <c r="F15" s="1"/>
      <c r="G15" s="1"/>
    </row>
    <row r="16" spans="1:7" ht="18" x14ac:dyDescent="0.35">
      <c r="A16" s="59"/>
      <c r="B16" s="59"/>
      <c r="C16" s="7"/>
      <c r="D16" s="7"/>
      <c r="E16" s="1"/>
      <c r="F16" s="1"/>
      <c r="G16" s="1"/>
    </row>
    <row r="17" spans="1:7" ht="18" x14ac:dyDescent="0.35">
      <c r="A17" s="8">
        <v>1</v>
      </c>
      <c r="B17" s="8" t="s">
        <v>47</v>
      </c>
      <c r="C17" s="7"/>
      <c r="D17" s="7"/>
      <c r="E17" s="1"/>
      <c r="F17" s="1"/>
      <c r="G17" s="1"/>
    </row>
    <row r="18" spans="1:7" ht="18" x14ac:dyDescent="0.35">
      <c r="A18" s="60">
        <f>COUNT(B3:B13)</f>
        <v>2</v>
      </c>
      <c r="B18" s="60"/>
      <c r="C18" s="8"/>
      <c r="D18" s="7"/>
      <c r="E18" s="1"/>
      <c r="F18" s="1"/>
      <c r="G18" s="1"/>
    </row>
    <row r="19" spans="1:7" ht="18" x14ac:dyDescent="0.35">
      <c r="A19" s="59"/>
      <c r="B19" s="59"/>
      <c r="C19" s="7"/>
      <c r="D19" s="7"/>
      <c r="E19" s="1"/>
      <c r="F19" s="1"/>
      <c r="G19" s="1"/>
    </row>
    <row r="20" spans="1:7" ht="18" x14ac:dyDescent="0.35">
      <c r="A20" s="8">
        <v>2</v>
      </c>
      <c r="B20" s="8" t="s">
        <v>48</v>
      </c>
      <c r="C20" s="7"/>
      <c r="D20" s="7"/>
      <c r="E20" s="1"/>
      <c r="F20" s="1"/>
      <c r="G20" s="1"/>
    </row>
    <row r="21" spans="1:7" ht="18" x14ac:dyDescent="0.35">
      <c r="A21" s="60">
        <f>COUNTBLANK(B5:B13)</f>
        <v>3</v>
      </c>
      <c r="B21" s="60"/>
      <c r="C21" s="8"/>
      <c r="D21" s="7"/>
      <c r="E21" s="1"/>
      <c r="F21" s="1"/>
      <c r="G21" s="1"/>
    </row>
    <row r="22" spans="1:7" ht="18" x14ac:dyDescent="0.35">
      <c r="A22" s="59"/>
      <c r="B22" s="59"/>
      <c r="C22" s="7"/>
      <c r="D22" s="7"/>
      <c r="E22" s="1"/>
      <c r="F22" s="1"/>
      <c r="G22" s="1"/>
    </row>
    <row r="23" spans="1:7" ht="18" x14ac:dyDescent="0.35">
      <c r="A23" s="8">
        <v>3</v>
      </c>
      <c r="B23" s="8" t="s">
        <v>49</v>
      </c>
      <c r="C23" s="7"/>
      <c r="D23" s="7"/>
      <c r="E23" s="1"/>
      <c r="F23" s="1"/>
      <c r="G23" s="1"/>
    </row>
    <row r="24" spans="1:7" ht="18" x14ac:dyDescent="0.35">
      <c r="A24" s="60">
        <f>COUNTA(B5:B13) - COUNT(B5:B13)</f>
        <v>4</v>
      </c>
      <c r="B24" s="60"/>
      <c r="C24" s="8"/>
      <c r="D24" s="7"/>
      <c r="E24" s="1"/>
      <c r="F24" s="1"/>
      <c r="G24" s="1"/>
    </row>
    <row r="25" spans="1:7" ht="18" x14ac:dyDescent="0.35">
      <c r="A25" s="59"/>
      <c r="B25" s="59"/>
      <c r="C25" s="7"/>
      <c r="D25" s="7"/>
      <c r="E25" s="1"/>
      <c r="F25" s="1"/>
      <c r="G25" s="1"/>
    </row>
    <row r="26" spans="1:7" ht="18" x14ac:dyDescent="0.35">
      <c r="A26" s="8">
        <v>4</v>
      </c>
      <c r="B26" s="8" t="s">
        <v>50</v>
      </c>
      <c r="C26" s="7"/>
      <c r="D26" s="7"/>
      <c r="E26" s="1"/>
      <c r="F26" s="1"/>
      <c r="G26" s="1"/>
    </row>
    <row r="27" spans="1:7" ht="18" x14ac:dyDescent="0.35">
      <c r="A27" s="61">
        <f>ROWS(B5:B13) * COLUMNS(B5:B13)</f>
        <v>9</v>
      </c>
      <c r="B27" s="61"/>
      <c r="C27" s="8"/>
      <c r="D27" s="7"/>
      <c r="E27" s="1"/>
      <c r="F27" s="1"/>
      <c r="G27" s="1"/>
    </row>
    <row r="28" spans="1:7" x14ac:dyDescent="0.3">
      <c r="A28" s="58"/>
      <c r="B28" s="58"/>
      <c r="C28" s="3"/>
      <c r="D28" s="3"/>
    </row>
    <row r="29" spans="1:7" x14ac:dyDescent="0.3">
      <c r="A29" s="57"/>
      <c r="B29" s="57"/>
      <c r="C29" s="26"/>
      <c r="D29" s="26"/>
    </row>
  </sheetData>
  <mergeCells count="12">
    <mergeCell ref="A29:B29"/>
    <mergeCell ref="A2:B2"/>
    <mergeCell ref="A14:B14"/>
    <mergeCell ref="A16:B16"/>
    <mergeCell ref="A18:B18"/>
    <mergeCell ref="A19:B19"/>
    <mergeCell ref="A21:B21"/>
    <mergeCell ref="A22:B22"/>
    <mergeCell ref="A24:B24"/>
    <mergeCell ref="A25:B25"/>
    <mergeCell ref="A27:B27"/>
    <mergeCell ref="A28:B2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5"/>
  <sheetViews>
    <sheetView showGridLines="0" workbookViewId="0">
      <selection activeCell="C15" sqref="C15"/>
    </sheetView>
  </sheetViews>
  <sheetFormatPr defaultRowHeight="14.4" x14ac:dyDescent="0.3"/>
  <cols>
    <col min="2" max="2" width="73.6640625" customWidth="1"/>
    <col min="3" max="3" width="19" customWidth="1"/>
    <col min="4" max="4" width="7.6640625" customWidth="1"/>
  </cols>
  <sheetData>
    <row r="1" spans="1:4" x14ac:dyDescent="0.3">
      <c r="A1" s="30"/>
      <c r="B1" s="40" t="s">
        <v>52</v>
      </c>
      <c r="C1" s="31"/>
    </row>
    <row r="2" spans="1:4" x14ac:dyDescent="0.3">
      <c r="A2" s="34">
        <v>1</v>
      </c>
      <c r="B2" s="35" t="s">
        <v>53</v>
      </c>
      <c r="C2" s="26"/>
    </row>
    <row r="3" spans="1:4" x14ac:dyDescent="0.3">
      <c r="A3" s="41"/>
      <c r="B3" s="42" t="s">
        <v>0</v>
      </c>
      <c r="C3" s="38" t="s">
        <v>54</v>
      </c>
    </row>
    <row r="4" spans="1:4" x14ac:dyDescent="0.3">
      <c r="A4" s="34"/>
      <c r="B4" s="35" t="s">
        <v>55</v>
      </c>
      <c r="C4" s="39">
        <v>200</v>
      </c>
    </row>
    <row r="5" spans="1:4" x14ac:dyDescent="0.3">
      <c r="A5" s="34"/>
      <c r="B5" s="35" t="s">
        <v>56</v>
      </c>
      <c r="C5" s="39">
        <v>120</v>
      </c>
    </row>
    <row r="6" spans="1:4" x14ac:dyDescent="0.3">
      <c r="A6" s="34"/>
      <c r="B6" s="35" t="s">
        <v>57</v>
      </c>
      <c r="C6" s="39">
        <v>156</v>
      </c>
    </row>
    <row r="7" spans="1:4" x14ac:dyDescent="0.3">
      <c r="A7" s="34"/>
      <c r="B7" s="35" t="s">
        <v>58</v>
      </c>
      <c r="C7" s="39">
        <v>190</v>
      </c>
    </row>
    <row r="8" spans="1:4" x14ac:dyDescent="0.3">
      <c r="A8" s="34"/>
      <c r="B8" s="35" t="s">
        <v>59</v>
      </c>
      <c r="C8" s="39">
        <v>320</v>
      </c>
    </row>
    <row r="9" spans="1:4" x14ac:dyDescent="0.3">
      <c r="A9" s="34"/>
      <c r="B9" s="35" t="s">
        <v>60</v>
      </c>
      <c r="C9" s="39">
        <v>89</v>
      </c>
    </row>
    <row r="10" spans="1:4" ht="15" thickBot="1" x14ac:dyDescent="0.35">
      <c r="A10" s="32"/>
      <c r="B10" s="26"/>
      <c r="C10" s="26"/>
    </row>
    <row r="11" spans="1:4" ht="15" thickBot="1" x14ac:dyDescent="0.35">
      <c r="A11" s="34">
        <v>1.1000000000000001</v>
      </c>
      <c r="B11" s="35" t="s">
        <v>61</v>
      </c>
      <c r="C11" s="33">
        <f>MAX(C4:C9)</f>
        <v>320</v>
      </c>
    </row>
    <row r="12" spans="1:4" ht="15" thickBot="1" x14ac:dyDescent="0.35">
      <c r="A12" s="34">
        <v>1.2</v>
      </c>
      <c r="B12" s="35" t="s">
        <v>62</v>
      </c>
      <c r="C12" s="33">
        <f>MIN(C4:C9)</f>
        <v>89</v>
      </c>
    </row>
    <row r="13" spans="1:4" ht="15" thickBot="1" x14ac:dyDescent="0.35">
      <c r="A13" s="34">
        <v>1.3</v>
      </c>
      <c r="B13" s="35" t="s">
        <v>63</v>
      </c>
      <c r="C13" s="33">
        <f>MAX(C4:C9)+MIN(C4:C9)/2</f>
        <v>364.5</v>
      </c>
    </row>
    <row r="14" spans="1:4" ht="15" thickBot="1" x14ac:dyDescent="0.35">
      <c r="A14" s="36">
        <v>1.4</v>
      </c>
      <c r="B14" s="37" t="s">
        <v>65</v>
      </c>
      <c r="C14" s="33">
        <f>LARGE(C4:C9,2)</f>
        <v>200</v>
      </c>
      <c r="D14" s="33">
        <f>LARGE(C4:C9,3)</f>
        <v>190</v>
      </c>
    </row>
    <row r="15" spans="1:4" ht="15" thickBot="1" x14ac:dyDescent="0.35">
      <c r="A15" s="36">
        <v>1.5</v>
      </c>
      <c r="B15" s="35" t="s">
        <v>64</v>
      </c>
      <c r="C15" s="33">
        <f>SMALL(C4:C9, 4)</f>
        <v>190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22"/>
  <sheetViews>
    <sheetView showGridLines="0" workbookViewId="0">
      <selection activeCell="H16" sqref="H16"/>
    </sheetView>
  </sheetViews>
  <sheetFormatPr defaultRowHeight="14.4" x14ac:dyDescent="0.3"/>
  <cols>
    <col min="2" max="2" width="13.44140625" customWidth="1"/>
    <col min="3" max="3" width="21.5546875" customWidth="1"/>
    <col min="4" max="4" width="12.5546875" bestFit="1" customWidth="1"/>
    <col min="5" max="5" width="21.33203125" customWidth="1"/>
    <col min="7" max="7" width="16.88671875" customWidth="1"/>
    <col min="8" max="8" width="10.6640625" bestFit="1" customWidth="1"/>
  </cols>
  <sheetData>
    <row r="1" spans="1:9" x14ac:dyDescent="0.3">
      <c r="A1" s="15"/>
      <c r="B1" s="45" t="s">
        <v>66</v>
      </c>
      <c r="C1" s="45" t="s">
        <v>67</v>
      </c>
      <c r="D1" s="45" t="s">
        <v>68</v>
      </c>
      <c r="E1" s="45" t="s">
        <v>69</v>
      </c>
      <c r="F1" s="15"/>
      <c r="G1" s="15"/>
      <c r="H1" s="15"/>
      <c r="I1" s="15"/>
    </row>
    <row r="2" spans="1:9" x14ac:dyDescent="0.3">
      <c r="A2" s="15"/>
      <c r="B2" s="46">
        <v>1</v>
      </c>
      <c r="C2" s="47">
        <v>8000</v>
      </c>
      <c r="D2" s="46" t="s">
        <v>70</v>
      </c>
      <c r="E2" s="46">
        <v>10</v>
      </c>
      <c r="F2" s="15"/>
      <c r="G2" s="15"/>
      <c r="H2" s="15"/>
      <c r="I2" s="15"/>
    </row>
    <row r="3" spans="1:9" x14ac:dyDescent="0.3">
      <c r="A3" s="15"/>
      <c r="B3" s="46">
        <v>2</v>
      </c>
      <c r="C3" s="47">
        <v>11000</v>
      </c>
      <c r="D3" s="46" t="s">
        <v>70</v>
      </c>
      <c r="E3" s="46">
        <v>9</v>
      </c>
      <c r="F3" s="15"/>
      <c r="G3" s="15"/>
      <c r="H3" s="15"/>
      <c r="I3" s="15"/>
    </row>
    <row r="4" spans="1:9" x14ac:dyDescent="0.3">
      <c r="A4" s="15"/>
      <c r="B4" s="46">
        <v>3</v>
      </c>
      <c r="C4" s="47">
        <v>6000</v>
      </c>
      <c r="D4" s="46" t="s">
        <v>71</v>
      </c>
      <c r="E4" s="46">
        <v>5</v>
      </c>
      <c r="F4" s="15"/>
      <c r="G4" s="15"/>
      <c r="H4" s="15"/>
      <c r="I4" s="15"/>
    </row>
    <row r="5" spans="1:9" x14ac:dyDescent="0.3">
      <c r="A5" s="15"/>
      <c r="B5" s="46">
        <v>4</v>
      </c>
      <c r="C5" s="47">
        <v>15000</v>
      </c>
      <c r="D5" s="46" t="s">
        <v>70</v>
      </c>
      <c r="E5" s="46">
        <v>10</v>
      </c>
      <c r="F5" s="15"/>
      <c r="G5" s="15"/>
      <c r="H5" s="15"/>
      <c r="I5" s="15"/>
    </row>
    <row r="6" spans="1:9" x14ac:dyDescent="0.3">
      <c r="A6" s="15"/>
      <c r="B6" s="46">
        <v>5</v>
      </c>
      <c r="C6" s="47">
        <v>10000</v>
      </c>
      <c r="D6" s="46" t="s">
        <v>71</v>
      </c>
      <c r="E6" s="46">
        <v>2</v>
      </c>
      <c r="F6" s="15"/>
      <c r="G6" s="15"/>
      <c r="H6" s="15"/>
      <c r="I6" s="15"/>
    </row>
    <row r="7" spans="1:9" x14ac:dyDescent="0.3">
      <c r="A7" s="15"/>
      <c r="B7" s="46">
        <v>6</v>
      </c>
      <c r="C7" s="47">
        <v>15000</v>
      </c>
      <c r="D7" s="46" t="s">
        <v>70</v>
      </c>
      <c r="E7" s="46">
        <v>5</v>
      </c>
      <c r="F7" s="15"/>
      <c r="G7" s="15"/>
      <c r="H7" s="15"/>
      <c r="I7" s="15"/>
    </row>
    <row r="8" spans="1:9" x14ac:dyDescent="0.3">
      <c r="A8" s="15"/>
      <c r="B8" s="46">
        <v>7</v>
      </c>
      <c r="C8" s="47">
        <v>13000</v>
      </c>
      <c r="D8" s="46" t="s">
        <v>70</v>
      </c>
      <c r="E8" s="46">
        <v>999</v>
      </c>
      <c r="F8" s="15"/>
      <c r="G8" s="15"/>
      <c r="H8" s="15"/>
      <c r="I8" s="15"/>
    </row>
    <row r="9" spans="1:9" x14ac:dyDescent="0.3">
      <c r="A9" s="15"/>
      <c r="B9" s="46">
        <v>8</v>
      </c>
      <c r="C9" s="47">
        <v>8000</v>
      </c>
      <c r="D9" s="46" t="s">
        <v>70</v>
      </c>
      <c r="E9" s="46">
        <v>2</v>
      </c>
      <c r="F9" s="15"/>
      <c r="G9" s="15"/>
      <c r="H9" s="15"/>
      <c r="I9" s="15"/>
    </row>
    <row r="10" spans="1:9" x14ac:dyDescent="0.3">
      <c r="A10" s="15"/>
      <c r="B10" s="46">
        <v>9</v>
      </c>
      <c r="C10" s="47">
        <v>11000</v>
      </c>
      <c r="D10" s="46" t="s">
        <v>71</v>
      </c>
      <c r="E10" s="46">
        <v>5</v>
      </c>
      <c r="F10" s="15"/>
      <c r="G10" s="15"/>
      <c r="H10" s="15"/>
      <c r="I10" s="15"/>
    </row>
    <row r="11" spans="1:9" x14ac:dyDescent="0.3">
      <c r="A11" s="15"/>
      <c r="B11" s="46">
        <v>10</v>
      </c>
      <c r="C11" s="47">
        <v>9000</v>
      </c>
      <c r="D11" s="46" t="s">
        <v>70</v>
      </c>
      <c r="E11" s="46">
        <v>6</v>
      </c>
      <c r="F11" s="15"/>
      <c r="G11" s="15"/>
      <c r="H11" s="15"/>
      <c r="I11" s="15"/>
    </row>
    <row r="12" spans="1:9" x14ac:dyDescent="0.3">
      <c r="A12" s="62"/>
      <c r="B12" s="62"/>
      <c r="C12" s="15"/>
      <c r="D12" s="15"/>
      <c r="E12" s="15"/>
      <c r="F12" s="15"/>
      <c r="G12" s="15"/>
      <c r="H12" s="15"/>
      <c r="I12" s="15"/>
    </row>
    <row r="13" spans="1:9" x14ac:dyDescent="0.3">
      <c r="A13" s="62"/>
      <c r="B13" s="62"/>
      <c r="C13" s="15"/>
      <c r="D13" s="15"/>
      <c r="E13" s="15"/>
      <c r="F13" s="15"/>
      <c r="G13" s="15"/>
      <c r="H13" s="15"/>
      <c r="I13" s="15"/>
    </row>
    <row r="14" spans="1:9" ht="18.600000000000001" thickBot="1" x14ac:dyDescent="0.4">
      <c r="A14" s="19"/>
      <c r="B14" s="43"/>
      <c r="C14" s="19"/>
      <c r="D14" s="19"/>
      <c r="E14" s="19"/>
      <c r="F14" s="19"/>
      <c r="G14" s="19"/>
      <c r="H14" s="19"/>
      <c r="I14" s="15"/>
    </row>
    <row r="15" spans="1:9" ht="18.600000000000001" thickBot="1" x14ac:dyDescent="0.4">
      <c r="A15" s="19">
        <v>1</v>
      </c>
      <c r="B15" s="19" t="s">
        <v>72</v>
      </c>
      <c r="C15" s="19"/>
      <c r="D15" s="19"/>
      <c r="E15" s="19"/>
      <c r="F15" s="19"/>
      <c r="G15" s="19"/>
      <c r="H15" s="56">
        <f>SUM(C2:C11)</f>
        <v>106000</v>
      </c>
      <c r="I15" s="15"/>
    </row>
    <row r="16" spans="1:9" ht="18.600000000000001" thickBot="1" x14ac:dyDescent="0.4">
      <c r="A16" s="19">
        <v>2</v>
      </c>
      <c r="B16" s="19" t="s">
        <v>73</v>
      </c>
      <c r="C16" s="19"/>
      <c r="D16" s="19"/>
      <c r="E16" s="19"/>
      <c r="F16" s="19"/>
      <c r="G16" s="19"/>
      <c r="H16" s="44">
        <f>SUMIF(D2:D11, "No", C2:C11)</f>
        <v>27000</v>
      </c>
      <c r="I16" s="15"/>
    </row>
    <row r="17" spans="1:9" ht="18.600000000000001" thickBot="1" x14ac:dyDescent="0.4">
      <c r="A17" s="63"/>
      <c r="B17" s="63"/>
      <c r="C17" s="19"/>
      <c r="D17" s="19"/>
      <c r="E17" s="19"/>
      <c r="F17" s="19"/>
      <c r="G17" s="19"/>
      <c r="H17" s="19"/>
      <c r="I17" s="15"/>
    </row>
    <row r="18" spans="1:9" ht="18.600000000000001" thickBot="1" x14ac:dyDescent="0.4">
      <c r="A18" s="19">
        <v>3</v>
      </c>
      <c r="B18" s="19" t="s">
        <v>74</v>
      </c>
      <c r="C18" s="19"/>
      <c r="D18" s="19"/>
      <c r="E18" s="19"/>
      <c r="F18" s="19"/>
      <c r="G18" s="19"/>
      <c r="H18" s="44">
        <f>SUMIF(C2:C11, "&gt;10000", E2:E11)</f>
        <v>1028</v>
      </c>
      <c r="I18" s="15"/>
    </row>
    <row r="19" spans="1:9" ht="18.600000000000001" thickBot="1" x14ac:dyDescent="0.4">
      <c r="A19" s="63"/>
      <c r="B19" s="63"/>
      <c r="C19" s="19"/>
      <c r="D19" s="19"/>
      <c r="E19" s="19"/>
      <c r="F19" s="19"/>
      <c r="G19" s="19"/>
      <c r="H19" s="19"/>
      <c r="I19" s="15"/>
    </row>
    <row r="20" spans="1:9" ht="18.600000000000001" thickBot="1" x14ac:dyDescent="0.4">
      <c r="A20" s="19">
        <v>4</v>
      </c>
      <c r="B20" s="19" t="s">
        <v>75</v>
      </c>
      <c r="C20" s="19"/>
      <c r="D20" s="19"/>
      <c r="E20" s="19"/>
      <c r="F20" s="19"/>
      <c r="G20" s="19"/>
      <c r="H20" s="56">
        <f>SUMIF(C2:C11,"&gt;=10000",C2:C11)</f>
        <v>75000</v>
      </c>
      <c r="I20" s="15"/>
    </row>
    <row r="21" spans="1:9" ht="18.600000000000001" thickBot="1" x14ac:dyDescent="0.4">
      <c r="A21" s="19">
        <v>5</v>
      </c>
      <c r="B21" s="19" t="s">
        <v>76</v>
      </c>
      <c r="C21" s="19"/>
      <c r="D21" s="19"/>
      <c r="E21" s="19"/>
      <c r="F21" s="19"/>
      <c r="G21" s="19"/>
      <c r="H21" s="44">
        <f>SUMIF(C2:C11,"&lt;=9500",C2:C11)</f>
        <v>31000</v>
      </c>
      <c r="I21" s="15"/>
    </row>
    <row r="22" spans="1:9" ht="18" x14ac:dyDescent="0.35">
      <c r="A22" s="63"/>
      <c r="B22" s="63"/>
      <c r="C22" s="19"/>
      <c r="D22" s="19"/>
      <c r="E22" s="19"/>
      <c r="F22" s="19"/>
      <c r="G22" s="19"/>
      <c r="H22" s="19"/>
      <c r="I22" s="15"/>
    </row>
  </sheetData>
  <mergeCells count="5">
    <mergeCell ref="A12:B12"/>
    <mergeCell ref="A13:B13"/>
    <mergeCell ref="A17:B17"/>
    <mergeCell ref="A19:B19"/>
    <mergeCell ref="A22:B2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29"/>
  <sheetViews>
    <sheetView showGridLines="0" topLeftCell="A19" workbookViewId="0">
      <selection activeCell="F13" sqref="F13"/>
    </sheetView>
  </sheetViews>
  <sheetFormatPr defaultRowHeight="14.4" x14ac:dyDescent="0.3"/>
  <cols>
    <col min="2" max="2" width="26" customWidth="1"/>
    <col min="3" max="3" width="18" customWidth="1"/>
    <col min="4" max="4" width="19.33203125" customWidth="1"/>
    <col min="5" max="5" width="16.109375" customWidth="1"/>
  </cols>
  <sheetData>
    <row r="1" spans="1:6" x14ac:dyDescent="0.3">
      <c r="A1" s="48"/>
      <c r="B1" s="51" t="s">
        <v>0</v>
      </c>
      <c r="C1" s="51" t="s">
        <v>77</v>
      </c>
      <c r="D1" s="51" t="s">
        <v>78</v>
      </c>
      <c r="E1" s="51" t="s">
        <v>79</v>
      </c>
      <c r="F1" s="48"/>
    </row>
    <row r="2" spans="1:6" x14ac:dyDescent="0.3">
      <c r="A2" s="48"/>
      <c r="B2" s="50" t="s">
        <v>80</v>
      </c>
      <c r="C2" s="50" t="s">
        <v>81</v>
      </c>
      <c r="D2" s="50" t="s">
        <v>82</v>
      </c>
      <c r="E2" s="50">
        <v>28</v>
      </c>
      <c r="F2" s="48"/>
    </row>
    <row r="3" spans="1:6" x14ac:dyDescent="0.3">
      <c r="A3" s="48"/>
      <c r="B3" s="50" t="s">
        <v>83</v>
      </c>
      <c r="C3" s="50" t="s">
        <v>84</v>
      </c>
      <c r="D3" s="50" t="s">
        <v>85</v>
      </c>
      <c r="E3" s="50">
        <v>8</v>
      </c>
      <c r="F3" s="48"/>
    </row>
    <row r="4" spans="1:6" x14ac:dyDescent="0.3">
      <c r="A4" s="48"/>
      <c r="B4" s="50" t="s">
        <v>86</v>
      </c>
      <c r="C4" s="50" t="s">
        <v>87</v>
      </c>
      <c r="D4" s="50" t="s">
        <v>82</v>
      </c>
      <c r="E4" s="50">
        <v>19</v>
      </c>
      <c r="F4" s="48"/>
    </row>
    <row r="5" spans="1:6" x14ac:dyDescent="0.3">
      <c r="A5" s="48"/>
      <c r="B5" s="50" t="s">
        <v>88</v>
      </c>
      <c r="C5" s="50" t="s">
        <v>89</v>
      </c>
      <c r="D5" s="50" t="s">
        <v>90</v>
      </c>
      <c r="E5" s="50">
        <v>2</v>
      </c>
      <c r="F5" s="48"/>
    </row>
    <row r="6" spans="1:6" x14ac:dyDescent="0.3">
      <c r="A6" s="48"/>
      <c r="B6" s="50" t="s">
        <v>91</v>
      </c>
      <c r="C6" s="50" t="s">
        <v>87</v>
      </c>
      <c r="D6" s="50" t="s">
        <v>92</v>
      </c>
      <c r="E6" s="50">
        <v>5</v>
      </c>
      <c r="F6" s="48"/>
    </row>
    <row r="7" spans="1:6" x14ac:dyDescent="0.3">
      <c r="A7" s="48"/>
      <c r="B7" s="50" t="s">
        <v>93</v>
      </c>
      <c r="C7" s="50" t="s">
        <v>84</v>
      </c>
      <c r="D7" s="50" t="s">
        <v>82</v>
      </c>
      <c r="E7" s="50">
        <v>9</v>
      </c>
      <c r="F7" s="48"/>
    </row>
    <row r="8" spans="1:6" x14ac:dyDescent="0.3">
      <c r="A8" s="48"/>
      <c r="B8" s="50" t="s">
        <v>94</v>
      </c>
      <c r="C8" s="50" t="s">
        <v>87</v>
      </c>
      <c r="D8" s="50" t="s">
        <v>95</v>
      </c>
      <c r="E8" s="50">
        <v>18</v>
      </c>
      <c r="F8" s="48"/>
    </row>
    <row r="9" spans="1:6" x14ac:dyDescent="0.3">
      <c r="A9" s="48"/>
      <c r="B9" s="50" t="s">
        <v>96</v>
      </c>
      <c r="C9" s="50" t="s">
        <v>81</v>
      </c>
      <c r="D9" s="50" t="s">
        <v>82</v>
      </c>
      <c r="E9" s="50">
        <v>11</v>
      </c>
      <c r="F9" s="48"/>
    </row>
    <row r="10" spans="1:6" x14ac:dyDescent="0.3">
      <c r="A10" s="48"/>
      <c r="B10" s="50" t="s">
        <v>97</v>
      </c>
      <c r="C10" s="50" t="s">
        <v>89</v>
      </c>
      <c r="D10" s="50" t="s">
        <v>98</v>
      </c>
      <c r="E10" s="50">
        <v>3</v>
      </c>
      <c r="F10" s="48"/>
    </row>
    <row r="11" spans="1:6" x14ac:dyDescent="0.3">
      <c r="A11" s="48"/>
      <c r="B11" s="50" t="s">
        <v>99</v>
      </c>
      <c r="C11" s="50" t="s">
        <v>84</v>
      </c>
      <c r="D11" s="50" t="s">
        <v>100</v>
      </c>
      <c r="E11" s="50">
        <v>15</v>
      </c>
      <c r="F11" s="48"/>
    </row>
    <row r="12" spans="1:6" x14ac:dyDescent="0.3">
      <c r="A12" s="65"/>
      <c r="B12" s="65"/>
      <c r="C12" s="48"/>
      <c r="D12" s="48"/>
      <c r="E12" s="48"/>
      <c r="F12" s="48"/>
    </row>
    <row r="13" spans="1:6" ht="15.6" x14ac:dyDescent="0.3">
      <c r="A13" s="17"/>
      <c r="B13" s="52" t="s">
        <v>101</v>
      </c>
      <c r="C13" s="17"/>
      <c r="D13" s="17"/>
      <c r="E13" s="49"/>
      <c r="F13" s="48"/>
    </row>
    <row r="14" spans="1:6" ht="15.6" x14ac:dyDescent="0.3">
      <c r="A14" s="64"/>
      <c r="B14" s="64"/>
      <c r="C14" s="17"/>
      <c r="D14" s="17"/>
      <c r="E14" s="48"/>
      <c r="F14" s="48"/>
    </row>
    <row r="15" spans="1:6" ht="15.6" x14ac:dyDescent="0.3">
      <c r="A15" s="17">
        <v>1</v>
      </c>
      <c r="B15" s="53" t="s">
        <v>102</v>
      </c>
      <c r="C15" s="17"/>
      <c r="D15" s="17"/>
      <c r="E15" s="48"/>
      <c r="F15" s="48"/>
    </row>
    <row r="16" spans="1:6" ht="15.6" x14ac:dyDescent="0.3">
      <c r="A16" s="64"/>
      <c r="B16" s="64"/>
      <c r="C16" s="54" t="s">
        <v>103</v>
      </c>
      <c r="D16" s="54"/>
      <c r="E16" s="48"/>
      <c r="F16" s="48"/>
    </row>
    <row r="17" spans="1:6" ht="15.6" x14ac:dyDescent="0.3">
      <c r="A17" s="17"/>
      <c r="B17" s="16" t="s">
        <v>104</v>
      </c>
      <c r="C17" s="55">
        <f>SUMIFS(E2:E11,D2:D11,"USA",C2:C11,"athletics")</f>
        <v>9</v>
      </c>
      <c r="D17" s="17"/>
      <c r="E17" s="48"/>
      <c r="F17" s="48"/>
    </row>
    <row r="18" spans="1:6" ht="15.6" x14ac:dyDescent="0.3">
      <c r="A18" s="64"/>
      <c r="B18" s="64"/>
      <c r="C18" s="17"/>
      <c r="D18" s="17"/>
      <c r="E18" s="48"/>
      <c r="F18" s="48"/>
    </row>
    <row r="19" spans="1:6" ht="15.6" x14ac:dyDescent="0.3">
      <c r="A19" s="17">
        <v>2</v>
      </c>
      <c r="B19" s="53" t="s">
        <v>105</v>
      </c>
      <c r="C19" s="17"/>
      <c r="D19" s="17"/>
      <c r="E19" s="48"/>
      <c r="F19" s="48"/>
    </row>
    <row r="20" spans="1:6" ht="15.6" x14ac:dyDescent="0.3">
      <c r="A20" s="64"/>
      <c r="B20" s="64"/>
      <c r="C20" s="54" t="s">
        <v>103</v>
      </c>
      <c r="D20" s="54"/>
      <c r="E20" s="48"/>
      <c r="F20" s="48"/>
    </row>
    <row r="21" spans="1:6" ht="15.6" x14ac:dyDescent="0.3">
      <c r="A21" s="17"/>
      <c r="B21" s="16" t="s">
        <v>104</v>
      </c>
      <c r="C21" s="55">
        <f>SUMIF(C2:C11, "Figure Skating", E2:E11)</f>
        <v>5</v>
      </c>
      <c r="D21" s="17"/>
      <c r="E21" s="48"/>
      <c r="F21" s="48"/>
    </row>
    <row r="22" spans="1:6" ht="15.6" x14ac:dyDescent="0.3">
      <c r="A22" s="64"/>
      <c r="B22" s="64"/>
      <c r="C22" s="17"/>
      <c r="D22" s="17"/>
      <c r="E22" s="48"/>
      <c r="F22" s="48"/>
    </row>
    <row r="23" spans="1:6" ht="15.6" x14ac:dyDescent="0.3">
      <c r="A23" s="17">
        <v>3</v>
      </c>
      <c r="B23" s="53" t="s">
        <v>106</v>
      </c>
      <c r="C23" s="17"/>
      <c r="D23" s="17"/>
      <c r="E23" s="48"/>
      <c r="F23" s="48"/>
    </row>
    <row r="24" spans="1:6" ht="15.6" x14ac:dyDescent="0.3">
      <c r="A24" s="64"/>
      <c r="B24" s="64"/>
      <c r="C24" s="54" t="s">
        <v>103</v>
      </c>
      <c r="D24" s="54"/>
      <c r="E24" s="48"/>
      <c r="F24" s="48"/>
    </row>
    <row r="25" spans="1:6" ht="15.6" x14ac:dyDescent="0.3">
      <c r="A25" s="17"/>
      <c r="B25" s="16" t="s">
        <v>104</v>
      </c>
      <c r="C25" s="55">
        <f>SUMIF(D2:D11, "USA",E2:E11)+SUMIF(D2:D11, "Jamaica",E2:E11)</f>
        <v>75</v>
      </c>
      <c r="D25" s="17"/>
      <c r="E25" s="48"/>
      <c r="F25" s="48"/>
    </row>
    <row r="26" spans="1:6" x14ac:dyDescent="0.3">
      <c r="A26" s="65"/>
      <c r="B26" s="65"/>
      <c r="C26" s="48"/>
      <c r="D26" s="48"/>
      <c r="E26" s="48"/>
      <c r="F26" s="48"/>
    </row>
    <row r="27" spans="1:6" ht="15.6" x14ac:dyDescent="0.3">
      <c r="A27" s="17">
        <v>4</v>
      </c>
      <c r="B27" s="53" t="s">
        <v>107</v>
      </c>
      <c r="C27" s="17"/>
      <c r="D27" s="17"/>
    </row>
    <row r="28" spans="1:6" ht="15.6" x14ac:dyDescent="0.3">
      <c r="A28" s="64"/>
      <c r="B28" s="64"/>
      <c r="C28" s="54" t="s">
        <v>103</v>
      </c>
      <c r="D28" s="54"/>
    </row>
    <row r="29" spans="1:6" ht="15.6" x14ac:dyDescent="0.3">
      <c r="A29" s="17"/>
      <c r="B29" s="16" t="s">
        <v>104</v>
      </c>
      <c r="C29" s="55">
        <f>COUNTIF(D2:D11, "USA")</f>
        <v>4</v>
      </c>
      <c r="D29" s="17"/>
    </row>
  </sheetData>
  <mergeCells count="9">
    <mergeCell ref="A24:B24"/>
    <mergeCell ref="A26:B26"/>
    <mergeCell ref="A28:B28"/>
    <mergeCell ref="A12:B12"/>
    <mergeCell ref="A14:B14"/>
    <mergeCell ref="A16:B16"/>
    <mergeCell ref="A18:B18"/>
    <mergeCell ref="A20:B20"/>
    <mergeCell ref="A22:B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Exercise - 1</vt:lpstr>
      <vt:lpstr>Exercise - 2</vt:lpstr>
      <vt:lpstr>Exercise -3</vt:lpstr>
      <vt:lpstr>Exercise - 4</vt:lpstr>
      <vt:lpstr>Exercise - 5</vt:lpstr>
      <vt:lpstr>Exercise -6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Proyas Bose</dc:creator>
  <cp:lastModifiedBy>Alok kumar</cp:lastModifiedBy>
  <dcterms:created xsi:type="dcterms:W3CDTF">2023-02-28T05:02:53Z</dcterms:created>
  <dcterms:modified xsi:type="dcterms:W3CDTF">2025-01-03T09:09:44Z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2023-02-28T05:38:49Z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0c5d23a4-8c62-4cf7-b621-9f5a32f41573</vt:lpwstr>
  </property>
  <property fmtid="{D5CDD505-2E9C-101B-9397-08002B2CF9AE}" pid="8" name="MSIP_Label_767a5d4c-6e68-416c-b53b-e38e179fc32e_ContentBits">
    <vt:lpwstr>0</vt:lpwstr>
  </property>
</Properties>
</file>