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1964" documentId="11_E60897F41BE170836B02CE998F75CCDC64E183C8" xr6:coauthVersionLast="47" xr6:coauthVersionMax="47" xr10:uidLastSave="{083DC13F-A6F5-4D59-B429-20F01C3C3C5C}"/>
  <bookViews>
    <workbookView xWindow="240" yWindow="105" windowWidth="14805" windowHeight="8010" activeTab="2" xr2:uid="{00000000-000D-0000-FFFF-FFFF00000000}"/>
  </bookViews>
  <sheets>
    <sheet name="Sheet 1" sheetId="4" r:id="rId1"/>
    <sheet name="Sheet2" sheetId="2" r:id="rId2"/>
    <sheet name="Sheet 3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N44" i="2"/>
  <c r="N45" i="2"/>
  <c r="N46" i="2"/>
  <c r="N47" i="2"/>
  <c r="N48" i="2"/>
  <c r="N49" i="2"/>
  <c r="N50" i="2"/>
  <c r="N51" i="2"/>
  <c r="N37" i="2"/>
  <c r="N35" i="2"/>
  <c r="N36" i="2"/>
  <c r="N38" i="2"/>
  <c r="N39" i="2"/>
  <c r="N40" i="2"/>
  <c r="N41" i="2"/>
  <c r="N42" i="2"/>
  <c r="N43" i="2"/>
  <c r="N2" i="2"/>
  <c r="N12" i="2"/>
  <c r="N20" i="2"/>
  <c r="N21" i="2"/>
  <c r="N22" i="2"/>
  <c r="N23" i="2"/>
  <c r="N24" i="2"/>
  <c r="N25" i="2"/>
  <c r="N26" i="2"/>
  <c r="N19" i="2"/>
  <c r="N33" i="2"/>
  <c r="N32" i="2"/>
  <c r="N31" i="2"/>
  <c r="N30" i="2"/>
  <c r="N29" i="2"/>
  <c r="N28" i="2"/>
  <c r="N27" i="2"/>
  <c r="N3" i="2"/>
  <c r="N4" i="2"/>
  <c r="N5" i="2"/>
  <c r="N6" i="2"/>
  <c r="N7" i="2"/>
  <c r="N8" i="2"/>
  <c r="N9" i="2"/>
  <c r="N10" i="2"/>
  <c r="N11" i="2"/>
  <c r="N13" i="2"/>
  <c r="N15" i="2"/>
  <c r="N16" i="2"/>
  <c r="N17" i="2"/>
  <c r="N18" i="2"/>
  <c r="N14" i="2"/>
  <c r="E24" i="1"/>
  <c r="F16" i="1" l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15" i="1"/>
  <c r="G15" i="1" s="1"/>
  <c r="G24" i="1" s="1"/>
</calcChain>
</file>

<file path=xl/sharedStrings.xml><?xml version="1.0" encoding="utf-8"?>
<sst xmlns="http://schemas.openxmlformats.org/spreadsheetml/2006/main" count="504" uniqueCount="215">
  <si>
    <t>Business Stakeholders</t>
  </si>
  <si>
    <t> </t>
  </si>
  <si>
    <t>Requirements</t>
  </si>
  <si>
    <t>Collect for each product:</t>
  </si>
  <si>
    <t>general data about the product</t>
  </si>
  <si>
    <t>Product_id</t>
  </si>
  <si>
    <t>product_name</t>
  </si>
  <si>
    <t>product_category</t>
  </si>
  <si>
    <t>product_sub_category</t>
  </si>
  <si>
    <t>brand_name</t>
  </si>
  <si>
    <t>regular price</t>
  </si>
  <si>
    <t>not sale or prime price</t>
  </si>
  <si>
    <t>amount_special_diet</t>
  </si>
  <si>
    <t>the number of the different special diet the product is compatible with</t>
  </si>
  <si>
    <t xml:space="preserve"> </t>
  </si>
  <si>
    <t>serving_size</t>
  </si>
  <si>
    <t>the weight/volume of the serving size</t>
  </si>
  <si>
    <t>measurement_serving_size</t>
  </si>
  <si>
    <t>oz, gr, ml, lb</t>
  </si>
  <si>
    <t>serving_per_product</t>
  </si>
  <si>
    <t>the total number of servings in the whole offering for the product</t>
  </si>
  <si>
    <t>Analysis calculation</t>
  </si>
  <si>
    <t>Price_per_quantity_unit</t>
  </si>
  <si>
    <t>= regular price / serving_size, in order to be able to make comparaison between products, regardless of size</t>
  </si>
  <si>
    <t>Date of retrieval</t>
  </si>
  <si>
    <t>date_data_retrieval</t>
  </si>
  <si>
    <t>date at which the data is retrieved (format: 11-18-2022)</t>
  </si>
  <si>
    <t>Which special diet does is the product compatible with?</t>
  </si>
  <si>
    <t>Keto_friendly</t>
  </si>
  <si>
    <t>1 - yes / 0 - no</t>
  </si>
  <si>
    <t>Paleo_friendly</t>
  </si>
  <si>
    <t>Gluten_free</t>
  </si>
  <si>
    <t>Vegetarian</t>
  </si>
  <si>
    <t>Sugar-conscious</t>
  </si>
  <si>
    <t>Dairy_free</t>
  </si>
  <si>
    <t>Engine_2</t>
  </si>
  <si>
    <t>Low_sodium</t>
  </si>
  <si>
    <t>Low_fat</t>
  </si>
  <si>
    <t>Vegan</t>
  </si>
  <si>
    <t>Organic</t>
  </si>
  <si>
    <t>Whole_food_diet</t>
  </si>
  <si>
    <t>Additional decisions made</t>
  </si>
  <si>
    <t>No bundle - one price = one item NOT one price = 4 avocado</t>
  </si>
  <si>
    <t>only take regular price</t>
  </si>
  <si>
    <t>Data Engineers</t>
  </si>
  <si>
    <t>Project Managers</t>
  </si>
  <si>
    <t xml:space="preserve">brand_name </t>
  </si>
  <si>
    <t xml:space="preserve">Kosher </t>
  </si>
  <si>
    <t>b002hqpam8</t>
  </si>
  <si>
    <t>Organic Pecans, 7 oz</t>
  </si>
  <si>
    <t>Snacks, Chips, Salsas &amp; Dips</t>
  </si>
  <si>
    <t>Nuts, Seeds &amp; Dried Fruit</t>
  </si>
  <si>
    <t>Aurora Natural</t>
  </si>
  <si>
    <t>gr</t>
  </si>
  <si>
    <t>17-11-2022</t>
  </si>
  <si>
    <t>b074vdbqnl</t>
  </si>
  <si>
    <t>365 Everyday Value® Raw Almonds (Steam Pasteurized), 16 oz</t>
  </si>
  <si>
    <t>365 by Whole Foods Market</t>
  </si>
  <si>
    <t>18-11-2022</t>
  </si>
  <si>
    <t>b07qf1jq3r</t>
  </si>
  <si>
    <t>Peanuts, Dry Roasted &amp; Salted, 16 oz</t>
  </si>
  <si>
    <t>b074vg9h72</t>
  </si>
  <si>
    <t>Roasted And Unsalted Cashews, 16 ounce</t>
  </si>
  <si>
    <t>365 Everyday Value®</t>
  </si>
  <si>
    <t>b074vfq3jm</t>
  </si>
  <si>
    <t>Walnut Halves And Pieces, 16 oz</t>
  </si>
  <si>
    <t>b07gl338p5</t>
  </si>
  <si>
    <t>Roasted &amp; Salted Pistachios, 24 ounce</t>
  </si>
  <si>
    <t>b07dfmp341</t>
  </si>
  <si>
    <t>Organic Mini Sandwich Crackers, Peanut Butter, 7.5 oz</t>
  </si>
  <si>
    <t>Crackers</t>
  </si>
  <si>
    <t>b07815q1rj</t>
  </si>
  <si>
    <t>Parmesan Cheese Crisps, 3 oz</t>
  </si>
  <si>
    <t>Perfectly Crisp Bakery</t>
  </si>
  <si>
    <t>b078k6y1bq</t>
  </si>
  <si>
    <t>Sea Salt Baked Crackers, 8 oz</t>
  </si>
  <si>
    <t>Firehook</t>
  </si>
  <si>
    <t>b07fw4tmsj</t>
  </si>
  <si>
    <t>Organic Multi-Grain Crackers, 6 oz</t>
  </si>
  <si>
    <t>Milton's Craft Bakers</t>
  </si>
  <si>
    <t>b07nq8672l</t>
  </si>
  <si>
    <t>Original Multi Seed Crackers, 4 oz</t>
  </si>
  <si>
    <t>Crunchmaster</t>
  </si>
  <si>
    <t>b0055b5dyw</t>
  </si>
  <si>
    <t>Organic Honey Grahams, 14.4 oz</t>
  </si>
  <si>
    <t>Annie's Homegrown</t>
  </si>
  <si>
    <t>b07nstwvtd</t>
  </si>
  <si>
    <t>Hummus Jalapeno</t>
  </si>
  <si>
    <t>Salsas, Dips &amp; Spreads</t>
  </si>
  <si>
    <t>Whole Foods Market</t>
  </si>
  <si>
    <t>b00b65mxe4</t>
  </si>
  <si>
    <t>Red Pepper Jelly</t>
  </si>
  <si>
    <t>Bonnie's Jams</t>
  </si>
  <si>
    <t>b000whs4ok</t>
  </si>
  <si>
    <t>Jalapeño Cilantro Salsa (Medium)</t>
  </si>
  <si>
    <t>Frontera</t>
  </si>
  <si>
    <t>b08n6vpzkk</t>
  </si>
  <si>
    <t>Salsa Verde</t>
  </si>
  <si>
    <t>Late July Organic Snacks</t>
  </si>
  <si>
    <t>b07nstwvv5</t>
  </si>
  <si>
    <t>Tzatziki</t>
  </si>
  <si>
    <t>b00gn81qgu</t>
  </si>
  <si>
    <t>KIND Healthy Grains Peanut Butter Dark Chocolate Granola Bars, 6.2 oz</t>
  </si>
  <si>
    <t>Nutrition &amp; Granola Bars</t>
  </si>
  <si>
    <t>KIND Snacks</t>
  </si>
  <si>
    <t>b08kxfy9cp</t>
  </si>
  <si>
    <t>Organic Strawberry Granola Minis, 4.25 oz</t>
  </si>
  <si>
    <t>MadeGood</t>
  </si>
  <si>
    <t>b006m4hu2o</t>
  </si>
  <si>
    <t>Nutz Over Chocolate Luna Bar, 1 each</t>
  </si>
  <si>
    <t>LUNA Bar</t>
  </si>
  <si>
    <t>b0788br7h7</t>
  </si>
  <si>
    <t>Slim Chocolate Mint Protein Bar, 1.59 ounce</t>
  </si>
  <si>
    <t>NuGo</t>
  </si>
  <si>
    <t>b00cq7x7o6</t>
  </si>
  <si>
    <t>Iced Oatmeal Cookie Clif Kid Organic Z Bar (6 Ct), 7.62 oz</t>
  </si>
  <si>
    <t>Clif Bar</t>
  </si>
  <si>
    <t>b01meex0fo</t>
  </si>
  <si>
    <t>Bolt Raspberry, 2.1 oz</t>
  </si>
  <si>
    <t>PROBAR</t>
  </si>
  <si>
    <t>b07nrrgmp2</t>
  </si>
  <si>
    <t>Sunflower Squares Box</t>
  </si>
  <si>
    <t>URBAN REMEDY</t>
  </si>
  <si>
    <t>b08f8n8v1t</t>
  </si>
  <si>
    <t>Organic Blueberry Banana Sweet Potato Smart Bars, 4.2 oz</t>
  </si>
  <si>
    <t>Cerebelly</t>
  </si>
  <si>
    <t>b071xy8bdq</t>
  </si>
  <si>
    <t>Sea Salt Tortilla Chips</t>
  </si>
  <si>
    <t>Chips</t>
  </si>
  <si>
    <t>Siete</t>
  </si>
  <si>
    <t>b08w3h1jsn</t>
  </si>
  <si>
    <t>Sour Cream &amp; Onion Cauliflower Chips</t>
  </si>
  <si>
    <t>From The Ground Up</t>
  </si>
  <si>
    <t>b004lo931s</t>
  </si>
  <si>
    <t>Original Exotic Vegetable Chips</t>
  </si>
  <si>
    <t>Terra</t>
  </si>
  <si>
    <t>b013ty4vyy</t>
  </si>
  <si>
    <t>Simply Naked Baked Pita Chips Snacks</t>
  </si>
  <si>
    <t>Stacy,s</t>
  </si>
  <si>
    <t>b07v7kvj2c</t>
  </si>
  <si>
    <t>Original Salted Potato Chips</t>
  </si>
  <si>
    <t>Cape Cod</t>
  </si>
  <si>
    <t>b074h5y3ry</t>
  </si>
  <si>
    <t>Pretzel Twist</t>
  </si>
  <si>
    <t>b07nssq5h3</t>
  </si>
  <si>
    <t>Himalayan Pink Salt Chicken Chips</t>
  </si>
  <si>
    <t>Wilde Brands</t>
  </si>
  <si>
    <t>b0731b56fj</t>
  </si>
  <si>
    <t>Sriracha Spice Sticky Rice Chips</t>
  </si>
  <si>
    <t>Dang Foods</t>
  </si>
  <si>
    <t>b00gjxmpvy</t>
  </si>
  <si>
    <t>Matcha super dark chocolate</t>
  </si>
  <si>
    <t>Candy &amp; Chocolate</t>
  </si>
  <si>
    <t>vosges</t>
  </si>
  <si>
    <t>b097qvjx5t</t>
  </si>
  <si>
    <t>Organic super dark peanut butter cups</t>
  </si>
  <si>
    <t>Justin's</t>
  </si>
  <si>
    <t>b09s1syd9v</t>
  </si>
  <si>
    <t>Milk Chocolate Everything Bar</t>
  </si>
  <si>
    <t>Tony's chocolonley</t>
  </si>
  <si>
    <t>b0824xwbwl</t>
  </si>
  <si>
    <t>Tien Giang Mini Chocolate Bar</t>
  </si>
  <si>
    <t>Marou faiseurs de chocolate bar</t>
  </si>
  <si>
    <t>b00s80psv0</t>
  </si>
  <si>
    <t>Pirates Booty Aged White Cheddar</t>
  </si>
  <si>
    <t>Popcorn puffs and rice</t>
  </si>
  <si>
    <t>Pirate brand</t>
  </si>
  <si>
    <t>b00ighjidy</t>
  </si>
  <si>
    <t>White cheddar skinny pop</t>
  </si>
  <si>
    <t>Skinny Pop</t>
  </si>
  <si>
    <t>b09rvvkyh9</t>
  </si>
  <si>
    <t>organic salted caramel rice cakes</t>
  </si>
  <si>
    <t>Lundberg Family Farms</t>
  </si>
  <si>
    <t>b08ms78zcj</t>
  </si>
  <si>
    <t>Beef barbacoa bar</t>
  </si>
  <si>
    <t>Jerky</t>
  </si>
  <si>
    <t>Epic provisions</t>
  </si>
  <si>
    <t>b00i5sq85a</t>
  </si>
  <si>
    <t>Turkey uncured pepperoni real sticks</t>
  </si>
  <si>
    <t>Vermont smoke &amp; cure</t>
  </si>
  <si>
    <t>11.17.2022</t>
  </si>
  <si>
    <t>b07knd3cpj</t>
  </si>
  <si>
    <t>Chocolate Covered Almonds &amp; Sea Salt</t>
  </si>
  <si>
    <t>Hu</t>
  </si>
  <si>
    <t>b08lybgt82</t>
  </si>
  <si>
    <t>Sourmelon Bites</t>
  </si>
  <si>
    <t>Smart Sweets</t>
  </si>
  <si>
    <t>b01l29tg0c</t>
  </si>
  <si>
    <t>Bubblegum</t>
  </si>
  <si>
    <t>PUR</t>
  </si>
  <si>
    <t>b079nl51x9</t>
  </si>
  <si>
    <t>70% Guanaja Chocolate Discs</t>
  </si>
  <si>
    <t>Valrohna</t>
  </si>
  <si>
    <t>b00om2fia4</t>
  </si>
  <si>
    <t>Milk Chocolate Advent Calendar</t>
  </si>
  <si>
    <t>Divine Chocolate</t>
  </si>
  <si>
    <t>b005g238ym</t>
  </si>
  <si>
    <t>Peppermint Gum</t>
  </si>
  <si>
    <t>b07819p7b1</t>
  </si>
  <si>
    <t>Sea Salt Chocolate</t>
  </si>
  <si>
    <t>Lily's</t>
  </si>
  <si>
    <t>2f5nff75</t>
  </si>
  <si>
    <t>Almond Crunch + Coconut Flakes Milk Chocolate</t>
  </si>
  <si>
    <t>COUNT: 50 rows 26 columns</t>
  </si>
  <si>
    <t>Maximum variable per team</t>
  </si>
  <si>
    <t>Price</t>
  </si>
  <si>
    <t xml:space="preserve">n </t>
  </si>
  <si>
    <t>n total</t>
  </si>
  <si>
    <t>Total number of items to search per category</t>
  </si>
  <si>
    <t>WE DO NOT CHOOSE THE WHICH PRODUCT</t>
  </si>
  <si>
    <t xml:space="preserve">have to do the random number calculation to know </t>
  </si>
  <si>
    <t>which product to choose</t>
  </si>
  <si>
    <t xml:space="preserve">   </t>
  </si>
  <si>
    <t>Popcorn, Puffs &amp; Rice Cakes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</si>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</sst>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0.00000"/>
  </numFmts>
  <fonts count="15">
    <font>
      <sz val="11"/>
      <color theme="1"/>
      <name val="Calibri"/>
      <family val="2"/>
      <scheme val="minor"/>
    </font>
    <font>
      <sz val="13.5"/>
      <color rgb="FF2E2D2B"/>
      <name val="Circular Pro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2E2D2B"/>
      <name val="Calibri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4472C4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wrapText="1"/>
    </xf>
    <xf numFmtId="0" fontId="5" fillId="0" borderId="0" xfId="1" applyFont="1" applyAlignment="1">
      <alignment wrapText="1"/>
    </xf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10" fontId="0" fillId="0" borderId="0" xfId="0" applyNumberFormat="1"/>
    <xf numFmtId="1" fontId="0" fillId="3" borderId="4" xfId="0" applyNumberFormat="1" applyFill="1" applyBorder="1"/>
    <xf numFmtId="0" fontId="0" fillId="0" borderId="4" xfId="0" applyBorder="1" applyAlignment="1">
      <alignment wrapText="1"/>
    </xf>
    <xf numFmtId="1" fontId="0" fillId="3" borderId="5" xfId="0" applyNumberForma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wrapText="1"/>
    </xf>
    <xf numFmtId="0" fontId="9" fillId="0" borderId="0" xfId="0" applyFont="1"/>
    <xf numFmtId="8" fontId="8" fillId="0" borderId="0" xfId="1" applyNumberFormat="1" applyFont="1" applyAlignment="1">
      <alignment wrapText="1"/>
    </xf>
    <xf numFmtId="0" fontId="8" fillId="0" borderId="0" xfId="0" applyFont="1"/>
    <xf numFmtId="0" fontId="2" fillId="3" borderId="2" xfId="0" applyFont="1" applyFill="1" applyBorder="1"/>
    <xf numFmtId="0" fontId="5" fillId="0" borderId="0" xfId="1" applyFont="1"/>
    <xf numFmtId="0" fontId="4" fillId="0" borderId="0" xfId="0" applyFont="1" applyAlignment="1">
      <alignment wrapText="1"/>
    </xf>
    <xf numFmtId="0" fontId="13" fillId="0" borderId="0" xfId="0" applyFont="1"/>
    <xf numFmtId="0" fontId="10" fillId="4" borderId="4" xfId="0" applyFont="1" applyFill="1" applyBorder="1"/>
    <xf numFmtId="0" fontId="0" fillId="0" borderId="4" xfId="0" applyBorder="1"/>
    <xf numFmtId="0" fontId="11" fillId="4" borderId="4" xfId="0" applyFont="1" applyFill="1" applyBorder="1"/>
    <xf numFmtId="0" fontId="12" fillId="4" borderId="4" xfId="0" applyFont="1" applyFill="1" applyBorder="1"/>
    <xf numFmtId="0" fontId="14" fillId="4" borderId="4" xfId="0" applyFont="1" applyFill="1" applyBorder="1"/>
    <xf numFmtId="0" fontId="12" fillId="0" borderId="4" xfId="0" applyFont="1" applyBorder="1"/>
    <xf numFmtId="0" fontId="14" fillId="7" borderId="4" xfId="0" applyFont="1" applyFill="1" applyBorder="1"/>
    <xf numFmtId="0" fontId="12" fillId="8" borderId="4" xfId="0" applyFont="1" applyFill="1" applyBorder="1"/>
    <xf numFmtId="0" fontId="14" fillId="8" borderId="4" xfId="0" applyFont="1" applyFill="1" applyBorder="1"/>
    <xf numFmtId="0" fontId="14" fillId="8" borderId="4" xfId="0" quotePrefix="1" applyFont="1" applyFill="1" applyBorder="1"/>
    <xf numFmtId="0" fontId="2" fillId="4" borderId="4" xfId="0" applyFont="1" applyFill="1" applyBorder="1"/>
    <xf numFmtId="165" fontId="0" fillId="0" borderId="0" xfId="0" applyNumberFormat="1"/>
    <xf numFmtId="0" fontId="12" fillId="6" borderId="4" xfId="0" applyFont="1" applyFill="1" applyBorder="1" applyAlignment="1">
      <alignment wrapText="1"/>
    </xf>
    <xf numFmtId="0" fontId="0" fillId="9" borderId="0" xfId="0" applyFill="1"/>
    <xf numFmtId="0" fontId="1" fillId="9" borderId="0" xfId="0" applyFont="1" applyFill="1" applyAlignment="1">
      <alignment wrapText="1"/>
    </xf>
    <xf numFmtId="10" fontId="0" fillId="9" borderId="0" xfId="0" applyNumberFormat="1" applyFill="1"/>
    <xf numFmtId="0" fontId="14" fillId="5" borderId="4" xfId="0" applyFont="1" applyFill="1" applyBorder="1" applyAlignment="1"/>
    <xf numFmtId="0" fontId="12" fillId="6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51</xdr:row>
      <xdr:rowOff>171450</xdr:rowOff>
    </xdr:from>
    <xdr:to>
      <xdr:col>5</xdr:col>
      <xdr:colOff>1209675</xdr:colOff>
      <xdr:row>61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3FF07A2-F6A0-4D05-B0F1-4F3CEB9E8BCF}"/>
            </a:ext>
            <a:ext uri="{147F2762-F138-4A5C-976F-8EAC2B608ADB}">
              <a16:predDERef xmlns:a16="http://schemas.microsoft.com/office/drawing/2014/main" pred="{713D5C81-0A6B-787F-7EED-B14A5C80CF0E}"/>
            </a:ext>
          </a:extLst>
        </xdr:cNvPr>
        <xdr:cNvSpPr txBox="1"/>
      </xdr:nvSpPr>
      <xdr:spPr>
        <a:xfrm>
          <a:off x="1847850" y="9886950"/>
          <a:ext cx="5276850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1- We did the random number generation and collected the data from the website.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2- After data collection, we dug into verifying the data and with a detailed inspection              introduced some data which helps to keep the data within the limit and not deviate           from the business requirements.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3- Introduced   Cashews, Almonds, and    Pistachiosin nuts, seeds &amp; dry fruits sub-c                   ategories as they are often ordered.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- Introduced peanut crackers and multi-grain crackers in the crackers sub-category.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5  Introduced one product made of tomatoes in the dips subcategory.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6   ntroduced sour cream and onion chips in the chips category.  </a:t>
          </a:r>
        </a:p>
      </xdr:txBody>
    </xdr:sp>
    <xdr:clientData/>
  </xdr:twoCellAnchor>
  <xdr:twoCellAnchor>
    <xdr:from>
      <xdr:col>1</xdr:col>
      <xdr:colOff>1228725</xdr:colOff>
      <xdr:row>37</xdr:row>
      <xdr:rowOff>171450</xdr:rowOff>
    </xdr:from>
    <xdr:to>
      <xdr:col>4</xdr:col>
      <xdr:colOff>2200275</xdr:colOff>
      <xdr:row>49</xdr:row>
      <xdr:rowOff>9525</xdr:rowOff>
    </xdr:to>
    <xdr:sp macro="" textlink="">
      <xdr:nvSpPr>
        <xdr:cNvPr id="2" name="文本框 7">
          <a:extLst>
            <a:ext uri="{FF2B5EF4-FFF2-40B4-BE49-F238E27FC236}">
              <a16:creationId xmlns:a16="http://schemas.microsoft.com/office/drawing/2014/main" id="{4DBB6EB5-6625-448C-B7B5-F97C9732D182}"/>
            </a:ext>
            <a:ext uri="{147F2762-F138-4A5C-976F-8EAC2B608ADB}">
              <a16:predDERef xmlns:a16="http://schemas.microsoft.com/office/drawing/2014/main" pred="{E3FF07A2-F6A0-4D05-B0F1-4F3CEB9E8BCF}"/>
            </a:ext>
          </a:extLst>
        </xdr:cNvPr>
        <xdr:cNvSpPr txBox="1"/>
      </xdr:nvSpPr>
      <xdr:spPr>
        <a:xfrm>
          <a:off x="1838325" y="7219950"/>
          <a:ext cx="3657600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1- On Wholethe a the foods website, we check the product sl      ot id through the inspect feature, anthe get total number        of products for each category.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latin typeface="+mn-lt"/>
              <a:ea typeface="+mn-lt"/>
              <a:cs typeface="+mn-lt"/>
            </a:rPr>
            <a:t>2- We find weight and sample size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of each category.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3- We use excel to generate groups of random numbers.              Group size = sample size, upper limits = total number of          products of each category.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4- We use random numbers to find each product. Random          number = product slot id (''data-csa-c-slot-id'').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5- We have 50 rows and 26 columns gathering a total of               1300 data points.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lefoodsmarket.com/products/brands/365-by-whole-foods-market" TargetMode="External"/><Relationship Id="rId13" Type="http://schemas.openxmlformats.org/officeDocument/2006/relationships/hyperlink" Target="https://www.wholefoodsmarket.com/products/brands/annies-homegrown" TargetMode="External"/><Relationship Id="rId3" Type="http://schemas.openxmlformats.org/officeDocument/2006/relationships/hyperlink" Target="https://www.wholefoodsmarket.com/products/brands/365-everyday-value" TargetMode="External"/><Relationship Id="rId7" Type="http://schemas.openxmlformats.org/officeDocument/2006/relationships/hyperlink" Target="https://www.wholefoodsmarket.com/products/brands/365-by-whole-foods-market" TargetMode="External"/><Relationship Id="rId12" Type="http://schemas.openxmlformats.org/officeDocument/2006/relationships/hyperlink" Target="https://www.wholefoodsmarket.com/products/brands/crunchmaster" TargetMode="External"/><Relationship Id="rId2" Type="http://schemas.openxmlformats.org/officeDocument/2006/relationships/hyperlink" Target="https://www.wholefoodsmarket.com/products/brands/aurora-natural" TargetMode="External"/><Relationship Id="rId1" Type="http://schemas.openxmlformats.org/officeDocument/2006/relationships/hyperlink" Target="https://www.wholefoodsmarket.com/products/brands/clif-bar" TargetMode="External"/><Relationship Id="rId6" Type="http://schemas.openxmlformats.org/officeDocument/2006/relationships/hyperlink" Target="https://www.wholefoodsmarket.com/products/brands/365-by-whole-foods-market" TargetMode="External"/><Relationship Id="rId11" Type="http://schemas.openxmlformats.org/officeDocument/2006/relationships/hyperlink" Target="https://www.wholefoodsmarket.com/products/brands/miltons-craft-bakers" TargetMode="External"/><Relationship Id="rId5" Type="http://schemas.openxmlformats.org/officeDocument/2006/relationships/hyperlink" Target="https://www.wholefoodsmarket.com/products/brands/365-everyday-value" TargetMode="External"/><Relationship Id="rId10" Type="http://schemas.openxmlformats.org/officeDocument/2006/relationships/hyperlink" Target="https://www.wholefoodsmarket.com/products/brands/firehook" TargetMode="External"/><Relationship Id="rId4" Type="http://schemas.openxmlformats.org/officeDocument/2006/relationships/hyperlink" Target="https://www.wholefoodsmarket.com/products/brands/365-by-whole-foods-market" TargetMode="External"/><Relationship Id="rId9" Type="http://schemas.openxmlformats.org/officeDocument/2006/relationships/hyperlink" Target="https://www.wholefoodsmarket.com/products/brands/perfectly-crisp-bak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6F43-9833-41BA-89D8-3CFED93C7F28}">
  <dimension ref="B4:O53"/>
  <sheetViews>
    <sheetView topLeftCell="A41" workbookViewId="0">
      <selection activeCell="F2" sqref="F2"/>
    </sheetView>
  </sheetViews>
  <sheetFormatPr defaultRowHeight="15"/>
  <cols>
    <col min="2" max="2" width="18.5703125" customWidth="1"/>
    <col min="4" max="4" width="12.5703125" customWidth="1"/>
    <col min="5" max="5" width="39.28515625" customWidth="1"/>
    <col min="6" max="6" width="88.7109375" customWidth="1"/>
  </cols>
  <sheetData>
    <row r="4" spans="2:15">
      <c r="B4" s="25"/>
      <c r="C4" s="25"/>
      <c r="D4" s="25"/>
      <c r="E4" s="25"/>
      <c r="F4" s="25"/>
    </row>
    <row r="5" spans="2:15">
      <c r="B5" s="26" t="s">
        <v>0</v>
      </c>
      <c r="C5" s="26"/>
      <c r="D5" s="26"/>
      <c r="E5" s="26"/>
      <c r="F5" s="27" t="s">
        <v>1</v>
      </c>
      <c r="G5" s="23"/>
    </row>
    <row r="6" spans="2:15">
      <c r="B6" s="28">
        <v>1</v>
      </c>
      <c r="C6" s="28" t="s">
        <v>2</v>
      </c>
      <c r="D6" s="28"/>
      <c r="E6" s="28"/>
      <c r="F6" s="27" t="s">
        <v>1</v>
      </c>
      <c r="G6" s="23"/>
    </row>
    <row r="7" spans="2:15">
      <c r="B7" s="27" t="s">
        <v>1</v>
      </c>
      <c r="C7" s="40" t="s">
        <v>3</v>
      </c>
      <c r="D7" s="40"/>
      <c r="E7" s="40"/>
      <c r="F7" s="29"/>
      <c r="G7" s="23"/>
    </row>
    <row r="8" spans="2:15">
      <c r="B8" s="27" t="s">
        <v>1</v>
      </c>
      <c r="C8" s="36" t="s">
        <v>4</v>
      </c>
      <c r="D8" s="36"/>
      <c r="E8" s="30" t="s">
        <v>5</v>
      </c>
      <c r="F8" s="31" t="s">
        <v>1</v>
      </c>
      <c r="G8" s="23"/>
    </row>
    <row r="9" spans="2:15">
      <c r="B9" s="27" t="s">
        <v>1</v>
      </c>
      <c r="C9" s="36"/>
      <c r="D9" s="36"/>
      <c r="E9" s="30" t="s">
        <v>6</v>
      </c>
      <c r="F9" s="31" t="s">
        <v>1</v>
      </c>
      <c r="G9" s="23"/>
    </row>
    <row r="10" spans="2:15">
      <c r="B10" s="27" t="s">
        <v>1</v>
      </c>
      <c r="C10" s="36"/>
      <c r="D10" s="36"/>
      <c r="E10" s="30" t="s">
        <v>7</v>
      </c>
      <c r="F10" s="31" t="s">
        <v>1</v>
      </c>
      <c r="G10" s="23"/>
    </row>
    <row r="11" spans="2:15">
      <c r="B11" s="27" t="s">
        <v>1</v>
      </c>
      <c r="C11" s="36"/>
      <c r="D11" s="36"/>
      <c r="E11" s="30" t="s">
        <v>8</v>
      </c>
      <c r="F11" s="31" t="s">
        <v>1</v>
      </c>
      <c r="G11" s="23"/>
    </row>
    <row r="12" spans="2:15">
      <c r="B12" s="27" t="s">
        <v>1</v>
      </c>
      <c r="C12" s="36"/>
      <c r="D12" s="36"/>
      <c r="E12" s="30" t="s">
        <v>9</v>
      </c>
      <c r="F12" s="31" t="s">
        <v>1</v>
      </c>
      <c r="G12" s="23"/>
    </row>
    <row r="13" spans="2:15">
      <c r="B13" s="27" t="s">
        <v>1</v>
      </c>
      <c r="C13" s="36"/>
      <c r="D13" s="36"/>
      <c r="E13" s="30" t="s">
        <v>10</v>
      </c>
      <c r="F13" s="32" t="s">
        <v>11</v>
      </c>
      <c r="G13" s="23"/>
    </row>
    <row r="14" spans="2:15">
      <c r="B14" s="27" t="s">
        <v>1</v>
      </c>
      <c r="C14" s="36"/>
      <c r="D14" s="36"/>
      <c r="E14" s="30" t="s">
        <v>12</v>
      </c>
      <c r="F14" s="32" t="s">
        <v>13</v>
      </c>
      <c r="G14" s="23"/>
      <c r="O14" t="s">
        <v>14</v>
      </c>
    </row>
    <row r="15" spans="2:15">
      <c r="B15" s="27" t="s">
        <v>1</v>
      </c>
      <c r="C15" s="36"/>
      <c r="D15" s="36"/>
      <c r="E15" s="30" t="s">
        <v>15</v>
      </c>
      <c r="F15" s="32" t="s">
        <v>16</v>
      </c>
      <c r="G15" s="23"/>
    </row>
    <row r="16" spans="2:15">
      <c r="B16" s="27" t="s">
        <v>1</v>
      </c>
      <c r="C16" s="36"/>
      <c r="D16" s="36"/>
      <c r="E16" s="30" t="s">
        <v>17</v>
      </c>
      <c r="F16" s="32" t="s">
        <v>18</v>
      </c>
      <c r="G16" s="23"/>
    </row>
    <row r="17" spans="2:7">
      <c r="B17" s="27" t="s">
        <v>1</v>
      </c>
      <c r="C17" s="36"/>
      <c r="D17" s="36"/>
      <c r="E17" s="30" t="s">
        <v>19</v>
      </c>
      <c r="F17" s="32" t="s">
        <v>20</v>
      </c>
      <c r="G17" s="23"/>
    </row>
    <row r="18" spans="2:7">
      <c r="B18" s="27" t="s">
        <v>1</v>
      </c>
      <c r="C18" s="41" t="s">
        <v>21</v>
      </c>
      <c r="D18" s="41"/>
      <c r="E18" s="30" t="s">
        <v>22</v>
      </c>
      <c r="F18" s="33" t="s">
        <v>23</v>
      </c>
      <c r="G18" s="23"/>
    </row>
    <row r="19" spans="2:7">
      <c r="B19" s="27" t="s">
        <v>1</v>
      </c>
      <c r="C19" s="41" t="s">
        <v>24</v>
      </c>
      <c r="D19" s="41"/>
      <c r="E19" s="30" t="s">
        <v>25</v>
      </c>
      <c r="F19" s="32" t="s">
        <v>26</v>
      </c>
      <c r="G19" s="23"/>
    </row>
    <row r="20" spans="2:7">
      <c r="B20" s="27" t="s">
        <v>1</v>
      </c>
      <c r="C20" s="36" t="s">
        <v>27</v>
      </c>
      <c r="D20" s="36"/>
      <c r="E20" s="30" t="s">
        <v>28</v>
      </c>
      <c r="F20" s="32" t="s">
        <v>29</v>
      </c>
      <c r="G20" s="23"/>
    </row>
    <row r="21" spans="2:7">
      <c r="B21" s="27" t="s">
        <v>1</v>
      </c>
      <c r="C21" s="36"/>
      <c r="D21" s="36"/>
      <c r="E21" s="30" t="s">
        <v>30</v>
      </c>
      <c r="F21" s="32" t="s">
        <v>29</v>
      </c>
      <c r="G21" s="23"/>
    </row>
    <row r="22" spans="2:7">
      <c r="B22" s="27" t="s">
        <v>1</v>
      </c>
      <c r="C22" s="36"/>
      <c r="D22" s="36"/>
      <c r="E22" s="30" t="s">
        <v>31</v>
      </c>
      <c r="F22" s="32" t="s">
        <v>29</v>
      </c>
      <c r="G22" s="23"/>
    </row>
    <row r="23" spans="2:7">
      <c r="B23" s="27" t="s">
        <v>1</v>
      </c>
      <c r="C23" s="36"/>
      <c r="D23" s="36"/>
      <c r="E23" s="30" t="s">
        <v>32</v>
      </c>
      <c r="F23" s="32" t="s">
        <v>29</v>
      </c>
      <c r="G23" s="23"/>
    </row>
    <row r="24" spans="2:7">
      <c r="B24" s="27" t="s">
        <v>1</v>
      </c>
      <c r="C24" s="36"/>
      <c r="D24" s="36"/>
      <c r="E24" s="30" t="s">
        <v>33</v>
      </c>
      <c r="F24" s="32" t="s">
        <v>29</v>
      </c>
      <c r="G24" s="23"/>
    </row>
    <row r="25" spans="2:7">
      <c r="B25" s="27" t="s">
        <v>1</v>
      </c>
      <c r="C25" s="36"/>
      <c r="D25" s="36"/>
      <c r="E25" s="30" t="s">
        <v>34</v>
      </c>
      <c r="F25" s="32" t="s">
        <v>29</v>
      </c>
      <c r="G25" s="23"/>
    </row>
    <row r="26" spans="2:7">
      <c r="B26" s="27" t="s">
        <v>1</v>
      </c>
      <c r="C26" s="36"/>
      <c r="D26" s="36"/>
      <c r="E26" s="30" t="s">
        <v>35</v>
      </c>
      <c r="F26" s="32" t="s">
        <v>29</v>
      </c>
      <c r="G26" s="23"/>
    </row>
    <row r="27" spans="2:7">
      <c r="B27" s="27" t="s">
        <v>1</v>
      </c>
      <c r="C27" s="36"/>
      <c r="D27" s="36"/>
      <c r="E27" s="30" t="s">
        <v>36</v>
      </c>
      <c r="F27" s="32" t="s">
        <v>29</v>
      </c>
      <c r="G27" s="23"/>
    </row>
    <row r="28" spans="2:7">
      <c r="B28" s="27" t="s">
        <v>1</v>
      </c>
      <c r="C28" s="36"/>
      <c r="D28" s="36"/>
      <c r="E28" s="30" t="s">
        <v>37</v>
      </c>
      <c r="F28" s="32" t="s">
        <v>29</v>
      </c>
      <c r="G28" s="23"/>
    </row>
    <row r="29" spans="2:7">
      <c r="B29" s="27" t="s">
        <v>1</v>
      </c>
      <c r="C29" s="36"/>
      <c r="D29" s="36"/>
      <c r="E29" s="30" t="s">
        <v>38</v>
      </c>
      <c r="F29" s="32" t="s">
        <v>29</v>
      </c>
      <c r="G29" s="23"/>
    </row>
    <row r="30" spans="2:7">
      <c r="B30" s="27" t="s">
        <v>1</v>
      </c>
      <c r="C30" s="36"/>
      <c r="D30" s="36"/>
      <c r="E30" s="30" t="s">
        <v>39</v>
      </c>
      <c r="F30" s="32" t="s">
        <v>29</v>
      </c>
      <c r="G30" s="23"/>
    </row>
    <row r="31" spans="2:7">
      <c r="B31" s="27" t="s">
        <v>1</v>
      </c>
      <c r="C31" s="36"/>
      <c r="D31" s="36"/>
      <c r="E31" s="30" t="s">
        <v>40</v>
      </c>
      <c r="F31" s="32" t="s">
        <v>29</v>
      </c>
      <c r="G31" s="23"/>
    </row>
    <row r="32" spans="2:7">
      <c r="B32" s="24" t="s">
        <v>1</v>
      </c>
      <c r="C32" s="24" t="s">
        <v>1</v>
      </c>
      <c r="D32" s="24" t="s">
        <v>1</v>
      </c>
      <c r="E32" s="24" t="s">
        <v>1</v>
      </c>
      <c r="F32" s="24" t="s">
        <v>1</v>
      </c>
    </row>
    <row r="33" spans="2:6">
      <c r="B33" s="24" t="s">
        <v>1</v>
      </c>
      <c r="C33" s="24" t="s">
        <v>1</v>
      </c>
      <c r="D33" s="24" t="s">
        <v>1</v>
      </c>
      <c r="E33" s="24" t="s">
        <v>1</v>
      </c>
      <c r="F33" s="24" t="s">
        <v>1</v>
      </c>
    </row>
    <row r="34" spans="2:6">
      <c r="B34" s="24" t="s">
        <v>1</v>
      </c>
      <c r="C34" s="24" t="s">
        <v>1</v>
      </c>
      <c r="D34" s="24" t="s">
        <v>1</v>
      </c>
      <c r="E34" s="24" t="s">
        <v>1</v>
      </c>
      <c r="F34" s="24" t="s">
        <v>1</v>
      </c>
    </row>
    <row r="35" spans="2:6">
      <c r="B35" s="28">
        <v>2</v>
      </c>
      <c r="C35" s="28" t="s">
        <v>41</v>
      </c>
      <c r="D35" s="28"/>
      <c r="E35" s="28"/>
      <c r="F35" s="24" t="s">
        <v>1</v>
      </c>
    </row>
    <row r="36" spans="2:6">
      <c r="B36" s="27" t="s">
        <v>1</v>
      </c>
      <c r="C36" s="27" t="s">
        <v>1</v>
      </c>
      <c r="D36" s="28" t="s">
        <v>42</v>
      </c>
      <c r="E36" s="28"/>
      <c r="F36" s="34"/>
    </row>
    <row r="37" spans="2:6">
      <c r="B37" s="27" t="s">
        <v>1</v>
      </c>
      <c r="C37" s="27" t="s">
        <v>1</v>
      </c>
      <c r="D37" s="28" t="s">
        <v>43</v>
      </c>
      <c r="E37" s="28"/>
      <c r="F37" s="24" t="s">
        <v>1</v>
      </c>
    </row>
    <row r="38" spans="2:6">
      <c r="B38" s="23"/>
      <c r="C38" s="23"/>
      <c r="D38" s="23"/>
      <c r="E38" s="23"/>
    </row>
    <row r="39" spans="2:6">
      <c r="B39" s="26" t="s">
        <v>44</v>
      </c>
    </row>
    <row r="53" spans="2:2">
      <c r="B53" s="26" t="s">
        <v>45</v>
      </c>
    </row>
  </sheetData>
  <mergeCells count="5">
    <mergeCell ref="C20:D31"/>
    <mergeCell ref="C7:E7"/>
    <mergeCell ref="C8:D17"/>
    <mergeCell ref="C18:D18"/>
    <mergeCell ref="C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5861-60C8-411E-833F-D07E87995874}">
  <dimension ref="C1:AB53"/>
  <sheetViews>
    <sheetView workbookViewId="0">
      <pane ySplit="1" topLeftCell="C2" activePane="bottomLeft" state="frozen"/>
      <selection pane="bottomLeft" activeCell="C51" sqref="C51"/>
    </sheetView>
  </sheetViews>
  <sheetFormatPr defaultRowHeight="15"/>
  <cols>
    <col min="2" max="2" width="3.140625" customWidth="1"/>
    <col min="4" max="4" width="15.7109375" customWidth="1"/>
    <col min="5" max="5" width="39.28515625" customWidth="1"/>
    <col min="6" max="6" width="25.85546875" customWidth="1"/>
    <col min="7" max="7" width="23.85546875" customWidth="1"/>
    <col min="8" max="8" width="26.28515625" customWidth="1"/>
    <col min="9" max="9" width="12.85546875" customWidth="1"/>
    <col min="10" max="10" width="21.85546875" customWidth="1"/>
    <col min="11" max="11" width="16" customWidth="1"/>
    <col min="12" max="12" width="13.5703125" customWidth="1"/>
    <col min="13" max="13" width="21.7109375" customWidth="1"/>
    <col min="14" max="14" width="22.85546875" customWidth="1"/>
    <col min="15" max="15" width="23.7109375" customWidth="1"/>
    <col min="16" max="16" width="21.7109375" customWidth="1"/>
    <col min="17" max="17" width="15.7109375" customWidth="1"/>
    <col min="18" max="18" width="17.42578125" customWidth="1"/>
    <col min="19" max="19" width="14.5703125" customWidth="1"/>
    <col min="20" max="20" width="17" customWidth="1"/>
    <col min="21" max="21" width="18.42578125" customWidth="1"/>
    <col min="22" max="22" width="14.42578125" customWidth="1"/>
    <col min="23" max="23" width="14.5703125" customWidth="1"/>
    <col min="24" max="24" width="11.7109375" customWidth="1"/>
    <col min="27" max="27" width="17.140625" customWidth="1"/>
  </cols>
  <sheetData>
    <row r="1" spans="4:28">
      <c r="D1" s="2" t="s">
        <v>5</v>
      </c>
      <c r="E1" s="3" t="s">
        <v>6</v>
      </c>
      <c r="F1" s="3" t="s">
        <v>7</v>
      </c>
      <c r="G1" s="3" t="s">
        <v>8</v>
      </c>
      <c r="H1" s="3" t="s">
        <v>46</v>
      </c>
      <c r="I1" s="4" t="s">
        <v>10</v>
      </c>
      <c r="J1" s="4" t="s">
        <v>12</v>
      </c>
      <c r="K1" s="3" t="s">
        <v>15</v>
      </c>
      <c r="L1" s="3" t="s">
        <v>17</v>
      </c>
      <c r="M1" s="3" t="s">
        <v>19</v>
      </c>
      <c r="N1" s="3" t="s">
        <v>22</v>
      </c>
      <c r="O1" s="3" t="s">
        <v>25</v>
      </c>
      <c r="P1" s="3" t="s">
        <v>28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20" t="s">
        <v>47</v>
      </c>
    </row>
    <row r="2" spans="4:28" ht="34.5" customHeight="1">
      <c r="D2" s="5" t="s">
        <v>48</v>
      </c>
      <c r="E2" s="8" t="s">
        <v>49</v>
      </c>
      <c r="F2" s="5" t="s">
        <v>50</v>
      </c>
      <c r="G2" s="5" t="s">
        <v>51</v>
      </c>
      <c r="H2" s="21" t="s">
        <v>52</v>
      </c>
      <c r="I2">
        <v>11.79</v>
      </c>
      <c r="J2" s="5">
        <v>9</v>
      </c>
      <c r="K2">
        <v>30</v>
      </c>
      <c r="L2" t="s">
        <v>53</v>
      </c>
      <c r="M2">
        <v>7</v>
      </c>
      <c r="N2" s="9">
        <f>I2/(K2*M2)</f>
        <v>5.614285714285714E-2</v>
      </c>
      <c r="O2" s="7" t="s">
        <v>54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</row>
    <row r="3" spans="4:28" ht="30.75">
      <c r="D3" s="5" t="s">
        <v>55</v>
      </c>
      <c r="E3" s="22" t="s">
        <v>56</v>
      </c>
      <c r="F3" s="5" t="s">
        <v>50</v>
      </c>
      <c r="G3" s="5" t="s">
        <v>51</v>
      </c>
      <c r="H3" s="21" t="s">
        <v>57</v>
      </c>
      <c r="I3" s="5">
        <v>7.69</v>
      </c>
      <c r="J3" s="5">
        <v>10</v>
      </c>
      <c r="K3">
        <v>28</v>
      </c>
      <c r="L3" t="s">
        <v>53</v>
      </c>
      <c r="M3">
        <v>16</v>
      </c>
      <c r="N3" s="9">
        <f t="shared" ref="N3:N13" si="0">I3/(K3*M3)</f>
        <v>1.7165178571428571E-2</v>
      </c>
      <c r="O3" s="7" t="s">
        <v>58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1</v>
      </c>
    </row>
    <row r="4" spans="4:28" ht="30.75">
      <c r="D4" s="5" t="s">
        <v>59</v>
      </c>
      <c r="E4" s="22" t="s">
        <v>60</v>
      </c>
      <c r="F4" s="5" t="s">
        <v>50</v>
      </c>
      <c r="G4" s="5" t="s">
        <v>51</v>
      </c>
      <c r="H4" s="21" t="s">
        <v>57</v>
      </c>
      <c r="I4" s="5">
        <v>3.19</v>
      </c>
      <c r="J4" s="5">
        <v>7</v>
      </c>
      <c r="K4">
        <v>28</v>
      </c>
      <c r="L4" t="s">
        <v>53</v>
      </c>
      <c r="M4">
        <v>16</v>
      </c>
      <c r="N4" s="9">
        <f t="shared" si="0"/>
        <v>7.1205357142857138E-3</v>
      </c>
      <c r="O4" s="7" t="s">
        <v>58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</row>
    <row r="5" spans="4:28" ht="30.75">
      <c r="D5" s="5" t="s">
        <v>61</v>
      </c>
      <c r="E5" s="8" t="s">
        <v>62</v>
      </c>
      <c r="F5" s="5" t="s">
        <v>50</v>
      </c>
      <c r="G5" s="5" t="s">
        <v>51</v>
      </c>
      <c r="H5" s="21" t="s">
        <v>63</v>
      </c>
      <c r="I5" s="5">
        <v>10.49</v>
      </c>
      <c r="J5" s="5">
        <v>6</v>
      </c>
      <c r="K5">
        <v>28</v>
      </c>
      <c r="L5" t="s">
        <v>53</v>
      </c>
      <c r="M5">
        <v>16</v>
      </c>
      <c r="N5" s="9">
        <f t="shared" si="0"/>
        <v>2.3415178571428573E-2</v>
      </c>
      <c r="O5" s="7" t="s">
        <v>54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</row>
    <row r="6" spans="4:28">
      <c r="D6" s="5" t="s">
        <v>64</v>
      </c>
      <c r="E6" s="22" t="s">
        <v>65</v>
      </c>
      <c r="F6" s="5" t="s">
        <v>50</v>
      </c>
      <c r="G6" s="5" t="s">
        <v>51</v>
      </c>
      <c r="H6" s="21" t="s">
        <v>57</v>
      </c>
      <c r="I6" s="5">
        <v>9.49</v>
      </c>
      <c r="J6" s="5">
        <v>10</v>
      </c>
      <c r="K6">
        <v>28</v>
      </c>
      <c r="L6" t="s">
        <v>53</v>
      </c>
      <c r="M6">
        <v>16</v>
      </c>
      <c r="N6" s="9">
        <f t="shared" si="0"/>
        <v>2.1183035714285713E-2</v>
      </c>
      <c r="O6" s="7" t="s">
        <v>58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</row>
    <row r="7" spans="4:28" ht="20.25" customHeight="1">
      <c r="D7" s="5" t="s">
        <v>66</v>
      </c>
      <c r="E7" s="22" t="s">
        <v>67</v>
      </c>
      <c r="F7" s="5" t="s">
        <v>50</v>
      </c>
      <c r="G7" s="5" t="s">
        <v>51</v>
      </c>
      <c r="H7" s="21" t="s">
        <v>63</v>
      </c>
      <c r="I7" s="5">
        <v>14.99</v>
      </c>
      <c r="J7" s="5">
        <v>8</v>
      </c>
      <c r="K7">
        <v>28</v>
      </c>
      <c r="L7" t="s">
        <v>53</v>
      </c>
      <c r="M7">
        <v>24</v>
      </c>
      <c r="N7" s="9">
        <f t="shared" si="0"/>
        <v>2.2306547619047618E-2</v>
      </c>
      <c r="O7" s="7" t="s">
        <v>58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</row>
    <row r="8" spans="4:28" ht="33" customHeight="1">
      <c r="D8" s="5" t="s">
        <v>68</v>
      </c>
      <c r="E8" s="22" t="s">
        <v>69</v>
      </c>
      <c r="F8" s="5" t="s">
        <v>50</v>
      </c>
      <c r="G8" s="5" t="s">
        <v>70</v>
      </c>
      <c r="H8" s="21" t="s">
        <v>57</v>
      </c>
      <c r="I8" s="5">
        <v>3.99</v>
      </c>
      <c r="J8" s="5">
        <v>2</v>
      </c>
      <c r="K8">
        <v>30</v>
      </c>
      <c r="L8" t="s">
        <v>53</v>
      </c>
      <c r="M8">
        <v>7</v>
      </c>
      <c r="N8" s="9">
        <f t="shared" si="0"/>
        <v>1.9E-2</v>
      </c>
      <c r="O8" s="7" t="s">
        <v>58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4:28">
      <c r="D9" s="5" t="s">
        <v>71</v>
      </c>
      <c r="E9" s="22" t="s">
        <v>72</v>
      </c>
      <c r="F9" s="5" t="s">
        <v>50</v>
      </c>
      <c r="G9" s="5" t="s">
        <v>70</v>
      </c>
      <c r="H9" s="21" t="s">
        <v>73</v>
      </c>
      <c r="I9" s="5">
        <v>7.99</v>
      </c>
      <c r="J9" s="5">
        <v>4</v>
      </c>
      <c r="K9">
        <v>21</v>
      </c>
      <c r="L9" t="s">
        <v>53</v>
      </c>
      <c r="M9">
        <v>5</v>
      </c>
      <c r="N9" s="9">
        <f t="shared" si="0"/>
        <v>7.6095238095238091E-2</v>
      </c>
      <c r="O9" s="7" t="s">
        <v>58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</row>
    <row r="10" spans="4:28">
      <c r="D10" s="5" t="s">
        <v>74</v>
      </c>
      <c r="E10" s="22" t="s">
        <v>75</v>
      </c>
      <c r="F10" s="5" t="s">
        <v>50</v>
      </c>
      <c r="G10" s="5" t="s">
        <v>70</v>
      </c>
      <c r="H10" s="21" t="s">
        <v>76</v>
      </c>
      <c r="I10" s="5">
        <v>10.49</v>
      </c>
      <c r="J10" s="5">
        <v>4</v>
      </c>
      <c r="K10">
        <v>29</v>
      </c>
      <c r="L10" t="s">
        <v>53</v>
      </c>
      <c r="M10">
        <v>8</v>
      </c>
      <c r="N10" s="9">
        <f t="shared" si="0"/>
        <v>4.5215517241379309E-2</v>
      </c>
      <c r="O10" s="7" t="s">
        <v>58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</row>
    <row r="11" spans="4:28">
      <c r="D11" s="5" t="s">
        <v>77</v>
      </c>
      <c r="E11" s="22" t="s">
        <v>78</v>
      </c>
      <c r="F11" s="5" t="s">
        <v>50</v>
      </c>
      <c r="G11" s="5" t="s">
        <v>70</v>
      </c>
      <c r="H11" s="21" t="s">
        <v>79</v>
      </c>
      <c r="I11" s="5">
        <v>4.49</v>
      </c>
      <c r="J11" s="5">
        <v>4</v>
      </c>
      <c r="K11">
        <v>16</v>
      </c>
      <c r="L11" t="s">
        <v>53</v>
      </c>
      <c r="M11">
        <v>11</v>
      </c>
      <c r="N11" s="9">
        <f t="shared" si="0"/>
        <v>2.5511363636363638E-2</v>
      </c>
      <c r="O11" s="7" t="s">
        <v>58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</row>
    <row r="12" spans="4:28">
      <c r="D12" s="5" t="s">
        <v>80</v>
      </c>
      <c r="E12" s="22" t="s">
        <v>81</v>
      </c>
      <c r="F12" s="5" t="s">
        <v>50</v>
      </c>
      <c r="G12" s="5" t="s">
        <v>70</v>
      </c>
      <c r="H12" s="21" t="s">
        <v>82</v>
      </c>
      <c r="I12" s="5">
        <v>3.99</v>
      </c>
      <c r="J12" s="5">
        <v>6</v>
      </c>
      <c r="K12">
        <v>30</v>
      </c>
      <c r="L12" t="s">
        <v>53</v>
      </c>
      <c r="M12">
        <v>4</v>
      </c>
      <c r="N12" s="9">
        <f>I12/(K12*M12)</f>
        <v>3.3250000000000002E-2</v>
      </c>
      <c r="O12" s="7" t="s">
        <v>58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</row>
    <row r="13" spans="4:28">
      <c r="D13" s="5" t="s">
        <v>83</v>
      </c>
      <c r="E13" s="22" t="s">
        <v>84</v>
      </c>
      <c r="F13" s="5" t="s">
        <v>50</v>
      </c>
      <c r="G13" s="5" t="s">
        <v>70</v>
      </c>
      <c r="H13" s="21" t="s">
        <v>85</v>
      </c>
      <c r="I13" s="5">
        <v>6.79</v>
      </c>
      <c r="J13" s="5">
        <v>4</v>
      </c>
      <c r="K13">
        <v>31</v>
      </c>
      <c r="L13" t="s">
        <v>53</v>
      </c>
      <c r="M13">
        <v>13</v>
      </c>
      <c r="N13" s="9">
        <f t="shared" si="0"/>
        <v>1.6848635235732011E-2</v>
      </c>
      <c r="O13" s="7" t="s">
        <v>58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1</v>
      </c>
      <c r="AA13">
        <v>0</v>
      </c>
      <c r="AB13">
        <v>0</v>
      </c>
    </row>
    <row r="14" spans="4:28">
      <c r="D14" s="5" t="s">
        <v>86</v>
      </c>
      <c r="E14" s="5" t="s">
        <v>87</v>
      </c>
      <c r="F14" s="5" t="s">
        <v>50</v>
      </c>
      <c r="G14" s="5" t="s">
        <v>88</v>
      </c>
      <c r="H14" t="s">
        <v>89</v>
      </c>
      <c r="I14">
        <v>2.69</v>
      </c>
      <c r="J14" s="5">
        <v>6</v>
      </c>
      <c r="K14">
        <v>30</v>
      </c>
      <c r="L14" t="s">
        <v>53</v>
      </c>
      <c r="M14">
        <v>8</v>
      </c>
      <c r="N14" s="35">
        <f>I14/(K14*M14)</f>
        <v>1.1208333333333332E-2</v>
      </c>
      <c r="O14" s="7" t="s">
        <v>54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1</v>
      </c>
    </row>
    <row r="15" spans="4:28">
      <c r="D15" s="5" t="s">
        <v>90</v>
      </c>
      <c r="E15" s="5" t="s">
        <v>91</v>
      </c>
      <c r="F15" s="5" t="s">
        <v>50</v>
      </c>
      <c r="G15" s="5" t="s">
        <v>88</v>
      </c>
      <c r="H15" t="s">
        <v>92</v>
      </c>
      <c r="I15">
        <v>9.49</v>
      </c>
      <c r="J15" s="5">
        <v>5</v>
      </c>
      <c r="K15">
        <v>18</v>
      </c>
      <c r="L15" t="s">
        <v>53</v>
      </c>
      <c r="M15">
        <v>14</v>
      </c>
      <c r="N15" s="35">
        <f>I15/(K15*M15)</f>
        <v>3.7658730158730162E-2</v>
      </c>
      <c r="O15" s="7" t="s">
        <v>58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</row>
    <row r="16" spans="4:28">
      <c r="D16" s="5" t="s">
        <v>93</v>
      </c>
      <c r="E16" t="s">
        <v>94</v>
      </c>
      <c r="F16" s="5" t="s">
        <v>50</v>
      </c>
      <c r="G16" s="5" t="s">
        <v>88</v>
      </c>
      <c r="H16" t="s">
        <v>95</v>
      </c>
      <c r="I16" s="5">
        <v>4.99</v>
      </c>
      <c r="J16" s="5">
        <v>8</v>
      </c>
      <c r="K16">
        <v>30</v>
      </c>
      <c r="L16" t="s">
        <v>53</v>
      </c>
      <c r="M16">
        <v>15</v>
      </c>
      <c r="N16" s="35">
        <f>I16/(K16*M16)</f>
        <v>1.1088888888888889E-2</v>
      </c>
      <c r="O16" s="7" t="s">
        <v>54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0</v>
      </c>
      <c r="AA16">
        <v>1</v>
      </c>
      <c r="AB16">
        <v>0</v>
      </c>
    </row>
    <row r="17" spans="4:28">
      <c r="D17" s="5" t="s">
        <v>96</v>
      </c>
      <c r="E17" t="s">
        <v>97</v>
      </c>
      <c r="F17" s="5" t="s">
        <v>50</v>
      </c>
      <c r="G17" s="5" t="s">
        <v>88</v>
      </c>
      <c r="H17" t="s">
        <v>98</v>
      </c>
      <c r="I17">
        <v>4.8899999999999997</v>
      </c>
      <c r="J17" s="5">
        <v>9</v>
      </c>
      <c r="K17">
        <v>31</v>
      </c>
      <c r="L17" t="s">
        <v>53</v>
      </c>
      <c r="M17">
        <v>14</v>
      </c>
      <c r="N17" s="35">
        <f>I17/(K17*M17)</f>
        <v>1.1267281105990783E-2</v>
      </c>
      <c r="O17" s="7" t="s">
        <v>54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0</v>
      </c>
      <c r="AA17">
        <v>1</v>
      </c>
      <c r="AB17">
        <v>1</v>
      </c>
    </row>
    <row r="18" spans="4:28">
      <c r="D18" s="5" t="s">
        <v>99</v>
      </c>
      <c r="E18" t="s">
        <v>100</v>
      </c>
      <c r="F18" s="5" t="s">
        <v>50</v>
      </c>
      <c r="G18" s="5" t="s">
        <v>88</v>
      </c>
      <c r="H18" t="s">
        <v>89</v>
      </c>
      <c r="I18">
        <v>4.99</v>
      </c>
      <c r="J18" s="5">
        <v>6</v>
      </c>
      <c r="K18">
        <v>28</v>
      </c>
      <c r="L18" t="s">
        <v>53</v>
      </c>
      <c r="M18">
        <v>12</v>
      </c>
      <c r="N18" s="35">
        <f>I18/(K18*M18)</f>
        <v>1.4851190476190476E-2</v>
      </c>
      <c r="O18" s="7" t="s">
        <v>54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</row>
    <row r="19" spans="4:28" ht="45.75">
      <c r="D19" s="5" t="s">
        <v>101</v>
      </c>
      <c r="E19" s="5" t="s">
        <v>102</v>
      </c>
      <c r="F19" s="5" t="s">
        <v>50</v>
      </c>
      <c r="G19" s="5" t="s">
        <v>103</v>
      </c>
      <c r="H19" s="5" t="s">
        <v>104</v>
      </c>
      <c r="I19" s="5">
        <v>5.99</v>
      </c>
      <c r="J19" s="5">
        <v>3</v>
      </c>
      <c r="K19">
        <v>35</v>
      </c>
      <c r="L19" t="s">
        <v>53</v>
      </c>
      <c r="M19">
        <v>5</v>
      </c>
      <c r="N19" s="35">
        <f>I19/(K19*M19)</f>
        <v>3.4228571428571428E-2</v>
      </c>
      <c r="O19" s="7" t="s">
        <v>54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</row>
    <row r="20" spans="4:28" ht="30.75">
      <c r="D20" s="5" t="s">
        <v>105</v>
      </c>
      <c r="E20" s="5" t="s">
        <v>106</v>
      </c>
      <c r="F20" s="5" t="s">
        <v>50</v>
      </c>
      <c r="G20" s="5" t="s">
        <v>103</v>
      </c>
      <c r="H20" s="5" t="s">
        <v>107</v>
      </c>
      <c r="I20" s="5">
        <v>4.79</v>
      </c>
      <c r="J20" s="5">
        <v>7</v>
      </c>
      <c r="K20">
        <v>24</v>
      </c>
      <c r="L20" t="s">
        <v>53</v>
      </c>
      <c r="M20">
        <v>5</v>
      </c>
      <c r="N20" s="35">
        <f>I20/(K20*M20)</f>
        <v>3.991666666666667E-2</v>
      </c>
      <c r="O20" s="7" t="s">
        <v>54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</row>
    <row r="21" spans="4:28" ht="30.75">
      <c r="D21" s="5" t="s">
        <v>108</v>
      </c>
      <c r="E21" s="5" t="s">
        <v>109</v>
      </c>
      <c r="F21" s="5" t="s">
        <v>50</v>
      </c>
      <c r="G21" s="5" t="s">
        <v>103</v>
      </c>
      <c r="H21" s="5" t="s">
        <v>110</v>
      </c>
      <c r="I21" s="5">
        <v>1.69</v>
      </c>
      <c r="J21" s="5">
        <v>4</v>
      </c>
      <c r="K21">
        <v>48</v>
      </c>
      <c r="L21" t="s">
        <v>53</v>
      </c>
      <c r="M21">
        <v>1</v>
      </c>
      <c r="N21" s="35">
        <f>I21/(K21*M21)</f>
        <v>3.5208333333333335E-2</v>
      </c>
      <c r="O21" s="7" t="s">
        <v>54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</row>
    <row r="22" spans="4:28" ht="30.75">
      <c r="D22" s="5" t="s">
        <v>111</v>
      </c>
      <c r="E22" s="5" t="s">
        <v>112</v>
      </c>
      <c r="F22" s="5" t="s">
        <v>50</v>
      </c>
      <c r="G22" s="5" t="s">
        <v>103</v>
      </c>
      <c r="H22" s="5" t="s">
        <v>113</v>
      </c>
      <c r="I22" s="5">
        <v>1.89</v>
      </c>
      <c r="J22" s="5">
        <v>4</v>
      </c>
      <c r="K22">
        <v>45</v>
      </c>
      <c r="L22" t="s">
        <v>53</v>
      </c>
      <c r="M22">
        <v>1</v>
      </c>
      <c r="N22" s="35">
        <f>I22/(K22*M22)</f>
        <v>4.1999999999999996E-2</v>
      </c>
      <c r="O22" s="7" t="s">
        <v>54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</row>
    <row r="23" spans="4:28" ht="30.75">
      <c r="D23" s="5" t="s">
        <v>114</v>
      </c>
      <c r="E23" s="8" t="s">
        <v>115</v>
      </c>
      <c r="F23" s="5" t="s">
        <v>50</v>
      </c>
      <c r="G23" s="5" t="s">
        <v>103</v>
      </c>
      <c r="H23" s="6" t="s">
        <v>116</v>
      </c>
      <c r="I23" s="5">
        <v>6.49</v>
      </c>
      <c r="J23" s="5">
        <v>6</v>
      </c>
      <c r="K23">
        <v>36</v>
      </c>
      <c r="L23" t="s">
        <v>53</v>
      </c>
      <c r="M23">
        <v>6</v>
      </c>
      <c r="N23" s="35">
        <f>I23/(K23*M23)</f>
        <v>3.0046296296296297E-2</v>
      </c>
      <c r="O23" s="7" t="s">
        <v>54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v>1</v>
      </c>
    </row>
    <row r="24" spans="4:28">
      <c r="D24" s="5" t="s">
        <v>117</v>
      </c>
      <c r="E24" s="8" t="s">
        <v>118</v>
      </c>
      <c r="F24" s="5" t="s">
        <v>50</v>
      </c>
      <c r="G24" s="5" t="s">
        <v>103</v>
      </c>
      <c r="H24" s="6" t="s">
        <v>119</v>
      </c>
      <c r="I24" s="5">
        <v>2.99</v>
      </c>
      <c r="J24" s="5">
        <v>7</v>
      </c>
      <c r="K24">
        <v>30</v>
      </c>
      <c r="L24" t="s">
        <v>53</v>
      </c>
      <c r="M24">
        <v>2</v>
      </c>
      <c r="N24" s="35">
        <f>I24/(K24*M24)</f>
        <v>4.9833333333333334E-2</v>
      </c>
      <c r="O24" s="7" t="s">
        <v>58</v>
      </c>
      <c r="P24">
        <v>0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</row>
    <row r="25" spans="4:28">
      <c r="D25" s="5" t="s">
        <v>120</v>
      </c>
      <c r="E25" s="8" t="s">
        <v>121</v>
      </c>
      <c r="F25" s="5" t="s">
        <v>50</v>
      </c>
      <c r="G25" s="5" t="s">
        <v>103</v>
      </c>
      <c r="H25" s="6" t="s">
        <v>122</v>
      </c>
      <c r="I25" s="5">
        <v>25.99</v>
      </c>
      <c r="J25" s="5">
        <v>7</v>
      </c>
      <c r="K25">
        <v>42</v>
      </c>
      <c r="L25" t="s">
        <v>53</v>
      </c>
      <c r="M25">
        <v>7</v>
      </c>
      <c r="N25" s="35">
        <f>I25/(K25*M25)</f>
        <v>8.8401360544217683E-2</v>
      </c>
      <c r="O25" s="7" t="s">
        <v>58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1</v>
      </c>
      <c r="AA25">
        <v>0</v>
      </c>
      <c r="AB25">
        <v>0</v>
      </c>
    </row>
    <row r="26" spans="4:28" ht="30.75">
      <c r="D26" s="5" t="s">
        <v>123</v>
      </c>
      <c r="E26" s="8" t="s">
        <v>124</v>
      </c>
      <c r="F26" s="5" t="s">
        <v>50</v>
      </c>
      <c r="G26" s="5" t="s">
        <v>103</v>
      </c>
      <c r="H26" s="6" t="s">
        <v>125</v>
      </c>
      <c r="I26" s="5">
        <v>5.99</v>
      </c>
      <c r="J26" s="5">
        <v>6</v>
      </c>
      <c r="K26">
        <v>24</v>
      </c>
      <c r="L26" t="s">
        <v>53</v>
      </c>
      <c r="M26">
        <v>5</v>
      </c>
      <c r="N26" s="35">
        <f>I26/(K26*M26)</f>
        <v>4.9916666666666672E-2</v>
      </c>
      <c r="O26" s="7" t="s">
        <v>58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1</v>
      </c>
      <c r="AA26">
        <v>0</v>
      </c>
      <c r="AB26">
        <v>1</v>
      </c>
    </row>
    <row r="27" spans="4:28">
      <c r="D27" s="5" t="s">
        <v>126</v>
      </c>
      <c r="E27" s="5" t="s">
        <v>127</v>
      </c>
      <c r="F27" s="5" t="s">
        <v>50</v>
      </c>
      <c r="G27" s="5" t="s">
        <v>128</v>
      </c>
      <c r="H27" s="5" t="s">
        <v>129</v>
      </c>
      <c r="I27" s="5">
        <v>4.99</v>
      </c>
      <c r="J27" s="5">
        <v>6</v>
      </c>
      <c r="K27">
        <v>28</v>
      </c>
      <c r="L27" t="s">
        <v>53</v>
      </c>
      <c r="M27">
        <v>5</v>
      </c>
      <c r="N27" s="35">
        <f t="shared" ref="N27:N51" si="1">I27/(K27*M27)</f>
        <v>3.5642857142857143E-2</v>
      </c>
      <c r="O27" s="7" t="s">
        <v>58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</row>
    <row r="28" spans="4:28" ht="30.75">
      <c r="D28" s="5" t="s">
        <v>130</v>
      </c>
      <c r="E28" s="5" t="s">
        <v>131</v>
      </c>
      <c r="F28" s="5" t="s">
        <v>50</v>
      </c>
      <c r="G28" s="5" t="s">
        <v>128</v>
      </c>
      <c r="H28" s="5" t="s">
        <v>132</v>
      </c>
      <c r="I28" s="5">
        <v>4.6900000000000004</v>
      </c>
      <c r="J28" s="5">
        <v>5</v>
      </c>
      <c r="K28">
        <v>28</v>
      </c>
      <c r="L28" t="s">
        <v>53</v>
      </c>
      <c r="M28">
        <v>3.5</v>
      </c>
      <c r="N28" s="35">
        <f t="shared" si="1"/>
        <v>4.7857142857142862E-2</v>
      </c>
      <c r="O28" s="7" t="s">
        <v>54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</row>
    <row r="29" spans="4:28">
      <c r="D29" s="5" t="s">
        <v>133</v>
      </c>
      <c r="E29" s="5" t="s">
        <v>134</v>
      </c>
      <c r="F29" s="5" t="s">
        <v>50</v>
      </c>
      <c r="G29" s="5" t="s">
        <v>128</v>
      </c>
      <c r="H29" s="5" t="s">
        <v>135</v>
      </c>
      <c r="I29" s="5">
        <v>4.99</v>
      </c>
      <c r="J29" s="5">
        <v>6</v>
      </c>
      <c r="K29">
        <v>28</v>
      </c>
      <c r="L29" t="s">
        <v>53</v>
      </c>
      <c r="M29">
        <v>5</v>
      </c>
      <c r="N29" s="35">
        <f t="shared" si="1"/>
        <v>3.5642857142857143E-2</v>
      </c>
      <c r="O29" s="7" t="s">
        <v>54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</row>
    <row r="30" spans="4:28" ht="30.75">
      <c r="D30" s="5" t="s">
        <v>136</v>
      </c>
      <c r="E30" s="5" t="s">
        <v>137</v>
      </c>
      <c r="F30" s="5" t="s">
        <v>50</v>
      </c>
      <c r="G30" s="5" t="s">
        <v>128</v>
      </c>
      <c r="H30" s="5" t="s">
        <v>138</v>
      </c>
      <c r="I30" s="5">
        <v>3.99</v>
      </c>
      <c r="J30" s="5">
        <v>4</v>
      </c>
      <c r="K30">
        <v>28</v>
      </c>
      <c r="L30" t="s">
        <v>53</v>
      </c>
      <c r="M30">
        <v>7</v>
      </c>
      <c r="N30" s="35">
        <f t="shared" si="1"/>
        <v>2.0357142857142858E-2</v>
      </c>
      <c r="O30" s="7" t="s">
        <v>54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</row>
    <row r="31" spans="4:28">
      <c r="D31" s="5" t="s">
        <v>139</v>
      </c>
      <c r="E31" s="5" t="s">
        <v>140</v>
      </c>
      <c r="F31" s="5" t="s">
        <v>50</v>
      </c>
      <c r="G31" s="5" t="s">
        <v>128</v>
      </c>
      <c r="H31" s="5" t="s">
        <v>141</v>
      </c>
      <c r="I31" s="5">
        <v>3.99</v>
      </c>
      <c r="J31" s="5">
        <v>7</v>
      </c>
      <c r="K31">
        <v>28</v>
      </c>
      <c r="L31" t="s">
        <v>53</v>
      </c>
      <c r="M31">
        <v>5</v>
      </c>
      <c r="N31" s="35">
        <f t="shared" si="1"/>
        <v>2.8500000000000001E-2</v>
      </c>
      <c r="O31" s="7" t="s">
        <v>54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</row>
    <row r="32" spans="4:28">
      <c r="D32" s="5" t="s">
        <v>142</v>
      </c>
      <c r="E32" s="5" t="s">
        <v>143</v>
      </c>
      <c r="F32" s="5" t="s">
        <v>50</v>
      </c>
      <c r="G32" s="5" t="s">
        <v>128</v>
      </c>
      <c r="H32" s="5" t="s">
        <v>57</v>
      </c>
      <c r="I32" s="5">
        <v>2.79</v>
      </c>
      <c r="J32" s="5">
        <v>7</v>
      </c>
      <c r="K32">
        <v>28</v>
      </c>
      <c r="L32" t="s">
        <v>53</v>
      </c>
      <c r="M32">
        <v>8</v>
      </c>
      <c r="N32" s="35">
        <f t="shared" si="1"/>
        <v>1.2455357142857143E-2</v>
      </c>
      <c r="O32" s="7" t="s">
        <v>54</v>
      </c>
      <c r="P32">
        <v>0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1</v>
      </c>
    </row>
    <row r="33" spans="3:28">
      <c r="D33" s="5" t="s">
        <v>144</v>
      </c>
      <c r="E33" s="5" t="s">
        <v>145</v>
      </c>
      <c r="F33" s="5" t="s">
        <v>50</v>
      </c>
      <c r="G33" s="5" t="s">
        <v>128</v>
      </c>
      <c r="H33" s="5" t="s">
        <v>146</v>
      </c>
      <c r="I33" s="5">
        <v>4.45</v>
      </c>
      <c r="J33" s="5">
        <v>3</v>
      </c>
      <c r="K33">
        <v>30</v>
      </c>
      <c r="L33" t="s">
        <v>53</v>
      </c>
      <c r="M33">
        <v>2</v>
      </c>
      <c r="N33" s="35">
        <f t="shared" si="1"/>
        <v>7.4166666666666672E-2</v>
      </c>
      <c r="O33" s="7" t="s">
        <v>54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3:28">
      <c r="D34" s="5" t="s">
        <v>147</v>
      </c>
      <c r="E34" s="5" t="s">
        <v>148</v>
      </c>
      <c r="F34" s="5" t="s">
        <v>50</v>
      </c>
      <c r="G34" s="5" t="s">
        <v>128</v>
      </c>
      <c r="H34" s="5" t="s">
        <v>149</v>
      </c>
      <c r="I34" s="5">
        <v>4.3899999999999997</v>
      </c>
      <c r="J34" s="5">
        <v>3</v>
      </c>
      <c r="K34">
        <v>30</v>
      </c>
      <c r="L34" t="s">
        <v>53</v>
      </c>
      <c r="M34">
        <v>3.5</v>
      </c>
      <c r="N34" s="35">
        <f>I34/(K34*M34)</f>
        <v>4.1809523809523803E-2</v>
      </c>
      <c r="O34" s="7" t="s">
        <v>54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</row>
    <row r="35" spans="3:28">
      <c r="D35" t="s">
        <v>150</v>
      </c>
      <c r="E35" s="5" t="s">
        <v>151</v>
      </c>
      <c r="F35" s="17" t="s">
        <v>50</v>
      </c>
      <c r="G35" s="5" t="s">
        <v>152</v>
      </c>
      <c r="H35" s="5" t="s">
        <v>153</v>
      </c>
      <c r="I35" s="5">
        <v>9.49</v>
      </c>
      <c r="J35" s="5">
        <v>3</v>
      </c>
      <c r="K35">
        <v>28</v>
      </c>
      <c r="L35" t="s">
        <v>53</v>
      </c>
      <c r="M35">
        <v>3</v>
      </c>
      <c r="N35" s="35">
        <f>I35/(K35*M35)</f>
        <v>0.11297619047619048</v>
      </c>
      <c r="O35" s="7" t="s">
        <v>54</v>
      </c>
      <c r="P35">
        <v>0</v>
      </c>
      <c r="Q35">
        <v>0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</row>
    <row r="36" spans="3:28">
      <c r="D36" t="s">
        <v>154</v>
      </c>
      <c r="E36" s="16" t="s">
        <v>155</v>
      </c>
      <c r="F36" s="17" t="s">
        <v>50</v>
      </c>
      <c r="G36" s="5" t="s">
        <v>152</v>
      </c>
      <c r="H36" s="5" t="s">
        <v>156</v>
      </c>
      <c r="I36" s="5">
        <v>5.99</v>
      </c>
      <c r="J36" s="5">
        <v>6</v>
      </c>
      <c r="K36">
        <v>20</v>
      </c>
      <c r="L36" t="s">
        <v>53</v>
      </c>
      <c r="M36">
        <v>6</v>
      </c>
      <c r="N36" s="35">
        <f t="shared" si="1"/>
        <v>4.9916666666666672E-2</v>
      </c>
      <c r="O36" s="7" t="s">
        <v>54</v>
      </c>
      <c r="P36">
        <v>1</v>
      </c>
      <c r="Q36">
        <v>0</v>
      </c>
      <c r="R36">
        <v>1</v>
      </c>
      <c r="S36">
        <v>1</v>
      </c>
      <c r="U36">
        <v>1</v>
      </c>
      <c r="V36">
        <v>0</v>
      </c>
      <c r="W36">
        <v>1</v>
      </c>
      <c r="Y36">
        <v>1</v>
      </c>
      <c r="Z36">
        <v>1</v>
      </c>
      <c r="AA36">
        <v>0</v>
      </c>
      <c r="AB36">
        <v>1</v>
      </c>
    </row>
    <row r="37" spans="3:28">
      <c r="D37" t="s">
        <v>157</v>
      </c>
      <c r="E37" s="5" t="s">
        <v>158</v>
      </c>
      <c r="F37" s="17" t="s">
        <v>50</v>
      </c>
      <c r="G37" s="5" t="s">
        <v>152</v>
      </c>
      <c r="H37" s="5" t="s">
        <v>159</v>
      </c>
      <c r="I37" s="5">
        <v>4.99</v>
      </c>
      <c r="J37" s="5">
        <v>1</v>
      </c>
      <c r="K37">
        <v>30</v>
      </c>
      <c r="L37" t="s">
        <v>53</v>
      </c>
      <c r="M37">
        <v>6</v>
      </c>
      <c r="N37" s="35">
        <f>I37/(K37*M37)</f>
        <v>2.7722222222222224E-2</v>
      </c>
      <c r="O37" s="7" t="s">
        <v>54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3:28">
      <c r="D38" t="s">
        <v>160</v>
      </c>
      <c r="E38" s="16" t="s">
        <v>161</v>
      </c>
      <c r="F38" s="17" t="s">
        <v>50</v>
      </c>
      <c r="G38" s="5" t="s">
        <v>152</v>
      </c>
      <c r="H38" t="s">
        <v>162</v>
      </c>
      <c r="I38">
        <v>2.99</v>
      </c>
      <c r="J38">
        <v>2</v>
      </c>
      <c r="K38">
        <v>24</v>
      </c>
      <c r="L38" t="s">
        <v>53</v>
      </c>
      <c r="M38">
        <v>1</v>
      </c>
      <c r="N38" s="35">
        <f t="shared" si="1"/>
        <v>0.12458333333333334</v>
      </c>
      <c r="O38" s="7" t="s">
        <v>54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D39" s="18" t="s">
        <v>163</v>
      </c>
      <c r="E39" t="s">
        <v>164</v>
      </c>
      <c r="F39" s="17" t="s">
        <v>50</v>
      </c>
      <c r="G39" t="s">
        <v>165</v>
      </c>
      <c r="H39" t="s">
        <v>166</v>
      </c>
      <c r="I39">
        <v>7.49</v>
      </c>
      <c r="J39">
        <v>3</v>
      </c>
      <c r="K39">
        <v>28</v>
      </c>
      <c r="L39" t="s">
        <v>53</v>
      </c>
      <c r="M39">
        <v>6</v>
      </c>
      <c r="N39" s="35">
        <f t="shared" si="1"/>
        <v>4.4583333333333336E-2</v>
      </c>
      <c r="O39" s="7" t="s">
        <v>54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</row>
    <row r="40" spans="3:28">
      <c r="D40" t="s">
        <v>167</v>
      </c>
      <c r="E40" t="s">
        <v>168</v>
      </c>
      <c r="F40" s="17" t="s">
        <v>50</v>
      </c>
      <c r="G40" t="s">
        <v>165</v>
      </c>
      <c r="H40" t="s">
        <v>169</v>
      </c>
      <c r="I40">
        <v>3.49</v>
      </c>
      <c r="J40">
        <v>6</v>
      </c>
      <c r="K40">
        <v>28</v>
      </c>
      <c r="L40" t="s">
        <v>53</v>
      </c>
      <c r="M40">
        <v>4.4000000000000004</v>
      </c>
      <c r="N40" s="35">
        <f t="shared" si="1"/>
        <v>2.8327922077922077E-2</v>
      </c>
      <c r="O40" s="7" t="s">
        <v>54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</row>
    <row r="41" spans="3:28">
      <c r="D41" t="s">
        <v>170</v>
      </c>
      <c r="E41" t="s">
        <v>171</v>
      </c>
      <c r="F41" s="17" t="s">
        <v>50</v>
      </c>
      <c r="G41" t="s">
        <v>165</v>
      </c>
      <c r="H41" t="s">
        <v>172</v>
      </c>
      <c r="I41">
        <v>4.49</v>
      </c>
      <c r="J41">
        <v>6</v>
      </c>
      <c r="K41">
        <v>24</v>
      </c>
      <c r="L41" t="s">
        <v>53</v>
      </c>
      <c r="M41">
        <v>13</v>
      </c>
      <c r="N41" s="35">
        <f t="shared" si="1"/>
        <v>1.4391025641025642E-2</v>
      </c>
      <c r="O41" s="7" t="s">
        <v>54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1</v>
      </c>
    </row>
    <row r="42" spans="3:28">
      <c r="D42" t="s">
        <v>173</v>
      </c>
      <c r="E42" t="s">
        <v>174</v>
      </c>
      <c r="F42" s="17" t="s">
        <v>50</v>
      </c>
      <c r="G42" t="s">
        <v>175</v>
      </c>
      <c r="H42" t="s">
        <v>176</v>
      </c>
      <c r="I42">
        <v>2.99</v>
      </c>
      <c r="J42">
        <v>4</v>
      </c>
      <c r="K42">
        <v>37</v>
      </c>
      <c r="L42" t="s">
        <v>53</v>
      </c>
      <c r="M42">
        <v>1</v>
      </c>
      <c r="N42" s="35">
        <f t="shared" si="1"/>
        <v>8.0810810810810818E-2</v>
      </c>
      <c r="O42" s="7" t="s">
        <v>54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3:28">
      <c r="D43" t="s">
        <v>177</v>
      </c>
      <c r="E43" t="s">
        <v>178</v>
      </c>
      <c r="F43" s="17" t="s">
        <v>50</v>
      </c>
      <c r="G43" t="s">
        <v>175</v>
      </c>
      <c r="H43" t="s">
        <v>179</v>
      </c>
      <c r="I43">
        <v>1.99</v>
      </c>
      <c r="J43">
        <v>2</v>
      </c>
      <c r="K43">
        <v>28</v>
      </c>
      <c r="L43" t="s">
        <v>53</v>
      </c>
      <c r="M43">
        <v>1</v>
      </c>
      <c r="N43" s="35">
        <f t="shared" si="1"/>
        <v>7.1071428571428577E-2</v>
      </c>
      <c r="O43" s="7" t="s">
        <v>180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</row>
    <row r="44" spans="3:28">
      <c r="C44" s="19"/>
      <c r="D44" s="19" t="s">
        <v>181</v>
      </c>
      <c r="E44" s="19" t="s">
        <v>182</v>
      </c>
      <c r="F44" s="19" t="s">
        <v>50</v>
      </c>
      <c r="G44" s="19" t="s">
        <v>152</v>
      </c>
      <c r="H44" s="19" t="s">
        <v>183</v>
      </c>
      <c r="I44" s="19">
        <v>7.29</v>
      </c>
      <c r="J44" s="19">
        <v>8</v>
      </c>
      <c r="K44" s="19">
        <v>28</v>
      </c>
      <c r="L44" s="19" t="s">
        <v>53</v>
      </c>
      <c r="M44" s="19">
        <v>4</v>
      </c>
      <c r="N44" s="35">
        <f>I44/(K44*M44)</f>
        <v>6.5089285714285711E-2</v>
      </c>
      <c r="O44" s="7" t="s">
        <v>54</v>
      </c>
      <c r="P44" s="19">
        <v>0</v>
      </c>
      <c r="Q44" s="19">
        <v>1</v>
      </c>
      <c r="R44" s="19">
        <v>1</v>
      </c>
      <c r="S44" s="19">
        <v>1</v>
      </c>
      <c r="T44" s="19">
        <v>0</v>
      </c>
      <c r="U44" s="19">
        <v>0</v>
      </c>
      <c r="V44" s="19">
        <v>0</v>
      </c>
      <c r="W44" s="19">
        <v>1</v>
      </c>
      <c r="X44" s="19">
        <v>0</v>
      </c>
      <c r="Y44" s="19">
        <v>1</v>
      </c>
      <c r="Z44" s="19">
        <v>1</v>
      </c>
      <c r="AA44" s="19">
        <v>0</v>
      </c>
      <c r="AB44" s="19">
        <v>0</v>
      </c>
    </row>
    <row r="45" spans="3:28">
      <c r="C45" s="19"/>
      <c r="D45" s="19" t="s">
        <v>184</v>
      </c>
      <c r="E45" s="19" t="s">
        <v>185</v>
      </c>
      <c r="F45" s="19" t="s">
        <v>50</v>
      </c>
      <c r="G45" s="19" t="s">
        <v>152</v>
      </c>
      <c r="H45" s="19" t="s">
        <v>186</v>
      </c>
      <c r="I45" s="19">
        <v>9.99</v>
      </c>
      <c r="J45" s="19">
        <v>6</v>
      </c>
      <c r="K45" s="19">
        <v>30</v>
      </c>
      <c r="L45" s="19" t="s">
        <v>53</v>
      </c>
      <c r="M45" s="19">
        <v>12</v>
      </c>
      <c r="N45" s="35">
        <f t="shared" si="1"/>
        <v>2.775E-2</v>
      </c>
      <c r="O45" s="7" t="s">
        <v>54</v>
      </c>
      <c r="P45" s="19">
        <v>0</v>
      </c>
      <c r="Q45" s="19">
        <v>0</v>
      </c>
      <c r="R45" s="19">
        <v>0</v>
      </c>
      <c r="S45" s="19">
        <v>1</v>
      </c>
      <c r="T45" s="19">
        <v>1</v>
      </c>
      <c r="U45" s="19">
        <v>1</v>
      </c>
      <c r="V45" s="19">
        <v>0</v>
      </c>
      <c r="W45" s="19">
        <v>1</v>
      </c>
      <c r="X45" s="19">
        <v>1</v>
      </c>
      <c r="Y45" s="19">
        <v>1</v>
      </c>
      <c r="Z45" s="19">
        <v>0</v>
      </c>
      <c r="AA45" s="19">
        <v>0</v>
      </c>
      <c r="AB45" s="19">
        <v>0</v>
      </c>
    </row>
    <row r="46" spans="3:28">
      <c r="C46" s="19"/>
      <c r="D46" s="19" t="s">
        <v>187</v>
      </c>
      <c r="E46" s="19" t="s">
        <v>188</v>
      </c>
      <c r="F46" s="19" t="s">
        <v>50</v>
      </c>
      <c r="G46" s="19" t="s">
        <v>152</v>
      </c>
      <c r="H46" s="19" t="s">
        <v>189</v>
      </c>
      <c r="I46" s="19">
        <v>2.19</v>
      </c>
      <c r="J46" s="19">
        <v>7</v>
      </c>
      <c r="K46" s="19">
        <v>5.6</v>
      </c>
      <c r="L46" s="19" t="s">
        <v>53</v>
      </c>
      <c r="M46" s="19">
        <v>4.5</v>
      </c>
      <c r="N46" s="35">
        <f t="shared" si="1"/>
        <v>8.6904761904761901E-2</v>
      </c>
      <c r="O46" s="7" t="s">
        <v>54</v>
      </c>
      <c r="P46" s="19">
        <v>1</v>
      </c>
      <c r="Q46" s="19">
        <v>1</v>
      </c>
      <c r="R46" s="19">
        <v>0</v>
      </c>
      <c r="S46" s="19">
        <v>1</v>
      </c>
      <c r="T46" s="19">
        <v>0</v>
      </c>
      <c r="U46" s="19">
        <v>1</v>
      </c>
      <c r="V46" s="19">
        <v>0</v>
      </c>
      <c r="W46" s="19">
        <v>1</v>
      </c>
      <c r="X46" s="19">
        <v>1</v>
      </c>
      <c r="Y46" s="19">
        <v>1</v>
      </c>
      <c r="Z46" s="19">
        <v>0</v>
      </c>
      <c r="AA46" s="19">
        <v>0</v>
      </c>
      <c r="AB46" s="19">
        <v>0</v>
      </c>
    </row>
    <row r="47" spans="3:28">
      <c r="C47" s="19"/>
      <c r="D47" s="19" t="s">
        <v>190</v>
      </c>
      <c r="E47" s="19" t="s">
        <v>191</v>
      </c>
      <c r="F47" s="19" t="s">
        <v>50</v>
      </c>
      <c r="G47" s="19" t="s">
        <v>152</v>
      </c>
      <c r="H47" s="19" t="s">
        <v>192</v>
      </c>
      <c r="I47" s="19">
        <v>16.489999999999998</v>
      </c>
      <c r="J47" s="19">
        <v>1</v>
      </c>
      <c r="K47" s="19">
        <v>454</v>
      </c>
      <c r="L47" s="19" t="s">
        <v>53</v>
      </c>
      <c r="M47" s="19">
        <v>1</v>
      </c>
      <c r="N47" s="35">
        <f t="shared" si="1"/>
        <v>3.6321585903083695E-2</v>
      </c>
      <c r="O47" s="7" t="s">
        <v>54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1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</row>
    <row r="48" spans="3:28">
      <c r="C48" s="19"/>
      <c r="D48" s="19" t="s">
        <v>193</v>
      </c>
      <c r="E48" s="19" t="s">
        <v>194</v>
      </c>
      <c r="F48" s="19" t="s">
        <v>50</v>
      </c>
      <c r="G48" s="19" t="s">
        <v>152</v>
      </c>
      <c r="H48" s="19" t="s">
        <v>195</v>
      </c>
      <c r="I48" s="19">
        <v>7.99</v>
      </c>
      <c r="J48" s="19">
        <v>1</v>
      </c>
      <c r="K48" s="19">
        <v>31.9</v>
      </c>
      <c r="L48" s="19" t="s">
        <v>53</v>
      </c>
      <c r="M48" s="19">
        <v>2.5</v>
      </c>
      <c r="N48" s="35">
        <f t="shared" si="1"/>
        <v>0.10018808777429468</v>
      </c>
      <c r="O48" s="7" t="s">
        <v>54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1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</row>
    <row r="49" spans="3:28">
      <c r="C49" s="19"/>
      <c r="D49" s="19" t="s">
        <v>196</v>
      </c>
      <c r="E49" s="19" t="s">
        <v>197</v>
      </c>
      <c r="F49" s="19" t="s">
        <v>50</v>
      </c>
      <c r="G49" s="19" t="s">
        <v>152</v>
      </c>
      <c r="H49" s="19" t="s">
        <v>189</v>
      </c>
      <c r="I49" s="19">
        <v>2.19</v>
      </c>
      <c r="J49" s="19">
        <v>8</v>
      </c>
      <c r="K49" s="19">
        <v>5.6</v>
      </c>
      <c r="L49" s="19" t="s">
        <v>53</v>
      </c>
      <c r="M49" s="19">
        <v>4.5</v>
      </c>
      <c r="N49" s="35">
        <f t="shared" si="1"/>
        <v>8.6904761904761901E-2</v>
      </c>
      <c r="O49" s="7" t="s">
        <v>54</v>
      </c>
      <c r="P49" s="19">
        <v>1</v>
      </c>
      <c r="Q49" s="19">
        <v>1</v>
      </c>
      <c r="R49" s="19">
        <v>1</v>
      </c>
      <c r="S49" s="19">
        <v>1</v>
      </c>
      <c r="T49" s="19">
        <v>0</v>
      </c>
      <c r="U49" s="19">
        <v>1</v>
      </c>
      <c r="V49" s="19">
        <v>0</v>
      </c>
      <c r="W49" s="19">
        <v>1</v>
      </c>
      <c r="X49" s="19">
        <v>1</v>
      </c>
      <c r="Y49" s="19">
        <v>1</v>
      </c>
      <c r="Z49" s="19">
        <v>0</v>
      </c>
      <c r="AA49" s="19">
        <v>0</v>
      </c>
      <c r="AB49" s="19">
        <v>0</v>
      </c>
    </row>
    <row r="50" spans="3:28">
      <c r="C50" s="19"/>
      <c r="D50" s="19" t="s">
        <v>198</v>
      </c>
      <c r="E50" s="19" t="s">
        <v>199</v>
      </c>
      <c r="F50" s="19" t="s">
        <v>50</v>
      </c>
      <c r="G50" s="19" t="s">
        <v>152</v>
      </c>
      <c r="H50" s="19" t="s">
        <v>200</v>
      </c>
      <c r="I50" s="19">
        <v>4.49</v>
      </c>
      <c r="J50" s="19">
        <v>8</v>
      </c>
      <c r="K50" s="19">
        <v>30</v>
      </c>
      <c r="L50" s="19" t="s">
        <v>53</v>
      </c>
      <c r="M50" s="19">
        <v>2.5</v>
      </c>
      <c r="N50" s="35">
        <f t="shared" si="1"/>
        <v>5.9866666666666672E-2</v>
      </c>
      <c r="O50" s="7" t="s">
        <v>54</v>
      </c>
      <c r="P50" s="19">
        <v>0</v>
      </c>
      <c r="Q50" s="19">
        <v>1</v>
      </c>
      <c r="R50" s="19">
        <v>1</v>
      </c>
      <c r="S50" s="19">
        <v>1</v>
      </c>
      <c r="T50" s="19">
        <v>1</v>
      </c>
      <c r="U50" s="19">
        <v>1</v>
      </c>
      <c r="V50" s="19">
        <v>0</v>
      </c>
      <c r="W50" s="19">
        <v>1</v>
      </c>
      <c r="X50" s="19">
        <v>0</v>
      </c>
      <c r="Y50" s="19">
        <v>1</v>
      </c>
      <c r="Z50" s="19">
        <v>0</v>
      </c>
      <c r="AA50" s="19">
        <v>0</v>
      </c>
      <c r="AB50" s="19">
        <v>0</v>
      </c>
    </row>
    <row r="51" spans="3:28">
      <c r="C51" s="19"/>
      <c r="D51" s="19" t="s">
        <v>201</v>
      </c>
      <c r="E51" s="19" t="s">
        <v>202</v>
      </c>
      <c r="F51" s="19" t="s">
        <v>50</v>
      </c>
      <c r="G51" s="19" t="s">
        <v>152</v>
      </c>
      <c r="H51" s="19" t="s">
        <v>183</v>
      </c>
      <c r="I51" s="19">
        <v>6.49</v>
      </c>
      <c r="J51" s="19">
        <v>5</v>
      </c>
      <c r="K51" s="19">
        <v>30</v>
      </c>
      <c r="L51" s="19" t="s">
        <v>53</v>
      </c>
      <c r="M51" s="19">
        <v>2</v>
      </c>
      <c r="N51" s="35">
        <f t="shared" si="1"/>
        <v>0.10816666666666667</v>
      </c>
      <c r="O51" s="7" t="s">
        <v>54</v>
      </c>
      <c r="P51" s="19">
        <v>0</v>
      </c>
      <c r="Q51" s="19">
        <v>0</v>
      </c>
      <c r="R51" s="19">
        <v>1</v>
      </c>
      <c r="S51" s="19">
        <v>1</v>
      </c>
      <c r="T51" s="19">
        <v>0</v>
      </c>
      <c r="U51" s="19">
        <v>0</v>
      </c>
      <c r="V51" s="19">
        <v>0</v>
      </c>
      <c r="W51" s="19">
        <v>1</v>
      </c>
      <c r="X51" s="19">
        <v>0</v>
      </c>
      <c r="Y51" s="19">
        <v>0</v>
      </c>
      <c r="Z51" s="19">
        <v>1</v>
      </c>
      <c r="AA51" s="19">
        <v>0</v>
      </c>
      <c r="AB51" s="19">
        <v>1</v>
      </c>
    </row>
    <row r="52" spans="3:28">
      <c r="O52" s="7"/>
    </row>
    <row r="53" spans="3:28">
      <c r="E53" s="5" t="s">
        <v>203</v>
      </c>
    </row>
  </sheetData>
  <hyperlinks>
    <hyperlink ref="H23" r:id="rId1" xr:uid="{8E24B58E-0DE7-47FF-ACD7-6666890B99E0}"/>
    <hyperlink ref="H2" r:id="rId2" xr:uid="{1163CBA3-8387-4230-8F34-8704D03FC745}"/>
    <hyperlink ref="H5" r:id="rId3" xr:uid="{A938F329-8718-46E2-BC3A-7BC622F22AD5}"/>
    <hyperlink ref="H6" r:id="rId4" xr:uid="{7AD5FC43-AF6E-4F29-9E31-F137E530B371}"/>
    <hyperlink ref="H7" r:id="rId5" xr:uid="{675295FD-67F3-43DB-9FAE-A1A5004E9F96}"/>
    <hyperlink ref="H3" r:id="rId6" xr:uid="{2DAC60DE-B00F-4FF6-8C25-30A638A890F6}"/>
    <hyperlink ref="H4" r:id="rId7" xr:uid="{AF6D8992-5C71-4BDF-8E4F-4618AD63BC1C}"/>
    <hyperlink ref="H8" r:id="rId8" xr:uid="{7E8D6790-0507-4525-A0FD-3315CA6096AC}"/>
    <hyperlink ref="H9" r:id="rId9" xr:uid="{3E0A2C55-6EA8-4660-A325-8F9241538D77}"/>
    <hyperlink ref="H10" r:id="rId10" xr:uid="{A6DD5E3E-D8CC-4447-94A7-AB9866FE06FB}"/>
    <hyperlink ref="H11" r:id="rId11" xr:uid="{2CE786AE-B8CF-40B6-B3B6-C37A06446535}"/>
    <hyperlink ref="H12" r:id="rId12" xr:uid="{7670308E-9B2C-4B7F-BAB2-E6B1D0266A04}"/>
    <hyperlink ref="H13" r:id="rId13" xr:uid="{155C05E1-90FB-4039-BB1F-FBA5966D11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Y24"/>
  <sheetViews>
    <sheetView tabSelected="1" topLeftCell="A14" workbookViewId="0">
      <selection activeCell="G20" sqref="G20"/>
    </sheetView>
  </sheetViews>
  <sheetFormatPr defaultRowHeight="15"/>
  <cols>
    <col min="2" max="2" width="27.7109375" customWidth="1"/>
    <col min="3" max="3" width="18.28515625" customWidth="1"/>
    <col min="4" max="4" width="15.140625" customWidth="1"/>
    <col min="6" max="6" width="7.7109375" customWidth="1"/>
    <col min="7" max="7" width="21.5703125" customWidth="1"/>
    <col min="8" max="8" width="17.85546875" customWidth="1"/>
    <col min="9" max="9" width="10.28515625" customWidth="1"/>
    <col min="11" max="11" width="13.7109375" customWidth="1"/>
    <col min="13" max="13" width="15.85546875" customWidth="1"/>
  </cols>
  <sheetData>
    <row r="12" spans="2:25">
      <c r="G12" t="s">
        <v>204</v>
      </c>
      <c r="I12">
        <v>50</v>
      </c>
    </row>
    <row r="14" spans="2:25" ht="76.5">
      <c r="C14" t="s">
        <v>205</v>
      </c>
      <c r="D14" t="s">
        <v>206</v>
      </c>
      <c r="E14" t="s">
        <v>207</v>
      </c>
      <c r="G14" s="12" t="s">
        <v>208</v>
      </c>
      <c r="Y14" t="s">
        <v>14</v>
      </c>
    </row>
    <row r="15" spans="2:25" ht="19.5">
      <c r="B15" s="1" t="s">
        <v>152</v>
      </c>
      <c r="C15">
        <v>12.5</v>
      </c>
      <c r="D15">
        <v>63</v>
      </c>
      <c r="E15">
        <v>286</v>
      </c>
      <c r="F15" s="10">
        <f>E15/$E$24</f>
        <v>0.22537431048069345</v>
      </c>
      <c r="G15" s="13">
        <f>$I$12*F15</f>
        <v>11.268715524034672</v>
      </c>
      <c r="I15" s="14" t="s">
        <v>209</v>
      </c>
    </row>
    <row r="16" spans="2:25" ht="19.5">
      <c r="B16" s="1" t="s">
        <v>128</v>
      </c>
      <c r="C16">
        <v>12.5</v>
      </c>
      <c r="D16">
        <v>34</v>
      </c>
      <c r="E16">
        <v>204</v>
      </c>
      <c r="F16" s="10">
        <f>E16/$E$24</f>
        <v>0.16075650118203311</v>
      </c>
      <c r="G16" s="11">
        <f>$I$12*F16</f>
        <v>8.0378250591016549</v>
      </c>
    </row>
    <row r="17" spans="1:9" ht="19.5">
      <c r="B17" s="38" t="s">
        <v>70</v>
      </c>
      <c r="C17" s="37">
        <v>12.5</v>
      </c>
      <c r="D17" s="37">
        <v>62</v>
      </c>
      <c r="E17" s="37">
        <v>158</v>
      </c>
      <c r="F17" s="39">
        <f>E17/$E$24</f>
        <v>0.12450748620961387</v>
      </c>
      <c r="G17" s="11">
        <f>$I$12*F17</f>
        <v>6.2253743104806931</v>
      </c>
      <c r="I17" s="15" t="s">
        <v>210</v>
      </c>
    </row>
    <row r="18" spans="1:9" ht="19.5">
      <c r="B18" s="1" t="s">
        <v>175</v>
      </c>
      <c r="C18">
        <v>12.5</v>
      </c>
      <c r="D18">
        <v>17</v>
      </c>
      <c r="E18">
        <v>63</v>
      </c>
      <c r="F18" s="10">
        <f>E18/$E$24</f>
        <v>4.9645390070921988E-2</v>
      </c>
      <c r="G18" s="11">
        <f>$I$12*F18</f>
        <v>2.4822695035460995</v>
      </c>
      <c r="I18" s="15" t="s">
        <v>211</v>
      </c>
    </row>
    <row r="19" spans="1:9" ht="39.75">
      <c r="B19" s="1" t="s">
        <v>103</v>
      </c>
      <c r="C19">
        <v>12.5</v>
      </c>
      <c r="D19">
        <v>10</v>
      </c>
      <c r="E19">
        <v>204</v>
      </c>
      <c r="F19" s="10">
        <f>E19/$E$24</f>
        <v>0.16075650118203311</v>
      </c>
      <c r="G19" s="11">
        <f>$I$12*F19</f>
        <v>8.0378250591016549</v>
      </c>
    </row>
    <row r="20" spans="1:9" ht="39.75">
      <c r="A20" s="37" t="s">
        <v>212</v>
      </c>
      <c r="B20" s="38" t="s">
        <v>51</v>
      </c>
      <c r="C20" s="37">
        <v>12.5</v>
      </c>
      <c r="D20" s="37">
        <v>9</v>
      </c>
      <c r="E20" s="37">
        <v>146</v>
      </c>
      <c r="F20" s="39">
        <f>E20/$E$24</f>
        <v>0.11505122143420016</v>
      </c>
      <c r="G20" s="11">
        <f>$I$12*F20</f>
        <v>5.7525610717100077</v>
      </c>
    </row>
    <row r="21" spans="1:9" ht="39.75">
      <c r="B21" s="1" t="s">
        <v>213</v>
      </c>
      <c r="C21">
        <v>12.5</v>
      </c>
      <c r="D21">
        <v>16</v>
      </c>
      <c r="E21">
        <v>82</v>
      </c>
      <c r="F21" s="10">
        <f>E21/$E$24</f>
        <v>6.4617809298660359E-2</v>
      </c>
      <c r="G21" s="11">
        <f>$I$12*F21</f>
        <v>3.2308904649330179</v>
      </c>
    </row>
    <row r="22" spans="1:9" ht="19.5">
      <c r="B22" s="1" t="s">
        <v>88</v>
      </c>
      <c r="C22">
        <v>12.5</v>
      </c>
      <c r="D22">
        <v>29</v>
      </c>
      <c r="E22">
        <v>126</v>
      </c>
      <c r="F22" s="10">
        <f>E22/$E$24</f>
        <v>9.9290780141843976E-2</v>
      </c>
      <c r="G22" s="11">
        <f>$I$12*F22</f>
        <v>4.9645390070921991</v>
      </c>
    </row>
    <row r="24" spans="1:9">
      <c r="B24" t="s">
        <v>214</v>
      </c>
      <c r="E24">
        <f>SUM(E15:E22)</f>
        <v>1269</v>
      </c>
      <c r="G24">
        <f>SUM(G15:G22)</f>
        <v>49.999999999999993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Lyazid Skalli Cherif</cp:lastModifiedBy>
  <cp:revision/>
  <dcterms:created xsi:type="dcterms:W3CDTF">2022-11-15T20:07:27Z</dcterms:created>
  <dcterms:modified xsi:type="dcterms:W3CDTF">2022-11-20T19:55:09Z</dcterms:modified>
  <cp:category/>
  <cp:contentStatus/>
</cp:coreProperties>
</file>