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8e1deeb8655ef1/Desktop/DDAL Rime/Archive/"/>
    </mc:Choice>
  </mc:AlternateContent>
  <xr:revisionPtr revIDLastSave="162" documentId="8_{491A48C1-772F-408D-AE7D-04DB07BB286B}" xr6:coauthVersionLast="47" xr6:coauthVersionMax="47" xr10:uidLastSave="{33EC1870-4257-4B58-8DE8-8DBA91793FA3}"/>
  <bookViews>
    <workbookView xWindow="-110" yWindow="-110" windowWidth="25820" windowHeight="15500" xr2:uid="{498EACE0-9E16-404C-99AE-AF062CDE57F6}"/>
  </bookViews>
  <sheets>
    <sheet name="Sheet1" sheetId="1" r:id="rId1"/>
  </sheets>
  <definedNames>
    <definedName name="_xlnm.Print_Area" localSheetId="0">Sheet1!$A$1:$J$58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3" i="1"/>
  <c r="I41" i="1" s="1"/>
  <c r="C34" i="1"/>
  <c r="D34" i="1" s="1"/>
  <c r="C36" i="1"/>
  <c r="D36" i="1" s="1"/>
  <c r="C37" i="1"/>
  <c r="B27" i="1" s="1"/>
  <c r="C32" i="1"/>
  <c r="D32" i="1" s="1"/>
  <c r="D37" i="1" l="1"/>
  <c r="D33" i="1"/>
  <c r="I39" i="1"/>
  <c r="I38" i="1"/>
  <c r="B28" i="1"/>
  <c r="I28" i="1"/>
  <c r="I43" i="1"/>
  <c r="I36" i="1"/>
  <c r="B29" i="1" s="1"/>
  <c r="I40" i="1"/>
  <c r="I27" i="1"/>
  <c r="I42" i="1"/>
  <c r="I30" i="1"/>
  <c r="I33" i="1"/>
  <c r="I35" i="1"/>
  <c r="I25" i="1"/>
  <c r="I29" i="1"/>
  <c r="I26" i="1"/>
  <c r="I32" i="1"/>
  <c r="I31" i="1"/>
  <c r="I37" i="1"/>
  <c r="I34" i="1"/>
</calcChain>
</file>

<file path=xl/sharedStrings.xml><?xml version="1.0" encoding="utf-8"?>
<sst xmlns="http://schemas.openxmlformats.org/spreadsheetml/2006/main" count="73" uniqueCount="64">
  <si>
    <t>Str</t>
  </si>
  <si>
    <t>Dex</t>
  </si>
  <si>
    <t>Con</t>
  </si>
  <si>
    <t>Int</t>
  </si>
  <si>
    <t>Wis</t>
  </si>
  <si>
    <t>Cha</t>
  </si>
  <si>
    <t>Save</t>
  </si>
  <si>
    <t>AC</t>
  </si>
  <si>
    <t>Attack Actions</t>
  </si>
  <si>
    <t>Initiative</t>
  </si>
  <si>
    <t>Stat</t>
  </si>
  <si>
    <t>Mod</t>
  </si>
  <si>
    <t>Features, Feats and Boons</t>
  </si>
  <si>
    <t>Proficiency</t>
  </si>
  <si>
    <t>Skills</t>
  </si>
  <si>
    <t>Thieves Tools (Dex)</t>
  </si>
  <si>
    <t>Acrobatics (Dex)</t>
  </si>
  <si>
    <t>Animal Handling (Wis)</t>
  </si>
  <si>
    <t>Deception (Cha)</t>
  </si>
  <si>
    <t>History (Int)</t>
  </si>
  <si>
    <t>Insight (Wis)</t>
  </si>
  <si>
    <t>Intimidation (Cha)</t>
  </si>
  <si>
    <t>Investigation (Int)</t>
  </si>
  <si>
    <t>Medicine (Wis)</t>
  </si>
  <si>
    <t>Nature (Int)</t>
  </si>
  <si>
    <t>Perception (Wis)</t>
  </si>
  <si>
    <t>Performance (Cha)</t>
  </si>
  <si>
    <t>Persuasion (Cha)</t>
  </si>
  <si>
    <t>Religion (Int)</t>
  </si>
  <si>
    <t>Sleight of Hand Dex)</t>
  </si>
  <si>
    <t>Stealth (Dex)</t>
  </si>
  <si>
    <t>Survival (Wis)</t>
  </si>
  <si>
    <t>Prof</t>
  </si>
  <si>
    <t>X</t>
  </si>
  <si>
    <t>Equipment</t>
  </si>
  <si>
    <t>Passive Perc</t>
  </si>
  <si>
    <t>Current HP</t>
  </si>
  <si>
    <t>Max HP</t>
  </si>
  <si>
    <t>______</t>
  </si>
  <si>
    <t>Arcana (Int)</t>
  </si>
  <si>
    <t>Athletics (Str)</t>
  </si>
  <si>
    <t>Move Speed</t>
  </si>
  <si>
    <t>Limited Actions</t>
  </si>
  <si>
    <t>Orc Noble</t>
  </si>
  <si>
    <t>Paladin DC</t>
  </si>
  <si>
    <t>+5    1d10+3</t>
  </si>
  <si>
    <t>____</t>
  </si>
  <si>
    <t>Known</t>
  </si>
  <si>
    <t>Spells</t>
  </si>
  <si>
    <t>Level</t>
  </si>
  <si>
    <t>Divine Smite, Bless</t>
  </si>
  <si>
    <t>Patrick</t>
  </si>
  <si>
    <t>Origin Feat: Skilled, Blindfighting</t>
  </si>
  <si>
    <t>Divine Smite</t>
  </si>
  <si>
    <t>Guidance, Toll the Dead</t>
  </si>
  <si>
    <t>Darvision 120 ft., Blindfighting 10 ft.</t>
  </si>
  <si>
    <t>550 gp, Chain mail, Priest's pack, holy symbol, dice, pike, fine clothes, perfume</t>
  </si>
  <si>
    <t>Magic Items</t>
  </si>
  <si>
    <t>Boots of False Tracks, Ersatz Eye, Smoldering Armor, Unbreakable Arrow</t>
  </si>
  <si>
    <r>
      <t>Lay on Hands</t>
    </r>
    <r>
      <rPr>
        <sz val="11"/>
        <rFont val="Calibri"/>
        <family val="2"/>
      </rPr>
      <t>: BA: Heal any creature up to 10 HP.</t>
    </r>
  </si>
  <si>
    <r>
      <rPr>
        <i/>
        <sz val="11"/>
        <rFont val="Calibri"/>
        <family val="2"/>
      </rPr>
      <t>Adrenaline Rush:</t>
    </r>
    <r>
      <rPr>
        <sz val="11"/>
        <rFont val="Calibri"/>
        <family val="2"/>
      </rPr>
      <t xml:space="preserve"> BA: Dash. Gain 2 temp (prof bonus). Use up to twice before rests. SR/LR recharges.</t>
    </r>
  </si>
  <si>
    <r>
      <rPr>
        <i/>
        <sz val="11"/>
        <rFont val="Calibri"/>
        <family val="2"/>
      </rPr>
      <t>Relentless Endurance:</t>
    </r>
    <r>
      <rPr>
        <sz val="11"/>
        <rFont val="Calibri"/>
        <family val="2"/>
      </rPr>
      <t xml:space="preserve"> Free: When reduced to 0, but not killed, instead reduced to 1 hp. Recharges on LR.</t>
    </r>
  </si>
  <si>
    <t>SA: 1 Pike (Heavy, Reach (may attack w/in 10 ft.), 2-Handed, Push (Large or smaller 10 ft. away)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</si>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</sst>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5" fillId="0" borderId="0" xfId="0" quotePrefix="1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192087</xdr:colOff>
      <xdr:row>48</xdr:row>
      <xdr:rowOff>47296</xdr:rowOff>
    </xdr:from>
    <xdr:to>
      <xdr:col>0</xdr:col>
      <xdr:colOff>286122</xdr:colOff>
      <xdr:row>48</xdr:row>
      <xdr:rowOff>140435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E5A59B0-A846-460E-98DA-31BEC1F31C61}"/>
            </a:ext>
          </a:extLst>
        </xdr:cNvPr>
        <xdr:cNvSpPr/>
      </xdr:nvSpPr>
      <xdr:spPr>
        <a:xfrm>
          <a:off x="192087" y="3698546"/>
          <a:ext cx="94035" cy="9313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194553</xdr:colOff>
      <xdr:row>47</xdr:row>
      <xdr:rowOff>51340</xdr:rowOff>
    </xdr:from>
    <xdr:to>
      <xdr:col>0</xdr:col>
      <xdr:colOff>288588</xdr:colOff>
      <xdr:row>47</xdr:row>
      <xdr:rowOff>144479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93C9C8-5C8A-4F47-9601-233E3D31764A}"/>
            </a:ext>
          </a:extLst>
        </xdr:cNvPr>
        <xdr:cNvSpPr/>
      </xdr:nvSpPr>
      <xdr:spPr>
        <a:xfrm>
          <a:off x="194553" y="3542489"/>
          <a:ext cx="94035" cy="9313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363166</xdr:colOff>
      <xdr:row>47</xdr:row>
      <xdr:rowOff>55124</xdr:rowOff>
    </xdr:from>
    <xdr:to>
      <xdr:col>0</xdr:col>
      <xdr:colOff>457201</xdr:colOff>
      <xdr:row>47</xdr:row>
      <xdr:rowOff>146392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D540D26-18B9-45CC-87A0-ACCB3F62C235}"/>
            </a:ext>
          </a:extLst>
        </xdr:cNvPr>
        <xdr:cNvSpPr/>
      </xdr:nvSpPr>
      <xdr:spPr>
        <a:xfrm>
          <a:off x="363166" y="3546273"/>
          <a:ext cx="94035" cy="9126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135758</xdr:colOff>
      <xdr:row>42</xdr:row>
      <xdr:rowOff>48173</xdr:rowOff>
    </xdr:from>
    <xdr:to>
      <xdr:col>1</xdr:col>
      <xdr:colOff>229793</xdr:colOff>
      <xdr:row>42</xdr:row>
      <xdr:rowOff>141312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75F464B-9EDE-4000-BF66-2B367BF27C53}"/>
            </a:ext>
          </a:extLst>
        </xdr:cNvPr>
        <xdr:cNvSpPr/>
      </xdr:nvSpPr>
      <xdr:spPr>
        <a:xfrm>
          <a:off x="744482" y="6117897"/>
          <a:ext cx="94035" cy="9313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283779</xdr:colOff>
      <xdr:row>42</xdr:row>
      <xdr:rowOff>49625</xdr:rowOff>
    </xdr:from>
    <xdr:to>
      <xdr:col>1</xdr:col>
      <xdr:colOff>377814</xdr:colOff>
      <xdr:row>42</xdr:row>
      <xdr:rowOff>144478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6338742-6A83-4E98-9E38-6EA4BA5D94C0}"/>
            </a:ext>
          </a:extLst>
        </xdr:cNvPr>
        <xdr:cNvSpPr/>
      </xdr:nvSpPr>
      <xdr:spPr>
        <a:xfrm>
          <a:off x="894460" y="6113199"/>
          <a:ext cx="94035" cy="9485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278524</xdr:colOff>
      <xdr:row>43</xdr:row>
      <xdr:rowOff>46421</xdr:rowOff>
    </xdr:from>
    <xdr:to>
      <xdr:col>1</xdr:col>
      <xdr:colOff>372559</xdr:colOff>
      <xdr:row>43</xdr:row>
      <xdr:rowOff>141274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E60FDC0-0E04-41FD-A7DA-B6A5C1D2125C}"/>
            </a:ext>
          </a:extLst>
        </xdr:cNvPr>
        <xdr:cNvSpPr/>
      </xdr:nvSpPr>
      <xdr:spPr>
        <a:xfrm>
          <a:off x="887248" y="6300076"/>
          <a:ext cx="94035" cy="9485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10885</xdr:colOff>
      <xdr:row>23</xdr:row>
      <xdr:rowOff>23295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2A72EE-EEAF-F811-A90B-71D0ADD6D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88085" cy="41380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9390-276D-43E0-9D52-3DCDB1F7CE17}">
  <sheetPr>
    <pageSetUpPr fitToPage="1"/>
  </sheetPr>
  <dimension ref="A23:K106"/>
  <sheetViews>
    <sheetView tabSelected="1" zoomScaleNormal="100" workbookViewId="0">
      <selection activeCell="I54" sqref="I54"/>
    </sheetView>
  </sheetViews>
  <sheetFormatPr defaultRowHeight="14.5" x14ac:dyDescent="0.35"/>
  <cols>
    <col min="1" max="1" width="12.453125" customWidth="1"/>
    <col min="2" max="2" width="10.453125" customWidth="1"/>
    <col min="4" max="4" width="14.08984375" customWidth="1"/>
    <col min="5" max="5" width="14.6328125" customWidth="1"/>
    <col min="6" max="6" width="4.90625" customWidth="1"/>
    <col min="8" max="8" width="11.90625" customWidth="1"/>
    <col min="9" max="9" width="21" customWidth="1"/>
    <col min="11" max="11" width="11.36328125" customWidth="1"/>
  </cols>
  <sheetData>
    <row r="23" spans="1:11" ht="5" customHeight="1" x14ac:dyDescent="0.35"/>
    <row r="24" spans="1:11" x14ac:dyDescent="0.35">
      <c r="A24" s="7" t="s">
        <v>63</v>
      </c>
      <c r="B24" s="9" t="s">
        <v>51</v>
      </c>
      <c r="C24" s="7"/>
      <c r="D24" s="7" t="s">
        <v>55</v>
      </c>
      <c r="E24" s="7"/>
      <c r="F24" s="7"/>
      <c r="G24" s="12" t="s">
        <v>14</v>
      </c>
      <c r="H24" s="7"/>
      <c r="I24" s="19" t="s">
        <v>11</v>
      </c>
      <c r="J24" s="20" t="s">
        <v>32</v>
      </c>
    </row>
    <row r="25" spans="1:11" x14ac:dyDescent="0.35">
      <c r="A25" s="7" t="s">
        <v>43</v>
      </c>
      <c r="B25" s="7"/>
      <c r="C25" s="7"/>
      <c r="D25" s="7" t="s">
        <v>41</v>
      </c>
      <c r="E25" s="8">
        <v>30</v>
      </c>
      <c r="F25" s="7"/>
      <c r="G25" s="7" t="s">
        <v>16</v>
      </c>
      <c r="H25" s="7"/>
      <c r="I25" s="7">
        <f>IF(J25="X",$E$26,0)+IF(K32="X",$E$26,0)+$C$33</f>
        <v>0</v>
      </c>
      <c r="J25" s="17"/>
    </row>
    <row r="26" spans="1:11" x14ac:dyDescent="0.35">
      <c r="A26" s="7" t="s">
        <v>49</v>
      </c>
      <c r="B26" s="9">
        <v>2</v>
      </c>
      <c r="C26" s="7"/>
      <c r="D26" s="7" t="s">
        <v>13</v>
      </c>
      <c r="E26" s="7">
        <v>2</v>
      </c>
      <c r="F26" s="7"/>
      <c r="G26" s="7" t="s">
        <v>17</v>
      </c>
      <c r="H26" s="7"/>
      <c r="I26" s="7">
        <f>IF(J26="X",$E$26,0)+IF(K33="X",$E$26,0)+$C$36</f>
        <v>-1</v>
      </c>
      <c r="J26" s="17"/>
    </row>
    <row r="27" spans="1:11" x14ac:dyDescent="0.35">
      <c r="A27" s="7" t="s">
        <v>44</v>
      </c>
      <c r="B27" s="7">
        <f>8+C37+E26</f>
        <v>13</v>
      </c>
      <c r="D27" s="7" t="s">
        <v>7</v>
      </c>
      <c r="E27" s="8">
        <v>16</v>
      </c>
      <c r="F27" s="7"/>
      <c r="G27" s="7" t="s">
        <v>39</v>
      </c>
      <c r="H27" s="7"/>
      <c r="I27" s="7">
        <f>IF(J27="X",$E$26,0)+IF(K34="X",$E$26,0)+$C$35</f>
        <v>-1</v>
      </c>
      <c r="J27" s="17"/>
    </row>
    <row r="28" spans="1:11" x14ac:dyDescent="0.35">
      <c r="A28" s="7" t="s">
        <v>9</v>
      </c>
      <c r="B28" s="7">
        <f>C33</f>
        <v>0</v>
      </c>
      <c r="D28" s="7" t="s">
        <v>37</v>
      </c>
      <c r="E28" s="8">
        <v>20</v>
      </c>
      <c r="F28" s="9"/>
      <c r="G28" s="7" t="s">
        <v>40</v>
      </c>
      <c r="H28" s="7"/>
      <c r="I28" s="7">
        <f>IF(J28="X",$E$26,0)+IF(K35="X",$E$26,0)+$C$32</f>
        <v>5</v>
      </c>
      <c r="J28" s="17" t="s">
        <v>33</v>
      </c>
    </row>
    <row r="29" spans="1:11" x14ac:dyDescent="0.35">
      <c r="A29" s="7" t="s">
        <v>35</v>
      </c>
      <c r="B29" s="7">
        <f>10+I36</f>
        <v>11</v>
      </c>
      <c r="D29" s="7" t="s">
        <v>36</v>
      </c>
      <c r="E29" s="9" t="s">
        <v>38</v>
      </c>
      <c r="F29" s="7"/>
      <c r="G29" s="7" t="s">
        <v>18</v>
      </c>
      <c r="H29" s="7"/>
      <c r="I29" s="7">
        <f>IF(J29="X",$E$26,0)+IF(K36="X",$E$26,0)+$C$37</f>
        <v>5</v>
      </c>
      <c r="J29" s="17" t="s">
        <v>33</v>
      </c>
    </row>
    <row r="30" spans="1:11" x14ac:dyDescent="0.35">
      <c r="E30" s="11"/>
      <c r="F30" s="7"/>
      <c r="G30" s="7" t="s">
        <v>19</v>
      </c>
      <c r="H30" s="7"/>
      <c r="I30" s="7">
        <f>IF(J30="X",$E$26,0)+IF(K37="X",$E$26,0)+$C$35</f>
        <v>1</v>
      </c>
      <c r="J30" s="17" t="s">
        <v>33</v>
      </c>
    </row>
    <row r="31" spans="1:11" x14ac:dyDescent="0.35">
      <c r="A31" s="7"/>
      <c r="B31" s="9" t="s">
        <v>10</v>
      </c>
      <c r="C31" s="9" t="s">
        <v>11</v>
      </c>
      <c r="D31" s="9" t="s">
        <v>6</v>
      </c>
      <c r="E31" s="9"/>
      <c r="G31" s="7" t="s">
        <v>20</v>
      </c>
      <c r="H31" s="7"/>
      <c r="I31" s="7">
        <f>IF(J31="X",$E$26,0)+IF(K38="X",$E$26,0)+$C$36</f>
        <v>1</v>
      </c>
      <c r="J31" s="17" t="s">
        <v>33</v>
      </c>
      <c r="K31" s="20"/>
    </row>
    <row r="32" spans="1:11" x14ac:dyDescent="0.35">
      <c r="A32" s="7" t="s">
        <v>0</v>
      </c>
      <c r="B32" s="7">
        <v>16</v>
      </c>
      <c r="C32" s="7">
        <f>ROUNDDOWN((B32-10)/2,0)</f>
        <v>3</v>
      </c>
      <c r="D32" s="8">
        <f>C32</f>
        <v>3</v>
      </c>
      <c r="E32" s="9"/>
      <c r="G32" s="7" t="s">
        <v>21</v>
      </c>
      <c r="H32" s="7"/>
      <c r="I32" s="7">
        <f>IF(J32="X",$E$26,0)+IF(K39="X",$E$26,0)+$C$37</f>
        <v>5</v>
      </c>
      <c r="J32" s="17" t="s">
        <v>33</v>
      </c>
      <c r="K32" s="17"/>
    </row>
    <row r="33" spans="1:11" x14ac:dyDescent="0.35">
      <c r="A33" s="7" t="s">
        <v>1</v>
      </c>
      <c r="B33" s="7">
        <v>10</v>
      </c>
      <c r="C33" s="7">
        <f t="shared" ref="C33:C37" si="0">ROUNDDOWN((B33-10)/2,0)</f>
        <v>0</v>
      </c>
      <c r="D33" s="8">
        <f>C33</f>
        <v>0</v>
      </c>
      <c r="E33" s="9"/>
      <c r="G33" s="7" t="s">
        <v>22</v>
      </c>
      <c r="H33" s="7"/>
      <c r="I33" s="7">
        <f>IF(J33="X",$E$26,0)+IF(K40="X",$E$26,0)+$C$35</f>
        <v>-1</v>
      </c>
      <c r="J33" s="17"/>
      <c r="K33" s="17"/>
    </row>
    <row r="34" spans="1:11" x14ac:dyDescent="0.35">
      <c r="A34" s="7" t="s">
        <v>2</v>
      </c>
      <c r="B34" s="7">
        <v>14</v>
      </c>
      <c r="C34" s="7">
        <f t="shared" si="0"/>
        <v>2</v>
      </c>
      <c r="D34" s="8">
        <f>C34</f>
        <v>2</v>
      </c>
      <c r="E34" s="9"/>
      <c r="G34" s="7" t="s">
        <v>23</v>
      </c>
      <c r="H34" s="7"/>
      <c r="I34" s="7">
        <f>IF(J34="X",$E$26,0)+IF(K41="X",$E$26,0)+$C$36</f>
        <v>-1</v>
      </c>
      <c r="J34" s="17"/>
      <c r="K34" s="17"/>
    </row>
    <row r="35" spans="1:11" x14ac:dyDescent="0.35">
      <c r="A35" s="7" t="s">
        <v>3</v>
      </c>
      <c r="B35" s="7">
        <v>9</v>
      </c>
      <c r="C35" s="7">
        <v>-1</v>
      </c>
      <c r="D35" s="8">
        <f>C35</f>
        <v>-1</v>
      </c>
      <c r="E35" s="10"/>
      <c r="G35" s="7" t="s">
        <v>24</v>
      </c>
      <c r="H35" s="7"/>
      <c r="I35" s="7">
        <f>IF(J35="X",$E$26,0)+IF(E53="X",$E$26,0)+$C$35</f>
        <v>-1</v>
      </c>
      <c r="J35" s="17"/>
      <c r="K35" s="17"/>
    </row>
    <row r="36" spans="1:11" x14ac:dyDescent="0.35">
      <c r="A36" s="7" t="s">
        <v>4</v>
      </c>
      <c r="B36" s="7">
        <v>8</v>
      </c>
      <c r="C36" s="7">
        <f>ROUNDDOWN((B36-10)/2,0)</f>
        <v>-1</v>
      </c>
      <c r="D36" s="8">
        <f>C36+E26</f>
        <v>1</v>
      </c>
      <c r="E36" s="7"/>
      <c r="F36" s="18"/>
      <c r="G36" s="7" t="s">
        <v>25</v>
      </c>
      <c r="H36" s="7"/>
      <c r="I36" s="7">
        <f>IF(J36="X",$E$26,0)+IF(E54="X",$E$26,0)+$C$36</f>
        <v>1</v>
      </c>
      <c r="J36" s="17" t="s">
        <v>33</v>
      </c>
      <c r="K36" s="17"/>
    </row>
    <row r="37" spans="1:11" x14ac:dyDescent="0.35">
      <c r="A37" s="7" t="s">
        <v>5</v>
      </c>
      <c r="B37" s="7">
        <v>16</v>
      </c>
      <c r="C37" s="7">
        <f>ROUNDDOWN((B37-10)/2,0)</f>
        <v>3</v>
      </c>
      <c r="D37" s="8">
        <f>C37+E26</f>
        <v>5</v>
      </c>
      <c r="E37" s="7"/>
      <c r="F37" s="7"/>
      <c r="G37" s="7" t="s">
        <v>26</v>
      </c>
      <c r="H37" s="7"/>
      <c r="I37" s="7">
        <f>IF(J37="X",$E$26,0)+IF(E70="X",$E$26,0)+$C$37</f>
        <v>3</v>
      </c>
      <c r="J37" s="17"/>
      <c r="K37" s="17"/>
    </row>
    <row r="38" spans="1:11" x14ac:dyDescent="0.35">
      <c r="E38" s="7"/>
      <c r="F38" s="7"/>
      <c r="G38" s="7" t="s">
        <v>27</v>
      </c>
      <c r="H38" s="7"/>
      <c r="I38" s="7">
        <f>IF(J38="X",$E$26,0)+IF(E71="X",$E$26,0)+$C$37</f>
        <v>5</v>
      </c>
      <c r="J38" s="17" t="s">
        <v>33</v>
      </c>
      <c r="K38" s="17"/>
    </row>
    <row r="39" spans="1:11" x14ac:dyDescent="0.35">
      <c r="A39" s="12" t="s">
        <v>48</v>
      </c>
      <c r="B39" s="7"/>
      <c r="C39" s="7"/>
      <c r="F39" s="7"/>
      <c r="G39" s="7" t="s">
        <v>28</v>
      </c>
      <c r="H39" s="7"/>
      <c r="I39" s="7">
        <f>IF(J39="X",$E$26,0)+IF(E72="X",$E$26,0)+$C$35</f>
        <v>-1</v>
      </c>
      <c r="J39" s="17"/>
      <c r="K39" s="17"/>
    </row>
    <row r="40" spans="1:11" x14ac:dyDescent="0.35">
      <c r="A40" s="21" t="s">
        <v>48</v>
      </c>
      <c r="B40" s="21"/>
      <c r="C40" s="21"/>
      <c r="F40" s="7"/>
      <c r="G40" s="7" t="s">
        <v>29</v>
      </c>
      <c r="H40" s="7"/>
      <c r="I40" s="7">
        <f>IF(J40="X",$E$26,0)+IF(E73="X",$E$26,0)+$C$33</f>
        <v>0</v>
      </c>
      <c r="J40" s="17"/>
      <c r="K40" s="17"/>
    </row>
    <row r="41" spans="1:11" x14ac:dyDescent="0.35">
      <c r="A41" s="7" t="s">
        <v>49</v>
      </c>
      <c r="B41" s="7"/>
      <c r="C41" s="7" t="s">
        <v>47</v>
      </c>
      <c r="F41" s="7"/>
      <c r="G41" s="7" t="s">
        <v>30</v>
      </c>
      <c r="H41" s="7"/>
      <c r="I41" s="7">
        <f>IF(J41="X",$E$26,0)+IF(E78="X",$E$26,0)+C33</f>
        <v>0</v>
      </c>
      <c r="J41" s="17"/>
      <c r="K41" s="17"/>
    </row>
    <row r="42" spans="1:11" x14ac:dyDescent="0.35">
      <c r="A42" s="7">
        <v>0</v>
      </c>
      <c r="B42" s="17"/>
      <c r="C42" s="7" t="s">
        <v>54</v>
      </c>
      <c r="F42" s="7"/>
      <c r="G42" s="7" t="s">
        <v>31</v>
      </c>
      <c r="H42" s="7"/>
      <c r="I42" s="7">
        <f>IF(J42="X",$E$26,0)+IF(E79="X",$E$26,0)+$C$36</f>
        <v>-1</v>
      </c>
      <c r="J42" s="17"/>
    </row>
    <row r="43" spans="1:11" x14ac:dyDescent="0.35">
      <c r="A43" s="7">
        <v>1</v>
      </c>
      <c r="B43" s="17"/>
      <c r="C43" s="7" t="s">
        <v>50</v>
      </c>
      <c r="F43" s="7"/>
      <c r="G43" s="7" t="s">
        <v>15</v>
      </c>
      <c r="H43" s="7"/>
      <c r="I43" s="7">
        <f>IF(J43="X",$E$26,0)+IF(E80="X",$E$26,0)+$C$33</f>
        <v>0</v>
      </c>
      <c r="J43" s="17"/>
    </row>
    <row r="44" spans="1:11" x14ac:dyDescent="0.35">
      <c r="A44" s="7">
        <v>1</v>
      </c>
      <c r="B44" s="17"/>
      <c r="C44" s="7" t="s">
        <v>53</v>
      </c>
      <c r="F44" s="7"/>
    </row>
    <row r="45" spans="1:11" x14ac:dyDescent="0.35">
      <c r="F45" s="7"/>
      <c r="G45" s="12" t="s">
        <v>12</v>
      </c>
      <c r="H45" s="7"/>
    </row>
    <row r="46" spans="1:11" x14ac:dyDescent="0.35">
      <c r="A46" s="12" t="s">
        <v>42</v>
      </c>
      <c r="B46" s="7"/>
      <c r="C46" s="7"/>
      <c r="D46" s="7"/>
      <c r="E46" s="7"/>
      <c r="G46" s="7" t="s">
        <v>52</v>
      </c>
      <c r="H46" s="7"/>
    </row>
    <row r="47" spans="1:11" x14ac:dyDescent="0.35">
      <c r="A47" s="13" t="s">
        <v>46</v>
      </c>
      <c r="B47" s="14" t="s">
        <v>59</v>
      </c>
      <c r="C47" s="15"/>
      <c r="D47" s="7"/>
      <c r="E47" s="7"/>
    </row>
    <row r="48" spans="1:11" x14ac:dyDescent="0.35">
      <c r="A48" s="8"/>
      <c r="B48" s="8" t="s">
        <v>60</v>
      </c>
      <c r="C48" s="15"/>
      <c r="D48" s="7"/>
      <c r="E48" s="7"/>
    </row>
    <row r="49" spans="1:10" x14ac:dyDescent="0.35">
      <c r="A49" s="8"/>
      <c r="B49" s="8" t="s">
        <v>61</v>
      </c>
      <c r="C49" s="15"/>
      <c r="D49" s="7"/>
      <c r="E49" s="16" t="s">
        <v>45</v>
      </c>
    </row>
    <row r="50" spans="1:10" x14ac:dyDescent="0.35">
      <c r="A50" s="7"/>
      <c r="B50" s="7"/>
      <c r="C50" s="7"/>
      <c r="D50" s="7"/>
    </row>
    <row r="51" spans="1:10" x14ac:dyDescent="0.35">
      <c r="A51" s="12" t="s">
        <v>8</v>
      </c>
      <c r="B51" s="7"/>
      <c r="C51" s="7"/>
      <c r="D51" s="7"/>
    </row>
    <row r="52" spans="1:10" x14ac:dyDescent="0.35">
      <c r="A52" s="8" t="s">
        <v>62</v>
      </c>
      <c r="B52" s="8"/>
      <c r="C52" s="8"/>
      <c r="D52" s="8"/>
      <c r="E52" s="7"/>
      <c r="G52" s="7"/>
      <c r="H52" s="7"/>
      <c r="I52" s="7"/>
      <c r="J52" s="7"/>
    </row>
    <row r="53" spans="1:10" x14ac:dyDescent="0.35">
      <c r="A53" s="7"/>
      <c r="B53" s="7"/>
      <c r="C53" s="7"/>
      <c r="D53" s="7"/>
      <c r="E53" s="17"/>
      <c r="F53" s="7"/>
      <c r="G53" s="7"/>
      <c r="H53" s="7"/>
      <c r="I53" s="7"/>
      <c r="J53" s="7"/>
    </row>
    <row r="54" spans="1:10" x14ac:dyDescent="0.35">
      <c r="A54" s="12" t="s">
        <v>34</v>
      </c>
      <c r="B54" s="7"/>
      <c r="C54" s="7"/>
      <c r="D54" s="7"/>
      <c r="E54" s="17"/>
      <c r="F54" s="7"/>
      <c r="G54" s="7"/>
      <c r="J54" s="7"/>
    </row>
    <row r="55" spans="1:10" x14ac:dyDescent="0.35">
      <c r="A55" s="7" t="s">
        <v>56</v>
      </c>
      <c r="B55" s="7"/>
      <c r="C55" s="7"/>
      <c r="D55" s="7"/>
      <c r="E55" s="7"/>
      <c r="F55" s="7"/>
      <c r="G55" s="7"/>
      <c r="J55" s="7"/>
    </row>
    <row r="56" spans="1:10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x14ac:dyDescent="0.35">
      <c r="A57" s="12" t="s">
        <v>57</v>
      </c>
      <c r="B57" s="7"/>
      <c r="C57" s="7"/>
      <c r="D57" s="7"/>
      <c r="E57" s="7"/>
      <c r="F57" s="7"/>
      <c r="G57" s="7"/>
      <c r="H57" s="7"/>
      <c r="I57" s="7"/>
      <c r="J57" s="7"/>
    </row>
    <row r="58" spans="1:10" x14ac:dyDescent="0.35">
      <c r="A58" s="7" t="s">
        <v>58</v>
      </c>
      <c r="B58" s="7"/>
      <c r="C58" s="7"/>
      <c r="D58" s="7"/>
      <c r="E58" s="7"/>
      <c r="F58" s="7"/>
      <c r="G58" s="7"/>
      <c r="H58" s="7"/>
      <c r="I58" s="7"/>
      <c r="J58" s="7"/>
    </row>
    <row r="70" spans="1:10" x14ac:dyDescent="0.35">
      <c r="A70" s="18"/>
      <c r="B70" s="7"/>
      <c r="C70" s="7"/>
      <c r="D70" s="7"/>
      <c r="E70" s="17"/>
      <c r="F70" s="7"/>
      <c r="G70" s="7"/>
      <c r="H70" s="7"/>
      <c r="I70" s="7"/>
      <c r="J70" s="7"/>
    </row>
    <row r="71" spans="1:10" x14ac:dyDescent="0.35">
      <c r="A71" s="7"/>
      <c r="B71" s="7"/>
      <c r="C71" s="7"/>
      <c r="D71" s="7"/>
      <c r="E71" s="17"/>
      <c r="F71" s="7"/>
      <c r="G71" s="7"/>
      <c r="H71" s="7"/>
      <c r="I71" s="7"/>
      <c r="J71" s="7"/>
    </row>
    <row r="72" spans="1:10" x14ac:dyDescent="0.35">
      <c r="A72" s="7"/>
      <c r="B72" s="7"/>
      <c r="C72" s="7"/>
      <c r="D72" s="7"/>
      <c r="E72" s="17"/>
      <c r="F72" s="7"/>
      <c r="G72" s="7"/>
      <c r="H72" s="7"/>
      <c r="I72" s="7"/>
      <c r="J72" s="7"/>
    </row>
    <row r="73" spans="1:10" x14ac:dyDescent="0.35">
      <c r="A73" s="7"/>
      <c r="B73" s="7"/>
      <c r="C73" s="7"/>
      <c r="D73" s="7"/>
      <c r="E73" s="17"/>
      <c r="F73" s="7"/>
      <c r="G73" s="7"/>
      <c r="H73" s="7"/>
      <c r="I73" s="7"/>
      <c r="J73" s="7"/>
    </row>
    <row r="78" spans="1:10" x14ac:dyDescent="0.35">
      <c r="E78" s="2"/>
    </row>
    <row r="79" spans="1:10" x14ac:dyDescent="0.35">
      <c r="E79" s="2"/>
    </row>
    <row r="80" spans="1:10" x14ac:dyDescent="0.35">
      <c r="E80" s="2"/>
    </row>
    <row r="95" spans="1:6" x14ac:dyDescent="0.35">
      <c r="A95" s="1"/>
      <c r="B95" s="5"/>
      <c r="C95" s="1"/>
      <c r="D95" s="1"/>
      <c r="E95" s="5"/>
      <c r="F95" s="6"/>
    </row>
    <row r="96" spans="1:6" x14ac:dyDescent="0.35">
      <c r="A96" s="1"/>
      <c r="B96" s="3"/>
      <c r="E96" s="3"/>
      <c r="F96" s="4"/>
    </row>
    <row r="97" spans="2:2" x14ac:dyDescent="0.35">
      <c r="B97" s="3"/>
    </row>
    <row r="98" spans="2:2" x14ac:dyDescent="0.35">
      <c r="B98" s="3"/>
    </row>
    <row r="99" spans="2:2" x14ac:dyDescent="0.35">
      <c r="B99" s="3"/>
    </row>
    <row r="100" spans="2:2" x14ac:dyDescent="0.35">
      <c r="B100" s="3"/>
    </row>
    <row r="101" spans="2:2" x14ac:dyDescent="0.35">
      <c r="B101" s="3"/>
    </row>
    <row r="102" spans="2:2" x14ac:dyDescent="0.35">
      <c r="B102" s="3"/>
    </row>
    <row r="103" spans="2:2" x14ac:dyDescent="0.35">
      <c r="B103" s="3"/>
    </row>
    <row r="104" spans="2:2" x14ac:dyDescent="0.35">
      <c r="B104" s="3"/>
    </row>
    <row r="105" spans="2:2" x14ac:dyDescent="0.35">
      <c r="B105" s="3"/>
    </row>
    <row r="106" spans="2:2" x14ac:dyDescent="0.35">
      <c r="B106" s="3"/>
    </row>
  </sheetData>
  <mergeCells count="1">
    <mergeCell ref="A40:C40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Sean Donnelly</cp:lastModifiedBy>
  <cp:lastPrinted>2026-01-04T04:31:13Z</cp:lastPrinted>
  <dcterms:created xsi:type="dcterms:W3CDTF">2025-02-11T19:39:28Z</dcterms:created>
  <dcterms:modified xsi:type="dcterms:W3CDTF">2026-01-04T04:35:58Z</dcterms:modified>
</cp:coreProperties>
</file>