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b\Desktop\"/>
    </mc:Choice>
  </mc:AlternateContent>
  <xr:revisionPtr revIDLastSave="0" documentId="13_ncr:1_{1633182B-4842-46A2-9F6A-60680074DA6F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Dashboard" sheetId="16" r:id="rId1"/>
    <sheet name="master" sheetId="1" r:id="rId2"/>
    <sheet name="forecast" sheetId="11" r:id="rId3"/>
    <sheet name="state order" sheetId="14" r:id="rId4"/>
    <sheet name="pie" sheetId="5" r:id="rId5"/>
    <sheet name="price" sheetId="12" r:id="rId6"/>
    <sheet name="map" sheetId="23" r:id="rId7"/>
    <sheet name="product" sheetId="26" r:id="rId8"/>
  </sheets>
  <definedNames>
    <definedName name="_xlchart.v5.0" hidden="1">map!$A$1</definedName>
    <definedName name="_xlchart.v5.1" hidden="1">map!$A$2:$A$48</definedName>
    <definedName name="_xlchart.v5.2" hidden="1">map!$B$1</definedName>
    <definedName name="_xlchart.v5.3" hidden="1">map!$B$2:$B$48</definedName>
    <definedName name="_xlchart.v5.4" hidden="1">map!$A$1</definedName>
    <definedName name="_xlchart.v5.5" hidden="1">map!$A$2:$A$48</definedName>
    <definedName name="_xlchart.v5.6" hidden="1">map!$B$1</definedName>
    <definedName name="_xlchart.v5.7" hidden="1">map!$B$2:$B$48</definedName>
    <definedName name="master">master!$A$1:$K$3340</definedName>
  </definedNam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1" l="1"/>
  <c r="H2" i="11"/>
  <c r="H3" i="11"/>
  <c r="H5" i="11"/>
  <c r="H6" i="11"/>
  <c r="H7" i="11"/>
  <c r="C26" i="11"/>
  <c r="C28" i="11"/>
  <c r="C29" i="11"/>
  <c r="C30" i="11"/>
  <c r="H4" i="11"/>
  <c r="H8" i="11"/>
  <c r="D30" i="11"/>
  <c r="E30" i="11"/>
  <c r="E29" i="11"/>
  <c r="D29" i="11"/>
  <c r="E28" i="11"/>
  <c r="D27" i="11"/>
  <c r="E27" i="11"/>
  <c r="E26" i="11"/>
  <c r="D28" i="11"/>
  <c r="D26" i="11"/>
  <c r="D6" i="5"/>
  <c r="D7" i="5"/>
  <c r="D8" i="5"/>
  <c r="D9" i="5"/>
  <c r="D10" i="5"/>
  <c r="D4" i="5"/>
  <c r="D5" i="5"/>
</calcChain>
</file>

<file path=xl/sharedStrings.xml><?xml version="1.0" encoding="utf-8"?>
<sst xmlns="http://schemas.openxmlformats.org/spreadsheetml/2006/main" count="16873" uniqueCount="608">
  <si>
    <t>CustomerID</t>
  </si>
  <si>
    <t>CustomerCity</t>
  </si>
  <si>
    <t>CustomerState</t>
  </si>
  <si>
    <t>OrderID</t>
  </si>
  <si>
    <t>Date</t>
  </si>
  <si>
    <t>ProdNumber</t>
  </si>
  <si>
    <t>Quantity</t>
  </si>
  <si>
    <t>ProdName</t>
  </si>
  <si>
    <t>Category</t>
  </si>
  <si>
    <t>Price</t>
  </si>
  <si>
    <t>CategoryName</t>
  </si>
  <si>
    <t>Washington</t>
  </si>
  <si>
    <t>District of Columbia</t>
  </si>
  <si>
    <t>TV803</t>
  </si>
  <si>
    <t>Cloud Computing</t>
  </si>
  <si>
    <t>Training Videos</t>
  </si>
  <si>
    <t>BP102</t>
  </si>
  <si>
    <t>Bsquare Robot Blueprint</t>
  </si>
  <si>
    <t>Blueprints</t>
  </si>
  <si>
    <t>Jamaica</t>
  </si>
  <si>
    <t>New York</t>
  </si>
  <si>
    <t>TV811</t>
  </si>
  <si>
    <t>Understanding Drone Regulations</t>
  </si>
  <si>
    <t>Atlanta</t>
  </si>
  <si>
    <t>Georgia</t>
  </si>
  <si>
    <t>RS705</t>
  </si>
  <si>
    <t>RQTE-554 Robot</t>
  </si>
  <si>
    <t>Robots</t>
  </si>
  <si>
    <t>Midland</t>
  </si>
  <si>
    <t>Texas</t>
  </si>
  <si>
    <t>TV804</t>
  </si>
  <si>
    <t>Drone Video Techniques</t>
  </si>
  <si>
    <t>EB508</t>
  </si>
  <si>
    <t>Fixed Wing Drones</t>
  </si>
  <si>
    <t>eBooks</t>
  </si>
  <si>
    <t>San Francisco</t>
  </si>
  <si>
    <t>California</t>
  </si>
  <si>
    <t>BP107</t>
  </si>
  <si>
    <t>Ladybug Robot Blueprint</t>
  </si>
  <si>
    <t>DK205</t>
  </si>
  <si>
    <t>BYOD-350</t>
  </si>
  <si>
    <t>Drone Kits</t>
  </si>
  <si>
    <t>Oklahoma City</t>
  </si>
  <si>
    <t>Oklahoma</t>
  </si>
  <si>
    <t>EB514</t>
  </si>
  <si>
    <t>Polar Robots</t>
  </si>
  <si>
    <t>Rochester</t>
  </si>
  <si>
    <t>TV805</t>
  </si>
  <si>
    <t>Industrial 3D Printing</t>
  </si>
  <si>
    <t>Tucson</t>
  </si>
  <si>
    <t>Arizona</t>
  </si>
  <si>
    <t>DS305</t>
  </si>
  <si>
    <t>DTI-84 Drone</t>
  </si>
  <si>
    <t>Drones</t>
  </si>
  <si>
    <t>BP110</t>
  </si>
  <si>
    <t>Sleepy Eye Blueprint</t>
  </si>
  <si>
    <t>DS307</t>
  </si>
  <si>
    <t>MICR-564K Drone</t>
  </si>
  <si>
    <t>DK209</t>
  </si>
  <si>
    <t>BYOD-550</t>
  </si>
  <si>
    <t>EB504</t>
  </si>
  <si>
    <t>Cartesian Robots</t>
  </si>
  <si>
    <t>Norman</t>
  </si>
  <si>
    <t>TV807</t>
  </si>
  <si>
    <t>Open Source Code</t>
  </si>
  <si>
    <t>Richmond</t>
  </si>
  <si>
    <t>Virginia</t>
  </si>
  <si>
    <t>EB501</t>
  </si>
  <si>
    <t>Articulated Robots</t>
  </si>
  <si>
    <t>DS306</t>
  </si>
  <si>
    <t>DX-145 Drone</t>
  </si>
  <si>
    <t>Tampa</t>
  </si>
  <si>
    <t>Florida</t>
  </si>
  <si>
    <t>DS304</t>
  </si>
  <si>
    <t>DTE-QFN20 Drone</t>
  </si>
  <si>
    <t>DK201</t>
  </si>
  <si>
    <t>BYOD-100</t>
  </si>
  <si>
    <t>Silver Spring</t>
  </si>
  <si>
    <t>Maryland</t>
  </si>
  <si>
    <t>DS301</t>
  </si>
  <si>
    <t>DA-SA702 Drone</t>
  </si>
  <si>
    <t>RS707</t>
  </si>
  <si>
    <t>RXW-9807 Robot</t>
  </si>
  <si>
    <t>DK208</t>
  </si>
  <si>
    <t>BYOD-500</t>
  </si>
  <si>
    <t>Anchorage</t>
  </si>
  <si>
    <t>Alaska</t>
  </si>
  <si>
    <t>Trenton</t>
  </si>
  <si>
    <t>New Jersey</t>
  </si>
  <si>
    <t>DS302</t>
  </si>
  <si>
    <t>DC-304 Drone</t>
  </si>
  <si>
    <t>EB503</t>
  </si>
  <si>
    <t>Building Your Own Drone</t>
  </si>
  <si>
    <t>Madison</t>
  </si>
  <si>
    <t>Wisconsin</t>
  </si>
  <si>
    <t>RK607</t>
  </si>
  <si>
    <t>BYOR-4005</t>
  </si>
  <si>
    <t>Robot Kits</t>
  </si>
  <si>
    <t>Cedar Rapids</t>
  </si>
  <si>
    <t>Iowa</t>
  </si>
  <si>
    <t>TV808</t>
  </si>
  <si>
    <t>Robotic Essentials</t>
  </si>
  <si>
    <t>Chattanooga</t>
  </si>
  <si>
    <t>Tennessee</t>
  </si>
  <si>
    <t>RK603</t>
  </si>
  <si>
    <t>BYOR-1500</t>
  </si>
  <si>
    <t>BP104</t>
  </si>
  <si>
    <t>Cat Robot Blueprint</t>
  </si>
  <si>
    <t>Reno</t>
  </si>
  <si>
    <t>Nevada</t>
  </si>
  <si>
    <t>Chandler</t>
  </si>
  <si>
    <t>BP105</t>
  </si>
  <si>
    <t>Creature Robot Arms Blueprint</t>
  </si>
  <si>
    <t>Corpus Christi</t>
  </si>
  <si>
    <t>DK203</t>
  </si>
  <si>
    <t>BYOD-220</t>
  </si>
  <si>
    <t>New Orleans</t>
  </si>
  <si>
    <t>Louisiana</t>
  </si>
  <si>
    <t>Chicago</t>
  </si>
  <si>
    <t>Illinois</t>
  </si>
  <si>
    <t>TV802</t>
  </si>
  <si>
    <t>AI for Educators</t>
  </si>
  <si>
    <t>EB505</t>
  </si>
  <si>
    <t>Delivery Drones</t>
  </si>
  <si>
    <t>New York City</t>
  </si>
  <si>
    <t>Fort Wayne</t>
  </si>
  <si>
    <t>Indiana</t>
  </si>
  <si>
    <t>Portsmouth</t>
  </si>
  <si>
    <t>New Hampshire</t>
  </si>
  <si>
    <t>TV813</t>
  </si>
  <si>
    <t>Virtual Reality Basics</t>
  </si>
  <si>
    <t>BP101</t>
  </si>
  <si>
    <t>All Eyes Drone Blueprint</t>
  </si>
  <si>
    <t>Columbus</t>
  </si>
  <si>
    <t>Ohio</t>
  </si>
  <si>
    <t>Phoenix</t>
  </si>
  <si>
    <t>RK604</t>
  </si>
  <si>
    <t>BYOR-2640S</t>
  </si>
  <si>
    <t>RS702</t>
  </si>
  <si>
    <t>MICR-23K Robot</t>
  </si>
  <si>
    <t>Tulsa</t>
  </si>
  <si>
    <t>RK605</t>
  </si>
  <si>
    <t>BYOR-3000</t>
  </si>
  <si>
    <t>Wilkes Barre</t>
  </si>
  <si>
    <t>Pennsylvania</t>
  </si>
  <si>
    <t>RS706</t>
  </si>
  <si>
    <t>RWW-75 Robot</t>
  </si>
  <si>
    <t>Springfield</t>
  </si>
  <si>
    <t>Massachusetts</t>
  </si>
  <si>
    <t>EB502</t>
  </si>
  <si>
    <t>Building Your First Robot</t>
  </si>
  <si>
    <t>Cleveland</t>
  </si>
  <si>
    <t>BP108</t>
  </si>
  <si>
    <t>Panda Robot Blueprint</t>
  </si>
  <si>
    <t>DK207</t>
  </si>
  <si>
    <t>BYOD-400S</t>
  </si>
  <si>
    <t>Sioux Falls</t>
  </si>
  <si>
    <t>South Dakota</t>
  </si>
  <si>
    <t>EB511</t>
  </si>
  <si>
    <t>Helicopter Drones</t>
  </si>
  <si>
    <t>Lansing</t>
  </si>
  <si>
    <t>Michigan</t>
  </si>
  <si>
    <t>Little Rock</t>
  </si>
  <si>
    <t>Arkansas</t>
  </si>
  <si>
    <t>Philadelphia</t>
  </si>
  <si>
    <t>TV812</t>
  </si>
  <si>
    <t>Understanding Raspberry PI</t>
  </si>
  <si>
    <t>San Jose</t>
  </si>
  <si>
    <t>EB521</t>
  </si>
  <si>
    <t>Understanding Artificial Intelligence</t>
  </si>
  <si>
    <t>Galveston</t>
  </si>
  <si>
    <t>Brooklyn</t>
  </si>
  <si>
    <t>EB512</t>
  </si>
  <si>
    <t>Multi Rotor Drones</t>
  </si>
  <si>
    <t>Naples</t>
  </si>
  <si>
    <t>DK206</t>
  </si>
  <si>
    <t>BYOD-400</t>
  </si>
  <si>
    <t>Tacoma</t>
  </si>
  <si>
    <t>RK606</t>
  </si>
  <si>
    <t>BYOR-3535</t>
  </si>
  <si>
    <t>EB520</t>
  </si>
  <si>
    <t>Understanding Arduino</t>
  </si>
  <si>
    <t>Brockton</t>
  </si>
  <si>
    <t>Troy</t>
  </si>
  <si>
    <t>Melbourne</t>
  </si>
  <si>
    <t>RK602</t>
  </si>
  <si>
    <t>BYOR-1000</t>
  </si>
  <si>
    <t>Elizabeth</t>
  </si>
  <si>
    <t>Saint Paul</t>
  </si>
  <si>
    <t>Minnesota</t>
  </si>
  <si>
    <t>RS703</t>
  </si>
  <si>
    <t>RCB-889 Robot</t>
  </si>
  <si>
    <t>Whittier</t>
  </si>
  <si>
    <t>Green Bay</t>
  </si>
  <si>
    <t>EB519</t>
  </si>
  <si>
    <t>Spherical Robots</t>
  </si>
  <si>
    <t>Lafayette</t>
  </si>
  <si>
    <t>Reston</t>
  </si>
  <si>
    <t>BP106</t>
  </si>
  <si>
    <t>Hexacopter Drone Blueprint</t>
  </si>
  <si>
    <t>Myrtle Beach</t>
  </si>
  <si>
    <t>South Carolina</t>
  </si>
  <si>
    <t>Spartanburg</t>
  </si>
  <si>
    <t>Seattle</t>
  </si>
  <si>
    <t>DS303</t>
  </si>
  <si>
    <t>DTD-7000 Drone</t>
  </si>
  <si>
    <t>Detroit</t>
  </si>
  <si>
    <t>Harrisburg</t>
  </si>
  <si>
    <t>EB518</t>
  </si>
  <si>
    <t>Single Rotor Drones</t>
  </si>
  <si>
    <t>Mobile</t>
  </si>
  <si>
    <t>Alabama</t>
  </si>
  <si>
    <t>EB513</t>
  </si>
  <si>
    <t>Photograph Drones</t>
  </si>
  <si>
    <t>DK202</t>
  </si>
  <si>
    <t>BYOD-200</t>
  </si>
  <si>
    <t>Long Beach</t>
  </si>
  <si>
    <t>EB516</t>
  </si>
  <si>
    <t>RTF Drones</t>
  </si>
  <si>
    <t>Fort Myers</t>
  </si>
  <si>
    <t>Los Angeles</t>
  </si>
  <si>
    <t>BP109</t>
  </si>
  <si>
    <t>QuadroCopter Blueprint</t>
  </si>
  <si>
    <t>Charlotte</t>
  </si>
  <si>
    <t>North Carolina</t>
  </si>
  <si>
    <t>Port Saint Lucie</t>
  </si>
  <si>
    <t>Omaha</t>
  </si>
  <si>
    <t>Nebraska</t>
  </si>
  <si>
    <t>Lawrenceville</t>
  </si>
  <si>
    <t>Peoria</t>
  </si>
  <si>
    <t>EB506</t>
  </si>
  <si>
    <t>Delta Robots</t>
  </si>
  <si>
    <t>San Antonio</t>
  </si>
  <si>
    <t>Inglewood</t>
  </si>
  <si>
    <t>Boca Raton</t>
  </si>
  <si>
    <t>Saint Petersburg</t>
  </si>
  <si>
    <t>Canton</t>
  </si>
  <si>
    <t>Albany</t>
  </si>
  <si>
    <t>Englewood</t>
  </si>
  <si>
    <t>Colorado</t>
  </si>
  <si>
    <t>Saginaw</t>
  </si>
  <si>
    <t>Saint Louis</t>
  </si>
  <si>
    <t>Missouri</t>
  </si>
  <si>
    <t>Savannah</t>
  </si>
  <si>
    <t>Fullerton</t>
  </si>
  <si>
    <t>TV801</t>
  </si>
  <si>
    <t>Aerial Security</t>
  </si>
  <si>
    <t>Lake Charles</t>
  </si>
  <si>
    <t>Newark</t>
  </si>
  <si>
    <t>Indianapolis</t>
  </si>
  <si>
    <t>Greeley</t>
  </si>
  <si>
    <t>Appleton</t>
  </si>
  <si>
    <t>Louisville</t>
  </si>
  <si>
    <t>Kentucky</t>
  </si>
  <si>
    <t>Fort Pierce</t>
  </si>
  <si>
    <t>Warren</t>
  </si>
  <si>
    <t>Juneau</t>
  </si>
  <si>
    <t>Roanoke</t>
  </si>
  <si>
    <t>Houston</t>
  </si>
  <si>
    <t>Alhambra</t>
  </si>
  <si>
    <t>TV806</t>
  </si>
  <si>
    <t>Mapping with Drones</t>
  </si>
  <si>
    <t>Birmingham</t>
  </si>
  <si>
    <t>EB517</t>
  </si>
  <si>
    <t>SCARA Robots</t>
  </si>
  <si>
    <t>Syracuse</t>
  </si>
  <si>
    <t>Wilmington</t>
  </si>
  <si>
    <t>Delaware</t>
  </si>
  <si>
    <t>Beaverton</t>
  </si>
  <si>
    <t>Oregon</t>
  </si>
  <si>
    <t>Shawnee Mission</t>
  </si>
  <si>
    <t>Kansas</t>
  </si>
  <si>
    <t>Minneapolis</t>
  </si>
  <si>
    <t>Torrance</t>
  </si>
  <si>
    <t>Baltimore</t>
  </si>
  <si>
    <t>DK204</t>
  </si>
  <si>
    <t>BYOD-300</t>
  </si>
  <si>
    <t>Ocala</t>
  </si>
  <si>
    <t>Topeka</t>
  </si>
  <si>
    <t>Marietta</t>
  </si>
  <si>
    <t>Baton Rouge</t>
  </si>
  <si>
    <t>West Palm Beach</t>
  </si>
  <si>
    <t>Lubbock</t>
  </si>
  <si>
    <t>TV809</t>
  </si>
  <si>
    <t>Understanding 3D Printing</t>
  </si>
  <si>
    <t>Ann Arbor</t>
  </si>
  <si>
    <t>EB509</t>
  </si>
  <si>
    <t>GPS Drones</t>
  </si>
  <si>
    <t>Maple Plain</t>
  </si>
  <si>
    <t>Fresno</t>
  </si>
  <si>
    <t>RS704</t>
  </si>
  <si>
    <t>RLK-9920 Robot</t>
  </si>
  <si>
    <t>Toledo</t>
  </si>
  <si>
    <t>El Paso</t>
  </si>
  <si>
    <t>Mesquite</t>
  </si>
  <si>
    <t>Colorado Springs</t>
  </si>
  <si>
    <t>Waco</t>
  </si>
  <si>
    <t>Kansas City</t>
  </si>
  <si>
    <t>Fort Worth</t>
  </si>
  <si>
    <t>Las Vegas</t>
  </si>
  <si>
    <t>Amarillo</t>
  </si>
  <si>
    <t>Carol Stream</t>
  </si>
  <si>
    <t>EB507</t>
  </si>
  <si>
    <t>Drone Building Essentials</t>
  </si>
  <si>
    <t>Jacksonville</t>
  </si>
  <si>
    <t>Pasadena</t>
  </si>
  <si>
    <t>Woburn</t>
  </si>
  <si>
    <t>Orlando</t>
  </si>
  <si>
    <t>Salt Lake City</t>
  </si>
  <si>
    <t>Utah</t>
  </si>
  <si>
    <t>Albuquerque</t>
  </si>
  <si>
    <t>New Mexico</t>
  </si>
  <si>
    <t>Waterbury</t>
  </si>
  <si>
    <t>Connecticut</t>
  </si>
  <si>
    <t>London</t>
  </si>
  <si>
    <t>Spokane</t>
  </si>
  <si>
    <t>Fairbanks</t>
  </si>
  <si>
    <t>TV810</t>
  </si>
  <si>
    <t>Understanding Automation</t>
  </si>
  <si>
    <t>Akron</t>
  </si>
  <si>
    <t>Redwood City</t>
  </si>
  <si>
    <t>Winston Salem</t>
  </si>
  <si>
    <t>Greensboro</t>
  </si>
  <si>
    <t>San Bernardino</t>
  </si>
  <si>
    <t>Fairfield</t>
  </si>
  <si>
    <t>Joliet</t>
  </si>
  <si>
    <t>Hartford</t>
  </si>
  <si>
    <t>Lake Worth</t>
  </si>
  <si>
    <t>Austin</t>
  </si>
  <si>
    <t>Alexandria</t>
  </si>
  <si>
    <t>Beaumont</t>
  </si>
  <si>
    <t>Concord</t>
  </si>
  <si>
    <t>Sacramento</t>
  </si>
  <si>
    <t>Pittsburgh</t>
  </si>
  <si>
    <t>Schenectady</t>
  </si>
  <si>
    <t>Boynton Beach</t>
  </si>
  <si>
    <t>Sterling</t>
  </si>
  <si>
    <t>Shreveport</t>
  </si>
  <si>
    <t>Honolulu</t>
  </si>
  <si>
    <t>Hawaii</t>
  </si>
  <si>
    <t>Denver</t>
  </si>
  <si>
    <t>Norfolk</t>
  </si>
  <si>
    <t>Nashville</t>
  </si>
  <si>
    <t>Durham</t>
  </si>
  <si>
    <t>Bronx</t>
  </si>
  <si>
    <t>Paterson</t>
  </si>
  <si>
    <t>Metairie</t>
  </si>
  <si>
    <t>Daytona Beach</t>
  </si>
  <si>
    <t>Raleigh</t>
  </si>
  <si>
    <t>Decatur</t>
  </si>
  <si>
    <t>Wichita</t>
  </si>
  <si>
    <t>Huntington</t>
  </si>
  <si>
    <t>West Virginia</t>
  </si>
  <si>
    <t>Bakersfield</t>
  </si>
  <si>
    <t>Oakland</t>
  </si>
  <si>
    <t>Boston</t>
  </si>
  <si>
    <t>San Diego</t>
  </si>
  <si>
    <t>Macon</t>
  </si>
  <si>
    <t>Fort Smith</t>
  </si>
  <si>
    <t>Pompano Beach</t>
  </si>
  <si>
    <t>Stockton</t>
  </si>
  <si>
    <t>Des Moines</t>
  </si>
  <si>
    <t>Cumming</t>
  </si>
  <si>
    <t>Miami</t>
  </si>
  <si>
    <t>Battle Creek</t>
  </si>
  <si>
    <t>Lexington</t>
  </si>
  <si>
    <t>Reading</t>
  </si>
  <si>
    <t>Charleston</t>
  </si>
  <si>
    <t>Pensacola</t>
  </si>
  <si>
    <t>Bismarck</t>
  </si>
  <si>
    <t>North Dakota</t>
  </si>
  <si>
    <t>Irvine</t>
  </si>
  <si>
    <t>Jackson</t>
  </si>
  <si>
    <t>Mississippi</t>
  </si>
  <si>
    <t>Dallas</t>
  </si>
  <si>
    <t>Tallahassee</t>
  </si>
  <si>
    <t>Odessa</t>
  </si>
  <si>
    <t>Flushing</t>
  </si>
  <si>
    <t>Miami Beach</t>
  </si>
  <si>
    <t>Modesto</t>
  </si>
  <si>
    <t>Dayton</t>
  </si>
  <si>
    <t>Apache Junction</t>
  </si>
  <si>
    <t>Columbia</t>
  </si>
  <si>
    <t>Gastonia</t>
  </si>
  <si>
    <t>San Luis Obispo</t>
  </si>
  <si>
    <t>Evansville</t>
  </si>
  <si>
    <t>Plano</t>
  </si>
  <si>
    <t>Boise</t>
  </si>
  <si>
    <t>Idaho</t>
  </si>
  <si>
    <t>Gainesville</t>
  </si>
  <si>
    <t>Monticello</t>
  </si>
  <si>
    <t>Johnstown</t>
  </si>
  <si>
    <t>Pueblo</t>
  </si>
  <si>
    <t>Biloxi</t>
  </si>
  <si>
    <t>Hamilton</t>
  </si>
  <si>
    <t>Ridgely</t>
  </si>
  <si>
    <t>Kent</t>
  </si>
  <si>
    <t>Milwaukee</t>
  </si>
  <si>
    <t>Humble</t>
  </si>
  <si>
    <t>Bonita Springs</t>
  </si>
  <si>
    <t>Yakima</t>
  </si>
  <si>
    <t>Memphis</t>
  </si>
  <si>
    <t>Berkeley</t>
  </si>
  <si>
    <t>Irving</t>
  </si>
  <si>
    <t>Erie</t>
  </si>
  <si>
    <t>Morgantown</t>
  </si>
  <si>
    <t>South Bend</t>
  </si>
  <si>
    <t>Lakeland</t>
  </si>
  <si>
    <t>Buffalo</t>
  </si>
  <si>
    <t>Fairfax</t>
  </si>
  <si>
    <t>Tuscaloosa</t>
  </si>
  <si>
    <t>Littleton</t>
  </si>
  <si>
    <t>Texarkana</t>
  </si>
  <si>
    <t>Muncie</t>
  </si>
  <si>
    <t>Aurora</t>
  </si>
  <si>
    <t>Flint</t>
  </si>
  <si>
    <t>Palmdale</t>
  </si>
  <si>
    <t>Abilene</t>
  </si>
  <si>
    <t>Hot Springs National Park</t>
  </si>
  <si>
    <t>Garland</t>
  </si>
  <si>
    <t>Manassas</t>
  </si>
  <si>
    <t>Clearwater</t>
  </si>
  <si>
    <t>Youngstown</t>
  </si>
  <si>
    <t>Beaufort</t>
  </si>
  <si>
    <t>Grand Rapids</t>
  </si>
  <si>
    <t>Knoxville</t>
  </si>
  <si>
    <t>Norwalk</t>
  </si>
  <si>
    <t>Scranton</t>
  </si>
  <si>
    <t>Davenport</t>
  </si>
  <si>
    <t>Petaluma</t>
  </si>
  <si>
    <t>Arlington</t>
  </si>
  <si>
    <t>Carson City</t>
  </si>
  <si>
    <t>Farmington</t>
  </si>
  <si>
    <t>Fargo</t>
  </si>
  <si>
    <t>Fort Collins</t>
  </si>
  <si>
    <t>Santa Fe</t>
  </si>
  <si>
    <t>Orange</t>
  </si>
  <si>
    <t>Riverside</t>
  </si>
  <si>
    <t>Meridian</t>
  </si>
  <si>
    <t>Cincinnati</t>
  </si>
  <si>
    <t>Hampton</t>
  </si>
  <si>
    <t>Salinas</t>
  </si>
  <si>
    <t>East Saint Louis</t>
  </si>
  <si>
    <t>Gary</t>
  </si>
  <si>
    <t>Falls Church</t>
  </si>
  <si>
    <t>Young America</t>
  </si>
  <si>
    <t>Gulfport</t>
  </si>
  <si>
    <t>Bellevue</t>
  </si>
  <si>
    <t>Lancaster</t>
  </si>
  <si>
    <t>Cape Coral</t>
  </si>
  <si>
    <t>Sioux City</t>
  </si>
  <si>
    <t>Wichita Falls</t>
  </si>
  <si>
    <t>Ventura</t>
  </si>
  <si>
    <t>Olympia</t>
  </si>
  <si>
    <t>Pocatello</t>
  </si>
  <si>
    <t>Montgomery</t>
  </si>
  <si>
    <t>Virginia Beach</t>
  </si>
  <si>
    <t>San Angelo</t>
  </si>
  <si>
    <t>Prescott</t>
  </si>
  <si>
    <t>Las Cruces</t>
  </si>
  <si>
    <t>Herndon</t>
  </si>
  <si>
    <t>Pomona</t>
  </si>
  <si>
    <t>Sarasota</t>
  </si>
  <si>
    <t>Glendale</t>
  </si>
  <si>
    <t>North Las Vegas</t>
  </si>
  <si>
    <t>North Little Rock</t>
  </si>
  <si>
    <t>Moreno Valley</t>
  </si>
  <si>
    <t>Portland</t>
  </si>
  <si>
    <t>Killeen</t>
  </si>
  <si>
    <t>Loretto</t>
  </si>
  <si>
    <t>Scottsdale</t>
  </si>
  <si>
    <t>Duluth</t>
  </si>
  <si>
    <t>Denton</t>
  </si>
  <si>
    <t>Grand Junction</t>
  </si>
  <si>
    <t>New Hyde Park</t>
  </si>
  <si>
    <t>Winter Haven</t>
  </si>
  <si>
    <t>Jefferson City</t>
  </si>
  <si>
    <t>York</t>
  </si>
  <si>
    <t>Worcester</t>
  </si>
  <si>
    <t>Huntington Beach</t>
  </si>
  <si>
    <t>Lima</t>
  </si>
  <si>
    <t>Huntsville</t>
  </si>
  <si>
    <t>Chico</t>
  </si>
  <si>
    <t>Idaho Falls</t>
  </si>
  <si>
    <t>Lynchburg</t>
  </si>
  <si>
    <t>North Port</t>
  </si>
  <si>
    <t>Bethesda</t>
  </si>
  <si>
    <t>Asheville</t>
  </si>
  <si>
    <t>Hayward</t>
  </si>
  <si>
    <t>Anaheim</t>
  </si>
  <si>
    <t>Zephyrhills</t>
  </si>
  <si>
    <t>Round Rock</t>
  </si>
  <si>
    <t>Terre Haute</t>
  </si>
  <si>
    <t>Billings</t>
  </si>
  <si>
    <t>Montana</t>
  </si>
  <si>
    <t>Lincoln</t>
  </si>
  <si>
    <t>Staten Island</t>
  </si>
  <si>
    <t>Jersey City</t>
  </si>
  <si>
    <t>Great Neck</t>
  </si>
  <si>
    <t>New Haven</t>
  </si>
  <si>
    <t>Palatine</t>
  </si>
  <si>
    <t>Valley Forge</t>
  </si>
  <si>
    <t>Fort Lauderdale</t>
  </si>
  <si>
    <t>Sunnyvale</t>
  </si>
  <si>
    <t>Santa Rosa</t>
  </si>
  <si>
    <t>Lehigh Acres</t>
  </si>
  <si>
    <t>Port Washington</t>
  </si>
  <si>
    <t>Longview</t>
  </si>
  <si>
    <t>Lees Summit</t>
  </si>
  <si>
    <t>College Station</t>
  </si>
  <si>
    <t>Monroe</t>
  </si>
  <si>
    <t>Brea</t>
  </si>
  <si>
    <t>Chesapeake</t>
  </si>
  <si>
    <t>Tempe</t>
  </si>
  <si>
    <t>Gatesville</t>
  </si>
  <si>
    <t>North Hollywood</t>
  </si>
  <si>
    <t>Greenville</t>
  </si>
  <si>
    <t>Aiken</t>
  </si>
  <si>
    <t>Port Charlotte</t>
  </si>
  <si>
    <t>Stamford</t>
  </si>
  <si>
    <t>Manchester</t>
  </si>
  <si>
    <t>Sparks</t>
  </si>
  <si>
    <t>Bradenton</t>
  </si>
  <si>
    <t>Burbank</t>
  </si>
  <si>
    <t>Hagerstown</t>
  </si>
  <si>
    <t>Edmond</t>
  </si>
  <si>
    <t>Katy</t>
  </si>
  <si>
    <t>Merrifield</t>
  </si>
  <si>
    <t>Augusta</t>
  </si>
  <si>
    <t>Waterloo</t>
  </si>
  <si>
    <t>Santa Barbara</t>
  </si>
  <si>
    <t>Anniston</t>
  </si>
  <si>
    <t>Dearborn</t>
  </si>
  <si>
    <t>Spring</t>
  </si>
  <si>
    <t>Tyler</t>
  </si>
  <si>
    <t>Simi Valley</t>
  </si>
  <si>
    <t>Rockford</t>
  </si>
  <si>
    <t>Van Nuys</t>
  </si>
  <si>
    <t>Oxnard</t>
  </si>
  <si>
    <t>New Castle</t>
  </si>
  <si>
    <t>Provo</t>
  </si>
  <si>
    <t>Bloomington</t>
  </si>
  <si>
    <t>Panama City</t>
  </si>
  <si>
    <t>Santa Monica</t>
  </si>
  <si>
    <t>Everett</t>
  </si>
  <si>
    <t>Schaumburg</t>
  </si>
  <si>
    <t>Cambridge</t>
  </si>
  <si>
    <t>San Rafael</t>
  </si>
  <si>
    <t>New Bedford</t>
  </si>
  <si>
    <t>Corona</t>
  </si>
  <si>
    <t>White Plains</t>
  </si>
  <si>
    <t>Charlottesville</t>
  </si>
  <si>
    <t>Garden Grove</t>
  </si>
  <si>
    <t>Vancouver</t>
  </si>
  <si>
    <t>Bridgeport</t>
  </si>
  <si>
    <t>Newport News</t>
  </si>
  <si>
    <t>Mount Vernon</t>
  </si>
  <si>
    <t>Lynn</t>
  </si>
  <si>
    <t>Gilbert</t>
  </si>
  <si>
    <t>Hollywood</t>
  </si>
  <si>
    <t>Mesa</t>
  </si>
  <si>
    <t>Vero Beach</t>
  </si>
  <si>
    <t>Temple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</si>
  <si>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</si>
  <si>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</si>
  <si>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</si>
  <si>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</si>
  <si>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</si>
  <si>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</si>
  <si>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</si>
  <si>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</si>
  <si>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</si>
  <si>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</si>
  <si>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</si>
  <si>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</si>
  <si>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</si>
  <si>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</si>
  <si>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2021</t>
  </si>
  <si>
    <t>Column Labels</t>
  </si>
  <si>
    <t>Timeline</t>
  </si>
  <si>
    <t>Values</t>
  </si>
  <si>
    <t>Forecast</t>
  </si>
  <si>
    <t>Lower Confidence Bound</t>
  </si>
  <si>
    <t>Upper Confidence Bound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</si>
  <si>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</si>
  <si>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</si>
  <si>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</si>
  <si>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</si>
  <si>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</si>
  <si>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</si>
  <si>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</si>
  <si>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</si>
  <si>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</si>
  <si>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Years</t>
  </si>
  <si>
    <t>Sum of Quantity</t>
  </si>
  <si>
    <t>Count of OrderID</t>
  </si>
  <si>
    <t>Average of Price</t>
  </si>
  <si>
    <t>Total Count of OrderID</t>
  </si>
  <si>
    <t>Total Average of Price</t>
  </si>
  <si>
    <t>(Multiple Items)</t>
  </si>
  <si>
    <t>Total product sales</t>
  </si>
  <si>
    <t>$ 497683,47</t>
  </si>
  <si>
    <t>Total Customer</t>
  </si>
  <si>
    <t>Total Product</t>
  </si>
  <si>
    <t>Total Customer City</t>
  </si>
  <si>
    <t xml:space="preserve">Total Revenue </t>
  </si>
  <si>
    <t>Dashboard Transaction Monitoring</t>
  </si>
  <si>
    <t>Total Customer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</si>
</sst>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ansSerifBookFLF"/>
      <family val="3"/>
    </font>
    <font>
      <b/>
      <sz val="22"/>
      <color theme="1"/>
      <name val="SansSerifBookFLF"/>
      <family val="3"/>
    </font>
    <font>
      <b/>
      <sz val="11"/>
      <color theme="1"/>
      <name val="SansSerifBookFLF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 applyAlignment="1" applyProtection="1">
      <alignment vertical="center"/>
    </xf>
    <xf numFmtId="0" fontId="0" fillId="0" borderId="0" xfId="0" applyNumberFormat="1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4" fontId="0" fillId="0" borderId="0" xfId="0" applyNumberFormat="1"/>
    <xf numFmtId="17" fontId="0" fillId="0" borderId="0" xfId="0" applyNumberFormat="1"/>
    <xf numFmtId="1" fontId="0" fillId="0" borderId="0" xfId="0" applyNumberFormat="1"/>
    <xf numFmtId="0" fontId="2" fillId="3" borderId="0" xfId="0" applyFont="1" applyFill="1"/>
    <xf numFmtId="0" fontId="2" fillId="0" borderId="0" xfId="0" applyFont="1"/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/>
    <xf numFmtId="0" fontId="2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4">
    <dxf>
      <numFmt numFmtId="4" formatCode="#,##0.00"/>
    </dxf>
    <dxf>
      <numFmt numFmtId="2" formatCode="0.00"/>
    </dxf>
    <dxf>
      <numFmt numFmtId="2" formatCode="0.00"/>
    </dxf>
    <dxf>
      <numFmt numFmtId="22" formatCode="mmm\-yy"/>
    </dxf>
  </dxfs>
  <tableStyles count="0" defaultTableStyle="TableStyleMedium9" defaultPivotStyle="PivotStyleLight16"/>
  <colors>
    <mruColors>
      <color rgb="FF93BA06"/>
      <color rgb="FFE9F7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[master_dashboard.xlsx]state order!PivotTable9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ansSerifBookFLF" panose="02000603020000020003" pitchFamily="50" charset="0"/>
                <a:ea typeface="+mn-ea"/>
                <a:cs typeface="+mn-cs"/>
              </a:defRPr>
            </a:pPr>
            <a:r>
              <a:rPr lang="en-US"/>
              <a:t>Top 5 Highest and Lowest Total Order </a:t>
            </a:r>
          </a:p>
        </c:rich>
      </c:tx>
      <c:layout>
        <c:manualLayout>
          <c:xMode val="edge"/>
          <c:yMode val="edge"/>
          <c:x val="0.26560464992551608"/>
          <c:y val="1.44904294073312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ansSerifBookFLF" panose="02000603020000020003" pitchFamily="50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ansSerifBookFLF" panose="02000603020000020003" pitchFamily="50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ansSerifBookFLF" panose="02000603020000020003" pitchFamily="50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ansSerifBookFLF" panose="02000603020000020003" pitchFamily="50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ansSerifBookFLF" panose="02000603020000020003" pitchFamily="50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ansSerifBookFLF" panose="02000603020000020003" pitchFamily="50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ansSerifBookFLF" panose="02000603020000020003" pitchFamily="50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ansSerifBookFLF" panose="02000603020000020003" pitchFamily="50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113752575553777"/>
          <c:y val="8.631552750375035E-2"/>
          <c:w val="0.68070463121092584"/>
          <c:h val="0.8457937270571643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'state order'!$B$3:$B$4</c:f>
              <c:strCache>
                <c:ptCount val="1"/>
                <c:pt idx="0">
                  <c:v>Blueprints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'state order'!$A$5:$A$15</c:f>
              <c:strCache>
                <c:ptCount val="10"/>
                <c:pt idx="0">
                  <c:v>Montana</c:v>
                </c:pt>
                <c:pt idx="1">
                  <c:v>North Dakota</c:v>
                </c:pt>
                <c:pt idx="2">
                  <c:v>Hawaii</c:v>
                </c:pt>
                <c:pt idx="3">
                  <c:v>Oregon</c:v>
                </c:pt>
                <c:pt idx="4">
                  <c:v>New Hampshire</c:v>
                </c:pt>
                <c:pt idx="5">
                  <c:v>Ohio</c:v>
                </c:pt>
                <c:pt idx="6">
                  <c:v>New York</c:v>
                </c:pt>
                <c:pt idx="7">
                  <c:v>Florida</c:v>
                </c:pt>
                <c:pt idx="8">
                  <c:v>Texas</c:v>
                </c:pt>
                <c:pt idx="9">
                  <c:v>California</c:v>
                </c:pt>
              </c:strCache>
            </c:strRef>
          </c:cat>
          <c:val>
            <c:numRef>
              <c:f>'state order'!$B$5:$B$15</c:f>
              <c:numCache>
                <c:formatCode>General</c:formatCode>
                <c:ptCount val="10"/>
                <c:pt idx="2">
                  <c:v>3</c:v>
                </c:pt>
                <c:pt idx="3">
                  <c:v>2</c:v>
                </c:pt>
                <c:pt idx="5">
                  <c:v>20</c:v>
                </c:pt>
                <c:pt idx="6">
                  <c:v>19</c:v>
                </c:pt>
                <c:pt idx="7">
                  <c:v>35</c:v>
                </c:pt>
                <c:pt idx="8">
                  <c:v>42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E-4105-A82B-1A6A66C55965}"/>
            </c:ext>
          </c:extLst>
        </c:ser>
        <c:ser>
          <c:idx val="1"/>
          <c:order val="1"/>
          <c:tx>
            <c:strRef>
              <c:f>'state order'!$C$3:$C$4</c:f>
              <c:strCache>
                <c:ptCount val="1"/>
                <c:pt idx="0">
                  <c:v>Drone Kits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'state order'!$A$5:$A$15</c:f>
              <c:strCache>
                <c:ptCount val="10"/>
                <c:pt idx="0">
                  <c:v>Montana</c:v>
                </c:pt>
                <c:pt idx="1">
                  <c:v>North Dakota</c:v>
                </c:pt>
                <c:pt idx="2">
                  <c:v>Hawaii</c:v>
                </c:pt>
                <c:pt idx="3">
                  <c:v>Oregon</c:v>
                </c:pt>
                <c:pt idx="4">
                  <c:v>New Hampshire</c:v>
                </c:pt>
                <c:pt idx="5">
                  <c:v>Ohio</c:v>
                </c:pt>
                <c:pt idx="6">
                  <c:v>New York</c:v>
                </c:pt>
                <c:pt idx="7">
                  <c:v>Florida</c:v>
                </c:pt>
                <c:pt idx="8">
                  <c:v>Texas</c:v>
                </c:pt>
                <c:pt idx="9">
                  <c:v>California</c:v>
                </c:pt>
              </c:strCache>
            </c:strRef>
          </c:cat>
          <c:val>
            <c:numRef>
              <c:f>'state order'!$C$5:$C$15</c:f>
              <c:numCache>
                <c:formatCode>General</c:formatCode>
                <c:ptCount val="10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14</c:v>
                </c:pt>
                <c:pt idx="6">
                  <c:v>30</c:v>
                </c:pt>
                <c:pt idx="7">
                  <c:v>25</c:v>
                </c:pt>
                <c:pt idx="8">
                  <c:v>48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FE-4105-A82B-1A6A66C55965}"/>
            </c:ext>
          </c:extLst>
        </c:ser>
        <c:ser>
          <c:idx val="2"/>
          <c:order val="2"/>
          <c:tx>
            <c:strRef>
              <c:f>'state order'!$D$3:$D$4</c:f>
              <c:strCache>
                <c:ptCount val="1"/>
                <c:pt idx="0">
                  <c:v>Drones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'state order'!$A$5:$A$15</c:f>
              <c:strCache>
                <c:ptCount val="10"/>
                <c:pt idx="0">
                  <c:v>Montana</c:v>
                </c:pt>
                <c:pt idx="1">
                  <c:v>North Dakota</c:v>
                </c:pt>
                <c:pt idx="2">
                  <c:v>Hawaii</c:v>
                </c:pt>
                <c:pt idx="3">
                  <c:v>Oregon</c:v>
                </c:pt>
                <c:pt idx="4">
                  <c:v>New Hampshire</c:v>
                </c:pt>
                <c:pt idx="5">
                  <c:v>Ohio</c:v>
                </c:pt>
                <c:pt idx="6">
                  <c:v>New York</c:v>
                </c:pt>
                <c:pt idx="7">
                  <c:v>Florida</c:v>
                </c:pt>
                <c:pt idx="8">
                  <c:v>Texas</c:v>
                </c:pt>
                <c:pt idx="9">
                  <c:v>California</c:v>
                </c:pt>
              </c:strCache>
            </c:strRef>
          </c:cat>
          <c:val>
            <c:numRef>
              <c:f>'state order'!$D$5:$D$15</c:f>
              <c:numCache>
                <c:formatCode>General</c:formatCode>
                <c:ptCount val="10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18</c:v>
                </c:pt>
                <c:pt idx="6">
                  <c:v>20</c:v>
                </c:pt>
                <c:pt idx="7">
                  <c:v>23</c:v>
                </c:pt>
                <c:pt idx="8">
                  <c:v>40</c:v>
                </c:pt>
                <c:pt idx="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FE-4105-A82B-1A6A66C55965}"/>
            </c:ext>
          </c:extLst>
        </c:ser>
        <c:ser>
          <c:idx val="3"/>
          <c:order val="3"/>
          <c:tx>
            <c:strRef>
              <c:f>'state order'!$E$3:$E$4</c:f>
              <c:strCache>
                <c:ptCount val="1"/>
                <c:pt idx="0">
                  <c:v>eBooks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'state order'!$A$5:$A$15</c:f>
              <c:strCache>
                <c:ptCount val="10"/>
                <c:pt idx="0">
                  <c:v>Montana</c:v>
                </c:pt>
                <c:pt idx="1">
                  <c:v>North Dakota</c:v>
                </c:pt>
                <c:pt idx="2">
                  <c:v>Hawaii</c:v>
                </c:pt>
                <c:pt idx="3">
                  <c:v>Oregon</c:v>
                </c:pt>
                <c:pt idx="4">
                  <c:v>New Hampshire</c:v>
                </c:pt>
                <c:pt idx="5">
                  <c:v>Ohio</c:v>
                </c:pt>
                <c:pt idx="6">
                  <c:v>New York</c:v>
                </c:pt>
                <c:pt idx="7">
                  <c:v>Florida</c:v>
                </c:pt>
                <c:pt idx="8">
                  <c:v>Texas</c:v>
                </c:pt>
                <c:pt idx="9">
                  <c:v>California</c:v>
                </c:pt>
              </c:strCache>
            </c:strRef>
          </c:cat>
          <c:val>
            <c:numRef>
              <c:f>'state order'!$E$5:$E$15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36</c:v>
                </c:pt>
                <c:pt idx="6">
                  <c:v>41</c:v>
                </c:pt>
                <c:pt idx="7">
                  <c:v>72</c:v>
                </c:pt>
                <c:pt idx="8">
                  <c:v>85</c:v>
                </c:pt>
                <c:pt idx="9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FE-4105-A82B-1A6A66C55965}"/>
            </c:ext>
          </c:extLst>
        </c:ser>
        <c:ser>
          <c:idx val="4"/>
          <c:order val="4"/>
          <c:tx>
            <c:strRef>
              <c:f>'state order'!$F$3:$F$4</c:f>
              <c:strCache>
                <c:ptCount val="1"/>
                <c:pt idx="0">
                  <c:v>Robot Kits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'state order'!$A$5:$A$15</c:f>
              <c:strCache>
                <c:ptCount val="10"/>
                <c:pt idx="0">
                  <c:v>Montana</c:v>
                </c:pt>
                <c:pt idx="1">
                  <c:v>North Dakota</c:v>
                </c:pt>
                <c:pt idx="2">
                  <c:v>Hawaii</c:v>
                </c:pt>
                <c:pt idx="3">
                  <c:v>Oregon</c:v>
                </c:pt>
                <c:pt idx="4">
                  <c:v>New Hampshire</c:v>
                </c:pt>
                <c:pt idx="5">
                  <c:v>Ohio</c:v>
                </c:pt>
                <c:pt idx="6">
                  <c:v>New York</c:v>
                </c:pt>
                <c:pt idx="7">
                  <c:v>Florida</c:v>
                </c:pt>
                <c:pt idx="8">
                  <c:v>Texas</c:v>
                </c:pt>
                <c:pt idx="9">
                  <c:v>California</c:v>
                </c:pt>
              </c:strCache>
            </c:strRef>
          </c:cat>
          <c:val>
            <c:numRef>
              <c:f>'state order'!$F$5:$F$15</c:f>
              <c:numCache>
                <c:formatCode>General</c:formatCode>
                <c:ptCount val="10"/>
                <c:pt idx="3">
                  <c:v>3</c:v>
                </c:pt>
                <c:pt idx="4">
                  <c:v>3</c:v>
                </c:pt>
                <c:pt idx="5">
                  <c:v>7</c:v>
                </c:pt>
                <c:pt idx="6">
                  <c:v>12</c:v>
                </c:pt>
                <c:pt idx="7">
                  <c:v>19</c:v>
                </c:pt>
                <c:pt idx="8">
                  <c:v>29</c:v>
                </c:pt>
                <c:pt idx="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FE-4105-A82B-1A6A66C55965}"/>
            </c:ext>
          </c:extLst>
        </c:ser>
        <c:ser>
          <c:idx val="5"/>
          <c:order val="5"/>
          <c:tx>
            <c:strRef>
              <c:f>'state order'!$G$3:$G$4</c:f>
              <c:strCache>
                <c:ptCount val="1"/>
                <c:pt idx="0">
                  <c:v>Robots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'state order'!$A$5:$A$15</c:f>
              <c:strCache>
                <c:ptCount val="10"/>
                <c:pt idx="0">
                  <c:v>Montana</c:v>
                </c:pt>
                <c:pt idx="1">
                  <c:v>North Dakota</c:v>
                </c:pt>
                <c:pt idx="2">
                  <c:v>Hawaii</c:v>
                </c:pt>
                <c:pt idx="3">
                  <c:v>Oregon</c:v>
                </c:pt>
                <c:pt idx="4">
                  <c:v>New Hampshire</c:v>
                </c:pt>
                <c:pt idx="5">
                  <c:v>Ohio</c:v>
                </c:pt>
                <c:pt idx="6">
                  <c:v>New York</c:v>
                </c:pt>
                <c:pt idx="7">
                  <c:v>Florida</c:v>
                </c:pt>
                <c:pt idx="8">
                  <c:v>Texas</c:v>
                </c:pt>
                <c:pt idx="9">
                  <c:v>California</c:v>
                </c:pt>
              </c:strCache>
            </c:strRef>
          </c:cat>
          <c:val>
            <c:numRef>
              <c:f>'state order'!$G$5:$G$15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4">
                  <c:v>2</c:v>
                </c:pt>
                <c:pt idx="5">
                  <c:v>8</c:v>
                </c:pt>
                <c:pt idx="6">
                  <c:v>12</c:v>
                </c:pt>
                <c:pt idx="7">
                  <c:v>21</c:v>
                </c:pt>
                <c:pt idx="8">
                  <c:v>37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FE-4105-A82B-1A6A66C55965}"/>
            </c:ext>
          </c:extLst>
        </c:ser>
        <c:ser>
          <c:idx val="6"/>
          <c:order val="6"/>
          <c:tx>
            <c:strRef>
              <c:f>'state order'!$H$3:$H$4</c:f>
              <c:strCache>
                <c:ptCount val="1"/>
                <c:pt idx="0">
                  <c:v>Training Videos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'state order'!$A$5:$A$15</c:f>
              <c:strCache>
                <c:ptCount val="10"/>
                <c:pt idx="0">
                  <c:v>Montana</c:v>
                </c:pt>
                <c:pt idx="1">
                  <c:v>North Dakota</c:v>
                </c:pt>
                <c:pt idx="2">
                  <c:v>Hawaii</c:v>
                </c:pt>
                <c:pt idx="3">
                  <c:v>Oregon</c:v>
                </c:pt>
                <c:pt idx="4">
                  <c:v>New Hampshire</c:v>
                </c:pt>
                <c:pt idx="5">
                  <c:v>Ohio</c:v>
                </c:pt>
                <c:pt idx="6">
                  <c:v>New York</c:v>
                </c:pt>
                <c:pt idx="7">
                  <c:v>Florida</c:v>
                </c:pt>
                <c:pt idx="8">
                  <c:v>Texas</c:v>
                </c:pt>
                <c:pt idx="9">
                  <c:v>California</c:v>
                </c:pt>
              </c:strCache>
            </c:strRef>
          </c:cat>
          <c:val>
            <c:numRef>
              <c:f>'state order'!$H$5:$H$15</c:f>
              <c:numCache>
                <c:formatCode>General</c:formatCode>
                <c:ptCount val="10"/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19</c:v>
                </c:pt>
                <c:pt idx="6">
                  <c:v>33</c:v>
                </c:pt>
                <c:pt idx="7">
                  <c:v>45</c:v>
                </c:pt>
                <c:pt idx="8">
                  <c:v>56</c:v>
                </c:pt>
                <c:pt idx="9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FE-4105-A82B-1A6A66C55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846594160"/>
        <c:axId val="1846597904"/>
      </c:barChart>
      <c:catAx>
        <c:axId val="1846594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ansSerifBookFLF" panose="02000603020000020003" pitchFamily="50" charset="0"/>
                <a:ea typeface="+mn-ea"/>
                <a:cs typeface="+mn-cs"/>
              </a:defRPr>
            </a:pPr>
            <a:endParaRPr lang="en-US"/>
          </a:p>
        </c:txPr>
        <c:crossAx val="1846597904"/>
        <c:crosses val="autoZero"/>
        <c:auto val="1"/>
        <c:lblAlgn val="ctr"/>
        <c:lblOffset val="100"/>
        <c:noMultiLvlLbl val="0"/>
      </c:catAx>
      <c:valAx>
        <c:axId val="184659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ansSerifBookFLF" panose="02000603020000020003" pitchFamily="50" charset="0"/>
                <a:ea typeface="+mn-ea"/>
                <a:cs typeface="+mn-cs"/>
              </a:defRPr>
            </a:pPr>
            <a:endParaRPr lang="en-US"/>
          </a:p>
        </c:txPr>
        <c:crossAx val="184659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35583450444222"/>
          <c:y val="0.21951737331606933"/>
          <c:w val="0.22362626626092302"/>
          <c:h val="0.716074361143596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ansSerifBookFLF" panose="02000603020000020003" pitchFamily="50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SansSerifBookFLF" panose="02000603020000020003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[master_dashboard.xlsx]product!PivotTable6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15 Products</a:t>
            </a:r>
            <a:endParaRPr lang="en-US"/>
          </a:p>
        </c:rich>
      </c:tx>
      <c:layout>
        <c:manualLayout>
          <c:xMode val="edge"/>
          <c:yMode val="edge"/>
          <c:x val="0.56568169887854924"/>
          <c:y val="2.24702128061330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52719589596754957"/>
          <c:y val="9.8146814382015196E-2"/>
          <c:w val="0.4338950131233596"/>
          <c:h val="0.822379846404091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product!$B$3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product!$A$4:$A$20</c:f>
              <c:strCache>
                <c:ptCount val="16"/>
                <c:pt idx="0">
                  <c:v>BYOR-3535</c:v>
                </c:pt>
                <c:pt idx="1">
                  <c:v>BYOD-220</c:v>
                </c:pt>
                <c:pt idx="2">
                  <c:v>Ladybug Robot Blueprint</c:v>
                </c:pt>
                <c:pt idx="3">
                  <c:v>RXW-9807 Robot</c:v>
                </c:pt>
                <c:pt idx="4">
                  <c:v>BYOD-200</c:v>
                </c:pt>
                <c:pt idx="5">
                  <c:v>DX-145 Drone</c:v>
                </c:pt>
                <c:pt idx="6">
                  <c:v>BYOR-3000</c:v>
                </c:pt>
                <c:pt idx="7">
                  <c:v>BYOR-1000</c:v>
                </c:pt>
                <c:pt idx="8">
                  <c:v>Photograph Drones</c:v>
                </c:pt>
                <c:pt idx="9">
                  <c:v>BYOD-500</c:v>
                </c:pt>
                <c:pt idx="10">
                  <c:v>Polar Robots</c:v>
                </c:pt>
                <c:pt idx="11">
                  <c:v>RCB-889 Robot</c:v>
                </c:pt>
                <c:pt idx="12">
                  <c:v>Building Your Own Drone</c:v>
                </c:pt>
                <c:pt idx="13">
                  <c:v>AI for Educators</c:v>
                </c:pt>
                <c:pt idx="14">
                  <c:v>DTI-84 Drone</c:v>
                </c:pt>
                <c:pt idx="15">
                  <c:v>Sleepy Eye Blueprint</c:v>
                </c:pt>
              </c:strCache>
            </c:strRef>
          </c:cat>
          <c:val>
            <c:numRef>
              <c:f>product!$B$4:$B$20</c:f>
              <c:numCache>
                <c:formatCode>General</c:formatCode>
                <c:ptCount val="16"/>
                <c:pt idx="0">
                  <c:v>186</c:v>
                </c:pt>
                <c:pt idx="1">
                  <c:v>186</c:v>
                </c:pt>
                <c:pt idx="2">
                  <c:v>187</c:v>
                </c:pt>
                <c:pt idx="3">
                  <c:v>190</c:v>
                </c:pt>
                <c:pt idx="4">
                  <c:v>191</c:v>
                </c:pt>
                <c:pt idx="5">
                  <c:v>192</c:v>
                </c:pt>
                <c:pt idx="6">
                  <c:v>196</c:v>
                </c:pt>
                <c:pt idx="7">
                  <c:v>198</c:v>
                </c:pt>
                <c:pt idx="8">
                  <c:v>199</c:v>
                </c:pt>
                <c:pt idx="9">
                  <c:v>203</c:v>
                </c:pt>
                <c:pt idx="10">
                  <c:v>204</c:v>
                </c:pt>
                <c:pt idx="11">
                  <c:v>208</c:v>
                </c:pt>
                <c:pt idx="12">
                  <c:v>210</c:v>
                </c:pt>
                <c:pt idx="13">
                  <c:v>211</c:v>
                </c:pt>
                <c:pt idx="14">
                  <c:v>231</c:v>
                </c:pt>
                <c:pt idx="15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28-4763-856C-63D6F6C9C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54843871"/>
        <c:axId val="754845119"/>
      </c:barChart>
      <c:catAx>
        <c:axId val="754843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845119"/>
        <c:crosses val="autoZero"/>
        <c:auto val="1"/>
        <c:lblAlgn val="ctr"/>
        <c:lblOffset val="100"/>
        <c:noMultiLvlLbl val="0"/>
      </c:catAx>
      <c:valAx>
        <c:axId val="75484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84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Top</a:t>
            </a:r>
            <a:r>
              <a:rPr lang="en-ID" baseline="0"/>
              <a:t> 15 Products Sold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product!$K$3:$K$18</c:f>
              <c:strCache>
                <c:ptCount val="16"/>
                <c:pt idx="0">
                  <c:v>BYOR-3535</c:v>
                </c:pt>
                <c:pt idx="1">
                  <c:v>BYOD-220</c:v>
                </c:pt>
                <c:pt idx="2">
                  <c:v>Ladybug Robot Blueprint</c:v>
                </c:pt>
                <c:pt idx="3">
                  <c:v>RXW-9807 Robot</c:v>
                </c:pt>
                <c:pt idx="4">
                  <c:v>BYOD-200</c:v>
                </c:pt>
                <c:pt idx="5">
                  <c:v>DX-145 Drone</c:v>
                </c:pt>
                <c:pt idx="6">
                  <c:v>BYOR-3000</c:v>
                </c:pt>
                <c:pt idx="7">
                  <c:v>BYOR-1000</c:v>
                </c:pt>
                <c:pt idx="8">
                  <c:v>Photograph Drones</c:v>
                </c:pt>
                <c:pt idx="9">
                  <c:v>BYOD-500</c:v>
                </c:pt>
                <c:pt idx="10">
                  <c:v>Polar Robots</c:v>
                </c:pt>
                <c:pt idx="11">
                  <c:v>RCB-889 Robot</c:v>
                </c:pt>
                <c:pt idx="12">
                  <c:v>Building Your Own Drone</c:v>
                </c:pt>
                <c:pt idx="13">
                  <c:v>AI for Educators</c:v>
                </c:pt>
                <c:pt idx="14">
                  <c:v>DTI-84 Drone</c:v>
                </c:pt>
                <c:pt idx="15">
                  <c:v>Sleepy Eye Blueprint</c:v>
                </c:pt>
              </c:strCache>
            </c:strRef>
          </c:cat>
          <c:val>
            <c:numRef>
              <c:f>product!$L$3:$L$18</c:f>
              <c:numCache>
                <c:formatCode>General</c:formatCode>
                <c:ptCount val="16"/>
                <c:pt idx="0">
                  <c:v>186</c:v>
                </c:pt>
                <c:pt idx="1">
                  <c:v>186</c:v>
                </c:pt>
                <c:pt idx="2">
                  <c:v>187</c:v>
                </c:pt>
                <c:pt idx="3">
                  <c:v>190</c:v>
                </c:pt>
                <c:pt idx="4">
                  <c:v>191</c:v>
                </c:pt>
                <c:pt idx="5">
                  <c:v>192</c:v>
                </c:pt>
                <c:pt idx="6">
                  <c:v>196</c:v>
                </c:pt>
                <c:pt idx="7">
                  <c:v>198</c:v>
                </c:pt>
                <c:pt idx="8">
                  <c:v>199</c:v>
                </c:pt>
                <c:pt idx="9">
                  <c:v>203</c:v>
                </c:pt>
                <c:pt idx="10">
                  <c:v>204</c:v>
                </c:pt>
                <c:pt idx="11">
                  <c:v>208</c:v>
                </c:pt>
                <c:pt idx="12">
                  <c:v>210</c:v>
                </c:pt>
                <c:pt idx="13">
                  <c:v>211</c:v>
                </c:pt>
                <c:pt idx="14">
                  <c:v>231</c:v>
                </c:pt>
                <c:pt idx="15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3-4771-8BFC-E1A1B3067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6383503"/>
        <c:axId val="746383919"/>
      </c:barChart>
      <c:catAx>
        <c:axId val="746383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83919"/>
        <c:crosses val="autoZero"/>
        <c:auto val="1"/>
        <c:lblAlgn val="ctr"/>
        <c:lblOffset val="100"/>
        <c:noMultiLvlLbl val="0"/>
      </c:catAx>
      <c:valAx>
        <c:axId val="74638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8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[master_dashboard.xlsx]pie!PivotTable3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ansSerifBookFLF" panose="02000603020000020003" pitchFamily="50" charset="0"/>
                <a:ea typeface="+mn-ea"/>
                <a:cs typeface="+mn-cs"/>
              </a:defRPr>
            </a:pPr>
            <a:r>
              <a:rPr lang="en-US"/>
              <a:t>Total Category Order</a:t>
            </a:r>
          </a:p>
        </c:rich>
      </c:tx>
      <c:layout>
        <c:manualLayout>
          <c:xMode val="edge"/>
          <c:yMode val="edge"/>
          <c:x val="0.23584269431965485"/>
          <c:y val="0.104120840855087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ansSerifBookFLF" panose="02000603020000020003" pitchFamily="50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SansSerifBookFLF" panose="02000603020000020003" pitchFamily="50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4.0162978880153161E-2"/>
          <c:y val="0.24746731226184943"/>
          <c:w val="0.59129045719373685"/>
          <c:h val="0.62481744375750747"/>
        </c:manualLayout>
      </c:layout>
      <c:pieChart>
        <c:varyColors val="1"/>
        <c:ser>
          <c:idx val="0"/>
          <c:order val="0"/>
          <c:tx>
            <c:strRef>
              <c:f>pie!$B$3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8F1-42D3-B4F7-653A2D4895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8F1-42D3-B4F7-653A2D4895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8F1-42D3-B4F7-653A2D4895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8F1-42D3-B4F7-653A2D4895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8F1-42D3-B4F7-653A2D48956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8F1-42D3-B4F7-653A2D48956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8F1-42D3-B4F7-653A2D48956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8F1-42D3-B4F7-653A2D4895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SansSerifBookFLF" panose="02000603020000020003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pie!$A$4:$A$11</c:f>
              <c:strCache>
                <c:ptCount val="7"/>
                <c:pt idx="0">
                  <c:v>eBooks</c:v>
                </c:pt>
                <c:pt idx="1">
                  <c:v>Training Videos</c:v>
                </c:pt>
                <c:pt idx="2">
                  <c:v>Blueprints</c:v>
                </c:pt>
                <c:pt idx="3">
                  <c:v>Drone Kits</c:v>
                </c:pt>
                <c:pt idx="4">
                  <c:v>Drones</c:v>
                </c:pt>
                <c:pt idx="5">
                  <c:v>Robot Kits</c:v>
                </c:pt>
                <c:pt idx="6">
                  <c:v>Robots</c:v>
                </c:pt>
              </c:strCache>
            </c:strRef>
          </c:cat>
          <c:val>
            <c:numRef>
              <c:f>pie!$B$4:$B$11</c:f>
              <c:numCache>
                <c:formatCode>General</c:formatCode>
                <c:ptCount val="7"/>
                <c:pt idx="0">
                  <c:v>891</c:v>
                </c:pt>
                <c:pt idx="1">
                  <c:v>615</c:v>
                </c:pt>
                <c:pt idx="2">
                  <c:v>455</c:v>
                </c:pt>
                <c:pt idx="3">
                  <c:v>433</c:v>
                </c:pt>
                <c:pt idx="4">
                  <c:v>352</c:v>
                </c:pt>
                <c:pt idx="5">
                  <c:v>302</c:v>
                </c:pt>
                <c:pt idx="6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F1-42D3-B4F7-653A2D489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ansSerifBookFLF" panose="02000603020000020003" pitchFamily="50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SansSerifBookFLF" panose="02000603020000020003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[master_dashboard.xlsx]price!PivotTable7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28575" cap="rnd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28575" cap="rnd">
            <a:solidFill>
              <a:schemeClr val="accent6">
                <a:lumMod val="60000"/>
                <a:lumOff val="40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10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</c:pivotFmt>
      <c:pivotFmt>
        <c:idx val="211"/>
        <c:spPr>
          <a:solidFill>
            <a:schemeClr val="accent1"/>
          </a:solidFill>
          <a:ln w="28575" cap="rnd">
            <a:solidFill>
              <a:srgbClr val="7030A0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12"/>
        <c:spPr>
          <a:solidFill>
            <a:schemeClr val="accent1"/>
          </a:solidFill>
          <a:ln w="28575" cap="rnd">
            <a:solidFill>
              <a:schemeClr val="accent2">
                <a:lumMod val="60000"/>
                <a:lumOff val="40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13"/>
        <c:spPr>
          <a:solidFill>
            <a:schemeClr val="accent1"/>
          </a:solidFill>
          <a:ln w="28575" cap="rnd">
            <a:solidFill>
              <a:srgbClr val="7030A0"/>
            </a:solidFill>
            <a:prstDash val="dash"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 w="28575" cap="rnd">
            <a:solidFill>
              <a:schemeClr val="accent2">
                <a:lumMod val="60000"/>
                <a:lumOff val="40000"/>
              </a:schemeClr>
            </a:solidFill>
            <a:prstDash val="dash"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 w="28575" cap="rnd">
            <a:solidFill>
              <a:schemeClr val="accent6">
                <a:lumMod val="60000"/>
                <a:lumOff val="40000"/>
              </a:schemeClr>
            </a:solidFill>
            <a:prstDash val="dash"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 w="28575" cap="rnd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ln w="28575" cap="rnd">
            <a:solidFill>
              <a:srgbClr val="7030A0"/>
            </a:solidFill>
            <a:prstDash val="dash"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ln w="28575" cap="rnd">
            <a:solidFill>
              <a:schemeClr val="accent2">
                <a:lumMod val="60000"/>
                <a:lumOff val="40000"/>
              </a:schemeClr>
            </a:solidFill>
            <a:prstDash val="dash"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ln w="28575" cap="rnd">
            <a:solidFill>
              <a:schemeClr val="accent6">
                <a:lumMod val="60000"/>
                <a:lumOff val="40000"/>
              </a:schemeClr>
            </a:solidFill>
            <a:prstDash val="dash"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ln w="28575" cap="rnd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ln w="28575" cap="rnd">
            <a:solidFill>
              <a:schemeClr val="accent3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ln w="28575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ln w="28575" cap="rnd">
            <a:solidFill>
              <a:srgbClr val="C00000"/>
            </a:solidFill>
            <a:prstDash val="dash"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ln w="28575" cap="rnd">
            <a:solidFill>
              <a:schemeClr val="accent3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ln w="28575" cap="rnd">
            <a:solidFill>
              <a:schemeClr val="accent3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ln w="28575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ln w="28575" cap="rnd">
            <a:solidFill>
              <a:srgbClr val="C00000"/>
            </a:solidFill>
            <a:prstDash val="dash"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ln w="28575" cap="rnd">
            <a:solidFill>
              <a:schemeClr val="accent3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ln w="28575" cap="rnd">
            <a:solidFill>
              <a:schemeClr val="accent3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ln w="28575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ln w="28575" cap="rnd">
            <a:solidFill>
              <a:srgbClr val="C00000"/>
            </a:solidFill>
            <a:prstDash val="dash"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ln w="28575" cap="rnd">
            <a:solidFill>
              <a:schemeClr val="accent3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price!$B$3:$B$5</c:f>
              <c:strCache>
                <c:ptCount val="1"/>
                <c:pt idx="0">
                  <c:v>Average of Price - Blueprints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price!$A$6:$A$18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price!$B$6:$B$18</c:f>
              <c:numCache>
                <c:formatCode>General</c:formatCode>
                <c:ptCount val="12"/>
                <c:pt idx="0">
                  <c:v>9.7406249999999996</c:v>
                </c:pt>
                <c:pt idx="1">
                  <c:v>9.0452631578947376</c:v>
                </c:pt>
                <c:pt idx="2">
                  <c:v>9.7412499999999991</c:v>
                </c:pt>
                <c:pt idx="3">
                  <c:v>10.818695652173917</c:v>
                </c:pt>
                <c:pt idx="4">
                  <c:v>9.6579999999999995</c:v>
                </c:pt>
                <c:pt idx="5">
                  <c:v>10.33923076923077</c:v>
                </c:pt>
                <c:pt idx="6">
                  <c:v>9.8250000000000028</c:v>
                </c:pt>
                <c:pt idx="7">
                  <c:v>9.9329411764705871</c:v>
                </c:pt>
                <c:pt idx="8">
                  <c:v>9.7239999999999984</c:v>
                </c:pt>
                <c:pt idx="9">
                  <c:v>10.705</c:v>
                </c:pt>
                <c:pt idx="10">
                  <c:v>10.842500000000001</c:v>
                </c:pt>
                <c:pt idx="11">
                  <c:v>10.993333333333332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29-435D-9745-5C08A3E2EEB2}"/>
            </c:ext>
          </c:extLst>
        </c:ser>
        <c:ser>
          <c:idx val="1"/>
          <c:order val="1"/>
          <c:tx>
            <c:strRef>
              <c:f>price!$C$3:$C$5</c:f>
              <c:strCache>
                <c:ptCount val="1"/>
                <c:pt idx="0">
                  <c:v>Average of Price - eBooks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price!$A$6:$A$18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price!$C$6:$C$18</c:f>
              <c:numCache>
                <c:formatCode>General</c:formatCode>
                <c:ptCount val="12"/>
                <c:pt idx="0">
                  <c:v>18.709111111111117</c:v>
                </c:pt>
                <c:pt idx="1">
                  <c:v>19.723076923076931</c:v>
                </c:pt>
                <c:pt idx="2">
                  <c:v>18.584210526315797</c:v>
                </c:pt>
                <c:pt idx="3">
                  <c:v>19.556571428571434</c:v>
                </c:pt>
                <c:pt idx="4">
                  <c:v>18.753181818181819</c:v>
                </c:pt>
                <c:pt idx="5">
                  <c:v>19.214680851063836</c:v>
                </c:pt>
                <c:pt idx="6">
                  <c:v>19.45628571428572</c:v>
                </c:pt>
                <c:pt idx="7">
                  <c:v>19.088837209302334</c:v>
                </c:pt>
                <c:pt idx="8">
                  <c:v>18.206666666666667</c:v>
                </c:pt>
                <c:pt idx="9">
                  <c:v>19.502580645161292</c:v>
                </c:pt>
                <c:pt idx="10">
                  <c:v>18.379722222222224</c:v>
                </c:pt>
                <c:pt idx="11">
                  <c:v>18.679062500000001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29-435D-9745-5C08A3E2EEB2}"/>
            </c:ext>
          </c:extLst>
        </c:ser>
        <c:ser>
          <c:idx val="2"/>
          <c:order val="2"/>
          <c:tx>
            <c:strRef>
              <c:f>price!$D$3:$D$5</c:f>
              <c:strCache>
                <c:ptCount val="1"/>
                <c:pt idx="0">
                  <c:v>Average of Price - Training Videos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price!$A$6:$A$18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price!$D$6:$D$18</c:f>
              <c:numCache>
                <c:formatCode>General</c:formatCode>
                <c:ptCount val="12"/>
                <c:pt idx="0">
                  <c:v>38.432333333333339</c:v>
                </c:pt>
                <c:pt idx="1">
                  <c:v>38.246470588235297</c:v>
                </c:pt>
                <c:pt idx="2">
                  <c:v>37.27000000000001</c:v>
                </c:pt>
                <c:pt idx="3">
                  <c:v>38.158800000000006</c:v>
                </c:pt>
                <c:pt idx="4">
                  <c:v>36.815000000000012</c:v>
                </c:pt>
                <c:pt idx="5">
                  <c:v>42.485000000000007</c:v>
                </c:pt>
                <c:pt idx="6">
                  <c:v>37.293235294117665</c:v>
                </c:pt>
                <c:pt idx="7">
                  <c:v>39.037647058823545</c:v>
                </c:pt>
                <c:pt idx="8">
                  <c:v>42.047142857142852</c:v>
                </c:pt>
                <c:pt idx="9">
                  <c:v>40.967037037037045</c:v>
                </c:pt>
                <c:pt idx="10">
                  <c:v>38.242400000000011</c:v>
                </c:pt>
                <c:pt idx="11">
                  <c:v>38.017600000000009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29-435D-9745-5C08A3E2EEB2}"/>
            </c:ext>
          </c:extLst>
        </c:ser>
        <c:ser>
          <c:idx val="3"/>
          <c:order val="3"/>
          <c:tx>
            <c:strRef>
              <c:f>price!$E$3:$E$5</c:f>
              <c:strCache>
                <c:ptCount val="1"/>
                <c:pt idx="0">
                  <c:v>Count of OrderID - Blueprints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price!$A$6:$A$18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price!$E$6:$E$18</c:f>
              <c:numCache>
                <c:formatCode>General</c:formatCode>
                <c:ptCount val="12"/>
                <c:pt idx="0">
                  <c:v>16</c:v>
                </c:pt>
                <c:pt idx="1">
                  <c:v>19</c:v>
                </c:pt>
                <c:pt idx="2">
                  <c:v>16</c:v>
                </c:pt>
                <c:pt idx="3">
                  <c:v>23</c:v>
                </c:pt>
                <c:pt idx="4">
                  <c:v>15</c:v>
                </c:pt>
                <c:pt idx="5">
                  <c:v>26</c:v>
                </c:pt>
                <c:pt idx="6">
                  <c:v>24</c:v>
                </c:pt>
                <c:pt idx="7">
                  <c:v>17</c:v>
                </c:pt>
                <c:pt idx="8">
                  <c:v>15</c:v>
                </c:pt>
                <c:pt idx="9">
                  <c:v>14</c:v>
                </c:pt>
                <c:pt idx="10">
                  <c:v>20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29-435D-9745-5C08A3E2EEB2}"/>
            </c:ext>
          </c:extLst>
        </c:ser>
        <c:ser>
          <c:idx val="4"/>
          <c:order val="4"/>
          <c:tx>
            <c:strRef>
              <c:f>price!$F$3:$F$5</c:f>
              <c:strCache>
                <c:ptCount val="1"/>
                <c:pt idx="0">
                  <c:v>Count of OrderID - eBooks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price!$A$6:$A$18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price!$F$6:$F$18</c:f>
              <c:numCache>
                <c:formatCode>General</c:formatCode>
                <c:ptCount val="12"/>
                <c:pt idx="0">
                  <c:v>45</c:v>
                </c:pt>
                <c:pt idx="1">
                  <c:v>39</c:v>
                </c:pt>
                <c:pt idx="2">
                  <c:v>38</c:v>
                </c:pt>
                <c:pt idx="3">
                  <c:v>35</c:v>
                </c:pt>
                <c:pt idx="4">
                  <c:v>44</c:v>
                </c:pt>
                <c:pt idx="5">
                  <c:v>47</c:v>
                </c:pt>
                <c:pt idx="6">
                  <c:v>35</c:v>
                </c:pt>
                <c:pt idx="7">
                  <c:v>43</c:v>
                </c:pt>
                <c:pt idx="8">
                  <c:v>30</c:v>
                </c:pt>
                <c:pt idx="9">
                  <c:v>31</c:v>
                </c:pt>
                <c:pt idx="10">
                  <c:v>36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29-435D-9745-5C08A3E2EEB2}"/>
            </c:ext>
          </c:extLst>
        </c:ser>
        <c:ser>
          <c:idx val="5"/>
          <c:order val="5"/>
          <c:tx>
            <c:strRef>
              <c:f>price!$G$3:$G$5</c:f>
              <c:strCache>
                <c:ptCount val="1"/>
                <c:pt idx="0">
                  <c:v>Count of OrderID - Training Videos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price!$A$6:$A$18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price!$G$6:$G$18</c:f>
              <c:numCache>
                <c:formatCode>General</c:formatCode>
                <c:ptCount val="12"/>
                <c:pt idx="0">
                  <c:v>30</c:v>
                </c:pt>
                <c:pt idx="1">
                  <c:v>17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24</c:v>
                </c:pt>
                <c:pt idx="6">
                  <c:v>34</c:v>
                </c:pt>
                <c:pt idx="7">
                  <c:v>34</c:v>
                </c:pt>
                <c:pt idx="8">
                  <c:v>14</c:v>
                </c:pt>
                <c:pt idx="9">
                  <c:v>27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29-435D-9745-5C08A3E2E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610384"/>
        <c:axId val="1846607472"/>
      </c:lineChart>
      <c:catAx>
        <c:axId val="184661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46607472"/>
        <c:crosses val="autoZero"/>
        <c:auto val="1"/>
        <c:lblAlgn val="ctr"/>
        <c:lblOffset val="100"/>
        <c:noMultiLvlLbl val="0"/>
      </c:catAx>
      <c:valAx>
        <c:axId val="184660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466103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213475131994614"/>
          <c:y val="9.1143210495259183E-2"/>
          <c:w val="0.33333320619385404"/>
          <c:h val="0.75531399287059564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spPr>
    <a:ln>
      <a:solidFill>
        <a:schemeClr val="bg1"/>
      </a:solidFill>
    </a:ln>
  </c:spPr>
  <c:txPr>
    <a:bodyPr/>
    <a:lstStyle/>
    <a:p>
      <a:pPr>
        <a:defRPr baseline="0">
          <a:latin typeface="SansSerifBookFLF" panose="02000603020000020003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forecast!$B$2:$B$30</c:f>
              <c:numCache>
                <c:formatCode>General</c:formatCode>
                <c:ptCount val="29"/>
                <c:pt idx="0">
                  <c:v>153</c:v>
                </c:pt>
                <c:pt idx="1">
                  <c:v>142</c:v>
                </c:pt>
                <c:pt idx="2">
                  <c:v>131</c:v>
                </c:pt>
                <c:pt idx="3">
                  <c:v>131</c:v>
                </c:pt>
                <c:pt idx="4">
                  <c:v>162</c:v>
                </c:pt>
                <c:pt idx="5">
                  <c:v>124</c:v>
                </c:pt>
                <c:pt idx="6">
                  <c:v>152</c:v>
                </c:pt>
                <c:pt idx="7">
                  <c:v>128</c:v>
                </c:pt>
                <c:pt idx="8">
                  <c:v>160</c:v>
                </c:pt>
                <c:pt idx="9">
                  <c:v>150</c:v>
                </c:pt>
                <c:pt idx="10">
                  <c:v>117</c:v>
                </c:pt>
                <c:pt idx="11">
                  <c:v>143</c:v>
                </c:pt>
                <c:pt idx="12">
                  <c:v>157</c:v>
                </c:pt>
                <c:pt idx="13">
                  <c:v>132</c:v>
                </c:pt>
                <c:pt idx="14">
                  <c:v>137</c:v>
                </c:pt>
                <c:pt idx="15">
                  <c:v>138</c:v>
                </c:pt>
                <c:pt idx="16">
                  <c:v>138</c:v>
                </c:pt>
                <c:pt idx="17">
                  <c:v>167</c:v>
                </c:pt>
                <c:pt idx="18">
                  <c:v>138</c:v>
                </c:pt>
                <c:pt idx="19">
                  <c:v>139</c:v>
                </c:pt>
                <c:pt idx="20">
                  <c:v>113</c:v>
                </c:pt>
                <c:pt idx="21">
                  <c:v>122</c:v>
                </c:pt>
                <c:pt idx="22">
                  <c:v>136</c:v>
                </c:pt>
                <c:pt idx="23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D-446E-94A5-684C4C8F8137}"/>
            </c:ext>
          </c:extLst>
        </c:ser>
        <c:ser>
          <c:idx val="1"/>
          <c:order val="1"/>
          <c:tx>
            <c:strRef>
              <c:f>forecast!$C$1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forecast!$A$2:$A$30</c:f>
              <c:numCache>
                <c:formatCode>mmm\-yy</c:formatCode>
                <c:ptCount val="29"/>
                <c:pt idx="0">
                  <c:v>43858</c:v>
                </c:pt>
                <c:pt idx="1">
                  <c:v>43889</c:v>
                </c:pt>
                <c:pt idx="2">
                  <c:v>43918</c:v>
                </c:pt>
                <c:pt idx="3">
                  <c:v>43949</c:v>
                </c:pt>
                <c:pt idx="4">
                  <c:v>43979</c:v>
                </c:pt>
                <c:pt idx="5">
                  <c:v>44010</c:v>
                </c:pt>
                <c:pt idx="6">
                  <c:v>44040</c:v>
                </c:pt>
                <c:pt idx="7">
                  <c:v>44071</c:v>
                </c:pt>
                <c:pt idx="8">
                  <c:v>44102</c:v>
                </c:pt>
                <c:pt idx="9">
                  <c:v>44132</c:v>
                </c:pt>
                <c:pt idx="10">
                  <c:v>44163</c:v>
                </c:pt>
                <c:pt idx="11">
                  <c:v>44193</c:v>
                </c:pt>
                <c:pt idx="12">
                  <c:v>44224</c:v>
                </c:pt>
                <c:pt idx="13">
                  <c:v>44255</c:v>
                </c:pt>
                <c:pt idx="14">
                  <c:v>44283</c:v>
                </c:pt>
                <c:pt idx="15">
                  <c:v>44314</c:v>
                </c:pt>
                <c:pt idx="16">
                  <c:v>44344</c:v>
                </c:pt>
                <c:pt idx="17">
                  <c:v>44375</c:v>
                </c:pt>
                <c:pt idx="18">
                  <c:v>44405</c:v>
                </c:pt>
                <c:pt idx="19">
                  <c:v>44436</c:v>
                </c:pt>
                <c:pt idx="20">
                  <c:v>44467</c:v>
                </c:pt>
                <c:pt idx="21">
                  <c:v>44497</c:v>
                </c:pt>
                <c:pt idx="22">
                  <c:v>44528</c:v>
                </c:pt>
                <c:pt idx="23">
                  <c:v>44558</c:v>
                </c:pt>
                <c:pt idx="24">
                  <c:v>44589</c:v>
                </c:pt>
                <c:pt idx="25">
                  <c:v>44620</c:v>
                </c:pt>
                <c:pt idx="26">
                  <c:v>44648</c:v>
                </c:pt>
                <c:pt idx="27">
                  <c:v>44679</c:v>
                </c:pt>
                <c:pt idx="28">
                  <c:v>44681</c:v>
                </c:pt>
              </c:numCache>
            </c:numRef>
          </c:cat>
          <c:val>
            <c:numRef>
              <c:f>forecast!$C$2:$C$30</c:f>
              <c:numCache>
                <c:formatCode>General</c:formatCode>
                <c:ptCount val="29"/>
                <c:pt idx="23" formatCode="0">
                  <c:v>129</c:v>
                </c:pt>
                <c:pt idx="24" formatCode="0">
                  <c:v>132.08743789004996</c:v>
                </c:pt>
                <c:pt idx="25" formatCode="0">
                  <c:v>131.48535788810483</c:v>
                </c:pt>
                <c:pt idx="26" formatCode="0">
                  <c:v>130.88327788615973</c:v>
                </c:pt>
                <c:pt idx="27" formatCode="0">
                  <c:v>130.28119788421461</c:v>
                </c:pt>
                <c:pt idx="28" formatCode="0">
                  <c:v>130.24105921741827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D-446E-94A5-684C4C8F8137}"/>
            </c:ext>
          </c:extLst>
        </c:ser>
        <c:ser>
          <c:idx val="2"/>
          <c:order val="2"/>
          <c:tx>
            <c:strRef>
              <c:f>forecast!$D$1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forecast!$A$2:$A$30</c:f>
              <c:numCache>
                <c:formatCode>mmm\-yy</c:formatCode>
                <c:ptCount val="29"/>
                <c:pt idx="0">
                  <c:v>43858</c:v>
                </c:pt>
                <c:pt idx="1">
                  <c:v>43889</c:v>
                </c:pt>
                <c:pt idx="2">
                  <c:v>43918</c:v>
                </c:pt>
                <c:pt idx="3">
                  <c:v>43949</c:v>
                </c:pt>
                <c:pt idx="4">
                  <c:v>43979</c:v>
                </c:pt>
                <c:pt idx="5">
                  <c:v>44010</c:v>
                </c:pt>
                <c:pt idx="6">
                  <c:v>44040</c:v>
                </c:pt>
                <c:pt idx="7">
                  <c:v>44071</c:v>
                </c:pt>
                <c:pt idx="8">
                  <c:v>44102</c:v>
                </c:pt>
                <c:pt idx="9">
                  <c:v>44132</c:v>
                </c:pt>
                <c:pt idx="10">
                  <c:v>44163</c:v>
                </c:pt>
                <c:pt idx="11">
                  <c:v>44193</c:v>
                </c:pt>
                <c:pt idx="12">
                  <c:v>44224</c:v>
                </c:pt>
                <c:pt idx="13">
                  <c:v>44255</c:v>
                </c:pt>
                <c:pt idx="14">
                  <c:v>44283</c:v>
                </c:pt>
                <c:pt idx="15">
                  <c:v>44314</c:v>
                </c:pt>
                <c:pt idx="16">
                  <c:v>44344</c:v>
                </c:pt>
                <c:pt idx="17">
                  <c:v>44375</c:v>
                </c:pt>
                <c:pt idx="18">
                  <c:v>44405</c:v>
                </c:pt>
                <c:pt idx="19">
                  <c:v>44436</c:v>
                </c:pt>
                <c:pt idx="20">
                  <c:v>44467</c:v>
                </c:pt>
                <c:pt idx="21">
                  <c:v>44497</c:v>
                </c:pt>
                <c:pt idx="22">
                  <c:v>44528</c:v>
                </c:pt>
                <c:pt idx="23">
                  <c:v>44558</c:v>
                </c:pt>
                <c:pt idx="24">
                  <c:v>44589</c:v>
                </c:pt>
                <c:pt idx="25">
                  <c:v>44620</c:v>
                </c:pt>
                <c:pt idx="26">
                  <c:v>44648</c:v>
                </c:pt>
                <c:pt idx="27">
                  <c:v>44679</c:v>
                </c:pt>
                <c:pt idx="28">
                  <c:v>44681</c:v>
                </c:pt>
              </c:numCache>
            </c:numRef>
          </c:cat>
          <c:val>
            <c:numRef>
              <c:f>forecast!$D$2:$D$30</c:f>
              <c:numCache>
                <c:formatCode>General</c:formatCode>
                <c:ptCount val="29"/>
                <c:pt idx="23" formatCode="0">
                  <c:v>129</c:v>
                </c:pt>
                <c:pt idx="24" formatCode="0">
                  <c:v>103.50619436696711</c:v>
                </c:pt>
                <c:pt idx="25" formatCode="0">
                  <c:v>102.75870562017133</c:v>
                </c:pt>
                <c:pt idx="26" formatCode="0">
                  <c:v>102.00907750106711</c:v>
                </c:pt>
                <c:pt idx="27" formatCode="0">
                  <c:v>101.25731449194836</c:v>
                </c:pt>
                <c:pt idx="28" formatCode="0">
                  <c:v>101.20703025998507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D-446E-94A5-684C4C8F8137}"/>
            </c:ext>
          </c:extLst>
        </c:ser>
        <c:ser>
          <c:idx val="3"/>
          <c:order val="3"/>
          <c:tx>
            <c:strRef>
              <c:f>forecast!$E$1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forecast!$A$2:$A$30</c:f>
              <c:numCache>
                <c:formatCode>mmm\-yy</c:formatCode>
                <c:ptCount val="29"/>
                <c:pt idx="0">
                  <c:v>43858</c:v>
                </c:pt>
                <c:pt idx="1">
                  <c:v>43889</c:v>
                </c:pt>
                <c:pt idx="2">
                  <c:v>43918</c:v>
                </c:pt>
                <c:pt idx="3">
                  <c:v>43949</c:v>
                </c:pt>
                <c:pt idx="4">
                  <c:v>43979</c:v>
                </c:pt>
                <c:pt idx="5">
                  <c:v>44010</c:v>
                </c:pt>
                <c:pt idx="6">
                  <c:v>44040</c:v>
                </c:pt>
                <c:pt idx="7">
                  <c:v>44071</c:v>
                </c:pt>
                <c:pt idx="8">
                  <c:v>44102</c:v>
                </c:pt>
                <c:pt idx="9">
                  <c:v>44132</c:v>
                </c:pt>
                <c:pt idx="10">
                  <c:v>44163</c:v>
                </c:pt>
                <c:pt idx="11">
                  <c:v>44193</c:v>
                </c:pt>
                <c:pt idx="12">
                  <c:v>44224</c:v>
                </c:pt>
                <c:pt idx="13">
                  <c:v>44255</c:v>
                </c:pt>
                <c:pt idx="14">
                  <c:v>44283</c:v>
                </c:pt>
                <c:pt idx="15">
                  <c:v>44314</c:v>
                </c:pt>
                <c:pt idx="16">
                  <c:v>44344</c:v>
                </c:pt>
                <c:pt idx="17">
                  <c:v>44375</c:v>
                </c:pt>
                <c:pt idx="18">
                  <c:v>44405</c:v>
                </c:pt>
                <c:pt idx="19">
                  <c:v>44436</c:v>
                </c:pt>
                <c:pt idx="20">
                  <c:v>44467</c:v>
                </c:pt>
                <c:pt idx="21">
                  <c:v>44497</c:v>
                </c:pt>
                <c:pt idx="22">
                  <c:v>44528</c:v>
                </c:pt>
                <c:pt idx="23">
                  <c:v>44558</c:v>
                </c:pt>
                <c:pt idx="24">
                  <c:v>44589</c:v>
                </c:pt>
                <c:pt idx="25">
                  <c:v>44620</c:v>
                </c:pt>
                <c:pt idx="26">
                  <c:v>44648</c:v>
                </c:pt>
                <c:pt idx="27">
                  <c:v>44679</c:v>
                </c:pt>
                <c:pt idx="28">
                  <c:v>44681</c:v>
                </c:pt>
              </c:numCache>
            </c:numRef>
          </c:cat>
          <c:val>
            <c:numRef>
              <c:f>forecast!$E$2:$E$30</c:f>
              <c:numCache>
                <c:formatCode>General</c:formatCode>
                <c:ptCount val="29"/>
                <c:pt idx="23" formatCode="0">
                  <c:v>129</c:v>
                </c:pt>
                <c:pt idx="24" formatCode="0">
                  <c:v>160.66868141313282</c:v>
                </c:pt>
                <c:pt idx="25" formatCode="0">
                  <c:v>160.21201015603833</c:v>
                </c:pt>
                <c:pt idx="26" formatCode="0">
                  <c:v>159.75747827125235</c:v>
                </c:pt>
                <c:pt idx="27" formatCode="0">
                  <c:v>159.30508127648085</c:v>
                </c:pt>
                <c:pt idx="28" formatCode="0">
                  <c:v>159.27508817485148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5D-446E-94A5-684C4C8F8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3040176"/>
        <c:axId val="1943027696"/>
      </c:lineChart>
      <c:catAx>
        <c:axId val="194304017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027696"/>
        <c:crosses val="autoZero"/>
        <c:auto val="1"/>
        <c:lblAlgn val="ctr"/>
        <c:lblOffset val="100"/>
        <c:noMultiLvlLbl val="0"/>
      </c:catAx>
      <c:valAx>
        <c:axId val="1943027696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04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Top</a:t>
            </a:r>
            <a:r>
              <a:rPr lang="en-ID" baseline="0"/>
              <a:t> 15 Products Sold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product!$K$3:$K$18</c:f>
              <c:strCache>
                <c:ptCount val="16"/>
                <c:pt idx="0">
                  <c:v>BYOR-3535</c:v>
                </c:pt>
                <c:pt idx="1">
                  <c:v>BYOD-220</c:v>
                </c:pt>
                <c:pt idx="2">
                  <c:v>Ladybug Robot Blueprint</c:v>
                </c:pt>
                <c:pt idx="3">
                  <c:v>RXW-9807 Robot</c:v>
                </c:pt>
                <c:pt idx="4">
                  <c:v>BYOD-200</c:v>
                </c:pt>
                <c:pt idx="5">
                  <c:v>DX-145 Drone</c:v>
                </c:pt>
                <c:pt idx="6">
                  <c:v>BYOR-3000</c:v>
                </c:pt>
                <c:pt idx="7">
                  <c:v>BYOR-1000</c:v>
                </c:pt>
                <c:pt idx="8">
                  <c:v>Photograph Drones</c:v>
                </c:pt>
                <c:pt idx="9">
                  <c:v>BYOD-500</c:v>
                </c:pt>
                <c:pt idx="10">
                  <c:v>Polar Robots</c:v>
                </c:pt>
                <c:pt idx="11">
                  <c:v>RCB-889 Robot</c:v>
                </c:pt>
                <c:pt idx="12">
                  <c:v>Building Your Own Drone</c:v>
                </c:pt>
                <c:pt idx="13">
                  <c:v>AI for Educators</c:v>
                </c:pt>
                <c:pt idx="14">
                  <c:v>DTI-84 Drone</c:v>
                </c:pt>
                <c:pt idx="15">
                  <c:v>Sleepy Eye Blueprint</c:v>
                </c:pt>
              </c:strCache>
            </c:strRef>
          </c:cat>
          <c:val>
            <c:numRef>
              <c:f>product!$L$3:$L$18</c:f>
              <c:numCache>
                <c:formatCode>General</c:formatCode>
                <c:ptCount val="16"/>
                <c:pt idx="0">
                  <c:v>186</c:v>
                </c:pt>
                <c:pt idx="1">
                  <c:v>186</c:v>
                </c:pt>
                <c:pt idx="2">
                  <c:v>187</c:v>
                </c:pt>
                <c:pt idx="3">
                  <c:v>190</c:v>
                </c:pt>
                <c:pt idx="4">
                  <c:v>191</c:v>
                </c:pt>
                <c:pt idx="5">
                  <c:v>192</c:v>
                </c:pt>
                <c:pt idx="6">
                  <c:v>196</c:v>
                </c:pt>
                <c:pt idx="7">
                  <c:v>198</c:v>
                </c:pt>
                <c:pt idx="8">
                  <c:v>199</c:v>
                </c:pt>
                <c:pt idx="9">
                  <c:v>203</c:v>
                </c:pt>
                <c:pt idx="10">
                  <c:v>204</c:v>
                </c:pt>
                <c:pt idx="11">
                  <c:v>208</c:v>
                </c:pt>
                <c:pt idx="12">
                  <c:v>210</c:v>
                </c:pt>
                <c:pt idx="13">
                  <c:v>211</c:v>
                </c:pt>
                <c:pt idx="14">
                  <c:v>231</c:v>
                </c:pt>
                <c:pt idx="15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2-4FF6-B811-A8EE5934F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6383503"/>
        <c:axId val="746383919"/>
      </c:barChart>
      <c:catAx>
        <c:axId val="746383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83919"/>
        <c:crosses val="autoZero"/>
        <c:auto val="1"/>
        <c:lblAlgn val="ctr"/>
        <c:lblOffset val="100"/>
        <c:noMultiLvlLbl val="0"/>
      </c:catAx>
      <c:valAx>
        <c:axId val="74638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8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forecast!$B$2:$B$30</c:f>
              <c:numCache>
                <c:formatCode>General</c:formatCode>
                <c:ptCount val="29"/>
                <c:pt idx="0">
                  <c:v>153</c:v>
                </c:pt>
                <c:pt idx="1">
                  <c:v>142</c:v>
                </c:pt>
                <c:pt idx="2">
                  <c:v>131</c:v>
                </c:pt>
                <c:pt idx="3">
                  <c:v>131</c:v>
                </c:pt>
                <c:pt idx="4">
                  <c:v>162</c:v>
                </c:pt>
                <c:pt idx="5">
                  <c:v>124</c:v>
                </c:pt>
                <c:pt idx="6">
                  <c:v>152</c:v>
                </c:pt>
                <c:pt idx="7">
                  <c:v>128</c:v>
                </c:pt>
                <c:pt idx="8">
                  <c:v>160</c:v>
                </c:pt>
                <c:pt idx="9">
                  <c:v>150</c:v>
                </c:pt>
                <c:pt idx="10">
                  <c:v>117</c:v>
                </c:pt>
                <c:pt idx="11">
                  <c:v>143</c:v>
                </c:pt>
                <c:pt idx="12">
                  <c:v>157</c:v>
                </c:pt>
                <c:pt idx="13">
                  <c:v>132</c:v>
                </c:pt>
                <c:pt idx="14">
                  <c:v>137</c:v>
                </c:pt>
                <c:pt idx="15">
                  <c:v>138</c:v>
                </c:pt>
                <c:pt idx="16">
                  <c:v>138</c:v>
                </c:pt>
                <c:pt idx="17">
                  <c:v>167</c:v>
                </c:pt>
                <c:pt idx="18">
                  <c:v>138</c:v>
                </c:pt>
                <c:pt idx="19">
                  <c:v>139</c:v>
                </c:pt>
                <c:pt idx="20">
                  <c:v>113</c:v>
                </c:pt>
                <c:pt idx="21">
                  <c:v>122</c:v>
                </c:pt>
                <c:pt idx="22">
                  <c:v>136</c:v>
                </c:pt>
                <c:pt idx="23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4-4334-983B-482B71CD56B5}"/>
            </c:ext>
          </c:extLst>
        </c:ser>
        <c:ser>
          <c:idx val="1"/>
          <c:order val="1"/>
          <c:tx>
            <c:strRef>
              <c:f>forecast!$C$1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forecast!$A$2:$A$30</c:f>
              <c:numCache>
                <c:formatCode>mmm\-yy</c:formatCode>
                <c:ptCount val="29"/>
                <c:pt idx="0">
                  <c:v>43858</c:v>
                </c:pt>
                <c:pt idx="1">
                  <c:v>43889</c:v>
                </c:pt>
                <c:pt idx="2">
                  <c:v>43918</c:v>
                </c:pt>
                <c:pt idx="3">
                  <c:v>43949</c:v>
                </c:pt>
                <c:pt idx="4">
                  <c:v>43979</c:v>
                </c:pt>
                <c:pt idx="5">
                  <c:v>44010</c:v>
                </c:pt>
                <c:pt idx="6">
                  <c:v>44040</c:v>
                </c:pt>
                <c:pt idx="7">
                  <c:v>44071</c:v>
                </c:pt>
                <c:pt idx="8">
                  <c:v>44102</c:v>
                </c:pt>
                <c:pt idx="9">
                  <c:v>44132</c:v>
                </c:pt>
                <c:pt idx="10">
                  <c:v>44163</c:v>
                </c:pt>
                <c:pt idx="11">
                  <c:v>44193</c:v>
                </c:pt>
                <c:pt idx="12">
                  <c:v>44224</c:v>
                </c:pt>
                <c:pt idx="13">
                  <c:v>44255</c:v>
                </c:pt>
                <c:pt idx="14">
                  <c:v>44283</c:v>
                </c:pt>
                <c:pt idx="15">
                  <c:v>44314</c:v>
                </c:pt>
                <c:pt idx="16">
                  <c:v>44344</c:v>
                </c:pt>
                <c:pt idx="17">
                  <c:v>44375</c:v>
                </c:pt>
                <c:pt idx="18">
                  <c:v>44405</c:v>
                </c:pt>
                <c:pt idx="19">
                  <c:v>44436</c:v>
                </c:pt>
                <c:pt idx="20">
                  <c:v>44467</c:v>
                </c:pt>
                <c:pt idx="21">
                  <c:v>44497</c:v>
                </c:pt>
                <c:pt idx="22">
                  <c:v>44528</c:v>
                </c:pt>
                <c:pt idx="23">
                  <c:v>44558</c:v>
                </c:pt>
                <c:pt idx="24">
                  <c:v>44589</c:v>
                </c:pt>
                <c:pt idx="25">
                  <c:v>44620</c:v>
                </c:pt>
                <c:pt idx="26">
                  <c:v>44648</c:v>
                </c:pt>
                <c:pt idx="27">
                  <c:v>44679</c:v>
                </c:pt>
                <c:pt idx="28">
                  <c:v>44681</c:v>
                </c:pt>
              </c:numCache>
            </c:numRef>
          </c:cat>
          <c:val>
            <c:numRef>
              <c:f>forecast!$C$2:$C$30</c:f>
              <c:numCache>
                <c:formatCode>General</c:formatCode>
                <c:ptCount val="29"/>
                <c:pt idx="23" formatCode="0">
                  <c:v>129</c:v>
                </c:pt>
                <c:pt idx="24" formatCode="0">
                  <c:v>132.08743789004996</c:v>
                </c:pt>
                <c:pt idx="25" formatCode="0">
                  <c:v>131.48535788810483</c:v>
                </c:pt>
                <c:pt idx="26" formatCode="0">
                  <c:v>130.88327788615973</c:v>
                </c:pt>
                <c:pt idx="27" formatCode="0">
                  <c:v>130.28119788421461</c:v>
                </c:pt>
                <c:pt idx="28" formatCode="0">
                  <c:v>130.24105921741827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4-4334-983B-482B71CD56B5}"/>
            </c:ext>
          </c:extLst>
        </c:ser>
        <c:ser>
          <c:idx val="2"/>
          <c:order val="2"/>
          <c:tx>
            <c:strRef>
              <c:f>forecast!$D$1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forecast!$A$2:$A$30</c:f>
              <c:numCache>
                <c:formatCode>mmm\-yy</c:formatCode>
                <c:ptCount val="29"/>
                <c:pt idx="0">
                  <c:v>43858</c:v>
                </c:pt>
                <c:pt idx="1">
                  <c:v>43889</c:v>
                </c:pt>
                <c:pt idx="2">
                  <c:v>43918</c:v>
                </c:pt>
                <c:pt idx="3">
                  <c:v>43949</c:v>
                </c:pt>
                <c:pt idx="4">
                  <c:v>43979</c:v>
                </c:pt>
                <c:pt idx="5">
                  <c:v>44010</c:v>
                </c:pt>
                <c:pt idx="6">
                  <c:v>44040</c:v>
                </c:pt>
                <c:pt idx="7">
                  <c:v>44071</c:v>
                </c:pt>
                <c:pt idx="8">
                  <c:v>44102</c:v>
                </c:pt>
                <c:pt idx="9">
                  <c:v>44132</c:v>
                </c:pt>
                <c:pt idx="10">
                  <c:v>44163</c:v>
                </c:pt>
                <c:pt idx="11">
                  <c:v>44193</c:v>
                </c:pt>
                <c:pt idx="12">
                  <c:v>44224</c:v>
                </c:pt>
                <c:pt idx="13">
                  <c:v>44255</c:v>
                </c:pt>
                <c:pt idx="14">
                  <c:v>44283</c:v>
                </c:pt>
                <c:pt idx="15">
                  <c:v>44314</c:v>
                </c:pt>
                <c:pt idx="16">
                  <c:v>44344</c:v>
                </c:pt>
                <c:pt idx="17">
                  <c:v>44375</c:v>
                </c:pt>
                <c:pt idx="18">
                  <c:v>44405</c:v>
                </c:pt>
                <c:pt idx="19">
                  <c:v>44436</c:v>
                </c:pt>
                <c:pt idx="20">
                  <c:v>44467</c:v>
                </c:pt>
                <c:pt idx="21">
                  <c:v>44497</c:v>
                </c:pt>
                <c:pt idx="22">
                  <c:v>44528</c:v>
                </c:pt>
                <c:pt idx="23">
                  <c:v>44558</c:v>
                </c:pt>
                <c:pt idx="24">
                  <c:v>44589</c:v>
                </c:pt>
                <c:pt idx="25">
                  <c:v>44620</c:v>
                </c:pt>
                <c:pt idx="26">
                  <c:v>44648</c:v>
                </c:pt>
                <c:pt idx="27">
                  <c:v>44679</c:v>
                </c:pt>
                <c:pt idx="28">
                  <c:v>44681</c:v>
                </c:pt>
              </c:numCache>
            </c:numRef>
          </c:cat>
          <c:val>
            <c:numRef>
              <c:f>forecast!$D$2:$D$30</c:f>
              <c:numCache>
                <c:formatCode>General</c:formatCode>
                <c:ptCount val="29"/>
                <c:pt idx="23" formatCode="0">
                  <c:v>129</c:v>
                </c:pt>
                <c:pt idx="24" formatCode="0">
                  <c:v>103.50619436696711</c:v>
                </c:pt>
                <c:pt idx="25" formatCode="0">
                  <c:v>102.75870562017133</c:v>
                </c:pt>
                <c:pt idx="26" formatCode="0">
                  <c:v>102.00907750106711</c:v>
                </c:pt>
                <c:pt idx="27" formatCode="0">
                  <c:v>101.25731449194836</c:v>
                </c:pt>
                <c:pt idx="28" formatCode="0">
                  <c:v>101.20703025998507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4-4334-983B-482B71CD56B5}"/>
            </c:ext>
          </c:extLst>
        </c:ser>
        <c:ser>
          <c:idx val="3"/>
          <c:order val="3"/>
          <c:tx>
            <c:strRef>
              <c:f>forecast!$E$1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forecast!$A$2:$A$30</c:f>
              <c:numCache>
                <c:formatCode>mmm\-yy</c:formatCode>
                <c:ptCount val="29"/>
                <c:pt idx="0">
                  <c:v>43858</c:v>
                </c:pt>
                <c:pt idx="1">
                  <c:v>43889</c:v>
                </c:pt>
                <c:pt idx="2">
                  <c:v>43918</c:v>
                </c:pt>
                <c:pt idx="3">
                  <c:v>43949</c:v>
                </c:pt>
                <c:pt idx="4">
                  <c:v>43979</c:v>
                </c:pt>
                <c:pt idx="5">
                  <c:v>44010</c:v>
                </c:pt>
                <c:pt idx="6">
                  <c:v>44040</c:v>
                </c:pt>
                <c:pt idx="7">
                  <c:v>44071</c:v>
                </c:pt>
                <c:pt idx="8">
                  <c:v>44102</c:v>
                </c:pt>
                <c:pt idx="9">
                  <c:v>44132</c:v>
                </c:pt>
                <c:pt idx="10">
                  <c:v>44163</c:v>
                </c:pt>
                <c:pt idx="11">
                  <c:v>44193</c:v>
                </c:pt>
                <c:pt idx="12">
                  <c:v>44224</c:v>
                </c:pt>
                <c:pt idx="13">
                  <c:v>44255</c:v>
                </c:pt>
                <c:pt idx="14">
                  <c:v>44283</c:v>
                </c:pt>
                <c:pt idx="15">
                  <c:v>44314</c:v>
                </c:pt>
                <c:pt idx="16">
                  <c:v>44344</c:v>
                </c:pt>
                <c:pt idx="17">
                  <c:v>44375</c:v>
                </c:pt>
                <c:pt idx="18">
                  <c:v>44405</c:v>
                </c:pt>
                <c:pt idx="19">
                  <c:v>44436</c:v>
                </c:pt>
                <c:pt idx="20">
                  <c:v>44467</c:v>
                </c:pt>
                <c:pt idx="21">
                  <c:v>44497</c:v>
                </c:pt>
                <c:pt idx="22">
                  <c:v>44528</c:v>
                </c:pt>
                <c:pt idx="23">
                  <c:v>44558</c:v>
                </c:pt>
                <c:pt idx="24">
                  <c:v>44589</c:v>
                </c:pt>
                <c:pt idx="25">
                  <c:v>44620</c:v>
                </c:pt>
                <c:pt idx="26">
                  <c:v>44648</c:v>
                </c:pt>
                <c:pt idx="27">
                  <c:v>44679</c:v>
                </c:pt>
                <c:pt idx="28">
                  <c:v>44681</c:v>
                </c:pt>
              </c:numCache>
            </c:numRef>
          </c:cat>
          <c:val>
            <c:numRef>
              <c:f>forecast!$E$2:$E$30</c:f>
              <c:numCache>
                <c:formatCode>General</c:formatCode>
                <c:ptCount val="29"/>
                <c:pt idx="23" formatCode="0">
                  <c:v>129</c:v>
                </c:pt>
                <c:pt idx="24" formatCode="0">
                  <c:v>160.66868141313282</c:v>
                </c:pt>
                <c:pt idx="25" formatCode="0">
                  <c:v>160.21201015603833</c:v>
                </c:pt>
                <c:pt idx="26" formatCode="0">
                  <c:v>159.75747827125235</c:v>
                </c:pt>
                <c:pt idx="27" formatCode="0">
                  <c:v>159.30508127648085</c:v>
                </c:pt>
                <c:pt idx="28" formatCode="0">
                  <c:v>159.27508817485148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84-4334-983B-482B71CD5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3040176"/>
        <c:axId val="1943027696"/>
      </c:lineChart>
      <c:catAx>
        <c:axId val="194304017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027696"/>
        <c:crosses val="autoZero"/>
        <c:auto val="1"/>
        <c:lblAlgn val="ctr"/>
        <c:lblOffset val="100"/>
        <c:noMultiLvlLbl val="0"/>
      </c:catAx>
      <c:valAx>
        <c:axId val="194302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04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[master_dashboard.xlsx]state order!PivotTable9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highest and lowest total order </a:t>
            </a:r>
          </a:p>
        </c:rich>
      </c:tx>
      <c:layout>
        <c:manualLayout>
          <c:xMode val="edge"/>
          <c:yMode val="edge"/>
          <c:x val="0.58436895885114615"/>
          <c:y val="5.207865259160427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113752575553777"/>
          <c:y val="8.631552750375035E-2"/>
          <c:w val="0.68070463121092584"/>
          <c:h val="0.8457937270571643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'state order'!$B$3:$B$4</c:f>
              <c:strCache>
                <c:ptCount val="1"/>
                <c:pt idx="0">
                  <c:v>Blueprints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'state order'!$A$5:$A$15</c:f>
              <c:strCache>
                <c:ptCount val="10"/>
                <c:pt idx="0">
                  <c:v>Montana</c:v>
                </c:pt>
                <c:pt idx="1">
                  <c:v>North Dakota</c:v>
                </c:pt>
                <c:pt idx="2">
                  <c:v>Hawaii</c:v>
                </c:pt>
                <c:pt idx="3">
                  <c:v>Oregon</c:v>
                </c:pt>
                <c:pt idx="4">
                  <c:v>New Hampshire</c:v>
                </c:pt>
                <c:pt idx="5">
                  <c:v>Ohio</c:v>
                </c:pt>
                <c:pt idx="6">
                  <c:v>New York</c:v>
                </c:pt>
                <c:pt idx="7">
                  <c:v>Florida</c:v>
                </c:pt>
                <c:pt idx="8">
                  <c:v>Texas</c:v>
                </c:pt>
                <c:pt idx="9">
                  <c:v>California</c:v>
                </c:pt>
              </c:strCache>
            </c:strRef>
          </c:cat>
          <c:val>
            <c:numRef>
              <c:f>'state order'!$B$5:$B$15</c:f>
              <c:numCache>
                <c:formatCode>General</c:formatCode>
                <c:ptCount val="10"/>
                <c:pt idx="2">
                  <c:v>3</c:v>
                </c:pt>
                <c:pt idx="3">
                  <c:v>2</c:v>
                </c:pt>
                <c:pt idx="5">
                  <c:v>20</c:v>
                </c:pt>
                <c:pt idx="6">
                  <c:v>19</c:v>
                </c:pt>
                <c:pt idx="7">
                  <c:v>35</c:v>
                </c:pt>
                <c:pt idx="8">
                  <c:v>42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25-4E6E-9EEA-C36731BE9B60}"/>
            </c:ext>
          </c:extLst>
        </c:ser>
        <c:ser>
          <c:idx val="1"/>
          <c:order val="1"/>
          <c:tx>
            <c:strRef>
              <c:f>'state order'!$C$3:$C$4</c:f>
              <c:strCache>
                <c:ptCount val="1"/>
                <c:pt idx="0">
                  <c:v>Drone Kits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'state order'!$A$5:$A$15</c:f>
              <c:strCache>
                <c:ptCount val="10"/>
                <c:pt idx="0">
                  <c:v>Montana</c:v>
                </c:pt>
                <c:pt idx="1">
                  <c:v>North Dakota</c:v>
                </c:pt>
                <c:pt idx="2">
                  <c:v>Hawaii</c:v>
                </c:pt>
                <c:pt idx="3">
                  <c:v>Oregon</c:v>
                </c:pt>
                <c:pt idx="4">
                  <c:v>New Hampshire</c:v>
                </c:pt>
                <c:pt idx="5">
                  <c:v>Ohio</c:v>
                </c:pt>
                <c:pt idx="6">
                  <c:v>New York</c:v>
                </c:pt>
                <c:pt idx="7">
                  <c:v>Florida</c:v>
                </c:pt>
                <c:pt idx="8">
                  <c:v>Texas</c:v>
                </c:pt>
                <c:pt idx="9">
                  <c:v>California</c:v>
                </c:pt>
              </c:strCache>
            </c:strRef>
          </c:cat>
          <c:val>
            <c:numRef>
              <c:f>'state order'!$C$5:$C$15</c:f>
              <c:numCache>
                <c:formatCode>General</c:formatCode>
                <c:ptCount val="10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14</c:v>
                </c:pt>
                <c:pt idx="6">
                  <c:v>30</c:v>
                </c:pt>
                <c:pt idx="7">
                  <c:v>25</c:v>
                </c:pt>
                <c:pt idx="8">
                  <c:v>48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4425-4E6E-9EEA-C36731BE9B60}"/>
            </c:ext>
          </c:extLst>
        </c:ser>
        <c:ser>
          <c:idx val="2"/>
          <c:order val="2"/>
          <c:tx>
            <c:strRef>
              <c:f>'state order'!$D$3:$D$4</c:f>
              <c:strCache>
                <c:ptCount val="1"/>
                <c:pt idx="0">
                  <c:v>Drones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'state order'!$A$5:$A$15</c:f>
              <c:strCache>
                <c:ptCount val="10"/>
                <c:pt idx="0">
                  <c:v>Montana</c:v>
                </c:pt>
                <c:pt idx="1">
                  <c:v>North Dakota</c:v>
                </c:pt>
                <c:pt idx="2">
                  <c:v>Hawaii</c:v>
                </c:pt>
                <c:pt idx="3">
                  <c:v>Oregon</c:v>
                </c:pt>
                <c:pt idx="4">
                  <c:v>New Hampshire</c:v>
                </c:pt>
                <c:pt idx="5">
                  <c:v>Ohio</c:v>
                </c:pt>
                <c:pt idx="6">
                  <c:v>New York</c:v>
                </c:pt>
                <c:pt idx="7">
                  <c:v>Florida</c:v>
                </c:pt>
                <c:pt idx="8">
                  <c:v>Texas</c:v>
                </c:pt>
                <c:pt idx="9">
                  <c:v>California</c:v>
                </c:pt>
              </c:strCache>
            </c:strRef>
          </c:cat>
          <c:val>
            <c:numRef>
              <c:f>'state order'!$D$5:$D$15</c:f>
              <c:numCache>
                <c:formatCode>General</c:formatCode>
                <c:ptCount val="10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18</c:v>
                </c:pt>
                <c:pt idx="6">
                  <c:v>20</c:v>
                </c:pt>
                <c:pt idx="7">
                  <c:v>23</c:v>
                </c:pt>
                <c:pt idx="8">
                  <c:v>40</c:v>
                </c:pt>
                <c:pt idx="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4425-4E6E-9EEA-C36731BE9B60}"/>
            </c:ext>
          </c:extLst>
        </c:ser>
        <c:ser>
          <c:idx val="3"/>
          <c:order val="3"/>
          <c:tx>
            <c:strRef>
              <c:f>'state order'!$E$3:$E$4</c:f>
              <c:strCache>
                <c:ptCount val="1"/>
                <c:pt idx="0">
                  <c:v>eBooks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'state order'!$A$5:$A$15</c:f>
              <c:strCache>
                <c:ptCount val="10"/>
                <c:pt idx="0">
                  <c:v>Montana</c:v>
                </c:pt>
                <c:pt idx="1">
                  <c:v>North Dakota</c:v>
                </c:pt>
                <c:pt idx="2">
                  <c:v>Hawaii</c:v>
                </c:pt>
                <c:pt idx="3">
                  <c:v>Oregon</c:v>
                </c:pt>
                <c:pt idx="4">
                  <c:v>New Hampshire</c:v>
                </c:pt>
                <c:pt idx="5">
                  <c:v>Ohio</c:v>
                </c:pt>
                <c:pt idx="6">
                  <c:v>New York</c:v>
                </c:pt>
                <c:pt idx="7">
                  <c:v>Florida</c:v>
                </c:pt>
                <c:pt idx="8">
                  <c:v>Texas</c:v>
                </c:pt>
                <c:pt idx="9">
                  <c:v>California</c:v>
                </c:pt>
              </c:strCache>
            </c:strRef>
          </c:cat>
          <c:val>
            <c:numRef>
              <c:f>'state order'!$E$5:$E$15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36</c:v>
                </c:pt>
                <c:pt idx="6">
                  <c:v>41</c:v>
                </c:pt>
                <c:pt idx="7">
                  <c:v>72</c:v>
                </c:pt>
                <c:pt idx="8">
                  <c:v>85</c:v>
                </c:pt>
                <c:pt idx="9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4425-4E6E-9EEA-C36731BE9B60}"/>
            </c:ext>
          </c:extLst>
        </c:ser>
        <c:ser>
          <c:idx val="4"/>
          <c:order val="4"/>
          <c:tx>
            <c:strRef>
              <c:f>'state order'!$F$3:$F$4</c:f>
              <c:strCache>
                <c:ptCount val="1"/>
                <c:pt idx="0">
                  <c:v>Robot Kits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'state order'!$A$5:$A$15</c:f>
              <c:strCache>
                <c:ptCount val="10"/>
                <c:pt idx="0">
                  <c:v>Montana</c:v>
                </c:pt>
                <c:pt idx="1">
                  <c:v>North Dakota</c:v>
                </c:pt>
                <c:pt idx="2">
                  <c:v>Hawaii</c:v>
                </c:pt>
                <c:pt idx="3">
                  <c:v>Oregon</c:v>
                </c:pt>
                <c:pt idx="4">
                  <c:v>New Hampshire</c:v>
                </c:pt>
                <c:pt idx="5">
                  <c:v>Ohio</c:v>
                </c:pt>
                <c:pt idx="6">
                  <c:v>New York</c:v>
                </c:pt>
                <c:pt idx="7">
                  <c:v>Florida</c:v>
                </c:pt>
                <c:pt idx="8">
                  <c:v>Texas</c:v>
                </c:pt>
                <c:pt idx="9">
                  <c:v>California</c:v>
                </c:pt>
              </c:strCache>
            </c:strRef>
          </c:cat>
          <c:val>
            <c:numRef>
              <c:f>'state order'!$F$5:$F$15</c:f>
              <c:numCache>
                <c:formatCode>General</c:formatCode>
                <c:ptCount val="10"/>
                <c:pt idx="3">
                  <c:v>3</c:v>
                </c:pt>
                <c:pt idx="4">
                  <c:v>3</c:v>
                </c:pt>
                <c:pt idx="5">
                  <c:v>7</c:v>
                </c:pt>
                <c:pt idx="6">
                  <c:v>12</c:v>
                </c:pt>
                <c:pt idx="7">
                  <c:v>19</c:v>
                </c:pt>
                <c:pt idx="8">
                  <c:v>29</c:v>
                </c:pt>
                <c:pt idx="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4425-4E6E-9EEA-C36731BE9B60}"/>
            </c:ext>
          </c:extLst>
        </c:ser>
        <c:ser>
          <c:idx val="5"/>
          <c:order val="5"/>
          <c:tx>
            <c:strRef>
              <c:f>'state order'!$G$3:$G$4</c:f>
              <c:strCache>
                <c:ptCount val="1"/>
                <c:pt idx="0">
                  <c:v>Robots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'state order'!$A$5:$A$15</c:f>
              <c:strCache>
                <c:ptCount val="10"/>
                <c:pt idx="0">
                  <c:v>Montana</c:v>
                </c:pt>
                <c:pt idx="1">
                  <c:v>North Dakota</c:v>
                </c:pt>
                <c:pt idx="2">
                  <c:v>Hawaii</c:v>
                </c:pt>
                <c:pt idx="3">
                  <c:v>Oregon</c:v>
                </c:pt>
                <c:pt idx="4">
                  <c:v>New Hampshire</c:v>
                </c:pt>
                <c:pt idx="5">
                  <c:v>Ohio</c:v>
                </c:pt>
                <c:pt idx="6">
                  <c:v>New York</c:v>
                </c:pt>
                <c:pt idx="7">
                  <c:v>Florida</c:v>
                </c:pt>
                <c:pt idx="8">
                  <c:v>Texas</c:v>
                </c:pt>
                <c:pt idx="9">
                  <c:v>California</c:v>
                </c:pt>
              </c:strCache>
            </c:strRef>
          </c:cat>
          <c:val>
            <c:numRef>
              <c:f>'state order'!$G$5:$G$15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4">
                  <c:v>2</c:v>
                </c:pt>
                <c:pt idx="5">
                  <c:v>8</c:v>
                </c:pt>
                <c:pt idx="6">
                  <c:v>12</c:v>
                </c:pt>
                <c:pt idx="7">
                  <c:v>21</c:v>
                </c:pt>
                <c:pt idx="8">
                  <c:v>37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4425-4E6E-9EEA-C36731BE9B60}"/>
            </c:ext>
          </c:extLst>
        </c:ser>
        <c:ser>
          <c:idx val="6"/>
          <c:order val="6"/>
          <c:tx>
            <c:strRef>
              <c:f>'state order'!$H$3:$H$4</c:f>
              <c:strCache>
                <c:ptCount val="1"/>
                <c:pt idx="0">
                  <c:v>Training Videos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'state order'!$A$5:$A$15</c:f>
              <c:strCache>
                <c:ptCount val="10"/>
                <c:pt idx="0">
                  <c:v>Montana</c:v>
                </c:pt>
                <c:pt idx="1">
                  <c:v>North Dakota</c:v>
                </c:pt>
                <c:pt idx="2">
                  <c:v>Hawaii</c:v>
                </c:pt>
                <c:pt idx="3">
                  <c:v>Oregon</c:v>
                </c:pt>
                <c:pt idx="4">
                  <c:v>New Hampshire</c:v>
                </c:pt>
                <c:pt idx="5">
                  <c:v>Ohio</c:v>
                </c:pt>
                <c:pt idx="6">
                  <c:v>New York</c:v>
                </c:pt>
                <c:pt idx="7">
                  <c:v>Florida</c:v>
                </c:pt>
                <c:pt idx="8">
                  <c:v>Texas</c:v>
                </c:pt>
                <c:pt idx="9">
                  <c:v>California</c:v>
                </c:pt>
              </c:strCache>
            </c:strRef>
          </c:cat>
          <c:val>
            <c:numRef>
              <c:f>'state order'!$H$5:$H$15</c:f>
              <c:numCache>
                <c:formatCode>General</c:formatCode>
                <c:ptCount val="10"/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19</c:v>
                </c:pt>
                <c:pt idx="6">
                  <c:v>33</c:v>
                </c:pt>
                <c:pt idx="7">
                  <c:v>45</c:v>
                </c:pt>
                <c:pt idx="8">
                  <c:v>56</c:v>
                </c:pt>
                <c:pt idx="9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4425-4E6E-9EEA-C36731BE9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846594160"/>
        <c:axId val="1846597904"/>
      </c:barChart>
      <c:catAx>
        <c:axId val="1846594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597904"/>
        <c:crosses val="autoZero"/>
        <c:auto val="1"/>
        <c:lblAlgn val="ctr"/>
        <c:lblOffset val="100"/>
        <c:noMultiLvlLbl val="0"/>
      </c:catAx>
      <c:valAx>
        <c:axId val="184659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59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[master_dashboard.xlsx]pie!PivotTable3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pie!$B$3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0D-4B1B-8565-89038A303F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0D-4B1B-8565-89038A303F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E0D-4B1B-8565-89038A303F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E0D-4B1B-8565-89038A303F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E0D-4B1B-8565-89038A303F2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E0D-4B1B-8565-89038A303F2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A-29FF-476B-AD2A-97CD83BA3F4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E0D-4B1B-8565-89038A303F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pie!$A$4:$A$11</c:f>
              <c:strCache>
                <c:ptCount val="7"/>
                <c:pt idx="0">
                  <c:v>eBooks</c:v>
                </c:pt>
                <c:pt idx="1">
                  <c:v>Training Videos</c:v>
                </c:pt>
                <c:pt idx="2">
                  <c:v>Blueprints</c:v>
                </c:pt>
                <c:pt idx="3">
                  <c:v>Drone Kits</c:v>
                </c:pt>
                <c:pt idx="4">
                  <c:v>Drones</c:v>
                </c:pt>
                <c:pt idx="5">
                  <c:v>Robot Kits</c:v>
                </c:pt>
                <c:pt idx="6">
                  <c:v>Robots</c:v>
                </c:pt>
              </c:strCache>
            </c:strRef>
          </c:cat>
          <c:val>
            <c:numRef>
              <c:f>pie!$B$4:$B$11</c:f>
              <c:numCache>
                <c:formatCode>General</c:formatCode>
                <c:ptCount val="7"/>
                <c:pt idx="0">
                  <c:v>891</c:v>
                </c:pt>
                <c:pt idx="1">
                  <c:v>615</c:v>
                </c:pt>
                <c:pt idx="2">
                  <c:v>455</c:v>
                </c:pt>
                <c:pt idx="3">
                  <c:v>433</c:v>
                </c:pt>
                <c:pt idx="4">
                  <c:v>352</c:v>
                </c:pt>
                <c:pt idx="5">
                  <c:v>302</c:v>
                </c:pt>
                <c:pt idx="6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FF-476B-AD2A-97CD83BA3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[master_dashboard.xlsx]price!PivotTable7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28575" cap="rnd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28575" cap="rnd">
            <a:solidFill>
              <a:schemeClr val="accent6">
                <a:lumMod val="60000"/>
                <a:lumOff val="40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10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</c:pivotFmt>
      <c:pivotFmt>
        <c:idx val="211"/>
        <c:spPr>
          <a:solidFill>
            <a:schemeClr val="accent1"/>
          </a:solidFill>
          <a:ln w="28575" cap="rnd">
            <a:solidFill>
              <a:srgbClr val="7030A0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12"/>
        <c:spPr>
          <a:solidFill>
            <a:schemeClr val="accent1"/>
          </a:solidFill>
          <a:ln w="28575" cap="rnd">
            <a:solidFill>
              <a:schemeClr val="accent2">
                <a:lumMod val="60000"/>
                <a:lumOff val="40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13"/>
        <c:spPr>
          <a:solidFill>
            <a:schemeClr val="accent1"/>
          </a:solidFill>
          <a:ln w="28575" cap="rnd">
            <a:solidFill>
              <a:srgbClr val="7030A0"/>
            </a:solidFill>
            <a:prstDash val="dash"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 w="28575" cap="rnd">
            <a:solidFill>
              <a:schemeClr val="accent2">
                <a:lumMod val="60000"/>
                <a:lumOff val="40000"/>
              </a:schemeClr>
            </a:solidFill>
            <a:prstDash val="dash"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 w="28575" cap="rnd">
            <a:solidFill>
              <a:schemeClr val="accent6">
                <a:lumMod val="60000"/>
                <a:lumOff val="40000"/>
              </a:schemeClr>
            </a:solidFill>
            <a:prstDash val="dash"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 w="28575" cap="rnd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ln w="28575" cap="rnd">
            <a:solidFill>
              <a:srgbClr val="7030A0"/>
            </a:solidFill>
            <a:prstDash val="dash"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ln w="28575" cap="rnd">
            <a:solidFill>
              <a:schemeClr val="accent2">
                <a:lumMod val="60000"/>
                <a:lumOff val="40000"/>
              </a:schemeClr>
            </a:solidFill>
            <a:prstDash val="dash"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ln w="28575" cap="rnd">
            <a:solidFill>
              <a:schemeClr val="accent6">
                <a:lumMod val="60000"/>
                <a:lumOff val="40000"/>
              </a:schemeClr>
            </a:solidFill>
            <a:prstDash val="dash"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ln w="28575" cap="rnd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ln w="28575" cap="rnd">
            <a:solidFill>
              <a:schemeClr val="accent3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ln w="28575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ln w="28575" cap="rnd">
            <a:solidFill>
              <a:srgbClr val="C00000"/>
            </a:solidFill>
            <a:prstDash val="dash"/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ln w="28575" cap="rnd">
            <a:solidFill>
              <a:schemeClr val="accent3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price!$B$3:$B$5</c:f>
              <c:strCache>
                <c:ptCount val="1"/>
                <c:pt idx="0">
                  <c:v>Average of Price - Blueprints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price!$A$6:$A$18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price!$B$6:$B$18</c:f>
              <c:numCache>
                <c:formatCode>General</c:formatCode>
                <c:ptCount val="12"/>
                <c:pt idx="0">
                  <c:v>9.7406249999999996</c:v>
                </c:pt>
                <c:pt idx="1">
                  <c:v>9.0452631578947376</c:v>
                </c:pt>
                <c:pt idx="2">
                  <c:v>9.7412499999999991</c:v>
                </c:pt>
                <c:pt idx="3">
                  <c:v>10.818695652173917</c:v>
                </c:pt>
                <c:pt idx="4">
                  <c:v>9.6579999999999995</c:v>
                </c:pt>
                <c:pt idx="5">
                  <c:v>10.33923076923077</c:v>
                </c:pt>
                <c:pt idx="6">
                  <c:v>9.8250000000000028</c:v>
                </c:pt>
                <c:pt idx="7">
                  <c:v>9.9329411764705871</c:v>
                </c:pt>
                <c:pt idx="8">
                  <c:v>9.7239999999999984</c:v>
                </c:pt>
                <c:pt idx="9">
                  <c:v>10.705</c:v>
                </c:pt>
                <c:pt idx="10">
                  <c:v>10.842500000000001</c:v>
                </c:pt>
                <c:pt idx="11">
                  <c:v>10.993333333333332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D-2D93-4843-A95D-B80DFE742EF2}"/>
            </c:ext>
          </c:extLst>
        </c:ser>
        <c:ser>
          <c:idx val="1"/>
          <c:order val="1"/>
          <c:tx>
            <c:strRef>
              <c:f>price!$C$3:$C$5</c:f>
              <c:strCache>
                <c:ptCount val="1"/>
                <c:pt idx="0">
                  <c:v>Average of Price - eBooks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price!$A$6:$A$18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price!$C$6:$C$18</c:f>
              <c:numCache>
                <c:formatCode>General</c:formatCode>
                <c:ptCount val="12"/>
                <c:pt idx="0">
                  <c:v>18.709111111111117</c:v>
                </c:pt>
                <c:pt idx="1">
                  <c:v>19.723076923076931</c:v>
                </c:pt>
                <c:pt idx="2">
                  <c:v>18.584210526315797</c:v>
                </c:pt>
                <c:pt idx="3">
                  <c:v>19.556571428571434</c:v>
                </c:pt>
                <c:pt idx="4">
                  <c:v>18.753181818181819</c:v>
                </c:pt>
                <c:pt idx="5">
                  <c:v>19.214680851063836</c:v>
                </c:pt>
                <c:pt idx="6">
                  <c:v>19.45628571428572</c:v>
                </c:pt>
                <c:pt idx="7">
                  <c:v>19.088837209302334</c:v>
                </c:pt>
                <c:pt idx="8">
                  <c:v>18.206666666666667</c:v>
                </c:pt>
                <c:pt idx="9">
                  <c:v>19.502580645161292</c:v>
                </c:pt>
                <c:pt idx="10">
                  <c:v>18.379722222222224</c:v>
                </c:pt>
                <c:pt idx="11">
                  <c:v>18.679062500000001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F-2D93-4843-A95D-B80DFE742EF2}"/>
            </c:ext>
          </c:extLst>
        </c:ser>
        <c:ser>
          <c:idx val="2"/>
          <c:order val="2"/>
          <c:tx>
            <c:strRef>
              <c:f>price!$D$3:$D$5</c:f>
              <c:strCache>
                <c:ptCount val="1"/>
                <c:pt idx="0">
                  <c:v>Average of Price - Training Videos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price!$A$6:$A$18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price!$D$6:$D$18</c:f>
              <c:numCache>
                <c:formatCode>General</c:formatCode>
                <c:ptCount val="12"/>
                <c:pt idx="0">
                  <c:v>38.432333333333339</c:v>
                </c:pt>
                <c:pt idx="1">
                  <c:v>38.246470588235297</c:v>
                </c:pt>
                <c:pt idx="2">
                  <c:v>37.27000000000001</c:v>
                </c:pt>
                <c:pt idx="3">
                  <c:v>38.158800000000006</c:v>
                </c:pt>
                <c:pt idx="4">
                  <c:v>36.815000000000012</c:v>
                </c:pt>
                <c:pt idx="5">
                  <c:v>42.485000000000007</c:v>
                </c:pt>
                <c:pt idx="6">
                  <c:v>37.293235294117665</c:v>
                </c:pt>
                <c:pt idx="7">
                  <c:v>39.037647058823545</c:v>
                </c:pt>
                <c:pt idx="8">
                  <c:v>42.047142857142852</c:v>
                </c:pt>
                <c:pt idx="9">
                  <c:v>40.967037037037045</c:v>
                </c:pt>
                <c:pt idx="10">
                  <c:v>38.242400000000011</c:v>
                </c:pt>
                <c:pt idx="11">
                  <c:v>38.017600000000009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1-2D93-4843-A95D-B80DFE742EF2}"/>
            </c:ext>
          </c:extLst>
        </c:ser>
        <c:ser>
          <c:idx val="3"/>
          <c:order val="3"/>
          <c:tx>
            <c:strRef>
              <c:f>price!$E$3:$E$5</c:f>
              <c:strCache>
                <c:ptCount val="1"/>
                <c:pt idx="0">
                  <c:v>Count of OrderID - Blueprints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price!$A$6:$A$18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price!$E$6:$E$18</c:f>
              <c:numCache>
                <c:formatCode>General</c:formatCode>
                <c:ptCount val="12"/>
                <c:pt idx="0">
                  <c:v>16</c:v>
                </c:pt>
                <c:pt idx="1">
                  <c:v>19</c:v>
                </c:pt>
                <c:pt idx="2">
                  <c:v>16</c:v>
                </c:pt>
                <c:pt idx="3">
                  <c:v>23</c:v>
                </c:pt>
                <c:pt idx="4">
                  <c:v>15</c:v>
                </c:pt>
                <c:pt idx="5">
                  <c:v>26</c:v>
                </c:pt>
                <c:pt idx="6">
                  <c:v>24</c:v>
                </c:pt>
                <c:pt idx="7">
                  <c:v>17</c:v>
                </c:pt>
                <c:pt idx="8">
                  <c:v>15</c:v>
                </c:pt>
                <c:pt idx="9">
                  <c:v>14</c:v>
                </c:pt>
                <c:pt idx="10">
                  <c:v>20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3-2D93-4843-A95D-B80DFE742EF2}"/>
            </c:ext>
          </c:extLst>
        </c:ser>
        <c:ser>
          <c:idx val="4"/>
          <c:order val="4"/>
          <c:tx>
            <c:strRef>
              <c:f>price!$F$3:$F$5</c:f>
              <c:strCache>
                <c:ptCount val="1"/>
                <c:pt idx="0">
                  <c:v>Count of OrderID - eBooks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price!$A$6:$A$18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price!$F$6:$F$18</c:f>
              <c:numCache>
                <c:formatCode>General</c:formatCode>
                <c:ptCount val="12"/>
                <c:pt idx="0">
                  <c:v>45</c:v>
                </c:pt>
                <c:pt idx="1">
                  <c:v>39</c:v>
                </c:pt>
                <c:pt idx="2">
                  <c:v>38</c:v>
                </c:pt>
                <c:pt idx="3">
                  <c:v>35</c:v>
                </c:pt>
                <c:pt idx="4">
                  <c:v>44</c:v>
                </c:pt>
                <c:pt idx="5">
                  <c:v>47</c:v>
                </c:pt>
                <c:pt idx="6">
                  <c:v>35</c:v>
                </c:pt>
                <c:pt idx="7">
                  <c:v>43</c:v>
                </c:pt>
                <c:pt idx="8">
                  <c:v>30</c:v>
                </c:pt>
                <c:pt idx="9">
                  <c:v>31</c:v>
                </c:pt>
                <c:pt idx="10">
                  <c:v>36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5-2D93-4843-A95D-B80DFE742EF2}"/>
            </c:ext>
          </c:extLst>
        </c:ser>
        <c:ser>
          <c:idx val="5"/>
          <c:order val="5"/>
          <c:tx>
            <c:strRef>
              <c:f>price!$G$3:$G$5</c:f>
              <c:strCache>
                <c:ptCount val="1"/>
                <c:pt idx="0">
                  <c:v>Count of OrderID - Training Videos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price!$A$6:$A$18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price!$G$6:$G$18</c:f>
              <c:numCache>
                <c:formatCode>General</c:formatCode>
                <c:ptCount val="12"/>
                <c:pt idx="0">
                  <c:v>30</c:v>
                </c:pt>
                <c:pt idx="1">
                  <c:v>17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24</c:v>
                </c:pt>
                <c:pt idx="6">
                  <c:v>34</c:v>
                </c:pt>
                <c:pt idx="7">
                  <c:v>34</c:v>
                </c:pt>
                <c:pt idx="8">
                  <c:v>14</c:v>
                </c:pt>
                <c:pt idx="9">
                  <c:v>27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F7-2D93-4843-A95D-B80DFE742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610384"/>
        <c:axId val="1846607472"/>
      </c:lineChart>
      <c:catAx>
        <c:axId val="184661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607472"/>
        <c:crosses val="autoZero"/>
        <c:auto val="1"/>
        <c:lblAlgn val="ctr"/>
        <c:lblOffset val="100"/>
        <c:noMultiLvlLbl val="0"/>
      </c:catAx>
      <c:valAx>
        <c:axId val="184660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61038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Order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Order Distribution</a:t>
          </a:r>
        </a:p>
      </cx:txPr>
    </cx:title>
    <cx:plotArea>
      <cx:plotAreaRegion>
        <cx:series layoutId="regionMap" uniqueId="{526B4B3C-15C4-46A1-BE7E-EA5B987F52BA}">
          <cx:tx>
            <cx:txData>
              <cx:f>_xlchart.v5.2</cx:f>
              <cx:v>Count of OrderID</cx:v>
            </cx:txData>
          </cx:tx>
          <cx:dataLabels/>
          <cx:dataId val="0"/>
          <cx:layoutPr>
            <cx:geography cultureLanguage="en-US" cultureRegion="ID" attribution="Powered by Bing">
              <cx:geoCache provider="{E9337A44-BEBE-4D9F-B70C-5C5E7DAFC167}">
                <cx:binary>1H1pb9y40u5fCfL5ykNSpEgenHmBkXp1L3bsONsXoeM42vddv/4tsW13W+mZ+GJ8cdFIoIhFFpvS
I1YVq4rMf+/b/9yHD7v8XRuFcfGf+/bP925Zpv/544/i3n2IdsVF5N3nSZH8LC/uk+iP5OdP7/7h
jx/5rvFi5w+CMP3j3t3l5UP7/n/+C705D8k6ud+VXhJ/qB7y7uahqMKy+Ie6k1Xvdj8iL554RZl7
9yX+8/1f4e77Ltq9f/cQl17ZfezShz/fv2j0/t0f465++dl3IYysrH4Ar04uuGFQYiABV8YFfv8u
TGLnsVoTxoWgSNcJ0jFhT7+73UXA+4rBqKHsfvzIH4oCHkb9e8T4YuRAX79/d59UcTm8MAfe3Z/v
72KvfPjx7rbclQ/F+3dekVj7BlYyDP/uVj3vHy9f+f/8d0SANzCiHKEyfl2/q/oFlLty5z69mTdA
RF7oROcCISYFppTpLxHBGF8YXBBCDGaMIfndUE7jsecagXH38SzB2D58z3dF8IZThOILRjjWOWeG
Tjm89ZeASHkhMOJESoGoIfholrxmQKdhOXCOoNlOzxIakBdvCoxBL4b5gZmUmGAkdfESGMzIBeFS
6FBFDMyxfJqlz/LrN+M5jcvTc4xQ+Wt1lqjMwiT3frzhfCHigknGMNElwrqhXvsLlUIuqOA6JUKn
lA9S7CUsrxjQaVyeGUfAzM5TrVi70PuZ5LH3htjo/IIwahgSCwmaRan0Y2wwlhcwU2DWIJB5Oh2m
1N7U2E+Z143pNDzHvCOErL/Ocur8lXt9Er8lPPSCgKwioPclxRQZZCTRBt1vUCYNxvgpifb7AZ3G
5vlJRsD89e0sgbkKwp2bvKmdzC7YIK8MhoghGKP8JTKSXzAEmgaBBT02yl4zmtOwHDhHuFydp675
Kw92cbEDQ/7N1i/0QgyGl44NbAxGAB3hAspGl5jBfBEG1mFmPf32ow3wihGdxubwLCNs/ro5yzlj
JXH8cF9691X59Ir+/WJmsJ05WGi6/jQ7XsLDYfmpC0BlPGdeOZrT0LxgHqFjneeyxkrATNv9SN4O
Gl1cwMRhDFHMEJhqv+gaBCKPcqEbOtL5fma9MAVeMaK/g+fpWcbYXJ3lzLlyvTfEhaILQITpVHJd
Lf9BYh2baAKmDCxomCDDtBr8Mk/fxF6i/W40pzHZc43wuFqcJR6Th3DX7PKHp/fy78WYLi8QEtwg
OpheWGI6woSzC1j5G1THQigPAdhtx3PlNSM6jcuBc4TN5Dx9AJ93hQsu0zKJn97Qv0eHcpgx4J/R
sS4o4bBseTljMEEXDHw3oGUIY4INNsIxOq8b02l8jnlHCH3+6zxnz6O3+V3y8x1onSr6/qYLUNA6
iHLwpe3NaAN8MsfSjfMLBIacADca1wklY5/Nky/8taM7jdrpXkb4TayzxG/+kOTOm0JGLgwKNpoA
X41AsPwcCT+hX1BKdU6ROOnPecWATqP0zDgCZn6eE2sBSsnznkTPvxd7ylUzaCVYdw5vn4wDBQwM
OMKpNKBa7A28Y7H3+/GchuWJb4TKYnmW02WzK4rdvVsVD2X5hutSSi7AjaaD2mF4cBf8IufAkYMY
gsgaMyRcxjrp1cM6jdGIfQTV5jwn0PIHOHXebv5QeqHDtOCEYrCliZAjuYYxvTCY1DmihMAqiIx8
ob8dzmloHtlGkCwnZzl7bpOqdN9ZuzwJvTd1hOpgJugS9D8SmFEiR+42gcDtAwoHgqGMq0jo03ex
XwS9flynQRrzj9C6PU/TYJvkgNZkFyTl7ul9/Xs9NJjfFJwEAoMYE/t5cmzSYQQrWhByELFGlAkp
Rub3a0d1GqmX3COctuc5q7YPzbvFLkphqfSWq1iqX4DrGtavOswoCsHq0aTig7MOFrkSCWiy11nH
BsOrh/U3SL18qjFU5+lrWIYg+BLvLS0HdIFBJVHwzD3GEo4nk5AQ84ZJxp7SdUaehteM5zQ8B84R
MsvzCJ/e/2Pi0P473gu7Fy3/b/OlJMR5wGYzOMWSDobby/UrJIMgDHEgIjEfpthg9x3PoVE+098P
6zRII/YXT3IeyVLL+Ie3e1NTQV5ILCVErCV7Ui8vZoxxAfEFWLhCwBuSqlSG2zEirxjQaSyeGcfz
ZXuWptwKXkp1H3RP3+u/Nwwg2WBIIiCCns7PEQyQ4WBeUwMcQr8mG7xmRKehOXCOsFl9PUtslknz
lgYbuUAcItmcUpBVJ2LZOsg4hAwMgg7/mmP4u8GchmTPNYJjeZ4L0dVbB7EFZERBKpSEVFxBGUcj
T44UsFIFqAAPIcQ+o+pYhP1+PKcxeeIbobK6PctJsn2od2+ZxwZBH1D0dBBekMMGzs9R3ifGBvgH
mA65bk+W2jEovx/OaVCe+EagbD+dJSjrpPKKN1b46AISoyEex4g0hnXnCBeJwTcALp1DFtWTStv7
Bl41pNPYHLGO4FmfpyTb7PIu3MU/nt7QGyh9CPAMWp/JIWI6uJ1fGsjcgPA1hiy35/zD40nzmvGc
hubAOUJmc54+gE8eRHHeOvcTknKfF/cqUf3YUObiwgANBEE3ZAwut/HS5TUjOo3NgXOEzacznTXe
ves5u7cMYUMaG6dcwr4ODPawJKPETzCVOaSxc8h03686Rz60zStGdBqbA+cIm83yLBXOxoM0tuJt
HZzGBWTjYMgjFOA728dqjieOhH0Iwy6DwcN5Yk/Oq0b0d+A8P8wYnfNcZH58GB6oeHjL3BwGO9Rg
8w0k4MBlSJp+qXBgBxssLSHr/W+8mq8a0ml4jlhH8Hw8T3gGD+/lQ148vKEXAPLZMKQXSqYjQ5eQ
SQCi63j2cIiycbDlEPwxHreLHJsErxvTaYCOeUcIbS/PVLwVRVLl3psabPDWwTVGIX0KXJe/eDQh
gxq8M0cu56ff3pvTG+/3IzqNzoFzhM3mPPNAh+cZ/qbpW8ID6Z5ksKQNBJsM9wlRx9MHAgKDznmO
UeNRQOCVg/p7hJ6faAzSeXoJNklcvqn/GcKfQxYHeAjosK3tl6gaZE5D/hRY3rB5VCUnjk233w/o
b8B5YhwD8/EsJdsgqzcPrXf/hikeOr2AGQPZ67BlShondogi4wIyDEA9CQhfI7WrZ6x7fj+m0/Ac
P88Ioe3mbBH6muTBk/z/984CyJICRwCBtGn+nJl7LNwgrxpEG6JgHhAJq6JxNujwjn83or9HZ885
xubreWKjUjv+HyTiQA6hDjlQYL0xDDm54/MhOMSjxWM6wYm9768e1d+gNOIfY2WdJVZX+YPzpvnv
kCylC9h/AKlqEGsDOffSwt7nv0OuFHgQnk6UOJZyvx/PaXSe+EaoXN2cJSrXsDQturDevanTDVY/
ArzUg+fm+XSIFxKOXwhdCAlh0JNRhNeO6jRCL7lHOF2fp/PtVqUcvnkSG1gKugF2AnjgKEe/hOCG
JDYCxp3Ewz6S/SrpeA69dlSncXrJPcLpdnKW8+njQ/umG30xJBHC/h4QYxC1hhXryEMKiTc6bIeD
ibS3FMQoW/e3wzmNzCPbCJKPX84Sks8PRfnu4Izff7//3oqDnaSPZ0cNu3iPpRuk6cKma/50EMgv
Z+O8ekCnwRmxj0D6fJ4R089ecZ/Ehfe20QVwvYEHbr8D/heUJAQXCISxH4/JGU+dV43obxA6PMwY
neX/nyn09+eAPR+TNtmVu6k6X+3oKLB/rlVPD4e+jVjfHU+x++MExac11PLHn+8JBZfA86ltQxeP
fHsH2yjnb9/lM9/Drij/fK8ZxoUEpQV2xrBMUhOtgdn+53vYhXIBh4lwCT4+IvdRvXgwq/98D/m+
kAk8uPYeN+AXg2oFFgjhgsMckuoeMx/486F210nYge36/DIey+/iKrpOvLgs4EQ5DE+T7tsNowS/
PGy8RLBvVicc0sBhJxnU3+9uYBsoNMf/J8R+HuMmYA+ZnmxYjPS7NgvJJHV7Oce1Qe4ampFJ1Ody
rmqR0PC+luSxvq8Nw+Cx9hSv6ko1PsWL5c5zEnfi1Gm2UhcRhllqHsqy7bIVHy4jmu/06VNDrVgb
cdkuHNrn68MlTOVx0aORtkqChcyk/tlJw2itG9KxtKGYdTGaNo3L58TI6GfCyx9BXDZXTtub2HWn
Cc/9WdA33TeWZlZcYvm5dtoZk35Z2ibiPZ2Edm+vui6zV+rOSKW9im3HyM1DObCxflnXvhl0yJlS
bndmmeu+MxFNj1dtiHk2gyRjvFJl16iutMRG39PA8xedT+O137vJOhwurt1yK0QptUYVqqguhpcn
6yANtMJUt+lCOk2wVnVh22pTx239qeN09azVe7H1i7yeOakttu5w17dta+aSJZMUz5NCLz5JlGnX
ZZgE80BzE7NN62RbDxdbC+DCs85kadyYZdk4VWrSyIgmaebIuV6WW+yU/dZJNXqLIWt7SmrbmeVt
zm5dJ202TlrcZVFkT5CLWH0TBH5x2boWnPlW3FQoLG/gOepF7HnenqYqhrliSs93lqpo9MS5+Scm
1VHI6oWeJ8myafUkM5lXdatGBMcXRUsJb48qFK2m6d0j5kLfdn69oLgJr3Ldc29tW2PzghrYyqnh
3rZFh826KdqJT5pyngWlvsKYVJcpb+qFwJm3Za1vTGPRJzekFbrFtMD9HIQ8NptW1qs0ztAkIW1o
+U3hf1J34fNd0Wjenna4A1VCFn7oGlMc5p6Feczm0rUr11LlJq7Z3Imks6hxV03q3s1MrWjcW94G
8aLP62zhtEjcpEWdm7UW+T/ctpmWmRt9K+0OT1yqeRtWEnvt6AGd2GVnz5KKMjNKbQebcAIPM+Gj
T2ZpSJKt27nJFvE82XbDJeMNM1uZpzNVkYvOxTBvoEZzS2aKLL3nVbvJ7PAb8aPGtVKZaZdDMY7r
2rUS3muXepV8g+kJD/RczGOafyj6Jdb7aNWzUs9MGlC88uMwcCYl7LeZ6k2f74n7er/A3400chc8
Yt40cTXDqmrNF3Om3Wtl1G4CbuvbqJWW8HnYf6rDJjRR5jkiNoVThiZmaWc6LOiuZc/a/SWmE+Dw
jilOK8wky/u5TaFpG7ZWS0k3D7njfUjshJiky6N7r3EWrV+1n1mRb3mczYNBjqgLSD17xQY5ooqR
EiaHMgB4ZfexZ/Ic++uyxtHGzSmfgLrpvzg2WhsFMX64Xn9Le+Z9joRspojZ/jrp82jjQeL2vmkd
92ufRsnnI1V4QruAE2OkXSC0SKiERL1hmQ2KZtA+R9qF48irXMMVD4HhhUtPBn5oEumll1pqJJdl
QKCsbsflcdOj8i+3Y96i6wNLK1s6pXqP7qrMuclY115FnuffJY1lR0Vk2UlnT8MBZnXBRk9BhkXB
Og7LPT0iiaubqlYMHK2W21PV7sD2zHGgM9I7uqk4fv8bWZxvsriJbzuRB2ZRJ80Hj+T52jZcf8KM
Mt05QX3ptLrzKZKat6TCjmZOLtJdvSo9J9gVUVLM4KRbsTDCoPikadEy8gOz6cvb1unja80o2U3k
Vhun49WXjjF30cMu8inmZfUlrrPIjPLCvYpY4Sxyh2ML5zgyZd6532q76KwIoXZdx6K7jYLsmg/0
QrTuFEW9vcw8Fn/uK2QpeiV9PutKn8ztKHC/4fKq6Vr+xe5ibVFXOZ0qslPTZemn3p0jRbkqaR9M
7MbxvunEh6X2syF24usbUg2PTRtw2hCIaMOhEkMMjjAdFqXHH19peMjvgtiGvPp4gjE3ErPqM5AR
CASFgUW0UsWM2dhkud9Pkh6+SlNVjxr6wuXc2jdXjdqhD9Xy0Fx1qYqqS5Gyq5Do0czzy27rUT0l
ZmmH1TZdKUrf6N02UGSe+vbMaVBrhn2REfNQD3ZjZXIeBvMee912X/3YCwY9ZuZ5xKaJM01zUZUg
s6t8jf0kiybqVl0KLbRXkTNVBdTQfH3U+NCsG2pcSNRYaeEU4qjQnSLtb+3Ka2cl1+2ZXYTJpojj
bpZqfWpy0P4bRVMXBrKtNdWtaPg6RV2+NNzSfaQdGrqyfOxB0WTKJGQF/NMHAI6H8RegD7FZyKYX
SO1YRS+/AJe7duh3KP8RlHFf0ClP5Sx3O20Tiuw61dp6qUp7Esd2b+Zx1U0c2Jpshfvy0FrV+4HX
XTY8X3ax0DZ65LJ63snkqBtVodp6kMg3KZOmNO009y0/6bWvjMQ3SZpjxwSLtCs5/Ovo1y2Js2+N
nTpWWMboFrl9O40Tzd5kKfKXxIuzpTBcfRNoAZnixs9v9Sj2ra5wnW9Dj27A0dAjtZ3gRuhuPqda
qptlk0X3FKF51jbdF6+O7Gmv8eYSh4Z9rVqEudFsQ9/3zdLz8LoqKVq3tEJrXnioMpusS02mO+Hs
UHNomJAqnOhOHVtxoxcfZJuYYda6tzST7i1pKjLxpChmivbcomyzYIJb+yYbFDbr3XhGbNubFENR
0byQR7NMJv6EKxXvPJdjUI0fVENF06TvT3rsFx9UxaGvSFkKMaEmLrTykmbuNCtFvK2cFgyQ4Y6T
KNmmLGYrnDnTEV21UJUDp2p6YGIDZz5wPnerWii6aka8dt+tIo3YX3ZbyAT2XP7j105HyhbkHZze
AueygL6FDxQ2Jbz82h3Z+0ympfY9KIJpCbaCbmq5yCY4qdqJ5gV0S7qKbtWdqGW7Fd8UwYtTaEqH
ui7Ss0nQ94/tFU21772+3db38CENvR76etn//kc9n//kIPKCNio+RMOl5jcuotm19Hj+QV1A5R0o
joiC69Rf04pYLUihD0EZslup1c6koAmdO7Zkt3Fv+CsjI5mpalvcstuBgdrwGSgSrHCAoenNsCji
uVpxajKoJqAhkoUqOlFWTUiIkwUaFq+u/VSrVrqHWrXSVbVoaDzixQGK75KoiZZ92v60OxJdu8iN
9xfNqX/0aYCXiqQqKxHWS5/kPyNcxNchIv2khbgrPEmUxNXM151J7QXRvV8XgdWRjl1lHapWvGDp
lBW2863gmpXbrv6l7+2J42TJ3G4rdwKyxb2tM929xUE7lU6pXSlS67XJ3EWpO2mYDyKuashUllU8
czWvthhO5FVGpbjiw13KHMcE6yVcHiraQNJNpvWWanagq06qMq6PKsA278Hw13i49Wzar+o8A2si
aG6wnybXSDPuy463X7o6iWccs25upGn3xa6SK6MSzU3gur+ZBxwCai/U/hBKg81TkNUBhxtK3RjZ
nFVjixxlffu9zWFljcy41WLToC3btK7+IWGRnVq8pD/12pWr3kf1LSyTikXAo8ZSRXWp049G3Gc3
qkA8+G4gEcueqaKLY7ZxfPZBlSo7rm9rz/4ZhFm1IrWWbmEtQ/d2Zddp06RptJWyGfe2YSikO3Pr
MLAO7XRlNcrKnmaSTbTwsqY1uYukrc2DNESTDAlyl7wsyk5Gk5KnM3AzsY0eJrdqMa0uaRBdO3We
blXJBgimoc6N6X717efGoX2CO92qy5JeUr/VJ+ouMlrxMevydeMk3TdFp11AL2Vpi4+lSMd0vUGg
DX0vtxqMHHv+G9HGBi/UkZeKw3Ye2BQHSYpwQIFOYT3xUrSJjBRlVxjJ96JrxCS27XxZRtXWb7ug
M9vYbTdOkrcbdZcEcbE08mKb6Khgl6rxUIwa2+9Mqd+EKOQbmXjRIpXSvSy1JtpwvzemPI7aW7Cj
pJl7XrTjUbsKqrQA/RoKk9cB+cG7zjdjxLYEbPANLJrjax+JDvw4oJCyHglhGmEXX8c8MCXv51Vk
E9OtSeA9EPjPFCZx50ZWPxhah4vhesVaDJcDrY5TE+HWMSGggqcStHt5k9TGMrbzRURa/bPuu8mk
SylbslDTP5eGWNtEpjdV2DU3fmmvQAQGn1J+xXkfrGEowVrdqYvo864w/bpcJUWIF4qWyxo8MsRB
c0iV6isTHD0fw7Sw51rXo7UdS7TWRITXh6KiiaHiue2+2cBgaOnUZnW5LFKnWx0ufZ12qyiMFlFU
koWuO2lmHmr3Ze6Cg8iw+yXzG3rVG82kiqNsow8lRSpB66xQ2W5UCWTMI71OkDfrfNRYB5pqAj6T
b7jqinkDa6r8u6+jeNqUrbHUY0Mzw7RzvkZ6rFvI8LpV0kXxZ5z7e3pi28myc31/SgPH/aonhWdG
cIzDFY1i4wOm5Z0x0Jng4B2UrT2PNR6D06Zz+8a0sxZ3q7ptjNtYT7y7MpkRF5E7WmBVwNLR76gr
3KFGFcKhmVMfNXO8WeZLF04c/CdrATJEfplSIBth4xzEVMFygL2NL6dUqzdxKuNe/x65MF+GA8TW
6qKJ3p9lXViaBxp1y642CSw8923iMERrmHnsmUu1HRVVe4a62AwjeCSelbeu1neXfi31a3XpGLJg
w0W7PZAMr0Bml5F4kZGE7pu5uhHMDFQIS9H0JsATlslsBikVrZW2RbTEbSY/ZoaGpoaeggd1KKY9
zRdBKVywOqHodzH435K0NFWxEgxf1YhuVClw++Sjw/aMihIZ9cL2fX7tSO/eR1G8iozeWVS0tU3l
cuoG+3NEQwMteNnuQNMYeIr3vq0RX6WLbsUaEpi95nytgij4VNS1NsXEBZXSOfbG6FE9CVmAvqLe
WSJcGT9eNg04aB86NGVZXU+8tm3mInc5eDpqdyuGS4ZYskbItVwvdLcGyyJkqlpVbkS7hVUAXWo5
CZGpaLJm7jbXgtLS3S6eHvFlGuHzUIDfPXPd8Ervy289HAPwyTfATKNRGVqqmKcNnfPAjaeqWJDQ
m+qisef7xqHtWiSs85UqOlr2hTO3ujKcHH9yg8KCWP9DZVfgvGM6u+1Y5m1SA39RWkyRwBe2guWN
d8UTyddOQG9ol4BfUdnjOOqRmWLSzg6G+sEqV7Ukk+DDHyz7Q4Vmo2TZYk9cyt4G6VNWnX+ZeXTp
tigyfSLAxd0VK324OHBQDDjo4K5PggSknZwcSOpONVMtVFFdUMmLlW3jYg5ebs/0nUrMic31aZJ4
3hcjSTrT67t+EzSO/Ul2Vy6vvS/IZvaqt+PYUkUiIzqB8+eipSomZbyqY2zf+Ln/1S6MXYA7PnEM
u72UcBr7XemGqzysu2+K7g10QtFJOgcRdelpem8q92NryGCqisoHqbyPquLgpjzQqr5cpD1aagXS
NzZykxkoPwROZigeLvK5aCMWmSyj3lzVOrD07fat84z4m95b2mmmb3zpZ1OnpfFU73WxaWEVZjpN
k32FdWNvea5hr2q/se/SyobJ7mVfaaDRuU/Cclb0KP2aEbrxQLPfCurKPXs/NBuxR5U2UXQwleiU
ef7ay4R2FG7Qk9Q3/YjrlyrcAJYAvip6DDhAkKKLeWmxHqxEUTnBFa/uvNbmwgQfFCwOwLk3aT0t
n9a+iK4VDY4D8q8Iv5NV8qJZzL4EDax8TDfV5Afa3fStDBMLy1ibBET3Zkyv3FskM3uozIZYg10b
kLf/TxoCw0aclzoCtk7DERCwe2c4yBgOTIEstpc6AqEsTrjnFvOwAuOvaiNiRY2nXaKGOV+8SIK3
EJZCgufBFaWtZyq641d8hmoPzzQvdr9IlIQmrEyNLTgfursoDy3VLE5YvHJc2e6LCUPVpPAbtDSE
51tlW6aXPWq+J1Hl/4zSLZwvkjtmDC4TXtniaxQVqUVgOXdDbQA5Qlm2LsOaX+Iia+ZlTvvrJMPO
hHSYfB76qUvb+9n3j/0QjV57hqk5aQpRKdeAOE3i11tb7zfCCRKYGnCkvZkJWoFccKpNr93lTVVt
VStFVsWuyvoFrdFO0RVJVapLV2fwMZbMsPa/oIjF0GWB29qs4tiZK9rRjwlezkHaFKsjWlTH0bpE
2YQ1GX8clPopFldoTsI82g90T1NtNJYnk5qF9UQRR6POmxpkDrjM5nHhZEsHFdd62PJ45lPsWY0I
wX4JEGFrPyX1KguwnZpZpdUrVU5E4lilg72p0LtpCKImsbI+6KxGCm/BjTK65ZXLNz21rwzqQmkg
VSE4WYsSMQgCsOgWtQ5daTT6eWjRMPQzi30+hYBSAOs14CRGxJclxDZM1YccOgrb6LoyKrZRLWiY
BYsM/MwwR6FS0SAyNS1izb3e/1Iku1nUdT3MUWghvWxp+71/xfO5VwTtjaKSQsRTOFqaT/c9JHb2
QQdv4KFTjntvkng0nateaZ/aWy90LgUDnWqVvPQtmdrdApZqiql0bLpuy+izaq5IbQ/vsRT1IDtg
JLYr6KWGW/CgDkV1yRwIS4cGWSsuRzjaIk8BEzUqRdNJfBlDpulWtfeol8/Bfe1O1LvpWvvbYKCu
RVtVV3k2mJEUNOJw0fsWZBtsBpuWBnNjiGYEJvd49EE1KXquz7k2yFJCkinxaTmX9axjRbiD2Fc4
a3sK0QeNpJ/C3l7ghIc7mtvFxCgTstKbur3R6vo7zuxg58QNeDMhQL4VjgyuiN0bpqqIjfZnnXHt
g2cnwbovynCifqBm0Qr8UV+6pO62PNSqJW8BCvUjof0xSaX+tS3bcB6mjYT4qpZ+AT+qBX5de0bC
wp/BMo7eaOWq8bM+s6rWDy2QLv4Sg3P0VuvglaVNDJZA66EMoj/EsrETf1C12PDqieFpzlwVXU3S
dZGE3/Zd5fANZ+CE3ApZoVuCOm9mkz6ZqiLEbtCV77HFvm3ZuqGZ4T4BB7l+r3rjKdfmkjbMAncT
viVaS28isEGHYe0psE60oswN9kMVWhlfgmxHpj400cMexITM+0u9wFbrFU9jTmk18e3enatxVAmi
a53Gj2NuDHFVVmG8H/PwOUC8lSVT9ashy/qrnvOFKqlfUeOmpGn24/qnMSumttB+GbMT5MgsWeJe
lXE7a7SAzatcLtOAe3KqValxqWngADLVbRdCMMiqSkgy8ThbgJsPaoSWJPDRhNjal7US1J/PBLho
ewfYhz4aVMYz2xOfA91NHztDcVG6a1W9p6Y1QSbY0XasBRPXAwWgB7d+keFZlWftJEd+eAuu9fA2
iz4L+J4+qAYVHBc7RSLJp6qYooDcALNqqFiisBOTxm3imaIV4JQ3K8+CaHO3TOrQemSDfgu3DCZG
lUVzj9ThLXJYedVhY35oEWVdBY9ZJQvVF5hMcgNvZHCrpSlY+zBgxZo7LTc11BZLRYtb1Kw76n/t
s75aCj0LJ7B9xp/TsmWXKIijjdPmheW0EztOlyJI8rsexZEZumn34PazMObFzy7s7xsUkU8iafjE
z+14CwE8sYToCJ9jUjofWtvtYCwk+gapTKt4YPIrbw4Sgex8pkM0o+yjG/XLbZewS9+HdTQk0MxT
YeTzgPR8Vfrug96QbOoyDS1qOPdw44HWmNHUwVMtttmkCzJpIVuIO62YZpQWZug1eCcctE2itHTM
Fl27ooWX7LfZzPVI8kOrnPsM1cYXo0WBRZvOvi0cR5uUfYCuhN4//rYTk/Ry9Lte5YgPNuulxV23
+VR54P0g2B79XpN53DWTIp3JLsUzg4f6LC9ZM7FDOzTjGvMJ62q80yps2jUpvsoi5jM379oFCpLk
E2yCvsyioddcYgtyOqqN3tb4KvYCZu45B8+nm3W3tsTpJadBPVUMUTzviS++UeKGM1w2xXJwYn7s
pXGt6sHzHVs5zpqtm6J2y7UusvaM0vnQY8o/wrQrly1yg1lGcvubnc/2jLqop6Tqk0uM/peyL1ua
FFeafCLM2MRyC+S+fPtSdYN1dVchgYRAiPXpx1F+58+amrYzMzcYESGJ3ECSh3tkv7yMVH3eXohY
SGLV+OCqeRwubtg6qVxfOhuto2R9/b5EdN670Rxshe77bxXoDqaB5akos6QjVkJC+xxHZZGYS3Wk
00mHVcNjUYz9ORhsnpmARbptjKfmR4+/cNpFjZp3tJqsD+njm1+v2bSyzRYa8XNRLOVTYA2g5Kwf
tPQ8lsxY9j0HVtSfckd5tyFVKXDDdfSbXoJiNy2N2gdjNL8v0j2YnpXwCFaqQmDbbMUPdVW6yYIp
6Y2I+q2dxzphUSv2sqj0Qzf13e1AtK6TnAZiTyT58jlF+GJNkXtYZ1NlleS5WQ8Rx9qu9UprY6ZP
hn3ycxP9TYOpu02ojWDLDpsFLzWdTKuB05cZy8mLsYKpj49TNGIaltLdYZnrHEM+JCFv6Bv3Leup
KpqTkw/FxxRKfDiVCBLmsuJDKWfa9baYNiYaiIJnlj8PBxMdRv8XbyL7aqx1RHeMird6HXFYQKJb
hyAtrrsIRZCEABZQbfxoiIDjkejckwGr06Gd3P0Y9g/uGlB5ZLXZb2FravZ46AfIgJRAhpxKAH8k
7n9OZxrYqV6mfwrn++gX5T7vB5ESGXsVNq9UpxHmyF0LHB9EjYLv3AFcqo5I8bwomyK5aj98Na4t
bM+nXmQ32629KXHbVh+w38dgXf1SBHb5xFnMn0dCihOh8c8+4Ii5fSQ2ru7wMzMXwobq777RzsaN
AROxngH1lkH5wQsr2AgrljtjtmNO8CuomrMxJ8/dMwh3nn2Zr0moZiPnuvooqKouXmMP60K6+ohQ
G2yn7PwrWvKpyuw6nw8mOtjhX76k6sF0tYrN4tnTuwLN8RHQw5u5jqj99mhelFjHZ6gA+68vykSF
cm4vyrKqCYuFqt3lBqZdEdp4hWSNWY9sTnLsZDZ3X0Q7pHcjzVeMd21ZWDly82sjVAGE8z7QrVG+
jsnWRkSIJWt1sZmXKe1FXL4URCxvABI3lW76Z2PZo8QSjZEnY6Es8QEcnOpmAWg9e4UcH00s1/ED
n2X0YCwgzy9IOMiblXveRz+FztXE6kL8cChh13BZljc7R8aq4z4Yg+vlI1vxBPdGfjZRRxQqqeNZ
n28X6eWUMIdHJxOtMc8njvDV6RYNSI57iodH7NjttyCMORgvFx2o6hDls3xdgrAE09F2MmMW3NaX
SOWfIZBi/IrbKinm3H42QVvjUtLr4mPdWfJ1qga5rcup25jomHvi3M14ot366iysIv5qmoq6rkCL
KrBwXy9K+3HYeKTmWxONu1YekVnhauyu3PNpxivhZGB2dVfSSnAM+/W0pNGQIAWTb2/OlsYItZ3z
WApwbtyinsFQXcew2yIRnvhUIz1MC7IUdZXXL048imvL6NW2HEumii/YsEE/cDBRgj8mOeVzxJJc
tPLF+Fysk4lw+7NxsXjM92YjNJsBZqfbd67s8PTF6JPTBNucLn1mTNPDBROwGuxn43Eo1noz4dXW
xOhcjY/9MN+amxbjFOJn15Bqb8yI6uFSyuF5CafvdT7os3Fra+WtLNNwNGbRtf4xxwyTGNMcRuW+
eprzi7lSvPBuzzB7pfcWNsmmUWT4ofDH0Z/sjWf3wwZPmnZbaxlmpuMgHet5/Hl7t10bL9kMzGxr
RllKz8X/B5Y7F7Dpi2lO6qVOXXtxv15+VPjYA5EPZKiLJl2WYCuXIvVZ6T9Ooec9VkBTz7EVHe8u
c1ZNYFm54Cga6+YaByuJm2na0bb/6t5VzAP2NQ/pVFQH2kzhhvtFfwOjDARlDnkXPduszo83DEp0
SJVPU/3Vzov7cduHYb+JacOysSqci0O4vpCKiqyaOP07PxiuyT1u+8N/jZv+mJoFNn9cbsUAmLJl
0j/1IIMlJj1yN5c1QXI3TYpEro11YKMxlt+/RU3fro9kpmJ7OkRTEz90nvOrpd78GUSUbi2lgh1Z
E9BYtV1mxeNnjVWoaZWX4ds8OsAVxRhvAYajj+u8DT3TT+D1t0/c4++UV/NnUxbRNmzAJeoxdX5S
fFjBmCc0tCUgx6p+bL0BeX5LiTPFtqWqGG029ybMIeKxmmibTXSYNvMokUkJ4/oxt9zyQJCDvNx8
bR2Nl2DSXebGivaHZlL2xm0mezfgb0fwoZWgMCy+vYvqIcp0PnhvJlqFIK42kZtw4MfbCXzftLFG
mSeOK+0LreKNo/T86K2HWbD5EZj0j9lV1dFYxh/17ldX4zMHO7Am5BxZ+EC8akjYFNenOeyGV1L1
3coS7rbjavqWEx6CsmCpiUq/jB9a5YM8haBxNUhQxJ7tPBkrb+iQxLOQp7Irfh/NdrasUMFTi0z+
s1VdercenxzP6p5HCBIOca7txMSMLyisOl3YCEBobW98cXXRqnfPQymu947BPNmJMf/o6NXE5ik6
jeuVWL58Xcl0KEWd7yX+iodfaywb6tFxAGEV4d6yahc8/zH4P86wwkdyPn9fbA30CEgaUArffg5A
eR/bgZyN1U8WOVHH+8tY5oD61nNa2rW388ToPA9DVDwPwFPXzmaYnGlrvbtZBs7IItJ1RE0JOYNq
QJ8DuiUWr89MLO+ueUvl7AaZT4NoY68fnzmUSp2451kXYyGvLs7T6LwbS4GhflYyWnYcFIozKyjW
AOsBuc6vM8Lifqer9ptpwZ32y2/MmfOU+E15gR5QJ0Y1sSBNm8TcCq9jy+MH/FmoTsQqp5B+7idr
cegrlWP8MEzOV4+yjH8tjbsfcsIPg2b62XMW/8mvdvnids+i7vVziEf7vmsAo5gGxjdOLThKfvPV
qZOW/xTG2zq8BGRKg8plZ6Jr/2oOYzyBErWUxXZANUZs6BGgUQXm77xG/MHZTB4gNdPORK2xex3q
HN82qaZLHQcgggfRaQxAXsefneJmNgFjr1ErL/6OSDE8UQrSTh2P7sv9rLBmmjWrzyoQ9av49+i9
3STJWcb6B12THgBnp2TE13+NHeY+t038ZPzKkkgZYge7t9fkBsU2SUxN8D70WPDMMsaWe/Xfu9fN
UJzUGFaP2lURNgR58YGNRIQlEs7U6jNnxmeipt04KPpnFNTyr75S5SqNR+rurMUrLpGm9MKpmo5z
M2+M6+43ZzLQxaWP/G4Xk2p59Xl+sZp2+mc9qZCAMye0/fKEyouSuCwG6yXHN9GXPT1aynnkOfYQ
zHxz5rSLlzZponkEQILvNFgPJuAtLj3G/+kR4Z1eAyEsbCmCWO2j0FsyV056N0at84qv0tqNvKgz
Y/KO6DMBbJMYs5sqbNOwUigUc/vUs9ztOJblkwnGllRJizvvZGnPeTUDq7IFsLqaNMDAcQ2sPQfC
++ouc/RIQPhqqDtdDUXO0OdsAnKYn1i8gdrC9z7sslxOXSUaZIO4/2EFNdBaq273Om+9D9V032bi
8ccC+Ofrv3SynNnOaukGl7rPLMsCVRzIeFEMOLH8jJmTcckwYwV7FAQjW2G59W4WuQA+jrnYmF7n
Y2e1Tr7G1Dpu00XQ9mmeuX90eWylyP3Pn7bdy3ToiTgDchk+HOdS+/78aVrRxgeprYmnzziagaCv
rbzBMq1M539r5Vmtk9VOQIGGVMOHD2ruOkKj+6/LGvOPy6JVx0e5ba3RyWbXFdf7ofR2EpjK5e4R
DubxBKypVCnSnE0Aifb62vWyP9vNANq8wL2MeeaNaR7sxdySbeXb5HNQXcY7xX6UocOyotHRuQxD
92Ea/DCBsor9WHvmqqzeeKu/ejq5uPU0DUA6/urZusK79ZRORH+0XD/NUu9ZXrZ/gd04kZz+gsoI
6EszBG+ki7uNHEZ2Ua1VnZQ1uVvQROULkBbktsLB/7vH3s70quT8racL+9AA47OajPRK/bw5otq4
2uUheMRlh7R8IXj7g4FtBeye/apyzKhW030uLG6zkkAzIPtwOERKfsOiX2Tt5AOLAhUuLfQcfceC
c8/mnv1yCCaNUrnfauGsXATCHh2du/soqoK99BwkiRiwQOKO0zc/kBeUCio/HCv/1mNC6B0SX/PW
ka9DyPK0mSu+d2IpX22kqvaYLZa08WnzOs6j/aCH6oRbVr6aFmSK9sUy80fjClTcpWUU0YNpvxTQ
QbXC4ZmJAsSHOG0Kn8yljCuiUwahU/9kLE29OKmYXRzN2IwpaxvIkmTGDApIJ4ei+W7aTlKoq2DE
TiIkzU99xMQroKvrwGv53WNdnvmggR5VFLXvzlJvu86R3+ccahT8ivGjaGr7s7F/mOaWE7HdFGFh
b8zI2YZSj9+k17d7SAC7rXHPA8+0X4qPWgn3IF3absygg0WOEjcjiIw63pSef2iUrJ4r6Ycp82ss
IMJhqFI55JgKW8zVQJOfGy35A52HDVD5sUrBxOj30TBaSJCu9v9j59tQ69X+dQCnGHRSankA4AFI
VI9p6Q7xW+nU3aV3GpIYf+1MS9YUo3drpurpt2Y64r83C7BYOuCPP9RlZh7WGwmSiP+wSsdJFzr9
udeL/2FPFMhAx95tO6YPQdDSZFkfolgfDLu4rMGRX82gJSSpABScjZl7b0MR6HfqKf86iQIynXWw
ISBJCPpw1ZRDEoi5/7vrVGa7NcAJLP9PJRS83/HHjOWqLLOfmyCExLLS1imPwdNRwOS2Hmusp3J2
VEr7qvxOhv7qmv5LFSX9yNQ/TU2gsQz1+DZ5im2aPAaBvZn7g8XYvC/zTj+I2eqzpqL5OxJEP0U5
0F+FvSeuh9fROu5bxKPpM1zvPauR3mNZts7O84P+qOlCL91Qkw2D/PTVXh8USGNOP6yg21otMDG/
iId95dn5frbArNad661y6GjftAAhjDl7eAJCm1DeTMvNvb0bd9XNHAvcpaK2eGbL0n/j9oRsuVfX
mF9halJOMAN5axwiXb1vg7K9RQNV6D3kpPhM18ZUhljncapv0SZA9gTyyv7W18snsc99a7hFBdHV
vo/s6RaN44btC8eab1G+smiLwbFv0YWX+Q4pdvd2IYVKwDvWet4tCoYx2RFXkptJme3tbB0ENxNz
m7Nb+i669a2ncdm5JI9vUWdwJ6gtWz/hc3fookbvIYZ6c/Sqqm0H0V3MAV/v11npPYTdMp3/bGGa
UaqBhhPJd8bsms5Oa0p4Jqc8fhC+G13iRad8aPIHTL5emFAkN7dtQZeb07Qzh0KWP0JGnIOxTI/A
ygH9inFbrv3vTUsOLIqXyIXdfeZMu/arW/PxaLobV7cw6xRRcuzABA8T48vLOs5alUMDuw7sCDx8
EkbkVZCiO90vlkvNTq0lHytsyH+7/lhhUvWXutyYtveLhW51IFHXnO/+vrDEMcitd3Pl+9isdqMU
wJhzGyN8yUOnAaZd9beDxfz+TGMKXXQDnv1/3JxTohNju419PyVIpUlMvJBgWCKzQQs5305NU91w
K6G6i2+R/zKc5gykrwKphfWS8zpOUPTYFRnbn60oLeoYqp8ywtqsWj7j0YkPbYFfuTEDUoXYN1F5
gTCkeFegyxm/AyXxoVU2lrHjvHw6nfaToIv6C216/00ADTD+SsTTYaFgfN8Gx/8sIEfCxgQYCBa0
DlIB5tDoMj6r9WBMrQl4lzmEX8Y3ti2S1Mjxg68M+SeQqTK8lKEOLxXvsj72lhMmYR/Y2BoI8nDY
APjCvFLVWGebhibigBxtWtO1791vzuLc+epmzFtfVZAjxCETx9qo282za51BaeCRL6DuwmH2WX0Z
14M5Mz6GhFFWhDZo6v97gGJK/q1baYHNbjfy+IffDGK6Ik2ebxWWy7cr/tvFTF9HxT8AIK7IHKBf
Pubz1l7p30ZZd9fe3QR5HFWUD0Fhb5QR893bjF5hp3ZsjTu3C8sEfwzDXixXQfTeCL4bacHfWV49
ecUs/l66vMTPQv/eIqb6/9Iit1qdzYuGSjN2xTnuNcArXdRn1w4hoy39w90V8jLokrt976Hcqt9D
Un+J1kGM/9Y4nO0wG0Rrp6Tv9ePcYIb2fRtYI7CTGOk+Fe4lhIRJOxP9eHM2NfjaLkiAxifXQKdA
H8Ue287MMLeAE4ZJAPbr5q7EnKzZTjnP+/Tuu0k4jf2nzvNPbehvcdO+66Bx/WO4Pwcy9n9XhRr5
qBGJ4q7DxG66RHU7pcMW4kKQeJBxmRIQ5iEtmB2BzI5s7VNboryER2GaSJ93bp8VWoF+jW95a5yB
CjzAIrNXZpViSeON3XPLbDxLXBYeorgCXDKq6smNPk3MeNo4L0H+j+v07gsI8xNW85U8Q9QzBVfg
WT6b5ubAUUV6L1ES93YN4/OpXaZVSLu9K6Nx7wgbHBghONibI790wD72tJ8/2lw6I367EY4mYtqA
p6zTzhm8zFlbm0Aoe2crB29GUpq7R0mqoXvNRSk2pLUDfEzFC3T70zdHVNimEaGRh27VduIFCBKo
I3ec2yrYYeFYPFYNU5DC+s57ha1zMgp//scrIQCKyVgkvB/BNfJicJZ8J6k461+tHEm8wVP8OoY2
P9i8Kg/Wuu6yZSs33jRPr00HVRELQvrDiarDbaSRQXQw5fqfocftx0V9zReRSU83J4+4yOOGM2+Q
HfqPbc7MAVWL5d7vvKvfFsUl+J8DoLXi0kx4rAkWuTs76r6Z4N3/R9tlaunKbfvXMe5daRUNRy3c
jRn77jdnd9/SROzMope759707jMvplourhXV57s7qkHobYM6RPKBdJeIxjKxwsLbTtDFbyC1ltki
nuJQkxdL6ui1qd3HJpyrB/yvTPTa9c6SLKHmp2EU8euS910G3CXEZ4Co343B1sPyf+OuZjzP8WGx
QMExI5WDci4xpX+ZIAkpe85xu2DNfVYVaQ5iLiDxrswxZ0KckIECl8HY5lTgR3QEo1WfyDTFbyIP
v+OmHFGpA5bbOy+itseHm0V9AFvR9HizgnAvFmk/GSuugJAE3H+uvfDDduWyEaNeHszBBRF2U+ee
DYoCfHXrfwUUGJVpa0XRRtukDxJuIo6iSQH1+v4+QluVoJ4VdFdzNpzv/n5s4k3tgX0Zj22dgX/o
bzRUVY8apJtHX4aoIeOHLgoNNKCWrAcPqMhFCCSqcuxGsCqFr/eKnacWlOJYLdO2ZL6bqIBV+6Av
h8e+z4LSms42m8dMANn6UWbYOwc/VK/7zK6Ee/asJrzOA9JqJtASPJm8zv42jMRDAln/jIUV7eZO
y6PIB5Te+e20JKDgIq3bLWlZuKgT4QTNBhuU/LCKDnTF+8eAqOYVGjqJjFkNMVjtN68CC5yd6gKd
magIJ3JRo3gHGM112kMYGuH/kFDcBNnZkdElIeEIvVsRi50c3EEkdV/bxw4y8NuhqsffzR/WEoi0
dqziBFSoOJmzfJH0N9ME/vDxtUcT1aVMTBdn0Rs8W8heIQ81UYqMxyygNqa2Og0FK58cooaEtl37
oxuC13iyvdeqn3woFP18y5sh/0CdCsACjfrRLqIHWWvWVyhUvMuEbGfaqql+mBi1u12Byj6bGiyv
x2Ac84PTVUXid27+6K4H7Jra6+j5WVsC7t+AA4tFejdeTdA0wxT9E/B1eTRjmAMNGEjgxRZpKvDS
qL+8q6XdFr43f/eaZtz0SKQfprAvd2wAIzxfBSSlV7KrbGmRQs4aAImAeQ/Q1RS+BvXJm0G9+J8e
FhQqFwvEzbCtIQWpu/DTK/IRux4VniAjbT7G/kewuvOiCQ79Cg4iS9AmYDAXe8cW1jnSo3VuIPI6
d2Beb8YCihcTMD4TJQ62uYmxQYdt0xjaF0ss4UOswRCPQp/9sGf+3LWt9dqA2rXvFt+FtL22Pmti
paYB9EpV1reVfzY98xpUnaLHBGHZ9bNwbOR3b1ybWBOO2a7yHsqAuA9AJMdtISzxm89EVUnbdIUz
tnM8D9Wmws5omKcIP0z0NQeiuHuN5asxPIkHRCJA+jtMMvwnVHNfbbDu5htfRyK792rX/oXXDEk3
5+HOBMxLycF9SJCBZokRFEKGA7ZmR9/nRlcPQ4OyBUjoA3BWy7wL2y7cmGZRjhQBqr9g3l2j/9+9
yMDat77vEstzh0fU7hoeoUYYHiHiOsTIJJ3v/p7VSBQvS4TtIJqZQMVtFCwI3YPpZPx4v/N+1uMK
cYXeA6QXQNjHKPiwif0puPR/lfEOotbwp1V0FNSQqHkPOyvIhhj8Oq+gkCzW0bAHM8t7IE331Ruf
6CfYw7+8ov+J4YoLtNDlmETradgKeqFERSnLeYVCXvDdA3qYHlCJyF515yADd9HFCMeMKqwc3F1h
s+hiLONfXaZVvNB8d0v8urUE4W+VeTSzmz9Z4tkIQMxhWUUhZTt9iUJAFwUikLfzri2X4ZVG/blz
9PxAFjG89si6pxGYgAcTZCiqtl0otFkmaod8OonaW5MW6KpET59n8LhM0LigtADV1p8fjEVyYAx5
d86xvalRIm4UR+7HxWUAoTTjIKSnxkTxFeR/1gD03vjIjD2tbbrW0umS+3Vih9F0UNBKvkQRag+4
lhttseRdXiwbws8ont7m1TIu23Xf61byi2nf4Se7g8wLs87aIgKN6GmgPgB8DBZDTKHcDEwxN6WT
y64BxFajmPD0afjTbAdYPfrsgryUneEFjU8LQU0mlM/Ac/NpUkMDcqULSb6YIbi3hk/QrT8LTeLH
6hjgYfOEP1p74fOMbCsX4c4Hur6NUOtv60sOkkBjgaQfWClFenKPdOzBChV7inM83J1Rjt8jAN2+
tmeI/Hwvk9jKXs2ZRUA3ahvX2boBvtYS8uRUeU2dcaT1gT9hlgYUC+QMU/Jo5zIdu9zPIukCxa1W
Jvk+nJ7meF0RxZARF7h+UoOqe/RctaRvLstPUVnyI+7/KQGN7e9V4vrc2F5xQCGGb/FQ/EXLIt7l
zIn3VW4B28J2GLMkw69oeSNs5rtgJTxE3XQoVYP3GgdZxK6gt5NkFg19bFov3tL+0a1ysM9b57X3
nO+oDxUlNhhhmd/nQDutMFEo55XaM4g/qBaXDiPuHqAENc0W3ZUoDNXbj3Fso/QW8oSJu1AIgJCI
2ID0HFrHBsLPDJkOFO3rMS/bvDxNoC0mVOpLDzi+AGL/T0VqB4RBT28K6bRbVMcQCSoaJgSqw9Rt
GIhO7JsT9Mtfuu13OWGHbiEPXqPsU9yB24rJadjETNUJyu/8yvu/VC1Yir3vz3Jy8Fl032oU7Crj
+mMQIJO4Tb/1ZlRzA1stGVUjE9f6KOoqJarFtNLqi5LU/4vXn0FTbT18MnWskJcJu582lgkZ8d+h
BmiPoBxjd6KYnfjlAMjAssbUXWoOghX57jJ3AeEba8qYSZqiwTeoIzdNjQl2FkN3aJvqygIwq5cC
eTtSdaiyJ/sd2KJ/WWNdv/b5rzauACSq7s0COop1wnJtJgBIghVQQU8ck8cSZrbjXsHHxDtZ2nKP
ajAzKJLjT14W6oqiAWM28Nd+GJw3LzwOYFCmVk5fHehCMglxJopcBCvi6R+kqq/+Mh0lamI8L5W4
jqhgtHEgkdksFb4MJHqHHapZqSMrDnGrN6Hb+IdcKg/Kl/Gpd5jC4lO3OxbQJhmG/hHUj8xX8wgW
sn90ZGQlNhT7YNr1L+EikbCc5ZKhMIM60nJEBQxwc+0KQo0S9HWrt/fjCI2Z9GsQX8HrymWMbD8L
3wrZIE2k++goBtLjcR5co3Bpn0N/Q/s22OmeHeOa2WkABiSto2C/LNAx+HjEJU5eO0dsy6N07KEp
b3PUPYJizW/1DBaHfYSGuztiFcHcTTu33bGvgkmh0gdOW+jeePJbbHFtOGoZDDuwNQ+yAdAFdiSa
mlFQaA3h2wBFrdISRQbEtIwo0cjq46h8hfqL/pRNKHp0pDFzt6S3H2y3aY8gki+4w1ikHjj2x1kH
UfSud+efmMQCyGSW+KlDScjUwsogwexXHAN3W1l1keZNuIkoj/55rqf+WxlhAzeHLUtq9wdE5i8o
Mpi4yOkdCq9nm7Ac/m46fD00Xh4bP2BHuwG1FBl4WfMUtNn4QfGKpTragv1KX2u2tBveg4is+p8i
rABhaEiAmNU0m8Vi0cOg8oNYojXnn9B8ZifH699qAtl82TTfdM2tTZh3+PKEA85DPlzsgA5I4SNR
7XTypWPD90L5essJC3ZVgIRKM/bbfFB1itdbnYSYdjHDByIaESeuIMOllfiwHE5fxYi8vtti65LT
XVWK7QJAeR/Q7iyEVFsUvnwbGzulZS6OC/5KOOVF3CCjWW21zM+qUS8zCnBubGd4bHLnk7khoJpO
nWzsN1BTbBg2UC6So+VaFJh95R84tcdM6fYXdaRMfIivbfXLRWm1ZPLLKW07nsV58aRrz9mX4qiK
nmSqTWTYvdicvre+zVDnYsLWNxJXFgaosumNKIlUgJuqYnFwHSwSqqj61Cpe8DuK5jTszg3qGkbB
HCQ0rt0kFE20lUj3XHtQFlXR6WtNeqC5otnmE9ZQ0N3YSWx1/Rsw/RJFLsinJwsosgA5PVA73o88
1UDoj9Kaf6I8rouymd/IKJ4r4o2HGpmnhFGkizE5T+lMQOeTbhylgKGnPXZeHNm1Nmm5aE/lqPEM
jiZ/G+SBm/TWNGYed945byZwV1H8ao7irGwGnowVxKl0LE/mMFBSnpAdPXGhgiMoUAI03uElqiCw
ALKEOg5W0mv1q/TIOxnnv5WrkQNj/hlk7FMDFSLKfaBAQYAaSl6uPjoUq0GNEP4asZ5cJ0z3KN3K
1b4pOvEoZvDwLNY/0X5J/F7wjcCiLnMhzMpiUqLQojOCSytQadLpxKZ1qXdsZFTtlYiKc0mRZetG
j52WWJBDjpXakbLKOZajB4Umq5eTLKtxX0/lfAY13NuhJO18GZgosJiFrBX0mHY7jKMLSnXnbJqy
Ch+FLtimQIHBHrIenwZIps49eY4bLInr1qv3DPzvdGVBprqykTf3QYknlJLXwIvHdER10Leu2w9W
wNK6LqM3jaR9qkLSv6uSWQl0+fTDmweSlGDUfywtdk5OO8hPq0VONK70dGiITzJIXrtE43H5OREo
fRh0LZ+QFev/xdaZLTfKZFv4iYhgTOAWNEuWLcl2DTdElat+5imZefrzgbvbHR3nJkOZICxLkLlz
7bXWhpwM9wGeKo4MHe5GLGCd1yLV+j6KrvPiNFK/l7HVeRa4yPfQyuE3l/PwHTydDVta9981N+i9
HJbUd9dqwBZnR34PS6aIMcjq70jIRk/rTfkSKsYpnoiQMJZ1ASTsYLN2k2jWr4WCimiMv89tWvno
kkw43WG7q82RRdY0T7FgTxyEZn9t23i4Nvyv59GROwhn7JVZgDaVmyO1zGzriVgbRMl9UWapvLYp
X9lg+r3gU1ZBkvpdOg5epWgpxmPGgoJ2kDQjCe03bLhDRlPzBZTxnaoqzS5sm19On5FibrBmqVXs
fdR52vVJ2GJpVQm/BiL1es3InmtrsL0pSo1tCgTsGVjT6WXq3kZWv91cXfu0ng5dkwTXmf9FScQF
zuJbFgfRC0Bq52VsIgg3FPVZCzvJYz+/CHNiwS7l5AMkwK6LlqA6YCer9knnI2Zod4Zj+WGHG52p
GumzGLry6M6ac9Li2dgM1fyz7MpdK8t5XzcDEUXlvkMO3nRySBC+8PwHM4zfqXYi/hUBN8QZEI3A
1sanKEjj0AsygFZ8iCemfMRYSYJkKAqQrOC4+yKU9KovU3eYAVyJvJOLTcxGqaTFwh0hfAAQ8Isu
sPzOzW1PzUsSkSwPbRKI+1C5gOpWvms6o/KGElCjdENnk5ah8Boyy1tKyYkNtpz9iULk4imJtISb
boa30ACXaSYTakEIjfFEcimMGpKucZmU1tr21pSc0XbUewJ/i0/2rPRjfdCm9BopTXBueVQ9O6w+
THvufIss46FXjQvmpEDIk61t8ZMu92UYZb6ZvDVCq1/CadQ9ELWfzN5kmIdoOmGA0E995cVNqDyL
qumuoxgVryBd/9REuOfq+CR3+LOe4hY9XwnMk7byBbQbckMH8aeUrnkorCrY25oWPTK8xb0K+buq
pVfkjTtuifHaNmQbU1iJpzBwCj/PnadMJQoMlczrHfXZBNDZGmKaPK1VTq1bvkWRsC9Fq/yVIz/U
aGnGk1nVxbaZ0j+NAX9H4tu3SbuXspPJJeuH0VOSycYYeHhuWfdtpOeYD4n8lKtmsJ1wzt1EPUrp
LghOxVDlm8hW/pqjOZxxfjP2YxX7cTdafhNxn3SVnp+UqEcCagCMTmN5dKZ+QKRT1hdz0K6qZEtl
QBUxTNPXlSSBLEtEFuXiLEd3POEaKz1N9s0eke02HnGRcOpoPuRW1kCtrF7bprwpWC/4Tkfa0W6a
H1qU6b4hNZMnLOPhc/Es6kZUcvi0OGF9FQsm2uHwth0W/hLS+Wmjsvuo3Dg6oVFSyV7NP5vGgCtH
WLDhocDgcWJWnscx2ojO/ZEFhem1dg/W0e6GMZPnsRG4grTjdYRkWDDB7jInfLcx2tmOrl75SZRt
5zEUbIZ7viD8k3cCQ+BtZGfvZT6OmxrIbJtJGOVZDJuwVMLrnOvVpRjjedsELFG5MA3PDtxspyS9
7bd50vpREO/B4LJTOhdHoeriTIyPnbjVHswkeTE0TdlXPEioiF4yCBxDnkS3hv1saJFoxrKQNR9d
SVs37FhVqRPps7OrjHDc55XQNgkEGy9yfNtKnrEmtwhvmt7PYUhuLDu9xW50xuxTblu3Dclb5+oO
22brMNuqi+K3xnQTk3BP79N811n6du5EuYvJPHuhwjcXTOq2sR3pIVfOdpgKMpMEUbhtk/aHlgq8
IrtmeGg5sFCO+qbW9chTXTfwW0OAPQXJuMl0+eCncsBYnF/AnxmmetUmnIyNncGRCQHlYOvbcjtk
MtmMOna9RjxG7zH4DDpXX4EbCKm9lX5PSLGrrRjROE4QsMPL9l5nF1isJAJdcv5yhEGfjebkqUTS
Zqdly/zzG5uF4Rwl2U0J6tnvVS14ihrjhzDJw899dUq6NDriM2Z6pgKdqySbUdlnm10m0tNzb6gb
bQYOr2tNZd4LkM4F8JTS5tTqBSSvMfOg7tdeICx1ryrsWfrakp+NNcOCMMu83+AhcAvcdN6h0Rx9
rNNzAlmFnfqYJxAB3PqoJUN3GoeoP62vvppQmN0Jj2IQm44nc7SB2+G376cic/b8uNXJyNTqJMC7
du2Md/iYzqeoZmFIcjZtLrokf72a05IM6LJxX5NgNB33DHrheED910hz5Smti3fp5AAohTnIwxzj
k8tC/VN3sumE2QhmrkZXbHv8Tr1SaDk2NFbh8SWYx17JeuCF/TjNxYlVpGATNAZbqyvfRQwroO3D
kusDtTQWDkBm6StxiZHp5ASntSF8JQ6N06sF7L4LFFWe5g5r1myw9pLp8CTVFO5iTFjq1bJ8TdL2
o2mL7vO7Wl+tX1M8WxqRSjA7HsBjtA+0vGBHyz5jfeUs3ZEdB7/3RlbFyIemEWMwnET4hqipYqLb
al1psLsgK+vaybtRhIXmN2qdHtt2JuE+b6j/cNMUN9kWI/8YyTdLqxYnCCL4pgkCn0lq+QD1c182
11RhuogSjqdTkHuxGmDmlNWHAeNiPygCx0vi49CiS1QI1qDBjsZp/QSYeZAXtuc30nbViYXBmf31
JWZoFdvfwPDiFhIlViHIv1/LwmVrNZjgNY2jnSA66KcIjblf2ejY6t/OnP0Gd3H4ZoORO1e3HHbH
9Au998Yojo7rb1XpY3mSS7N218bEzIPbfPkp/7/DQYU3+dfZg+02uwmTfAcmtFYNft2LH2xOOr8x
M11shWJiMFKkB9y0XZI6nBBW7WkuncTDd9yTroSfGdk1lDuaHsbfbvoTBcmRDOCoKe0FU+j4mCl5
7InnrsLXrIv7WxFUl5R54FTkRuZnVf5ryjEEVIzG8fKuU06z/tzkLr6Us+Js7VQqHsRo0glhMt+D
Oi+Yu+d8pw3hzSYrFuSP2O7fJAU39/0CE6iWlZ/G0PVGKfXzpM0bJPzuYD86yTPs9g58ybx8dVcZ
pA2EGCKk7IejUoqUR8eZ8PePMaWxlYaoCZzRxbyh7rMTrk/qATNSwirEWGe+miNeMIrlzWSdPWWE
pOUYupe6ofkYLa+oqvTklvMffmzbnyCtHs2hcDxHT9pNTIpMH1r3OkSzsQdUrlCN+QlbiI0lm/JZ
zRE19myj/CjDmanLwvLZSsg4l2Vxrrtij9B+3pCFcTkrDjxjjDRfbUgdz+l3WP/yHBSJ6Qd4a2wa
Za4vKcYZhlYq7xXT7M4epXPMWrQbrsJOebbm9mNMo709t/sesszDtqNyzyNQHAJw9PeyoOBHkSi/
usCsfKp49DBGo+yqqOx7GrffVlkc/QpxPwdJ8kt7NH/0YXQTQWz/zSPwNNYFvVDEcxYQvhRhUntS
nQ612YjfIPMOWABzlK223QGw5E5qEI1LVyO0Ai3ZlGGTHnWFnKadm/OhC9x5P5M62MDSNDaz0jZb
wsdNWQ3JXq0XvMMFkSpAWtuoE1eI/geljvo7voA3IynjHwHO+ijBSSboj7RSy0W8Em9VQ8z3ZlB/
tI32vRja+hz0CCbJ9pOHKXMkz4mLD9BQbMIU5W+UpDni1nRiktq2U56d67waztaC3k1QfQdD1ge3
l8qbOiXbyDWAVFHsbYIu245hEr7BFPwdtc78ZEpdeTVUS/GmXh22TpfDbLTKeJfJ0fkhwa+l68Ct
b4LpDPAZbjITO6WeDPLBmECoqZDzq3EHw7dTW3tmB2AcZRU3+wbt2SM2W1TvZML/SvVgWm7yR07c
MEAsxs0tswrHlNw8uJjG3gxqUvitEhUfWfUXW4GYHGlcebMU7gO2MU7usY1guJ4LAup0fgZi+DPp
7XGeovYxNK1z6zC2iAv4zFPPspDFkulozX9nfNjTmvNOyaVl3lf/8/B65jq49tdmPf3r3V9j/+8l
1sNiDtZ5PtBz5Yi/IW6lSsyq8vmyHDSC6KW/vlrXmz5WOWnt/9fLr+Nfp69ja/M/Y+t11rFJa4uN
oVbUlulJzntQgisW1eWlahPCAKf+e9ToTQKC5XimQNnd6svxtf/51s82mkgDKpayC9OoPq1NtSyz
g1liPrb2zWb6d1+JXKLInioYkx7eLU3lcXByw4dEFN7XsSoXzO6JOezXsbVR0aar8RBcPodykb6E
TGNfb2oH1z2aOjSfrzcVzSzJ77Dh/6+xhGo8mtarx68xdpwYMwvjuTQzbRs7Vbi3qpAiJ0ptXdXK
VK9B7sYsfWP7Szraew4R+aGryniagyjfiiISt3Ka2T6Fk4ezbvkjhnGxT4wqPZAYQbWMOnHItI2m
u/2mlxlYSlA8ibJvLmaS7R3W2LMUIyHSnGZHlGP7lC3/uZB2s8fc5a2Qmb24Q6pbhW0X00oonoZ2
TIjw1ad0bE+YoeRndyD2rNncHGBRzVvD1YQ3KTn+ceX8K7KN0OeLdh8A+k9FK9Uf+K0Vm2gQxVad
tRfSzR1bzK7yRZmOfhPXxd6UJZkeFUMmTUcoR+i9SftefaOYDITRNl3UFCBJWW7BhzdD43tS/TGa
rmGnDKGxC633eTCrTY527p7FmBRUY/kbLB8T2mVIhnp3dTOKZiy9tUEoHO4apN+b9fx1rO30N9fq
5WXt9XE5k2Ean9p2cuGptdGmzNPhXkRBgQw2HrYK3oT3dSwuCXYhR13XntvV9Tmu87/Y0PzrhHm0
bOwwejgoyzXWJtf/iQcruq2XcStMENUAZsTXCX1XLeG9zI7rGPWV4kurBFe3IYc/4TOIevdFm3P1
rsh02tlOuMATTNvrWGjFt7wgg7oOWWU/n6Os/Fjn9XUoHubJVytN36/dZGrK+wQq/nmFIt0pOkSl
lfO6klyhg74kVWIfkob5FcuWf5NuP09psE01teDb1/j/ngfEX0CHNPTder2vE3stfoxk49jZ4M6N
g1P5hGWgeTTGxT+nptLEOrY2famWT+3ShIlCqQ99mhfPJ6Q5/znwdbKWzvah0tWXr6H11ZQF5dPX
mJPkf1VKFnmFjF3PkU3yVOqkjKMx/terrzGhtJAIpHtaz1DIMH2eVoR1dlB0yDAUThrAqc1gcW9p
30KAoG1AzLBbuxo2nTv2JOiubavBnD5YSD4LVricHA9RfkiiCFL10h2irjqOMTwTrJrYe0XizXAz
+G2lCcK8dE2S6ge9gbnfDp14Gws5HDCArzfr0Wxs0kMrq2kTmmjl+1bYp0ASlIgUdE5VtAiTtEy8
2n3BFsyN3teelWvpY8kTrL3YCcQrbt24JLX5bR0qu5BoIq/my9qFMWX66Wj9qPF52OgjLrxWjK2t
0sXKlqrwzqtGaHRQC4K6tVti9YL/GkHOerLBdPGCguG8HgxgdLx+07mte3+YDJ6rqnpRl4umLeFu
67rFZT2xdjViuqmjfFMgMm8do1hWsI0aXKhc9vduXPWIaFjixnVhW9cmR6ca22cah1JKyuQbQp8P
dtbscFjN4H6G8b7ALeQ1HG5VJfOdq9TpLhsW38tBPAAJLJK/WrctYWW9KWkPOpWp3/ACZXWfivzN
0saJOJ9ZzrVFRixu2Oc5Ru5sL91eGUm2uMF7nXXZGxTh8uZ25n7t1dUgX23jyOwYb8Vc721YQSdb
113kW6l2GIsgemtGkKysJiWFjEY/aEVo+xE5gQXls/0epss2zsxuB4y1YGMO4Xz+mDqj8E09Dw+u
vhGLClWovbytjZ4dDFN5Ngr5rdOVeBc69fTMh8aGoxzBqzP2LoqBLDIheeyHokJqqOMhiGtW+ast
+pcgqNXXJMRpEsaNJ003eOTgWmlNrK4qNd/PpMEuWpr1VbTEGKI0n8IizD6HtDGIT4rR35Mm+6iE
Yxwaw0AqbuEPNxHinvM6/07s3Xw4ZnTtx1z7K/FvSN3GYrP0TC0oj4CcEllD20KXsPBl13GfChf+
dVRIL3Q0681MmmMMkfdDyzGGU14y17LuuijPUlOLXamB0xZKUmwhsFQkveNvBH31vncQMkStG3kB
yq4Xsy8lQICIP2T0Sw1nsXcbbWHnF85mUsEICzzbKXniANqqMGOpVUcBgaF4HbpkURdm0WntUkXg
idSLdkF5L16CbiIP1Q01Wg1jfImluejLkmYHKzg5NDUeIZZSHIw+LfwkE/IA6Ce35iIrZ2du3An9
+fMzOUgSFBtIUNtEIdFPUivDyriNAW+EZ+q3QWnv4cwMZDDV7sJAL5+GpID1pWjVG8UQm2eZFzeL
3dpbPzvarW303XoMc1H33FGQxRvFn47JGUNz233gi+wJoVtvvWVMj1kJvPXYiBEcWLPqrz0Vv8V7
3YPcL++jHsN8L/Riu/aojFbdGzfdRUFl4Y9eKzfw/f16rHMt9Wbjhf/Zq8z61g7z0VRTFVsL/ZDW
2XzNl6ZVB2o8tDpwDb2qa/pd7ygCLyNdXEdds9nzTrkHooNnwDpoLEcSizVmmvJzrktxVQeNo8HU
zlszpoTGZ389tDYkMM2m7K9r5/NSed1YJFVLYFRK2R2GPgeWbKKSymCWjBAM4Ry2dsvlD5AEELx7
oT2TtYBORHdsdc6eHXU+dtH0+tldj2iy6k+xlV7zrP9ulkl5zEG8rn1f/6vBAdPeVqmo/f85MKju
+KTzUb7ObQ1bM7xm1GoPAjnWIstV4hYwaNQTDAMoPfBspM64i3rElFqmhs88SYgERD9Plxh61Tq2
nudMVfi8dp3afEFxB8qwvP9rfK4b7IukUPBlDCWhXEBRwSmIUJzSFElbQDBGYjlkFUnkZSw2mT0x
Agqhc4j2NbeKtyqoo+vac90pWKiVBZtdDg5touyVQSRspIvuVRWF/iQq+xuMkRbSC2fU0FLZHD/W
TiTJMeUynS9rV2uhciDGy/Zrt5qK5BgMLszh5Z3YeObP8xB//uF1SFiTH8ssvK89Kx+AWAc8UdZu
PCTjVpgLEL28PRJWdUKLIby1m+m29SKR4K699fO1oX7IRC5f1s+eLzyv0UqU43pGvRCLJl2rtmu3
itSZW7OoP6/mihwbpAQjqOVPrVeLg/4lq4B4SSyTWrO0QqXMaSNPgmQBQPJUM1ebZXNQBZmhUGjZ
mz0yRydhaP+CQHyWvIpQmLwYjTX/A27xPoGE/qg65CIk5aNHga+bR1GO0uvZr1xhcGSHqhTBqTXm
CHNzJT6QhywOJSaez3qevGfYs/2hGAwO7dH4bjvVnyIvhVea6XjSqlg8OwnsG7Cf+M+RRHwDgs/G
QAud5JqNRQITJwzPpEj3yTi/irkwPOw4oW9UmXhq566cvbzWuL15Uvssf14bRYjsGTTUgFD1y8bh
0e9TFOjOQJE1AM0ewhXUczR0Kh6bHSoWtx3PkOXno2zq31WTKZTFyadXq6u57cYXLZD6u5ijj2J2
cNFPn/qpCnaRiP7WXZ4+x0mMb21mKztk+up7ZSUaQWu70xxdvEViT0os+2bM87AzlDjZOkp2DhX3
g3BdPZky/mvG5e9ujEzSO7V90GCMkmVztkmF0dgokwwHJsQPbmSkPweSRNlkOVCRapKVNg92Wo/u
Ro9IL9UQAe5luQeRT0j5RZTlK5JH1uJOTJZA+1bPoXuwXDKfEN+zbR1hj2nakJUGuPBN0wcX66eD
6vs6FNqdKionhOg1RWyLcKeWIGIWdpcALyN4r0psLm3jeRx/6i1B0q1shXOY8g77wxGCsvTBGZWD
ppBXQ9NU79DO69iDBMbpA6qHes1AwDb4K4lNIQrPwK3yyPKIxaYIf9S5Ix+zzqLNkP5sk7iH3G1H
IKY0ijlGl9FNPqaCsqTjgHfuPFf/zMhgqlZ3f4Zd2PhWH7U3krfa3qqt6BRaBah8XDmbkFrH7zA/
f1MkqfrHxAWTXNDfuOsoMGUvddTKCnOIoe08FZM6Kq+Ew10ttfilhqWy9tamtlpth3AecGw5Y22C
SofpMrrnALHKHRsVDdpfcoAbsU3EQMCjmepjIrW6dXVy3WvXwkjxmifu09rrYRc+BgMx9ij6yzpk
oD7Y27GoN42Tag+3N1pYnhCIlt46pBkWhm9tlp7WNyyrz9FgZSZ2iQ+lFixun1X3mAIorWZc3dZe
mWvhNnOCYrd2R3Y25Kvb09pzda17xEoGQ8Dup88xfXK1Y+8WAiYvV1sbgpIdj0b+sr4hdJRpm9ap
ChuBM4iqk5dOJ/uwXE1ZmnEA+FMQDRzXM4C6h1NQ4gL1dcnQyU6Yr6afnzmPh9KP3ekxJcAdk6Xp
jyaw8ZaT0SnLI1a6sk3+Ea3AV5rY6W5H4p4Nfyp3Nl7BNP3JsMY764TxWo3VR5RiNLEeA6JVfcwp
3QOMUfNVaC18rp4qqeu5haGHp5qaDP56dFDJ9KhNbFHO9YX1voIMI6ec+gpEEEjR4vvaYI5Sbus0
KLfpf8b0Kc69sHYx7xZ6fJ/CEZZX4OL9be6zKDYeTtkZj3RWmPThtBzXbqK43VGboYesp2iDMB4s
YJOdx5/nFw1p5BGX1oNY3l6HcgfdPcAQHW1brXT2fW0opMxs1wzj0Q4T+97ijX4dEwWZuQ4BrTRD
1NH5DM6zvANEMLrhJceeJmgLH9Zvs+ULGrdLEfPP68nunzJXgi3KfohR+qTc0dLpO0Vrus/uOtaa
ciM11rO1p4ZNuZ9rCHafXT3gXXO+DyBuPK9D1J8mndclqk9ltPCxjk1zcNIKHoy1J1ulP7SWLDmD
P7o2vZieK8ghT59DqCCPA/G/Z9hF/GI7POYt3llioiIguV0yxcYQ3tfGVaO9Whrzde2NgdNcqRCx
L/UsTv25WVBgWdveerSMWeUzSwc6a9Jk9zVmuOlfV1VZ9PqquWkx2rK/drezxka9rw33EQ4ePdnq
r7HAHN5krI4XHH3Uex9Sj1dq4vvXCSn7FJw3mmb/NeZsgP3Hz4s2/YBhBTZCvjWK6aLHyUs7uvmV
NTCnJlZ+6hFBnNYexTGF6q0v3Sy6a63ZHv9rbH2b1ZS/ZRuEG62iHiyW0PZtbRwJSmgjCEChzlil
KpB0ycXIYZOiUX3IJKgeQVoBr7lJvF/H8rgAq0ygmEdFWflTHVDNJ86D43qyaTg/KfYO89mE/lOp
glK7TLPbsIvlQ87Vncri8xN+r/JRppjcmpES+CpyUGo9DGe7M3u+AA5G0Kc2JFJhSmlCPtRJJs9N
4hzXg+uQ5hga4H3jHrVpqK6TOZ6FjHp+z8F4a8yhOrmj7GAFTWH+JMNqW1RbRR2qTdPYcqNZ4Qzx
KGh2pmLYT32KRCPpg/SSm+rWEvW3xghK9PD9Jaj6J6sPcWyPyEmhS/gddMnOojT7JrXY6ZREAG6l
1YcxpmAP5aOnUh7VPkQ5oURwutVe37TEIH5D9FG4P5tEz70ZlrBPrRCEpAGr+Zrtgx+Dut6Eg64q
wwnGxJsm7XgfsiAAcKtQ0iEp971+Vme85lpNMUguoE5ylH026u/su5hsYC9sKkO95l12nBRbudRd
hTy2H5xj3iOAM4y3pBkStn8O+2TYnnkfOY85t7TTREYbvKMFTDRKLy+mFs2Up45GhycNaD1yombj
Vn3qtTNrJJvhJ7W/aVHjviwmfBMiBjHVJrrH0LiYTaLulAG74DJ+x9P1lYzQJm61aleK1jn3uTFJ
gABefjXTgAO8MOozpmXfYFiMx0Bt+11FjVcPpkZw7Ys/XCY6YbdiePg+D75tGmRuS0W75MSquTWq
NyPjykOdz2cLw9kwgiSSK/O2pLrqgAD10GiDPMkukFvVdIZNY9vhJXPkvFFb/Ru10WsfxlS3Dan5
UqtzdbOgf9xq3XxTkrg+UDavvWCTCK+ENWWbNXZ7qcoSlEQf0G/NgR/WU3+BSHDoJIaMrUz9QlZ7
l8Lhx8KYaio8QYgSvRl5Row2QvbdwaoXRmDYaVtzoA4WBOHfWDX9YpbLDyZZcp9vq/ehw3U+7mwg
eNw3olGg66Vte9Zo8UmAroWXBDv2zmC1NwRqG/V3neoTujpTngeIBkdlATyM5rZG1NoSVhOicBt1
5EGyCGOWggJnx3ho1Tc9/9UL5Zpl6HwxR/Gz5AZ7+Z/ZMeoT+TeVlTCVeK6pp6mstbuJwsPktifd
K+SQwr+xa98oovjSFXVIfWsijFzj+aVivI+8k/qC7rDcvVUOZGX3eFLY8dtEfYCtkYKhilrKfSSm
385SgGx0qE8FFNhGQKGfZIcGgZvshX0M+4iKECFiGg1fTq2UC1LyDSFA4Q9J/KfJK4rExuaBtbxP
YaxgbyV3fKH/yIwSMSMwPNkHinK0tfUCMKJ7CeyyDSVHHxS4RWPmNAYPsVEeI8k8mCgm1f36xq86
MAFZvOBpql76pcDuWjzXNieLVD3SjsKL9DDYmh1MvUjT2aEodsfcazXbME0dH1LWLi7DPwqZB5wY
YhyFgDI+emuo3ltszVm0D10RUPfEQdOkh+RA1BF5qkt4/BQ2EHnmGzuS1ifvWVcmZSCz3FPBILNE
jfjztrVQqDcT4uLn0QVgl3o3kRUO7xirsHy2NQylAKfoCmepywjzkmJEcLMAYyGMq2h4zBbwes7C
nXAX99m6/xNSnByDMgN6o6NTOBiPKYiHwT6abfz2Ecx7nYaUqf07IBqMof1uGwpYRlLYoM62Zxat
6mM0XW7VsoOh3CkUYNFUBftI/GLCMCCxUDmPqZ7uYySaC1AjtRS7CVO0vH1GvXwHaW48Cz/5ozvp
sED1wDrawjkpQe+elDRwTtbC06mT7lfjuJcqZpo1G6qDqlldH2Ycllotohpz6ezrrvtJ7QMDTbAI
t0qVTk8DtYouNuBxuQiIw0x/ZLZzhv8wEWUvReH04efIrh10I4S+RMVA3egCrykRUeRJDVDRhiZZ
t8o61E5delYq2j3U9RJSnGtBumEx2CFmPtkFSSm9xHML69hHZXUOKE+pbdIk2VdTa+57WbvfM/cV
LVOntsHHLOQGzTtrqbtQZJSP2Oj9wsrDkz6Go6/XarNhp+4eeohnewseKLwTUlJKwOatQ3BvWyWg
h2puiACf3NEaXrIBjyKbHmYyFBM2w9ciV8T5q6mH0v7sCiL/o5BIxORsXa2A2NEdLHiMTg7Rs3bd
XUABXz9ycV/TmPp8tsyeroY8ioFpnGeZkDYl+viTFfq2CNPppM7YN2EUddOS8K+1VIhCqnOhiNZ6
M7I7YyFemsU8xyxG7aKasr0NPTWH22SZuem5VdjeZEyoW8tsX4U2Ze8ym58RTthRadl/dH1G5GHF
72mm43Noli+WMYrdWMTsv5cmcJ5mt0OH1mrJtulumd2kp4jtwSkL7HhjlAgAUGPHZ0uYNz00UG+4
I3cURcAGGFfge8l2UORt1gPANTAY7n8MzrT8sHLAxJKRRioMLdG0llpXMDD/0ygd+aIeb1NqvvKo
RlhqBRVMjTF3W2AW6jXY2J4viQBl1rd6cFJqCm6hkei2qYvGOuxhY03hMLHjDHgv0MgFQ+kjN2p5
bszpZak0jrQjEJsRVxqfcpUj9xx5v97kxzIzB6KZHWXoSjqsJ2cNdpFrlmcYGYdhQpECXenamd1N
aan/VJhJutG7upj9lTMXLQJ+C/7Z1h6mAk3B7FzHTNMIBbv82SU1d0qa+n2GbvRGrQ3YhuWvaIiz
N7WgFozb/nHKgJt7RQnsBSqQs85OJ+OGsl1He1qbiSUMgpWrbIL1bDzAQ4LKtVUgewYwBSZZULR2
uUI5a6/Uhy6OeVIxZY+dvZFWAj2ElAIkuHL2SxzTYrsUPBfCN5nyngYNSa+EKKB0EKvShr+H5Ujw
lACwHtI5eo+wgsN8dEfVxWpj2yMC94VvBEF7Q5m9+oT/b6bgviX/YV/Tntsh38tRskzCCkztNNir
KSKhFh2nlEc7+lEWlfENC3kcOce7nobWIRuU+wwIsMhbqeZuLoUHkp//x9h5LUmKbOn6iTBDi9vQ
kZGyMkveYNXVXWitefr5WPTe5OTpPjY3bq6ACHAcF79QO+MSe2PIbv3Bi2fvGkbWY8xW2j7VkVVq
1RzhPwPEuH1zTX2619L4bVSZpYZVgIxiCGV4MWmqfHRtkobrAQX6sipABFndnWw2vMFylfYqHJFO
v7vB0V6B7bpIYysTEwGTflpbcPV52jeHIrW9Z1gAzpM6vc0g+J4NwAh2HjSnKk6+lgwMkK/EQrEv
2UyV5JzqGWO+MgOgqeBy3Lkh4ycjBf5iHfKgM/ZVWfQX2BHFW2fWzQWbT2svST1xGvDGtbULG6V5
YLjM/2k7+6CXwZ+TrUznIk7nG8Ifz/0M2Nt07eQpQMrlKWi0mp1hpDCd3kmPVm1X5xIauBHAzlAS
JOYyft7C1HAHpIKdkE3GAhfeecyOzKKfDNY56MUPWfbUhYDFfub2G6Zl7TVbMDPlgqsLQVhcTecp
WnCjtTGpV4AR4YIklWDSoy+KYvjH+L9Zki/Vs+W1q+/KgPvqtdDpcAhPCQXo2eggp7W6Cg7+aVIN
BobhW9yAFPBfxyZITwF0Xrs14BYN4ytC5agb4nm36moIRkhwQ5nJhMGNHZS8F+0NKej8FJLk+Mfk
NsEduCxrPjJY5ZdIVN5oq4JLdpFoMrOCBAuLvzfUBWhft9VRECqV87RAChnLAhzqgVsHDV4P/i5R
tGUdgdwALNaRXZXvjpIfEjVwXqY/zX4AxbzcuGY5o8Q2fKKN1/p8FKiiZI5zNmUXqRk5LXcGWcTg
7+Pb5SRSSwvVaWc7WXqQX5mgNc0GLMJni6vfOWjUsyiMON4ekvtwBcP5q1ue32hGziVHjVq2gyVI
5P5LFFflgC0tjO8kmWXVOSwVHf+Z5Tfl4D4DvDMuckn5GV7wFEbVgDhJXx29svxTjkvHAI758hjX
JyyZgpfKfXZdrIU0uuWNpd6dkVrBkwnQx4r9ldYA7ZYd6nFKx6Oq1z8FDyzBAIy6q+HXsZ6K5EhW
DTZmRJWT0se7zVE2vVecV6gGP3qYi0evweseGQeojW3SvMqztxP3aWDd5zTXBt26NUTo7TF0Z3ur
uEsdpn9tiGbb9tDADutAqJvgII9LnobESs1lW1ei0gqsUPfZV8Z+pOjzO3wdPdBnEl0CiAi0DeVc
acyi0BdMZoAIwJxTZjTz8V1UjnZwpACJ7Br53Rqd0x40lB1d5Hpj07BG3RziNvk6j/qd3Ln1LkEt
3RVWOh3kXstdSdqC+X+rIb6yQKzlmcgREpO8tTlIWgIjxTGk6UIgmog+Dt0nefBr05Rbs7UGKalZ
+dxVYNgPcivkR+p9zf1pg0Lfs4LOKNeq/mgX2xDkLtf7a+ZOPwO8Mk4Ywlu0uletyluYtuEpnyE6
t/r0SV+6DvlsZ7HtnOdgBgmMHd9Ohc6JEm6DnpCV5MX/c+F3v0Gi2F5BdtdDfa25Pj3UZHKQJoZ+
kC5Avu8dcuMXG0DW+CmFy7ve3BVO8e6teQeq+HgHDbbxigjW5NycjDDX5mPshj+ULlOP2x2mE7zT
HRdK99a5qP1zhonlSX5L71dPKe7IJzQa+3nfZOF9O+gKMI+lH1peazlSYv+a53XljHBAmBykJfRx
emIIw9RlaQj6iLSTCcd6az5LBbuaqWDq+wEJtou04LGzhsuUW0xLqmPuDBgfuQu48l+vaxfp1Q/B
Cnu5AVxhAaRsbW+OH1x9ATAahV0v8jZ0b0u3LC1JkltewerP0iNZ+uwcfacawKykz06g0EdKfQm2
t/VdE12jUj5X3nDxGnMvLWE9BFuBs/KlbdggkL6QCXtzRqH7ur3hW1uWPEkGSytU+/7UANI7h050
kjJTGrvU2I7/2AQlLU9NYusxkl6jH8ol+SFvbbZlZdt/dz3YyrHBn5rXAK7cLgUeU6SA3HobhPPy
4dA9iKaBzkR10k/4ULBPz7hAnvhg6xiDOk/53L44jA2YH97rrFjMarFroU7kgFKGurtZC1Z1HsuX
fHC7k2nODCUaXT2oQcHaTY/AzI4N3pMwC6Z8sYs056E+BFH55GTVuwcvV5V2sL5OW1oyt2aytRWp
Ugxpe+mxH5TGKEG9dNcS0xPoS2YM50nuvpykAM84gVmh2fU+tPq9vCWw2smV6LvcwTW+5RYiSjJv
mXANPkKq+24LlyLkhnWxkl5ZB4caEi/4hjHRP0c9cHdkTI5yjyWQxx4vwxOEcpkjT+kf+aTfebGR
ndR5vCVmiUCZ112kk9HotVs4uyXquYewCNYvgNH+CSk/u8oJ5clLjJ6+XdgwdjT8OQ/eM/Zy7opZ
9hP71cfz7JRLi9g6A1VTnSvHbb9Pb0ft0E8Q77e7WGYOPWmyfGYyN7MOvgVdSEgl8AK+gUs2GIl7
yI9KFfbWoJwY6KKMmnVcdcxksAVetzpPrnOdAOawn3uGHolGcWTvMxzD1tHVOouKtKBgz03X1k4Y
LvVjbSTGSc4vv8u3o/Ha6k+zkbcn1TRe5Kluj1Ziedf9io0p2o1FgdI/FPK/J2hbx6HIt1/S68CO
6WmJIw3TBzD+Ry2zc9j5bT48IMhuXoCmVXfC2hmirrqjLfwuwyxbn688ia2P2R4MH+i/8B7fmZNX
HywI0shiOAYOJwUvgUsPfkAh8Fhyy+TJSLMOVNYeLeDBfoFvyH87c6mw9ejbk1wb9NLfbzdhK5WY
VPn/n4qx2gh76UHeJxkpyI+R5DoW39ISWzPnCNsPBrQIM8hAV+nsi4rHolSRy65DLonisMmrtkbZ
1/4bVr9+KOV3vhtlrMeWubsHFnDPhiD2GHzoZfzK5ghL1/KaLObz8z6YzB9orbCeHPbJpWjCUD1K
9TXqL1/QCDBIF6TrOE5aqozotmDLm+aMLQcNpUgNmNgyCJO/swUrSlLS78ay668v5xEmzsNYoOvW
E2+Ap59sdqnmPXq9BZtQf7jyQ8z6Tnd19So3WwZ1Etvu/ZbHRhCa1wEEkK2yXH1LbsdKbHuMW8F2
vg/HRvnnDqEO+jD6TOk4kXADWyRpefO44wnT+KV8/fFzqRW7SBnUd8NIeYRry5t/BhDtr9JcI111
AE0vzyDsOiQ3pKX8c1SOXrsqQDnNxS3Tw0cqSABTZJvCfeCECMFDSreCbQ4oBRJs9SQ5+L8Grc6v
669fWvJK9tjemXU8szZmyfX0vGP/5L/vncTWWhL9mJaD1rO+q/XxAh+PUjQ2Nlr7TZuRmpV+ZRs9
yLH/lLdVkdJ1nC3RLZDnsSUlJsf961nfTWektlT8cKl/yvtw1g9XCpYOH6O5ugth9C2vOB7O7FVU
8zpXlRdeApZSIGdCI2LyviyzbcGWN2d4gkK/o07VGkTXStLdysm3qu9KJOqbAQghtuDXFi0vy/bG
f3ipthdoe9EkbztMjvjXvA+H/dPp19d1zhdyfxGD9hsPLg5tDGuXsbB8uLZgnclu6XdrFf9U/UPe
Op9YTrteQc7zoc56hSHx7jVl+K12XriXrkHmoBLbvtHSh2xJiW0Dsq3yh7wPSann9wgG9L+0GkmE
pLAh8vFysvfO8Faa8BqVXEnPLGUzrc6q7KR7xevWvQOmgja+pZV5oZFLWnp+xkIBK0pWZrnr0pEf
WO28l+6B1X8kWRuUgf+mq62dhq2yhiC9S1HOkDARfzvIk5Rg624lKU3BkUn/VmdrBlvehya0nWYM
mpQlCxem16DO5qFz9HTey/w3AWDAclEyvgXtEJ3WN15uyhas3eqWltv1r0kp2F5dSQYspPzdfUv6
wxkkb84SsBNawmu0dfbrwHotl+ezHdngVcLkLbtaLIwYywrJu5njVk2OlUAGBltSYh/qSSe65b37
41Ly4ZDBq5TjbDyACnyuoVLgGiA1WCk3NJAcy4erxBGvfZWuy8+SLLvInSmTPs8us+rsmsyxLvKE
tye6vvvvFjPfDRW2qhKThx8VPSt6a6V1kSt3ED0x4giZFB2t7GH2SrZjUHPRpkd5Rdd1SmkB46zH
zTd5kf9e1arV4Ih1NlsnDZuDeZ5dEySCYYlDWpOgbtit3G1p3woU9M9Ca1cuusPObGFARoe8rXxY
uhacTd2/CWfbYgMgUtGukbsqz6XOoDLpVfFWxvBMhE+uLw94bhHdadf1zA+3X27qu0e0Tl3Xuy5z
Fomur3nE5uTsmdNR7rJcdgvkB2xJubEf8tZZnZR8JHNuNaV4+0t6GOp7G2u9HTaGWMUFuf+lK+Lx
bCAEeNRhzJKEeoYAaXHFZ5JSS2fvzHCQ6VlKPQ+Yp54keDfVwWukZWdtOYea1NlDGdTtTmrNXTZe
lLk0D2qfAdIbhmLXRLzqEniZa+5tD4CnBqboPk3ckxqFVn5EMgjDZWb2R1YlQQ1PzrXRg+YJThZ7
zYjGQjzPHNyLYvU+9ce3BdH+KYCU8gn+TX1ANW5ElYOk5GUIHmUJ2xP1iApEbFfpp9hzUBY0u4cp
RgvBAbZw0tnbP3uWPz+nVfMLvuOlN7Xyy5ibuGql/o+8ZEhe4wN/5wcqSPGseeu92frpsVrPzq4f
sOGgtajjDMMuaOr6az2D6WVKXn7W1dTeo6gDvCpCtkstFlsAk6XkObcq9JtU9VAhEYwyVAmOGyPG
6nFcSlhKwkxgwFEgTLRzU9jl4zwl1aPEJMiKwkH3LM8RFmYR3iri4FBWyA/50/DdZPPs3KqLlF+m
VgZ2JChxHJYF4J3rM3OLixjVaxXCp+FjJKqiYHhoswJMkNcOzIebwr0DqcH2msdie4vq19RP0fOw
BBBdomdfTX4gq6lcJavMMOlGdxFVrgLhM8Nit8YJnhvUsJ9VdkKfU0XT9tM4BswgKIhtD2hVanMv
cyxF8ZDdTcPQPWpJ5z3NS1BnwPZs2hbsampsBaGepXutdHBFG9idMSfM5sZRRxfG/2tKovlxTYHm
QPnXoc1tx1eR5T2hMhPtq7DdoXtqHB3NMg/T1ORovAGmLwzNvLMdoM7AWrWDbutJu8MKHhkMHMBL
LyzvK6h2980SbEna5zkpWEMdkDay4aaV+l0+m6mx10xDu5OgmIL/ZBZ9pewnD5a7F6YsNiNq8Nb7
AEZde+y/J0P+zWArHVw4dH/eLRM+M8hE0ApFhUpMP//FdufXME/071OTgFZAEOctGDNg1+hgPc0a
e8nWlFi3ys37O72P20uaxsUjj0CD8t+qn5pRoXFlqfmgGv1bjWrQgxslT4NdNVBflfpT3LNx5CD2
eJSkFLAV+hn59fxYj7se447dtFSPtRRTvhgs13IcO9hkOQq0W/qMw7uDrfyHk87mTU5VN6b26Hjh
BXIYTp0ZsmgnPjjVYfsFbZD8DsM5Wc9bG3P71HTtMVeRtdn7WCz3QfaKUeHMon3RMFe2zRtEi+YT
3PP+kaXjq6Qw2m0/YVoHGSobEWtaakieY5QfD0rcN9VFjwvXQIDa0H5YsViiCgy6e/TT+vt6YFm5
TFE7kQIHJYsrMpgJaDZuhW4q7RmxTW0vSbk9WaounyoHTNhyf+xxBOhSLQO9+GyPv9e/kya5f7aL
Gs7Zcv8QnAaRl00e/vS0mXEwUU6RqARVMMNw39LS2sYWCcl3mVIsJR3kjsPwBHAGBF6AzjVr9T/R
D6VT0utvdR2El94eAjTew+pHWZ6kPB7C+pTqqDZVs+KwYK24uIWzHnhtgii475ZgSNA9cQ3//K6g
71PsZL4Evh0foTDEt3LM8DBcAolJnsksu4AUgKJarEUNfoP/UlEOWWtvR3cj5oD/l0NSdwBfoWrn
j6dpuwKR25fxsVRZDdx/+HVSWy4yFaXe3KftwqNg29G0WhiwKFI+REuQIzDxIMnJ91EsjPwB8roa
s7i+FJcqyuW7rZLEcNC78eHr2Efm4NhlVSUsKw9PjElR7pwvFlB8lKWk9MOhkpQLt6iOXhyEwNdD
5Wrvjsh089iVADQ+Fiy/aipjyI4vc2F/S7EnBbk0u+mtnar05o4RgBMN5c0uY59RZbfimBSh9qqW
4XDv6vUfeaipr4NdqK96WD92dLCP7E3DdEF0kK9fb6D/5dStfrOBlnxxM07FZk75kKJm8CWqlK/w
kYMnKTTL4MEvYvtZykAKH1MIdZ/ypeZYf0kGzXzT/Kj4rCVXqcI3J3tVmwb65WNYp9N9H2jpw7gE
iPvpw85MaqJ2M+/os0HjLUmpA9GUjRzf/UtNBtxLXdYuYS6lXzKvRkdbM9q9JI2+GS4GrqmH0rRQ
xN/ZVtd/wvQK6SJr1I8RhMovTY8tggpf77zwK78ABSsPduablxHLzOfSHt+A0HTfrfLn7DbuV0tx
27usjJBOsvXuezMDpFAdK39GRAct3bD/HTh2+x3Iln6YY1zE7cZ/0wCfoWHbDuA9icVhe5yxhoUv
/J8saJF/F37I0y0HVGw235eDVx/xaytRmHOKt0yx7Lsm7SY0t/viTYcx/Qnr950UKsDY3kBgfIXJ
qz5Ilu037C+4Q3mW5IiaxFXzpmQvyTp2zeeZXTpJyRm7QX1Q0XrTYUTfgmkGl1BYoXGr0YqBFl37
qLDZ+QOL7nF3AIuHrCfSssfKH5w7Kelb3zua2mDR7nA7mX16HgRjoi+9WvV7OD7RnSSdSLWBKUT9
TZI2RkT4QOr+vSRnZfrp8s1/lNTUZ8/01/mzEYPv8cfgEkaD8pJmrfoQ+dCIQx+7qiGvngH6HJGd
6F9Kr/2cxK16A6wwvOh6y6sSoypfJe69VJB8dBFPpVJnj5IlgYnKUWRDYKg7HcPVAvfYzA5epHoM
He05N1+apji5nVthWFgfkTEvb/bkFLeogyy3iAWXN0UlaLrKRWZWnQ6xh4uWbkfNU6g5WIFP1hsK
Yel31aq8I7qZ5UWScHSA1OvFl9IckaQ0erAESzWtn/wdmn6gavIRd2W1BShepd9BUWdn6PjOSWfv
47ttGbfcVaxXM8ychzKxAFgs1dpJ/WsCLXnl06Y9MKzTcCMi5i7BrKX+nhW8Bvzuf/K2KhKzlPav
qte18z8dr7cAYDo7fqrHuXkclQq4dOEifQeqy+RL9Feu+p/NcbC/NM6IPlCuF/dZaNgoG1cpiLhh
/tpX7otUHY30vo4M71vd5OrBrWPrIS09DFjqGrUUdGE/Q0f6pSB+dYyLvQts6F4teancMf7ZaQDE
LMNtnjyzC+4U20nOURqqr6iq1Ds5vTN/U0uv+dWxbwSMyIzRYZyMC2u2Jaq7pfXi2WiO87o7CFtq
+S7J6gJlXDSq7kv61Hu7DA+9r8d3NeLkfxesdaS43HLhkQB+Rsb/oM6BGh+kPAT3eC9nix2XTLuC
Tlg55nVNSrHuacl44tWO1pqBpr9YZmKdVXuAu72dwnLMmw28/M4JLeWYaoWOLdXgXCzwvle8bpp7
zTCdk51k0/OEj8uhb9XmM2+jCvTHdX4wdn5Bm0f53Xhv7pAwJB0L6/TyareF+QtOImKRJv08rY+X
NkscSCrBfKyrqn6M9ba+mEY13EVua+Hu65fYEnQO+liAVen4YGbqJbJYfu9/j4PxcxKZyl8KSMv1
QlmuIRVXWH9O6fAzVBTnm2Y3GWrH2vwa2miDM0QJnqBQu+dsERVXFT+99WlsnVkOSJ9cqEBgnBuL
9TM6Mtufw+90wD8gHyp/6gE+yKCTGGEzCE8C1/wrQxlZ7/q34NUymvZT34FZRqe4efNa5oRdX2lP
4DY64Dk4LMG7cg4srvn+RdcNPKhGZ5E0UNPsNmtddpOY49RsASKB8NAlyLrgX/NJcwbvLU+9b9oU
Kw9m73ncA+R76zCt7yTZGSjP5U7cXfW4R5hKY1x27UqgbkXjep8DCOm7agjVh74q/c9RPX/XrUB/
lNS8IMAd3XqSqp7m3CLN8p8lFfbBuU3L9JNZ6P5nf2YvsbCa19JwnM/+efQz53vMp/Lcjmp7dtoh
+FHo53qo7R8liCwsc6r6MgRD8Q2bu31vRe4n5pH3mDwUj7WvIJ4fQN7o+lDbrXlLQVSw44yz7sJk
Gc+IHU28RAivGZHxl9gdWoiphU7Qfd4qNEZtHCq7s04DloKP3RLQMKZDgzfyQZJSwIZt8djMuG1h
WX0D7MSVg64C3YDh6I61u+LRWAIbKd6bqxgPuVPNn1gF+NaV0fRjihagRwufAx0oJPdS/Vs8D9OP
sY6s/bjkR0v+/67vIrm01fddn/MAT9s3gYvg23/Ov+X/2/n/d325rl4NMLc982jmVrwfmLC/lMNU
v+iOqZ/tJQ+5jPpFCnImv2ueVEEosnkpl7wPx/LlRM5K8c6xzjdRAmthW3pVo55oGdnfeSr20V5u
nrZqUjjGnrera/gGQfmkZK0FYRLO16jVQ3B0eNcPPTo2h2zUiicJRpPnVfRf9J3WVEc9TNT7oIKI
RyclCRTa1ft2CSRpGwqk+zWdVYee6Rpaj/8plfwtKUdIHtp2tzwC0LZlrWfa0imd3jy6TyW362eP
/QeKZN73BD4TjarMr54Pl1QfnU+T3Xs/DQToWC30hifLdTEcTdBbKVI1YvcVNjHE42tTKidD9+av
KDIM546ziuDpF2hZV7lGmAHn66vWesAJ23v0O42NruXcmFc86dy1z+BGLFwHDOOkN+14p9chmt2L
r4446qzmOlZYQM5l8iUFEvRodR9dQFYw0XvnaqZmibhO679kTqK8IBDdHfSLh41YMs9ouhhoxyBC
7pg7hiDwYuKxPitV1p+Z/CGLb/yuzPYHEiPD1yjGCT7p2v4panrtosZtdvXH1HwMAx1PDKWcv6Rh
+hvQYfabg0Ps4O8U00QdC+vfF/xkzsbYBY9V0TQvxRIYKsPDsEAucalg6AsVqQGyYbXlo5bCi0cy
WT0OXtE9Sn2phsHTEdPICQM0xGmSxZMdyDxesn3yEiDWccSXMn1GdAiDCAtjNKNTxxM+aPWjFXTJ
uYJa85BkkCqM0ZzvHRdkMex4++ZkQ3QtkDK+eWZkXVn2KO68aR7usmocr4oalbfMKDD28fvoPml8
JJ4Gx71Pygmv15pFkqhL/FPctioODGp9cr1ihOiK6DICUP0z+xPlMY2d7sVH7QndYLCD9Diggaq+
f507rH4wdx7fIgt55M7c9V3IolRQqJ8b9qD34agaX0bXRcsb3dOveM/0uyqaxgcfHyokqPP0UE1h
hBIW+nF8myB8+On8R9K4Rx8/sm/sXjfo2kQL136OXsGS/o5sdf5DSYw/WPiFXm4FLJQHrn7KWj7O
/mCe++UMbox/BziwEouHkQmVPSHSCcTkjwJcot6ZPz2wBkwBs+GGNur4XCeOvqjxz4iu1Q+eNXVI
IfMGMDMqL1mjISSDeN/4GKPWwqB8vOSmEr35iuc8OhpsWjGCD80eyp3lD5c+HaZvps3cSdOCN7fg
TdGmvEA2QB2/RQAAj0E59Bc5So+Ta20M2l3uaMOBtcTiDkZQzFR1QQZbHoYcfrtbs8wJQUSpIrF3
mfZSIpkfS7bqYyb6hFxgO4/kVZULD40NvH2GY+CjVbZYObZK96XDwPJu9NUM+QpuSYbeNuuWA0yP
JYminXec2gKfyyWpmxOkJdMqrpL001rbwU6Md5g8QJKzHSYFS6DnIX5PpTmVt9FLKhwsiEmw1ZGY
5OE0Tu1GB6I05KCx/g/HzQhGlRDU/9e5Jfnu0g4+AldGQrt3edshcv0xKue7LP3WTGH4Rp/r74rY
sa66D7eiz41X1XP8szGEyn7OecyOV8TPdlVcJCUHmYb32naZ92BZygXpovnR6xoohW3efu1Hp9oZ
gxP8bAPlDUKR96epaafcpTtAB3wfaLkeUQFR3i6Lf7OY8YQ6SPxHFdUxn52m/bbY3e8TqysfWOe+
qYi4P0AUqB5yrQpPyJnOu8RUq4etQEoZYP1dz8SSp2idvdp9ASKDc/NyBjlEKm7J3h6dnTPU7Fn+
9yIfTq2MCXwh3f+SglFFMHO5yHYCSaaDemHzK747uIPi3HdjgAER1qE4vih9CIVEd55NlByfU3vp
fbUChIEZumseTF8slVL34rBU8OCoGJfEKlL/a3LJw6l7eIiWQPKAYGpHfNHYBVlKtwKpJ3lVrWYn
c8AVQJKtbeTHCFmYQxdPLO9X9R8RxAWvUOvvWjBBf+vL6YtTMmmvp8Z/zee8PwAV61/0LkYN0xmz
J9dAVCVGxO1hsvrhUoCqRcExArOPbdXVSj00QZZefHDU6DFP1eqUMdd9VtHaZcWA1evUqhUW1ovs
M78u3LPm7X5NbBRQrNk0f+Ap+s1vUvtXafl3KguZAUo48JqSOmEo/bkoWxv5PhYZ2NDofo+Td+/n
efHLaOKfiskqNb0lAHpQQ5bV44ZlIrVgIemZzdnw2a+HBk1zJhBSOjpheQszqIBSmmPhee/3c7OT
0jgNMzwv0ZST0qm108daMX8ky5nY8cif0rp6lbLYdFlzQmiJMXn0VLaq8hjjJEQ8sOboSWISqFnw
fdbV6rplSQw31PAQ4+OzHrWVqk7mnGM2onaS5zQhcpNuA+8UcdD9Vm+7jjpkD41Z2Hf+rFN3jnGl
gon0OiZeyRaRz+aJlmo3z+20mwqPCs56pJ3TGakYKZBgdFEN2itLnVpRpuq0HaP5yq9yLlG2++9p
3lWxnBgOmZx8O1uPTce+d6bysJ5Xiv005hLvas62ouyxwzIPhu1BBFtOrww1FEEYrO8OlIL1kvID
w0z1T55pflnzDPkF28UnL6EJ+k6nXpuwPfzjf9pq/31e7c8sQLdh/Q3LXZDYux+7/Lj1N0nJetGu
zJ5ihF2hip+t1lVvxVJNKvhmzTKPRKVEgkluv0RNt0O6YfjDY0foQemGE6MN7NTG5qFJompfY2AR
RFDNgib/aRXNhIYemMZevdqhP58dr/sLWO50SBFWVKNfvZ5gHWna+FF46IN5Q3cN0/bPOvO9E2Om
m4uEaVTp0UGzp0XK1vtlK1hkx91OqenIEZo1kcN3PdYYG9yt3Dr5wjzzAgnvs9n03q7ntUPXY3qr
/QpwcfdZC0ZOBs0PRezksVebeyeGf1mBemJB55iyulWY+s+wGO4Vdj2nAkvECQmGctnwKxQ2HRL4
vhd4xExTveQWKdpL3SbKsxoz5S3xM3qu/JvJWAR7uSVrGHtoUmnysOZpmLjs5mLIrttRASt5h6xG
cgnfVOVZCuCg/WxnGFdV20PlnF+b6rVJzeF5YCDUOjVa6DlT8mEGMoJ4WcwPCT4rJSYrOORge1B1
DsoO7bgboZqaHnhDK33stREHsCWYUv+lHuDxZ8XNCQYL1D9BwWrxHo7ZeNILtMYkL0eB4TzjssaC
6X/yupmBBJKm+rnCRa9wLf8pWwLkKLzSqZ5bG7mmtEUXZ2QM8zwvQZQa5cWdnGknSXoQ4zlGjQLC
ULNmbfmNbX6NrNa4kyxXqXR0ycYZu9CmOEqeBIbu62wTodkoVd4VoJhnTM16Ycm29IL93anIr3Jh
yfPDYWd7rXFop5od6+VHSmGUqPnNshEgXLIsltUfHUc5DEEYvxTlsYAQ/NxqWvTCnvnvMar866AZ
DwiRp/cjZlXPErgzWv/IWlmnLS+d+hwTN5T5E1WJFSiNvoHndXeXWIn1zGK/tR7bRfZxLnzcj8K2
2ee5y6TNT/EYmq3SPa9pHJKqU12k5h6cL+Vhaem3ZfAcN+7T7DE66OeKvaKqM589L1GerOgWLAkj
iv8ORqv+3rFqeTeZ6TIthO+D+x/AjK3emKBylM50vXIiRy1svCuiZwzvuseymA5ri5rLKABr3O5Q
RW6eijoLXkwWyV70uHgt/WC8STUJGJLpO2yByoskpa6GyvrBqkCOy1GSB6MihZKQPDCHG/eeGnjP
aW54z+hyz3eG0f0I/BqVkCVfd7IeJ6l458cuzH+phgLmlZ378EFqMPJ7ViPNuEUz7a+YovaiBJ79
DFnUecZBrDpqoYuXwTg7z1KgtYh7qiWbM5KUAgRTzMcqZcCI84aCcmzYspVsGPs+ov9Neut+qxuy
doqZWeOcU72KT+4EYgI5y/ClhA1xwJ4lORoOymh7p638k+EZKIej3/KC1HP0YrYN3FAjYf1gZD3U
NVJMhRYvEwkYu8y4ZeHmqc8jo40ywA5PwSzEX5T6fISH/44tSfT1vuYtXn54a3jg7xZrFR9z6DuJ
YdecsX991y4soW6BMEpMgkGAkkvApBbgpGQiXdudPZ0d7zFG8KWY3sIVeLXgvFWG3fU3VZ9ZZmmZ
xS7Ehy1gjAzVQdKZsB56M/tqLsSjbmHS1MtPwJsI5pEt/COrQtgNNUgWBdDdvZNAr9pxxuCoXvQ3
/hvVU+9XlOhoYDQ5so9S3PczDFGJxsjOIPmfxGxzIJzPph0qe+sdcycsSBJ0RmLXZgtR7uJajNjL
bVmVOaN9gt0BDDPoC+ZRmQwFil3319SZf/qoRaRFdR6x/zpY2muAr+Nd0fXfHG7rLcIO7NRq5o9w
Mr3juKBqE05TeDd6nOwo/3e72xKTJ8AeVng0A+6VgkvaTe30Q50E5qXFqO3ONoryajNJSKq43ilq
dx5M+3PKv7asEYY+pA6VJ0wT0GrG5C6C9LNiHeIaEvNCSssXxLWzPCyJZYg2HCtkQfju9tpdg7JF
UNlsdBklSnxJOt6/uzFQlLlvttcgoehoe0XJfNb7WXCrQuuXmYXK0bDui6Ee75rQHtbAMKPxzteX
O5dNPzJNr+6g/FZ3Xl4hOi7R3PV67ShRsV6VmASJ41egnTzUMBbsfLHYsZRGBUGHQcc/NqzSc/Jr
lCEEsHBEl78pgfzhLdllBsoyGr6Z/sJhmheMotyOQjinEm1nFrzyzJkO25ORdrolJeZpA/ZWEHjp
vAt0AgmMBfa3BVZnhufOtG7Jgr2XdiBBtCQHtjhOc9TcS1bpW5g7BC6jEbE16MXRwFZ6nm9fFJ9S
ralxHzVyOGALa2yNOp0+XBNEviDJc08XfYjKxMZAAknGESrEWqT8rhlSDjeMIdvd3Dg9rihKPN4c
tzgY2HS1xTjtggxr3RB/6oPqVsxidNU/s/bzp5eOb1q5COsyHsE3tsBwDir9xNb5Uc96eKPJQ1ZU
4Q6NMjZK5zK8t8HCPAR+t2e/vdkNU/aYaXwicq+yDh4qqze1avd0GSVb6KwsllV3RW5gmdrO6gvs
e/0yDzgI2S6etM7Xtm7zk8kmDCj2rseLpQlOUYsRJU7gSp+xPwJM8MAHl04jfjJ1zd5P2qQcfaXF
FqbXT2j/I083fzbM9Jr/D1fntdw4rGXRL2IVAwiSryKVbMk5v7DcDsw5AOTXz5LvTN2qeelq27Js
SyRwsM8+a7ct+h2RRNkg3jvVkVm4lDvwS9nWZdCvGadTmvTmhs2RyeS0aaKBgYx0OgF+xU+S09I1
TFqvSY6owixVCJQt26nukhE9OrhwkShoTodrayvyjf0hakFUDD5a46x/B48Xxp8DolL4/nUOTslS
5GFGwFZc5yZcUyJKMwu5ejYB3zrkny+EZnbzbx4zkW3ipAr16vr7GNaN0Y6H0U55EeDQZULySouU
WfFBCXwx6iXwL9IlQZDUY8O3x9Z9WVssC3aMJ491sXeMhUFgA7//pIw9FcUa0n/8oHhOt/7C/H5r
yAI2ETYdf6X2FMzm+ODRsG/yhyd1sBwK/16DQDrQ8TRPmGlJz/BJYDBr3uiWKV1m5qcEYLCf+CZZ
W5OAOcXUU2r8jjHZMr0+X64gO5fjuUzXH5cvhvXARtlxyDa8+Kaxp6+ugo5kc4uGlpoJa1oU/cbU
IzHHzEWEIHpqioEEXMmcGBPcUYmc4AiGwtfCLEM5XpAisJY32h5fY/aLCMrrhlxm8kErWjg+P0t2
QQYTYp1DXDkLRC/3PHXGrkqG+H6BuL52/r+2JFUvMZPPZTZ2o89BUFlzdCkAZ+mk13jldm6Qfhtw
WDeNJpvY0utb0CFYIEBaxo9HRCJcIyc7OhZKXpCb9xAX/NBZyihO56fF8ncE4WIfSbFiGcKk28oJ
ySi+is6admunp2hJy3Zn+C+pUdcbN6/ibV/W6DNzvXOl0ZzWlCdUI8pgZlm3ic5H0JTLcTI/Ofmn
YbB483bqH4eCqNaevC70/K0M2ndrnMGzAEjyHUKPx/kFR64D7ChPQ1I8qw3VoBWu8Fc3AYGpm3HR
1Sb30oMrDHMzg+ySuXgBJNYJTJJgvkrqo86M6pz0FR9iqGlNB8tJXL62vCbB/BknXQ/UqfnO17fV
LoCvlekX5twqGuxnIhSfZ/ySdF2gparrAGTqpbcx6smP0Nr0MnlIZpiAZWz/It+AMJHvuXJvGk3T
vgxOwuZhlaXOjkn1z5qeb2dSh8d2OMXrRIBsveyJ55Wky9bpYflHcjZ69VNRTx/WRKC8OS53Iqfy
n9YLrrdBCCQanUafYIWugUxOeIYBGyZcE2HfTADB8s+ZF2nTt4QCG45xbDVFViqsLhz3vPZmVHoI
/kQKXDvtrq/c+J5sw3FLaycPdec9S11FTj2xEBhgaMvyjYz7MrICGt5DP2abYahe8Ysy5DhyhtZF
Rl4S7k3ZEyR8yYnFGa23g1G+APO/B53mb4bXWUKg67KCuXt19DP7uzGK7yqzv4bOISywh8xvcoZC
4d7Xalp2fkWzILPwsvslPqJ0Sd4sVFBdAftTS/No5t1NdxGq6uXSiP1xBo/oBcUvnGKVHWaxgXvX
b7UhL+PO7e2c5puskaglF6Nul+hjY7EpVHiEJPA+WC+smjIJc+vYV9mthxFj05bNTVU0v5XjHbtO
fg4ZBy8t7lK/rCJhlgeMKuhB8Uhei4qZq/fV1UiaWQKqOupwoG8nJ4fIo+YikgZp9LYxLhvDrXUU
O8aXD9kojWeM6JmzFYRK2aMn94vun4h5ow1diT0qwN5dUTLT+rnW5k6Q6r3zU4l/GM9K5nKZGc1b
YDb51RwmqX9hiD3MTgptvHxZ1rGM4M88pf361Wj5ajfL/SxDu5LdTib6vILmLCTkuYH8SUvKcwPG
2m8GOIONTUdNDMcijrFpy73KjMjPyLp/X7L2I0jKJ9lOJy3xNJrqJR3Lw4AHp9BcE/k47ECygaaZ
TyngQAxtgNH60o2KlhO40UdOz/0JVd4tD93QKETcBWYcfGigAWRXJO7HMuoPsqmrjVcaz4MPyGbM
7PehKr4UOD2n0+/Ml/1g28UX6+zXOTtOonpaGCMPS7N5aCfg5RkcprnAUc3r8SgIEds3tAHw/Dlo
R8O6pwEJTG04JtN0T6YRGYI++rgavZ9BDKAp2GHJ2CbqvRYgfwEobwyhiLw0a7BN5cke6/sCNM/G
WpW7FUGw1zI4vlcDgD5oQ8dGuyO8/QKz/II9IiVHkzT2a0IxmhvmhrHweWDTbe7INkbZQRUe3S+z
Gk+Fqd4mfimOfq8ZJgxIn+VL0BvXrHyPmMvazTR5vPTJjUUyfePa+zFXB93Eu+EwqHo38LKwSHDy
p3eoN/T2Mup/BQrYa28yVKrDSJ6aORAspoNT0cD6nJyCfkq9Uxl3r/Ljn7IkQrnAn1br/lVO48kO
xrvJL0PyHO7bMflwK86NjJAR3aDKd4+ZevikzRzSmiHlQRD9uXJt0BEAG19TNvSWoqLRW98xMRhP
e8E54xhwWm6qG6JHe+qAzESr4naZXuWIqLyWvt7A4bktcz1sOg8ioCkwHDlV8tTI8qcddb+pxlJF
XTCRGMnQYZ+ax9kMHjyHInJJIWfXyXztDFTZ7RR/TCP33TrZOwnM2xvms4N6BzmliEDcSaOkG9rF
oETxToHcfYVBiNEpQUJz0A772eFF9ngZiTxZWdCtKppsL2Dg3/c3c66qqHocKhhRc2GYO9uB2TD0
2QMB8GMM254NjkryPvg29TSdLEBknMbcgx+PT4ZYwG4G04cYIY0vRobvZfroh2CXzCBFh4yM4qAI
ohKJoKfBUWKMj2rT4OahCOtEHnYJisBkmhWKdXGo1tk/EjL56mXAe9jBp7n9tkZq40VxezbwdfLs
JIyGhDkFQzHncumyB4vlJ2I6CVcT+T1r1p2SrPklZDTdCGuireQ8x4NPUEn9z4Jc5689UxIWiWBx
5pPPWZ+npLuWFIvJWN/MAU1D8kVAXZ0ZIHqh1n7xaVqEbnLJirD11+JyAij8Wd/4AVuNXKLCny4J
g+zmkgCpfICj2r0WdsfdoULZr+atO1eaYrwsNsKnBpMlvo0k+53Rs8drt7kQslwN702rZ7dRW8t2
NYUVoRmZB9tBTneG0u0xM4o7J6EgJ5O2tt1676BMdd2qKGjTec+QtjPIKkIQepZp8g++FezUAs9e
anXcAVw0xi+i32fWFMdYOppk4JFu5U3VgjEDcS82JW7bw+omfTRAxAxUHuare+6nAG/q9OMaV0Qt
nzKCWWtEaICPeO+Kdsso410+C7Ez6+4dyMLVVK8Qn5sLovmjEwRX68BiWL9Jn1vhUQnhgfIRCTad
mVB3NhmYSSzotb/HtOQSDempMJcM98iFqRD3M59AQM5qIbNd2jvhLE+2KU9dzh2Y8goXglAJupI/
rhfPUTlCHK62qSX3mdQfq77COfNc4kjdkAvSbSuL14ko8RsmMbCNrJzXJbNK43KR4N1XAzLfxdsW
Qg95s4drw9pJAo82gWs8ikbsZgC3l0Wq2cBBZRRqwUC9v9DlSP8oWNgM5xp04PucOv9saSy72J6B
JTNCCtGQ42lZgrejInQDrv7GYHaAwoTYxJT5FWr8MUthJBXOryPHeiM1cr8LNYl1EwnRBS9om/eZ
b9pQ5byoIOV0YwRcJZ5rfyK4/JCh3F7PBV1rm8b9QlRRYVsPAPuqCKsMA5SOFZlF416+YZuhEUe2
TWPfL/bChUtraX3wrNmnDsjbENTcAD1lfMutDhz1eG1kXG1NLzZD2T7nZc04krwCjBmtDfWzGgNS
fREpNrJM94rEcaid643Ewt6K78UKvtpqzSOMbC2X6XTv1erdG9QXJNHDuiyhtK2PRmcutGQFopfh
i1j3LnwSVYf0QcxWPM6Fdz8NPmMZeXWe/YkGSmfSyA7ec3ck0b5ynuLxYRImqG4YoiSIkbhjenGk
0/pcuuIkLMmtm4zkOdHH6E3vtuXUMTe1itLMvCNw5NmeScUMpnqXpMtDGrszXkDvnoYKAS55DLN5
ffODB18amETsC4uvGnU4jjkFNgUm+Lokyu0mWqDYEnO+mfuJfkO6N9r6XJfPYPMCmp3xgWsy7NvU
2erc4iQ2WzzUzuqtYUsn9K+GBGAnoh/eBbLBgwnPSe1tVWe+GWVJq2Wy97GGuadjwvBKMGidN4XJ
PH6lHdZ71zlSXwx1SYGhvI1LVcnpS92axZFK2oU6XJJSlQWh1cySH0MeQhkYYYw3t+4cK/T9/Hvx
0reUPuWyTFVozLAB88Bejt7y2ois3Mb2vhQ0pGvmUJlBTbaSHJhGTG9FnVwUak7+cc67Fsg+ZEOg
V9JbKK3k1Rn7nCHSRRbPWrN7u6R671pFyTHLkTbhQHs4JSQ68AIYyt9tTEZGkbY3Y5LuHIJEdsGi
r9vC/lcaDOymOeT3C2+oG79wJD3TEG92Bh6VTccdvw0Mj7NhwK2k1HBTL7sACvCyILfj5+qiuEig
szWMBXZMIpR0tfKB2b8yRgvJsu8mLk+mZwA1z1uShWKX1lM2HFIAGxtMS96mb+xv5YCdKp8t6dUk
blkfnmUcvFWjnwS4eZz2u2lAncLr/oY380lFrXadnd6sIIch+xZFSBosFIL1tk+JcL3T7Kbcigwc
1p9YYrB+z7/kW97EARHLGWuURdB5NXsvgaWvlx4YCZw5suSd/nbuxWfNmwUS5T4rAntvXCKX03Y5
la4J9T2rp12WcU4zqf3bVr1wj2IDwVR/WQ7ltk+WPd9HF3xKAN+mR2KFngvLNiISsPYvDJLGG9XF
uIe+A/3a+c4r2vaTV01UmxhT3RXHGdHVjE5cl0XAMZUlKnYoeLk3Mdmi9XY99pp3U9ofnYWXqsIz
gWD70PDibWrl3BtlgWQonLeZvqWVqDki/efCUwmSU+qKp2SVB6ukQBcJoXysTlQAkPY4w/o27NZu
cjAaQxJGsLoL0uS+/WHhjen8KCYrdTrfl4KTmuyZp8kVsSjCfEt7ghoWuyEPSj0BIC13eLjucm8+
0VZg0M8ob0SZjBGHwJO6kFsX59H6TGr/05uGl8HkwizcF7IvHm1ZRyIhp5AIYCjgBMkuV0PP3cJY
Fw7xw+CYb9Po/jO8GV0Zp9vgkF2Xm4gxOfu/t2YOExPzsZtuig4OOAsANrgLvNl6jy+HV99ITiuk
QpDap8KWK8Ld8NV2etd5xktJJPHGSx0VqobC23RxM8RcLVQxU90EjIoLc+OK8qqJx3+1YIQinVag
lNif+unRK8W1U8khtI2JmqrGfm8CqNa5YUTiks87BdaWUXCi6PPmK63SA+CKqz5Ld2bhfqd+j07V
0wUkSZUoxWxvL+1NIQkU7bvy2M5Epk5mu8UV/llYA3ZRm4RuN9vmBY3nfMT/FteAg90tv8L1lN56
WY1JWJ1qw4LvJK10w9BjrJyHeGSEIo5/19p4sokS0rJJn4ziA2Zi7a52aCQmbixl3yywxyJntL68
aTzaQfbYKDrrTAB+j/HlxU7Lj8WaX4uauWrSFqBfNfzNmbpZCnVucux5cfJJCfFJsGq68Zp557bL
x9Re5vJMNnKjCnAErg3scRu3HbX5RanUe7p4aeQsSLNmZhMAb6MmpB+BSyJFMdSnqiROqXEfKl8J
OujG+5qok9mBkA7qs80SLjx/PzaNH1YKyF09bjOVvWVlL8Lfzm2/XKf8F7ctXku7ua+gNY5exeIi
e9KW3BE83vVaq21MfjwuJ2a1rfaaOaNH25gxpzP5y5TFYVFgCVOyQfPcRNSb6pmrEc/5KpzIpKcK
gythFqRWoRmOq85JSsyK3Zp410xQfkrRfZTrejvD+aKtJs/cIa+ygNZmTFFQN3gw/WRv93noqQnD
sUFaVL7eMLx0BbV23Xeus3XBG7D/WORRlqFvc3fNqzkfyHSAoo8NXPsTkHX+qNYJHrSHeOOhp2wc
Kjqu4vrslC+TKCICVO/6dHxLZ1rgl0twXYiYwlhi7hLJhcL8xM1axnsU8bfYG29Qbm9jQPmcEphD
KztrSwrRdSmqxzG13ystBQe9lLKWeSo/gPIkRjbGOnv8swokJqIM4nF74DT2SKj2WzvmX5x+n5gC
HY9g88lUXuOIuZc3tz31bfxOeYAfI6VEiRHqTwaNnN4ibGVa3GLrV/YBlxGyXr44lAxdQj6kcWq8
1rjhrPmqK7TddfJ25GXXUeNKxZleB7tqBUWzirI41P25bgwaBDzB1i+ML869m4VZCJHF/kGvBnOT
FchKQrIS7SdXc6Y4NEJOoLdvhG3uElu8uPtlqKwro6SD1TGJQCfC46DmpybjGdZ+WYLuyHhctukX
Mpi05VQPxjIAjfeKYf/34X8+B4Y+574cyjjyGOEAxN/a7FUjYeNe1ZBlcEl/0m++yIBxE2AhPb2E
XbAcG4+RdIacPiQ6siXwn3rOZBz4e3arRaE6iRilD4g9R5uXteyH/UyF3iv2sLlHgMzGR/KFP6ex
vEx2sfushjoKaw72XvzrkdkZLqX1iY+MvWbA7pabIiHnuHw3JoCqjUNpL5X1E9c+Nw0VdhXH/5xc
TCESkR+BDRCBA8TZrPmbJMuS311l6lKypcZ16uHhi72vNLC/5gH79sIiHE/xERIzgHQUqzGwX4MC
6Le7axfj3F1+XHbpwDgS+5SCfB/4L/DzwB7WJEusdTgv+Wk15UPV3ra5mDd5qR7rhO5z6fvHvhVI
mt5tYTNN7vnfvXaB+Cfd3eKW9/mldRAYFbKh7q+Fmahw6B3uiIAUeKbKrsjHqKMu6TQ9/DGiuFbc
1s6xngWBOi6nt4OTpALYBM4OU0IksLwWJmrheBAak36bu+1tn89vuroELep83sdO9auydTiPkDYS
5G3T5aTsJAEb7OLQH3CcbZCab9ninYPk1x4cerI9eWg+B84282uWx/yxUi+xk0EX8jmjpYmTbBix
3ugRloNudOgHOWdnz1Ubeqr7PDOt1yJgtYYdy+kWiUVX5ENZ2bWYUF/kLG44Yz9Js3odKr/cGr3I
MFokbzBGGGH37T3TTGaI0YNl8GI69IgdQjlEpJrCi+y5nW2G1W3eY/vSbV0NgiHdotgTZMp32dcO
vbCd6cvPlUn+SiFVxjPNFRAqjLjTcVej5gxnkLvk16UfFlJaTDTNT1YJENB0QL7MTYutCsHKbb+L
vIP9UqtDuaAzW6UbHG1xHKtx2iwJjalhRXzyvOJzQuRjt2mMTY3pYSib9Jjk86WAtt9dRlw2qJUJ
uBPd35lVRWPFdv81l9ZT/NGhsIRWYVC7jqcBzRKbbH+VMBo4UYzcx5Krsm4QOyeTuZP5Zma+LsSj
0m6D2oWSvtD2kJfEmqlD8cvWSdEv44KBjFDs+xRKBeXdRvfFdN+RmR4NxBtdgPzX6PLnxO3CckK3
0RA1LIWsSS3VHvO5g/jBjpB2Ig67KTPPozJ3FTXlZvGYnM5WEsuFeRu0wtkLc+p2ECKPa5d7G1nU
29QmsGVN2BySRAzXCr298DG454V+kTUmU3N8pmvG+1+vWH9QZONsyK/KBlmdcyuc2lwSvTLvYDFA
kejq7DR69E+7HtG+dbTBUCw8yDKotuvosBmr4Q1Ez7Z2L/Vnw2jcOh/dgpW0zJqXWq7OwbMb3Myi
Wa7EcOkJ9dhpiN/Aw+cVPXVtSZ44sxtbkXJZGEowgD0gBHKjccyS7ktV9lXoWXUcglyp8XIy9drm
IZFtNQCoyy15W2p+RLFwCztl74ZCiEueQndyRf46Sl7b2BrlIc8KDEzc9oz5vPSSv7hz+ZHME6HE
JJJljZaM9OdXN3AxFhfVCdSnvk6aexMJhSuq3sS8K9u0GMB9Dz3HPX621S47gkZmus5UWR69nq30
2ybMk/kgOLgTL1wRsTqJek+z2IERswvmc5MS3sKs7KcpBXHvdryd8+XVUUxdzt78PMTMemID6vc1
QTQs0eOtzlYeZPwKUoKQdZJ/rSOnyPOnq4QeKsJhYANGSRZkc9l+w2/mJVryu9mcDMKnfSZgZp/Y
jZrBhK7FT2uj0NmEjUwkbNZcyW4Mbo0bian/9iyWkeVG1/YRUEmzUla4XHOitb514n6a9u+s12/Q
M4RbAAp3u7t1kCZknBgdOv4EvsV3C1vuzJIJClqG0GsGhkzQPQw13yh6zJIUnzydt0NqvAe98LeT
1RO4lhXNmc6fty1Xn3Q8QU+HtldoWlQ6nHMY7qVi5Vy7B+wjQpgYRcS2fcydeLmSsUlvg6OPqLHk
eEmjdwYseHzIj6NRmrvev4NxQWFoLi+ztg7rYKIK6/55nOmISDWGdlIPoVaBRaFYrvz2yTkdxvdS
0iJzfu05u/M57XMIZlecZ43ViOPApGlAp4FBzX7omRu/TcgjMRrCrAl3itRgfPfN/O4k5HqV8bmY
8FaK6Vv5CPptjgSPu/JpRBQg7y2A+1tLxA/neY45HubQG7YM6Hwal+m11FuutUd0QZXn94Zooee7
C5fc2jabBitKZM2c+bwLE39o6x/TUf/G2aRikepgsfbsL9Bt1ZT/8G6QXgn9lH4vJ2Pb6x/4i3Ku
qjRHfnHLfQoCF7NhVBj5oTIJdO5j564bgvyqGbi2nS5KeJE3SxtgD6QJbnWBu01HpW5af+vgno18
LUjbmD6Xpbllh82pgp2NaBmf65saH0i7W/LLwO7IuYPQNgzya/udM2TFUSF/tM0gDtMO6TVt3Iz/
IZyUSTPd1pLJXOMLrV19GMmB7qsJ2knczANttlXXX553YbMIjkb9gLFu5l2xzHWfBOtwm13+cVHf
Kpy0V3+fkmVHlBHKQ1tI/trhEkET60OF/RFPrs1aSrC6bwRQ/Pt5idqOdThurad8ynKuA/N1AC8R
WbbthYlz8KV0I7EGr0mWCqbc0LSboVLbPuYgUynmIPJNr5vu2OnhafbadW/nTrad+/JGYxmjd0x3
zunLbs/NQ7CxPxVwhDW9WjpxlHCssUzpg6lAHd46/TDdzK3/UNa8oPVabqrW6m/GYGzJ8N75bPp+
C5NlpL0Bdey2jxdEfmTGMdX/1GRBEfdoy+eT9eJInIXt8NF2kFyY6KIUqrZB791WdMSidhVDSNG6
jRkdnGmxwsy5BG2on7xfoljOI/GFV0U/6R3gb5yL8U2wJudEclbhWLYr7DYNlVGgx1jqyiJ/gCJH
/7DkAo/y/DvL6e+7qUCGkclLudD/FOxLCQTp3lh+NfnBeexYN5nrzNFYV8nOKElG6Cz/13PxaFbj
ix7neCPAIIfeYobesLA+O+u30P6hd4jJzn89yQW6VuVXp5mtNb2R2s8gxKhekmvltM99gZli5OKy
hyfmOK6DHodPEqfbOOuheEz2xgvE12XihEIcOskQ2E4Y297Jxnld0n/Zzok8Blh+rhhUfLYuMeNJ
a9Btb3gBPPE9lAxbMkfUIL7udOwDtcnLp0DSp7Y9MopggVzJZrmdHboHrojf0zscKKwqYazW7WRj
3Z/78zIV5R5bxnGZ41viQhh9QYsoLI1Vx+M5k2V5rWr3p1/1WYjplioVbHF6XcQ8gqvTwBA07Aox
cXVfqjP6KLcyTwXl7FChnDiHzh2PliYHvdKPxrJa5wkvkI0PeNdkh6qnxB0D58cunGlTy+HVaMYV
natgM+B1s5nM7DA99X56PdJLQ3P7tMU4nizCYvPUX3bGOAbRsDZhIFKuluy+hMwQJqz1Tb8Hq3TE
M8lWXpg28/3tRymJE4u1Q+K08ZO402chin9jn65c/fZedbwvIiO8kLz1nVyHj8RBhMzzyzh9TgfN
IePJbvwkFCDKUBjo2Lq8zHM/7zA+scJe5WP+zPv/4P3r2z6IEvQCZFpE/yEwN4biWOUmP3rQD4Pt
/bTl+OovwyNdiDi0cwNOvkdwVgBRqos5Dgjr4t6hj2qQGiwFlmwiD/zNVK0dR36TrrMXO9eA0v5Z
sfLDrsYndulm1SPj+ZzUyojYneOsJfCHq8VZ9h53UJ00+4qFO5bGmzNlv8DNapTnTu8bE1sb4+9p
/1N7wys5U6jRdXPbiZ0Vs3OypkNXDg6VmKEf1//swsebrreTn2GpM0VLLgNzp+0lfsZYMNjF1rdn
/9DQ9LfpGpw1lrSotkAjYL3OOhNPb5BeaXe1NnmWntvGILXSqU6SabWi7qr9uLjmFtucS3WhwqmW
e0vpBNpY2xHB0j3YPDGENW7/Qlz1HEoTJjpJd0wZvA66kRV+v7T5T9p0F+jUeHRqg7+bVE4hUXEo
bzmEXTLQFvVirWlwjbIR6oHscd/NrK326qe07e+ciSAIMNX8GlmkKryuPmo5897uWRYchTra5WG2
mARXOcUJpt499m+gf7qlY6VpYmjCnXBO7bvRaLeqvR1X07quq3mnaiOJuoKirB0OTW1Rt6IJZ3XG
u6frrZ+u56xiAYrTrt6a7XiV+AS3JyaxCziOrMAYtkFpMK48v5W63/bzQAkwJneGRdGv6uY7oaHX
5YRRBomRRcZif8qxuxXmeKiCctmOFvVuORYSPchhWKiEyBKruzFx/rXiOnFYNckJ9GiH/QZ4HBrh
MuY+Bz9kpHwifonOf6GDstfEwDHTcu1wKE0Tygid2LcMrNymyrzN1ITbwzq2SVntLOQBWck7bQcX
Kw/laNsRpLjgdW17+3XQ2RMOS8pROFTuODOoUcubenUeYyd/EKwpO9+b9kW/7oPWuorZyRkWDaeG
BhnRlNs8R40ksTPP+o3daSfCRslHfkKx0+KLGSpUc2a5sybdL7O188aRqgSxMSCzYNMa5Uno/jvO
5+9ioFeRrxureyi7aeKmYeQvbt7sVH5n2v2Z5gZevx05Ztnugd/TL1sAK3Sc2mX6D0mWhn1b94hn
xq3TrE+p673knj6YtnPsUkpVY7RP4HcY9xB4dCY2RHfwp83p1xLGtjNbNgzQEHMgdm7HDmuqf30N
NrD4JxxBDltxRNS9lx5KXDk2r2scRP2yin06Ws8BOaxdF7yn08URn6UnQ2GkwGhHCkSlT25F7mlj
I3BX/rMJxW2Km1uARzPOq/mxm9FixoRh2MaTZwbHCLSL24eKQYZNsC6negqibHVJUeIhdExODpwU
2qz+zvX7B8etPvuBrDLD9GDtY0gz56dAIC87AWMFrv+oRouCzY1YculAw0jAhiueCwI6GTcBL+Y6
/WdtTpGBS7UjNVRn9q20PDJD4QbmaO5TGx8uWx59gde1LtyNSGtm0xn1iTv3vnOGG7fXfkivkWM3
oXUbo3PuykkO2xpPj/JxPurx2p7oBie0U3rjC5IDUY9oqxvVQ5DEl2p7vLWKfnlZWpxLvSMSPGtj
ZrXsa+t+sqaXykQCg4p0mUjfGwx2D4GkKKFQVEyrXNqA8KQysBNmsiAOUP3Gw0fnW7upF6fJ8+Ch
tCRDFqzZAC28BkFzGs+qFePZarLpjACx0tZTxgH7iNoMRquP1SDah1wYxQPH6sv//z7RDMw/wili
25QxLMg4Taywd81h/79f5oGGnrfEGna3f5/CDkAfwhXv/32SXCU567ivt+46tA/oMN0DdrHH1gTe
8fcph3jXmy4wD/95wOVRJQGmO37bNPrvEyGkM6WvbOP49zjM1vped8TXX5717x9mSw4pA5W0rfnN
/j43yGEMcdi5YFz+73Nl5ocWUJ/bv0fA7lpwu+QI2m6hboWe//cfznb3vqjV1f/7vKA2AKWjaGj9
3+OtTkKxECf6pPbNfz9dEq12k+Aw+nvSv8+XzUL0VOrecRbZtXYX3+Vkej51McapplXj1d+HMmiK
Swbcus10Pj0FfVJe2x1aYp2oiZ1j9O/JQAhLxm/GsPb0WZksvn/fuvTBECaY9Y5/H+ZlkO8ZbBDR
f544idWJrEJEs8uP7Uuoc4X1n4f+/Sg/aF/puojz309SGZGNa+wnCBI8XE1ddeA4bYR/H2ZMnp5V
YD9XncHvYZq3TmcNj3/PY/GdSBl9d/p7IrfG1NfVQbz7++qYu+GCp5epmrK5//vHLbt+V/TcWqCy
0jScZAPrQlVD+PdlHM3NPT8wO/RkMLOKXx5TZWuK64qm1n+fpxgWzXmg3iNS2LtxdLJbJPZ01yhd
3tGCvzgH2vYeRJ0XNUk2PxQgNaMBqsLj0ncyjJm+eaL26sNEyfJlRH3jvnPVa7rCs/NK13urtVtv
SmNqPkTf/hAqy7hkX7/6c1596bZmbDB3vusVI3vp/w9l59XcONKl6b/yxXe9iIU3EztzIXrRiKRc
STcIVaka3nv8+n2QVItV6p6e3RsEMvMApCgykXnOa7I/6p4VRUJNhQpHNmvlnIljlI9uz4rmptyR
rQKSm6BCo5sh8AOsiVnutESP2cqnFvKTQsRWq8fiPS6tkwXC/3vQhS926pdvMnsCVm+V86JSu72J
wnhYBrmHNYqjFCfM5NHVjC2moMlwWfR5UQ6lcpRY/LRFcRIDiqdYTBJuvhBNMVAGJIdCL5ZY7nCr
S1zu9QsTiNlcNOvpBpml2ou2t1HU+3wNvJ4z4NPU0YyuyPzZWFryUtIUVIinGHF/h5rgqi+M9vJW
xUBauc0qrahpiRBx/16Swfm3PvX+rADPBiN9PbYRdpGUQO9wC0rWTWGEWILm/p6fmbSopT68R8Qg
mJWKUb8msXRQjbzzqBGfRtv1/ygS4w2At/PcmaqNBXINbbazYrIqTrGV0kzbWmpnL9m8tvz+E5W6
uNZ+69z2m5Eh5eIbC9gD/IPGaDylVm6+9KaazTyvG8+OEmRLx0yQ20mq9hZ0v73Ctdm9w9a0mmtF
JD+BKAwRTPKPhRyd01FVD1qeILSgmR2lCWqBTeQXB744FIq8LDpEbJ1WGloL+yjS41VToJISpxS4
kqgb9pGh1SstBVWQ6hT/G11J9kozqCuUbby94qjmih+KtYsiiAAZEy6/stsU0Mkqh9q/1ozQP7Ea
YUmnWOYPL75FV8J8r9mH31S1N5xFaGCMElmZP0P7tvoSqkFzPst4fK/a2mD2baJ70FPhDu+zVeei
bYraMukM0UfCc9UWeecvOuxC53kpU/Vzu1OiVjgrh+64UIOxO4kD9rLWTENOYimayhSntDBxPS03
VjlTG8bdIblsVH28jRoU/eU6PySpbKtueUsR/H3EzQ+hKjL9YP2Pde4gewNPid2gvc5wUQFj2UEG
hpdw0lAVngPa6Reir8ts98TqHow+ipvUhIgTfVanzbsBeSbR6nw3OSBRthYtcSP4ac46xD0PODP3
EAdDN1yMm/kNXfvAc5aUck1103zGUf+Yq0jb3Ymu3LFTJN3KdVZiod7HcT2X1Q50BQmUeimFOv87
7CD9BWxE+JjSGJHLUqs7i8cCQICpk9xkNLu0q6JEgI887iVSNBHOJ9U0Ha63EAOZ4dV3JiV1NKdt
ZGC66k5xB3ktEvepFPMm+GL+N52eYcprSSHFLy4UgeIgBuChUg6eLh7HHPh45Jgbb9qAFn6pHVry
P3deUgBrQTXwlaxhRZHHyI5qjlCFMcLHyRoKjpqV/kzVzDkFHsQbpyCfLvoTy7lH7kO+d6blblFA
i5H8hvg022Y5qlDGgNu0O6TFQvQ3PjuirsmfqeJYiBP12KuGlC4TA8tZxe+kbWXxbboRp/WAc2na
t0iZG9JWdJVhxKhoX05F73W8dSCuxYn0x5d+0fzSZ6i2skmKaNHZ5FDxvRq2vjp8HGS5OgUNf+uo
gxdPfMv4poSQD+Q8yl8p2r0bem6+SVb6VCtKvdFNTV/ZSugvnERD9QMN+Cc9UyifwfBIVZv51FPQ
ZSrj4BnHS0yNmTBBZUiLShu2Nipb7hBqc1DhzH9pfxiKIvk55Ih6NpX6zTMqGQRpZrNj76Tb7nmt
Ki2yojKl+xu507y1m6RsrWuoXbaavOWO8oI/uXRGMDvbpioyg4E1Akjom2WR5PFzK1NEG6RYWUpQ
uF5Nd8YNkkXz3JZefqsUZbyUIYhtssZLnuxh2JCMTN+UTstgPbnuNvHb8Ozq3h/i5UbV5j9Y9Nmd
lSXtwfWoMvTTBdP7AEFJTSsEG5ianr5CTvJ7iCTpXhy0tG/2hd4ArzVsJA4kdukFAMm9pgZ6fyNi
4HJOp8C04cDp24/m5y1EeJLnz0kSZ+vrrWMNWLAutfWiKaAG9P24QbfFOYhWGkFAs1pk70UzLEGx
AE/ddHZ1sCgI1puKDAjoMDmYZYVUPg8tddUw1YsXa6RuHfRx9ZbFyTMwj+4HFs37hvXoz6o1oWSl
Hg722XiT2dAEbiQ28lM62vHgtyQ9CBnb0ye6fQJPvIanPInLZVaBwpyq5DcB1tIr0bwORLGU4IMM
zrIl3X0XPEktNuIagtQ72/QLZ1nlQHy73qw2vtbcipY4iBBjihPNYmIX6Z1Hvqy2TkEvS5vUhteV
wFJnl94ioqBCvpoH07CIKSVXnsUxOdHSMIjhsfqDLb10e7lEVeJZqXrG3SWY/9NBwVnCKA3rBGGI
m3y+xuX6zk1Kvlm8RgWkYNvndbec1eCwz16UpGd32nIEcglW57PPrpp6HpECA7qDJBzMFfVYyra9
K9Sw3MFleWZPbDzI0KrQGzOPeWUhKRuCJ7f4Iu7EoIGq/RwcSL6Wc3CCdavlq9QC7xrXmvcYuJm1
yFvEEdSwh0cFvRPznBaqW5+YD2MMysbJPOnnkvqa+zNtWZJqZW08JNxrAUA22vWG5s/zMIZABFLg
nmzmoudeR83QjPuxdEmcWio7TEh27M0Rddf0OrwRo5ZGpXOoLXdHeR6B0SCID3lllgcLxBol9DL4
XljJbZmGxlOp5RacCg85kDEJnnOJBMIUYP1+JbXUiqS67X8HL3K50mTGmuVDpR6pLZFxt4r4oYth
KCHgGZxC10U3SqkzSiSxteoGU92GPCOAwyQNFe0w2zG/1ashka2DzuezsKJIO2Ux9neBLFkP/SRZ
hB7vTVHo9qpq3HG4SSYPhsYalD2lzpjEJapbU1cKgn+fT4dLXF3qGd4W0scVYqQeBhySO93FghBy
OzXuBYjE5mxqjX+fm2hWBAi9LURTHAjQLbM5s7KfWEAID10DRB8Bik46kAxIt3GdRseZtvW2ZhqX
+87vkkWUxPWTGoQ/xL9a0f4IjM5/D/mukkwfMLqYrrGRKtrq0zWxRU6hDPXqadSm8kHn/tTTyzWp
Eys3qp18XFOY4FKiON1CqXK2Sj04W0qe1Lc6lYJEEabeMuLZUOKGzVAqhr6esgjW5lITLOO+SBpM
CnR4fLjq3lT89ag846M+eIgw3BiyzTGdOq6HOg4wAAb1+jBCpF00PY7rVdBruyxVo0VghNIzJPm7
jm/huxG0R73qtGd4Cyll8eovoW7S3Imlq+73x9wJPkK/3FUfZTzWsyIijfimlqn2KLtl/uC1vzSC
9k1pTfUyoji/jHy9JnfyblWVLiCUsWhxFq/knmcsjH8KorK+EKeRgiBAMB1yJ0Rh0r6T0e3altG0
XxOnKRq0Ep6qv/eKNsrw5e2okbJ2Buk2NbwtlBF9FVMqvqUqL92KfojvJE9Fp5L0NrrIUzRFPye9
EVGNqTTGWgRUolecikNhG9TKrCa8yVHO+IgXI4PivTZO6W8H5vmjx09jHfck5pSkSI9uqqRHccYq
9KmmmHp77e9dT1nbGoV7cenvsaBNP2JrtHtv0DhokB22vb04GAh98j1K9IVVJGiX1A3cb3F6jakG
yh1fY8SwKRuItbQYywTADL0HCfH3bZrWMvnp6VSVQHyJM3GoPJ5dwJP8m2tfq9pDsb+2I3OMlmGC
jpm4GIojSk1f7kO6kiJNVZlMVzY1sl/uwcLJmqVDL4OvyeFqIdfXOsERIYP06Ml+eiziwYIj7mpz
Z1CTXwfWdYuA37U31zRrTqVVm4sLxQFp5fRYrcspUnRUHfgwkyXHCp5GgtPM80i5cY8ZQnEjmlCZ
slWlobQkmqoOZVSCq7kTzcAM5jwg1YfcUdVjlOgPorsL0G6tdTzkwiEdniuFUi9bCGsjRiVDvsNJ
czxhlK3fV+l4ubUT6822C5scPSUuouIxLNAVYj86vS0lRk0wMyTt0OGr9Ky6OJP89d3q07tlGeYv
qST1z9d3K24Z8W6TCoHmApb+SiihJzwulnXmgYuexNIv6uiTnvq1WVQ+TDQHCI0YFQNjHzOzi3Ys
py+xEqdr0RqSYstUCcUnVhZOyFoXWmAQHNF26+cV+exFX1kDUCY/mbkIFRwylkJYJ7kG5YcS+SwR
fbnQ0nyw04U9+XoER0OqgiN4M4+tRXeK8L/YISC/baTefpZVXn5welhHjnMs2uixmrpTB55NGVFO
r5vIfu5rLZyRiA92YrQ2QzwxhujJU0BP1zoWO30n2c8lpLFlWob9Ulylqh3pyCYMD44UO09juBMv
aUutvEPplQrg9FJuGFLILVNpJZpDNLyM+M6iYVXlD5XnLsRLOjW1MWXE+bppY/VJhzUWBfa+jjUq
HrIMuRgjqz1O2da+KwxqL6FiuuBC9fthiHXkhj6HewkMw/WScRwHJlEk9g0erZoB68Rv7z2/ae8x
WiJ1GAMOdT2aSN5gINMNb9cIpXEfu1CL9yIe15NqpbUQLUWznG44VXGne4lrujIxZmiKOCtHM1Z1
M5R3fQrfngUAUPtS4tcqI5LZaKb37p8av83e8XBKwAl6k9eADtt2rG2I/l34aJjVd0eT0vfIVYG/
mMU3TTWKRY0y4Y5spLnPR6XAA8mxXkOpmIvQwqbOp3ayfR5jvOEGOeBJYpTdecyd9ka8nglJMW7N
4s3NgSpKRc9iTIqMbQWpcpEFpv0McGAvQutQfWltGQ6iaiq8KTI64m/I3K6YWeyj/vwbIvZQl78h
S1hTib+hhDX0GKTFd+C77dItIn0Zy9G4BhyQzFWEPR5Fsy2jdK76svqo19XH6Oh42i9NOVKLNUWj
ZAnbmTqJJoVPMj7pc3mQywNg+G5TKFG1RjYZHVEpiOcWunnfhqF9BgKt/2FX2yqWxp91wTSBCHkI
oZyrR8ctDxX5zKxBcKHT0rcuKfwVelkJ8ndxl+/IzGEZNZ19aTaIPGMzrNcz9gFEF0U3wI7ABtqt
E/MQK9rC7aVgR9nInsXkXReiv7BVsEAQndOdZmSLrO6wjPAartCcAOMXp7cvN+g2mqXjqqVM9nqW
Je90HSzo1CpCDxRPVg6Xwbb0lUVZtigSTAMiRIw6rZptKSCgoh9SoEIJbBmXnrHXyW/uzekgmn7c
mdsRc0nREv0iQkmoH1H0sVCmTkOo79O1XYbHkW8kSx/Xm5kQYIfp+pgj9H8feAAmKwWchRBCt8bq
0XTs6J5yun/pz2Nr1ihq9YraBmzz9h21cZ5hwF9OXq67aw/poJXtx+l91FHkqCW5fdc6eYYAdPMm
o9o0R8ZROSCdigNaEwfLvpCqp1JWHr0y6pDUwShrSJ1nI8RDJVSsaNfkRYcHiDag2j94R/YYkLFT
7wStvNtpam2ejOmgq+AWjew0hIE5KYo1eyCYW/h/YC1LPSo36siy4hrfVFWwlGu2bKJPXNb6oPCH
oElWoikG5KD8iWy9cXsNs0BSWVWW3EHeNE9x4VZ3divNrgEoy7A0C4cf19tUmlWs6hFSn7hIDDRN
0M+j2HehXHAj0afUaY/ZdZBsRLPNXHOZBjloCBlvHMcznm22dNvOAQQgmtUw+AuUauS1aFpR9lhT
7jpCpnLvYagvq7oxnvPBg8DmnJU+1PeULpDg9+Q/gGHJq7DM2dKIPnEIgrTawbmCtkysPGba0h3L
fFO36QtYYKjnjqvOFdkOz92QGkdd/d6QW4A4g13FBhkzKK/TYFZm0VnWA3kuUx1aiL7LgJu/aIOq
bEULKUXj6KTfRbjoCQxF3rBo/fU+YZzJoCJqaVFabQuRtK5ePDhUl3uwuQCuXYwvkF/sWelQmQ4p
/SvTBBSg93p/bbnupSXmqh6Vi+tY+1vr8zoxyX1GiuuoOXX3aketepoAPyMvrzeNTYI7f3Od03ug
H71u43VDtIfZGO2NyD03ydCukWOJ9td+cXbpK3oKZh3IBsKv3WnJTH8j2tXY/og9gPn4M+zdxMj2
4kwcqmJAU0WNGwzE/hxwFTnof2nrVrDOZC+5DTt8KC+3ud6hraRhoYSTdt90f3EQ92JR0N78+1//
+7/+z4/+P7yf2TGLBy9L/wVb8Zihp1X9579N5d//yi/dm/f//LcFutExHd1WNVmGRGooJuM/3s5B
6hGt/K9Urn037HPnhxyqhvnauz18hWnr1c7LopYfDXDdjwMENM7FZo28mNPfqWYEUxzoxYs7LZn9
aRmdTAtqaGYPDqm/20istVO1bXnAAK8VIeJgJ4U9S0vwvsWNFHQOCxVMAuKlF0b6oRwN7XJIRuWg
M7XeUhvms0YtST+Ays9XkuI1N9c4MUDNDQPNLEAyOQ9Iihrpukjtbm+kSb8XZ9rn2RSBckrKMg7c
qc/WZO+qyqYOmuyUB0BpXX34peWk8sbwnWH5z5+84Xz95C1dM03ddgzNtlTNtn//5ANjAMfnBdZ7
iY3r3lST7NA1cnzA3WI6h71dUd+YeoqFMeBMBmyjRzpkOnx0h6WDbGBRuXuJ4uY80WUDwZu+OjmB
VSKhQF/vmgZwUrn1YfX92c6b8kcRlw3uM/5TAVz/LqAa/iSrT3FUN48apKlzBJZb9NpNHe4VF4qh
aMYKRZVekxDPn64x4B4svLgqIe83xhNYi3g2Wmm8FaNpFv1y/z7/5f6SJm+6poRo6Sq4nrpujVhH
1e7JPv/zB+1of/mgTUXme27ptgLlS9d//6AbO7VZsHrpTzIiHXoxfH7iE/YShw/VQMoCYh9qeeIz
vg53GbKoVZreXuL8qoEpjI7ora+P5Y60DnzYiC9cYg4NpplTZ2tP+GFx6rr6dGqpH1G5Yf5sC9Zd
hZc7GzSrtEVr1+NbXd8MFfnwEYOYpZyozaZJdPvBcJWjGE/Y5ZAxV3OYnK55KJE3nlWtPb65VfTQ
k2N+YA74csMY+MFZdjSAhrM+Rrd0NPpja1n+runyvWghEjgcP/rbIz7PKPC1eeretBrKj8BctLmr
X0O4tNbTy6WqpJfzkfXJOgtBefhIhyBhH/Rn2S0ehl5RMHhrySXZ9fS3eNI3y1oMjSG/yKj/rwEL
mZemOQSHFA7rvWZjEhRkRoJhKlf/3V2ny0sNLYR//mootvrbd0M3HcvSLE3VNVuj2C070/gv098Y
anZlymbwHiqRxkdbSMeQ1farLo/mrBsALJnkBc5IDT8j/zi8yrFj8kOqq91YDdrZ96TnodfVpcJE
PkfOONqVmhztSEZ8nIk+yU6OUTp66y/9IrZvTNKjIu46DMrwWGqlBxz5r7cTfXIFGtlH/8HQswWS
MhBg68TYRaUdLpKMdTx7UVSsVPPdcI1jYeryswhVff0jtB3VX0IzK7bQ5EIOmUr4sznZhymYHwHk
qj3qh5KOtXF6RLpxE6nhsgv1EEEBzuRYjyAPAe64nP0++jVO6lmARhlX/B6X2ZWCLwyifHbqoBA0
jL8enBx0jGaWmy/919jIzeWdaJpGtqv7xF0HEZoL8AH/ejvRBzvnTu3ifi0uFTcW/V8vSxz5LEVq
Bxw4Yl0WDw8I3YczxVbKb1iIsDOq7e67l9cozHsTDw4FkiAgI3uTYGBVG055xvEZWL2RPiphH96J
Bc1nS+zZgqBAMCMJ78SCZhoTLbGg+Yz8f7punF7h8y7X1/N4BdH6HLu+3jR2bX2+npFStIjyoCFj
AHrXzj191qNgPU8s3duLPnF2PQBbZ8BDDdpU+o+4vwv2e5zD/vmXbEzrlOs6RrdkjekMxSzVkFXH
1qwvP+S8GTKLb6/9zspcYWViKIW6EAsWSq1xo0J0n1LNUbSGLSg95IGZ3QfDW5tYW7cKvT3cg86f
fTZJxPLEDDv3Miqep46HHmkqAZAr1B3IU29N6UyFM8aZNvWJM9F3Hc1yV1pd48RZF3RnJYXb2lmO
P7N0lbTQBAmIRu/jIAYyFlrLa58IYbOH3eI0AOsGaEE5XadMneI2IloEOhGS8//8GVvWXz9jDclT
B1Kt7ijO18+4x1hPBRkgvQehfF+PpX2yrTBE7sed+MDMmmah/2hSzT7Fvhnsi89+m/7qs7/F9IjS
qTqIeAhKzi/xol/zrB+x+xbwGHPqeERm304UfCv+/ClfzqY+GTLygg0oov1+JRM4TRxiWBzEL1qc
iUCTpfAN5XjuKDovN7cVF+rViCzipQoXR6juQvvDdZeKXZJp8sqXNXxspqac2vEJDaJLK5u6NBdK
R9CjYR8Yr6RxYc8NxjYuagonapfP6iBKfhT8i0IYoq8QO8PFNcI03l3jlie6ubE0dFxqxeSLd23n
2vM//xfNv/4Xp4UQS34g3TY8oy8rfs9oA5zufe0dTM1E4Q6UXfN5MKuAT1G061qXefp5C60OKioZ
xImuIuXnFQethnmVoR+kaV0eIaQcotcED7DRDxiAfvSj8h4vnAHQ2ZcBcVUPHbuejFHrhk0s6a/A
ig9y1kKUUpNvRR8oGwObvruqbypQ1pxN/ZluDutLbATw5k5vom2rt+ojXETniMrCtuxy7VGLBvs4
jRWy/ctYNbWw8nrA73dYZKpUbCrYoVtxFnbDxxlmTR9n19HrmddZ4TZSWfT+8/9GMb6sR1gOKjYb
MlNWNMOENvrln2MlUoqoJ3JfOevHWTJU5lZugxTIbaBwvJybrmFsYYPJM+DqsObE0CVADF0OpZGv
wg7pmrLyMUFO0vgyHwJlK1Z27UPimPZ2bmbmq0yq4oXY9pktAjNiNGyT7OQw08hWmR18aKUHcdZU
zWNpNcHm2p9jWHGJ6P4cFPHokn5cJJoOKdFwrM6ZmpJQigK8Z+Fkt8n4DbRAsvEh6s01rxy+Od3I
rpgv6SFyukuYNFrtPulxdBC/3K4K5aVrIPd0/YmLgcsK4ffp4hos5pHrHPGleb2zPd1ZNK83Vft2
R7bfvnP6+iAWVkkAEk6Kume9JMGsQ77cYczooMA/ZYikMPlWaeUhQL/vrRHf8NSrvbPLzu5GySee
hgFnqlPlW3X6o7XKSNbVUPLYmpoiTHUQNsmVlpqgi0Ygq+zk2IasJgfM445wdx/bvJdvnSaz7BvN
zPu1lrCrFiHiUE/Bvpk9Nl0m3177r7HinpR0uYFkZJf7hZgToOTolzNzjKMzPyVl3lf4juWOEZ7F
QU2C1zHRh61ouVidHN3om2iIa3wLVwzwndXNte/Lffo0khf//AMyVOPLM0o1NRWVBUdR2FKbhvll
sxfBxUtcP8tfESNJSEKk/l54CQIWACiTO87cqIwUv+JP+8Evw6JZ58ZLBVR9ixo85Q7nDhm09iwa
Edv1uYq49ko0pb4BxuD2Z/Yvbj6DiPazyCxv15a2sR4UGCwu1hsd5sYwfzSsHuZdOZjrImyeAzIS
VA5QOqvZToFcB/4JNU57tlOqOKLPVDLnLhwkHnRusRKtcdCbmxgYBVJxbV6dBwwFdahYjn6CT7QQ
b4ptZIqkkOkvKBi1927W+CdW4jMz87p7EVFitgGHIs42ollYpn3bFXx1RBO+/6RfEXSIk43pDqPl
ea3Zw8HMh+EwFnWOyaUvY9HRQDf0bYhbczFUSfKrk9v6enC8ETCuxx5xwBHL63vl7FsVQlRyrADo
GdAcms7CqQ/lMnVPQUUZtlakOLdYurAXiP2jgEMKYKRAQop+Fhyo97LoGVG0YiHubG0zso6jNDGm
+dlU1B2XLbWSlYJT55bchbnxU9S2YryBBN6jVtNo4zuYdJMP8O/FARuBUxRZ1V60rhGQQf17cdXn
PURE4CEwqvGLR5f4z3lRTHbIXfjkwd+/dIum1eIE4rWXseuUKaZRMeY279c5VZwV+r6t7NI8TL9v
ODDRTmPJeOvQuTZDo9vLSpYsPTvuT63lB3yoRvjU+HAU8D7M3oqkPlICdv8w6+9tOphs46C4ZOao
vle18pqaTvriwZCbpaav3eZqGM7VqRw4qKG1D6eSYQANfJMq0clGEm6c443xMZDa96aPTnIrS5TU
J5P7Wdqq3uqaDuzTeJmhXMC34GQjiPLj8yT2wktP+OfJNFQr1p3ktxESorG9l8i3IMZbdtBeDMR2
RCdibbyJonbzJRjR4BSEhnGby2D5/aZGX71Cl2yOq7gDIMyozsw+5Skc7mLJXhUkO3bX+Y9CuLkM
RuaEy9TXEu3bGG0qobfpggim7Qis09Wb7/jgICGseNHZ0J3q1pLhFxZlWrxOdRERkTVKMK/LEoFV
FCYPpqszERSWupHsjIcuGcBtnqTIZEwH0bweykJedVrsb65djRl1K20og/FJgbK9MixvoeuyfwCD
hK8Py8SjLYUIDmIUs2otHeZwZoft0i9MeSaG9Skw6P1wJ8seK7QiXNkBYgFaq+GHG5dYtyRpirAV
JVZkFPjyAAifVYZrPReW8QNZ//RnHkEbd+AtoA4yrKWi7L9HEptBtanc+SDrCOm3WXmfoa0LToGq
DJI+91hiBQu5iaDAT4NaUFtUFp2lGBRdWBjiWmPm+UY0JTnutoY3yax1UZ3Pxi5+jKe68Vjk6Tw3
Kq1aYtibLAKM47Z+jCOKrJuoG4lT0SkOOBvidjIdYJkZ2Q0iqB/holM0mW7Nla33IHZcHzZYr5fB
rR+E34CfOHcukit37XRGuRMoUJQPCzHQRVm/dkssrZRkxPTEDZhW7H74pqrLAlHL57xV3a3XI50N
BQDWnR6OT2Mqy3xx1fAsDp702LjQjKQ2iM41+t9bZShfr+NaiaBFl/fqXPSpcvVmZ33IQsHqcGWN
B6RdOy9/qw20chyYDnALAdxR2exmfFOSH38TkXsygvW5/k3Th+zsOeg+TuVi0QoN75fWNMZKgzXz
FJkhKHZtTWMDVNqfCc83pMua8AgVEsjD9Hsr4ipd9RYWNOL3Rq66PqdVu3X1asmPNDkMtSI9GTYa
nagVoexRtWdZSTdxnElP+DX3u0IDEddNUWHe4dxX+IheTKNxCFfDr3LlBkyWcyNurWZxfFTq5vJq
4iXbrs1WpQuTSTRDOK2r2sP5EN1dtApHlVqPhaBQOiC22SJXulAA8p7FAZHMQ59nBvrM1Z0hdoUl
6DGUumsVxR42m5dOIPYoJatFhOd5yCMMQbRFgAjMMdfalCSq1N2h8ih6rt3XUF/Ba1oMxInST6Gy
NckD5TD01kEGcZ3NGBqMOEH8pEIK5tf9aSU2ItBmDUg+noyDlWbc9bmibBGj7psZi0Rpftkpx8Gt
Y47to+xZ5W3r2b/0670W7pEj+p54iXbm4TOTY815UPrCeYDnMHOCLj+LFo4e3xSgHnvRUrFmm7VN
kd2KZuvBwM+lMV6JZgCZHfUoS52Lu5lDOdxa6sQGgwG5bJUsXKgq8h2jWxqIdw3GXWkpJMEhz3/n
t3dqlch7RPzXXqP7qqH8mxX7waXAk9UpQD4peLdiaqFMwc29O3qAX/xhgPlmtmckXhoMCAgJoxYx
DVYbcSfxH2l9sm8YwPwP2zH9bxaTlmxZVA2AiBoI4/2eHUYjJvWQn4hfcdy+MduiQXpCqs7ofES3
eYUyOymB+iz6cqtSmPTjZiWaYmCE4v/lql5S1kPm1NK9AfgzHWd27ySoWTfXE900EgylPRVyGPBS
5CPqaisOFAGLZWbIb6MkVdvUsxDIQjax2srTQYSIJpYoXCdOrxf/co24Tz+UL/+8+FZ0+evi2+I5
hPuJ6Sik1v/yeVWgiwHMat2LipwtzCkFJPO0nlCmgzjL/ZjHeiDX5xIpic0VfHTBJtmNU60sCbCl
ACwJJFOialCnWostUOaxGTWVuy9nrRqrl77+8+z/P65Ty2VteONKnhKFlDBsKjlmuBXbYtH09DDa
ijSiaEZQp35pitFr8PXaOkMK+kvwtelVJS+ECu9M7hVrZ2dZdmcPiLgjPHIvDjDucWF2NG1lFI5/
H49Oemci/ahjjPodHRIJDaO0Bs3Qqnh/sIn0bT1iX6BpMAhaExzUTcV/+92MEIpN4j68zRWmZDNH
IxitmPSbNzDlS36vrEQz7a0HKbPSU6qOxZnUFzAbLUE+M0P4TGrqxaUZjogyde6w78J2eNLSn2Ey
pt+Ajqdg2O3pm82tpToJ5pktV7didNCxMPXT8hElnJ7tBO9A3ExOAlRapndwaerTDNWmp8ZJi3PV
GofEg/FnGCE+D+R352VvGdskzt1jEE5J/qgIvvPjeIEiod1rcqhtTKQul5URlq+29V2qLf/7lwvd
RvkfMmuq+fX7r1mmSdHWVA1VVnVb+zJfjBqzpgTz8MnsWXY86YqtLys/hGTsxfOmbdytZGru1m+L
k4/c2kq0RH+dNBZeatOoaIeQHxHhybV11+lAU/C0uUlhVSNshtgC/IWx2mit0Z+LwsyPiLHNMFEY
zqILumC7bCXcDEVTDOiqc2+WDXnr6SLL6tpd5Y+PoiUOvavkKDaTVYE96CxC1fWWoJGsVQZkH4Ep
8pAsMrHgkcGpGuT8nnuEdkmgDI+kAr1NEVoAIVtEile6BKhHRYIVZhHbhctPXvyUgzpb6Xq59Rqk
1w0eS6twoiTCvvg4oPOBQEuMoNR1ACFgSHHTFdZ0hQhOc/O7orkmiJwciHPrNcVWdjD3rj/PSjEi
2po62jZq3BbEYIeK1RQo9fIBp57jlzyAaF77cF4YgVbuRE/G42h/zSjUKnYHyAsjOQUNGJVyW3rC
3+5VZ+6/E62mvov1zH5ErS05yZZ/h3W19KQ2fr+VwelA4m+kJ2VoghXiZouqI/V7LkCEnZmrw1PF
P8SPZONeCjkUfpeBBwmLrehLcmeV1cmwcsO83Uqu1KAgNrRbJ1bt/ObaFmfXGHuKFk22fQffiRZq
q/TryybOJ3lx+39ZO4/lxpWs3T4RIuDNVPSkSFGuJNUEURbemwTw9HchqS6qdfq0if9OEEgHUBSR
yNz7M6FfPl/RHPLMDDskPwoc7i+YjsBrPvSzClgYyE9OLA80804DWbGwa1ZQxlyUB7WFB5Sb5f0c
Lt+PtRU5N22PY3qNCtOnbnGFQ46KfQErxck3D0lTh3fygBNJcnLHsywQDYQk6prhl6LTp10+icy8
kS1O5IZLzdRQOZqHevyYDi4IBmac+AGgMPwrCKiyVNpI9gXEIWVJHrLUq9YIFVazVlf8IA9miThE
VyImnPThMa/Hn43fk0qyS1eWJGYkVqYPpfAfpQbzVpJO/oe23i/0JaHXbBmU9rRHQk3dy7NWDNPl
TNYlk0DJWqRkGLu02juWi4FVofnqynY6FAgv5+gkJpsMFwHEmHt951Yw8oasw54GZ5FNpYz+qRPZ
tFJI/D2g5hwtzTxsn3MLeJEv6vht6KNfMfvJH1au8XMe0PFD7g1vv4hNR4OAqJMEGbztFN+5SnG/
22HzGz8T9zX3CkzOSi17LkATLH0E3P5DNA/y+T8vKFzDcFU2j0yqTKY0zxPuh/R8YvthLqrGecbL
U72Rr15RdpAG0cLay/D1oJTVAtByupevXtmaRc17q6rhiyJbr2NlK8Ygu04vyvt/Nf46INRJkVh1
rY+HvMJxLG+REv2U0rQ78llshnsdKZI5iOXGHvIOetQs2C+L5xKS1wKfV/FssmnvunGpKPqdaUbl
y+RG035wChUFSopECtWVG6DjJIt24JCnqtrqOLVa8WJZxQLFFNjnFiSyoA3tLeCFamP1uv2MMu6D
3AiO7QSNkIzNIx5k1rYJkD4M2th5RqvrIVLsdhtYoblFQHevNkX+ZinkvUCDaUfTwA0RCV5r5RV2
/wVQ/xcZ5f7TNWvy966IVmqXri4S9oUolaXV6s7RhL84LbGoWqlx0R1Qf2Kx12EmedT1ODsarXC/
69n0YPNQfkfC9ZcTDvYb1Pvuxsv86cUH7bIobbt/Rq4atUZP7x7TGP3NqiNIoSqIfuLHZt7lOdBo
4dThCeaQuhk6s721helsdWXw9p4Lt81QCpzshVAPblUV29HG7dCLimjTDaVzQrVZAb06Tmc8b4JV
UYjuIY+LFH0Ot31qap29vJ6LL0xcBnJcg/YaOdivNKVQIEJPr/wl9Q8WAEcon84vS2RrsyvCfUDS
ZlsJ/pweKtjdWIzVfV5W39Fn1N60wFQRQtaqPXzNmXwhbmR9NrTOpi4ysR4glb6FgbVF2DR8Et3d
wMMNwHOMt4CFJ6AeDdKGTZ/8MCvETqsEC9gKSYvO7kqoimmw1iFzHBBphskTWNkqVavgJRH2F+FN
3S8lidddh96sXcT6dmRPg99B0j1khW+sjU7tD048JkyIQYmKTVg+YkPPdIm043ermtZaCQwWkxkc
cJDjgZGhOJeDLCJkiOJJbYVL2aA5GhQHeapmMaey0+XUm4ejpZEfkujDZWRnN2rx31OLdKcrHkbQ
AsSUP2vAd3h1Ij/mZk9thnhuo5j5LyN8E1M4/ch5MYORytV7vZryLXR8d2sqgX5WkNSfPT2q701Q
A7RnTO66vztdLZ7LzEzWHT+9g2WU4qhoubNENHQgHF2rvBbjDLbs8Cg1E6TyozGvUmR93U2P16pr
fTNpj7J0kVtIo+Zyjb+tkxeRdxj69DUzoErakWstQTsET11fNac2c8+6EodPssq22n2TaOMdxt3h
k+vV2dLCNmsjG2PLzfZmTDJAFtEdJR5nb0xHjZtFg0AQ+KCTkU7tnd0qLWLtWHFjFEHurceGTUNQ
vp+jWqDdYthTXnNXYXD9qHfBh27d2KPk4L0YiTNuS8J0mScAv+mVCyLOGt8PspglI/8/Cx4o4SPj
7GsF5kbRXrV84pWyCp3Xr4bqte91k82D7qtFhYgvA1hllId/v0ElzvDpfULGG6grQFaLh1MD3PzP
75MKEOhUxDm2jm1IMmbNXFvuxeRubOJu99UM/pwwcvPc9r00t11Lc5vs2c6v9eGfev51nOwJ1894
/nOHP+OiRKk3os6nGzySSKf4nSC94t2qTW8dB9ceT7JGHsa0HDcKgOybTw2NnbILkIFi183UJYI7
SIdY/hFx1fiBBxw7jtrfypI8mA0K30wU9UKzQgDkfet2aJC5Ixo3eGrajguIqfPunDHy95ER30d5
7N3JKnmmRKRrumDCyuRPA9Gteo3IJnoeXrNCEUHHHZ0FK6ytcolOTbUBDmo9hjDdD6wfEvy49O81
cd6nSHN/TUimPtcabi4jaoJ7zU+sE2LM4VJPg2ZXFsLDujQAGtFaD3gDlI9JmW+SzC5e7FzEt1ZH
bFAWEb/RmbVwb6iHvHwZJz1aKLNCZtmdlDSHOgMBbEk0zOYxF1aB6dxq0hrzlDYKWlbgoFd9Bopv
M07TN0tH1XhMEAggMu0+d6X+YJBs/ZH1pFCQjq4fbbTlt1CseLn+tQfxS/S+kI/bgETQ1lPZktTQ
s+zIHrhc4RKWfeFd9lNSg3X9rWu75oyMimNufQevUN0sLaI3qXUWaaHtYyIlyGU31quKnGo4WNkP
TYEZLnvw6dX9jH1aOTbpq6ZEaC7MEpbgZTm+ElKHtFSzV9bLKHodjUWkuOLgy2WKH3bBbTQOt4Ma
VBh7kkVplQZAWxOjAT4K/XegmSfCzMn3GmAj5s+e/+Ki+LpgUZo8jX2kLX3+mHMaee0695T+aIXZ
uB1aVd+PUR8e/MEqtoWLNgXhxnQd10F0z3+sW/YGCeUxyOxmzRp8OhrVOC0LvTB2gaqMr1iILpxy
8IiZ+/VxgBuG1y31po8toxEOdJsnrqFCvvVPNzWpkJGcZzDoLFytxb1JdksSTEIT7zev9uTF5CvU
jKl+C1KRrlLbBdgaV7ChtMRfBODEvuMKkwaq/SNScSueMKy/swNP3zdtHfFh9eolwbEwsxP7R5am
v3JF1E9OVZX/aelr/TNq2XRNctiGqWuE01TLBK/zz1NVOySag1Xk+KxamQd7/YtrdEy8OXqKVu+h
tJwm1VsWxeWNrbTdXY83z/2gay+yPpkSFPxw4yprjJvKIdnJjYgsRo31sShb7aI9VFF5701ueutr
kViH9YAAHAj5xUC0483IJjRPSrQDPXdXWk71u7HLb4heui8K+KlFJrRsR/Lnd9s26kFRG5I3HVYv
oZM/NKanP9ZzfQhDACFoY/zaYzuHLKFQCb3LHT3cVXUtkN5fyP2+3P6T4BqOkV5aOzt1zBZ2qYqi
p2XEGyftWVmCfCVX6eb1ezDdEdrSa/3+1oE6P8vTD+JWlv2gELfBYHVkJXBi+dQgu9ilzRDZsUWf
dZW5A7Qe+4xLTXNf52Z9D0w3BQVtn5W4b+7D0klvCwzrlmAA1aPrtEi2qvNmSFVLfPqi4WcL/jNC
AuO341YPse8qrxmc1EUS19p5Am3L/K8Ri/szHLGJ9+F8c5fhthWYv2v00SZjDO7w8BBbJxryO0TQ
Ye4Gdv5a1xEal46dbZS6yV9Dx37rfFOco2qKHj0wabJ69HJ3myZNuJKD8pHdn6nX/i1mwO1LVGxN
w89ePWR5DmSJa7TyKQ7K+Ajo904y0/LaPzmxVT0FODUchIa0sqwP8uDO15rqycAKOPeQekUxc222
LUtwVvK3zSg+Hq51qtOKlVnUxo3scm2Qxc61xKokL7HMRQMRTc/Sew/puhXLDZUX5exEG2c4VFaY
GSQsC/cZyIWDwQO6NeKuO4Y1el5q0KMvGGNjOGbx8IALgb8o3bx5xvPCvwFs3r2qIdr8GS4b33R/
zgGXBVJvzXrE9xaVR5h1VoAfnzH6N10S4I+IDewBr5L2RxdEj0Y/5fFvDMNYrs75s6EhL+B3yb06
lwo3Qs7aTu5lGxmdS5sxU5j+tMmc3F/HeUkdLnuR66ugRBkEBytE8Qow9+asGzLzefZFGfaIgwNA
bPEoRbwlLVv/hl9k9+ipwY5lfPDb4ST0i+iNWAgKw8qQnFIvNfaqAa00i3Xn0a3JYs9ygL9wXuXp
h46iVSq6/rny4Gowv1sWA/sh8N1TULHerPR0fCuq4BB5aXts1MTYOETybgh8Br9RcMpy1Nmwg38r
SC6/OF1SLiu3m+4Mpxy3k6GXO8NHLiNRUkSmY+iIadhoB6PWoqOK588K0FfyYogUiTY+EygXpNjM
8NuYOBo7wzHECntgpqnQdAnq3rh3wgTHQiw0vzviK0tmdPHT3BDHaBgTNNiHUhzm/KTIwwHFNhpA
BL2fmdo4ANBGjkcdLfvci/atLr3htXfHce3kJrHGGVHSauYSTwTvaUwFDhFuES3U1oxeuwJTboOf
x1YWvalG6ScQD1g8tmiNJY/63MsrjHSbtXCEZS+Cd0Q+lfBHbonuRD6Br6LE4uQKkpoweSHTHBHL
/wO2wo1oifOhuJNViIghwIg5JLkCA4+4wdqTC/I2ZtkwM6ioBSIO0D1B5bdv0H8VX9ugvI/5dQRI
4K4QoSvCG6z4DqPRB9/bSQM1G0TmszqdLgsDXN6ZqL/4OMi9lK02bbssR9d8Lnoe5i4KLlSHSyt/
lsgD+/Tv1+n2X959tmEQINYt19E89S8QVQ3he3u0K+UJJQVsA33DQKhy6u9UkSX7RtT+OnbD4skv
WJaYeub8LMEFBi0P8bXvaMGlGZHuqyy6I56A8nCY3pSFYV+7Z6r7fulUwavg0ne+tIXP103jt/ri
gjTNJ+z50jQ9tER8f8GD3A9dkXxtm95coJCUnyG86tuCfccW90KEINw5DIoF2NcMIGnAolwOwkYy
IQoKTmMCNyHx/aWVRU+IVd7oc3Y+FEjNJoLk7zyDyLY/JUxWP7fN40C5OP+BFwNk7vNGCRS0YfHq
AU6Ho4j6CUZH+MY3gRM6Twap3WXSjUn5klqYQIRTsgEo1hzgt08ljoCc1h3pyHY+XFpyc/QWslKk
DZnIaXQXQWaBJLWno8S5SDiMPPuEiflUFMLC3mpqbRPPajPamV2Pzx/5tEcUfFl0un130JTKuUXj
GmsQcOvPcC2Cm3kX9CsrsQErrJ9yUKZEDHLwuUSB/H1QkwQ8lqFrPDtpyVI/vdNxHvjZCbFy9Yan
pAqKBWzZ/FeENZaDHuMr7qRILxmq9YDKg7Uqksg+tkj2bqcyUXeJmoRHC7jA2pwQY/NC80voE1BL
AdncEqLzDuBD47WSTeIpBy7Iu1KMvzDSiFuTHwh4PPAePQLz+D6uIq9+H0QgPLoMYtta/Rk0SqRA
jUVijZDHZRDmDPXtvG263MnXFfGk+jYpEgBAm97EhgeZ5DD6MrXBN81ytVthJPF+KmOPxS5RxsZn
LdsMQ7CVMcgKRuyNVY3eJQaZRQBRACY9l7i5CxX8pqJoGNP2v5u0H79C7h7WNfGUrWvFzlxdGXFx
DszkFUMi/wTVsN41jf6St4N/klXyIItelq4JvMe3n+rNRtcXXSbqVT4+JB2aeJJgRwakvpVn14Os
S4K+3Cb5LTOU27NvUx9zXF+xE/etW21O7To2eFrdze1bvbf1Z9k6dqp1W3uPQT00Oz1LjJdk8tYk
6exHdXDC+zoUj6k+kARD53WroZOCmo1urJQOQlNR1vlWEH9fyqdWc8d8641udynK1sxGxk8bN1bZ
/rbmrdngqzCmgHFRRVGJtWMF/vPBL34ao6PcNt7oHOUCN9TWkaNWx8uaV3cxRyc6r/dLgtMsZ/By
XQmscMmUhKCrxfiVXWawHJswvC3jMHu0pvhjPa6kt0NuZY9zf6vLvDdTv01Hwz1mrZo/J124MuUn
irJyx9LfXQqjV7f2ZPEPyEIED9sWeZEkLJ6VFr/aue+Yd+UuIz68EInePY5DWG5K14jXMlHoJ5mB
8I2J1zxf2Usen0tVG2cq6NMFBAPWy1hOBq7prI2dfeZ3ytHtW7aXcVu9Wm1yDuZYZx+XexuzijeR
oFmKbFl0V/mRv0Mmv9lEgWc+pHmKSQlYlZ8t/tZJ8zv3VestLx4IBmP49OcE+cNPNR+b4CzniPN9
6JNXrfOGdd0XmXIA+zLniFDAkEmFvCFlpEc4dsrWvt4BvRy/u3ixjuzVff6dC1QW2lOK2d9th6TN
KsX19q3LahRt8NbMCnS7PA3xnpRFEkBAG9EJeNHPWds/yR51FrFhjdLntsTqBUJrtNNwKn3o5uCb
7OFg21Na/XgsmdOW7UyYqOeDUG2xVMNMW7paiFRoYsdUOraBl5gTP2dDdDL0tDrLl09BiQHlWf6M
57ZrCTW8D6U/4/CA7P/Dy8dTnb++/2e4DZkfjUTdX4lGhqUg7KIO49Pk7WtFE90uysAkeZ7ZL5FZ
sg+SGCHPgs5nA2TqabSMG18BS9b76y6HU9PHolpqxCYOFb4uZM/Vp8RJ8BNjqtogkxavbT8nKjyD
iSXIOJ7pV20B+acq4fDBGDrYzKxfoBZ/yd1Ev5MlNcA0LI+fkoiojWbn/p55Gx+t3LHeRnRpHIBy
96XXKKdk6odZvVQ/jZ6C0Uky3Idt33zPwu6nhb/MW01kDexCP77EGHVgaJ6ekzEQpyK2SlTq3OJU
e46/jTXR7Gp2p3iFKnBnq/5x0NXpNo26r9qk949jleuLGPf4te2RVSh51/307AYpQtBGiRYr28pv
v49YMj1kZoYWqxnALNe8+pvG057rpfNijiYOn6adb+yq7O5DuzymQHnf0gyThRlgqLbQ40ZRhGcn
ru6FEsa7YYjsg5/DRZEHXp8gFBGEZ50Z8Aotiqj/LXTet2Roosp7DdG/WbWGWh9cDCbuSInxKu2i
cYUcZ7WuE9+8q5mdIIRX7hpfe5IPrhdCieoS58H1ETYHBvdNAzCDSPvsreZg4criYl2o7gs2af13
142Km0rUzSqeunhjo3KyYAYQL56NeFhthv2PwBo3dVCJ8KYznvrc9H5bvXLPTnrbkp1fjg6MhTHR
F22rIfCfhe4GAUvvUGDpsrVdZY8bQr7SkOObUtzAVdDVuBRgZNSDi1sXfscOPG/v9BL8XgPo8HuX
iLNLsvUXKSdiNo63wCTIXcN3avdoGgHltsITHTLcTYs+xFx76qEtpLdDEMb38lBV2IkoCRC+uSpR
lBpLK3QMpR6icGYZRVG+Dm55ruy8fAJ4+6TVXnoHC0x9LhTtSxFozkmPy+Y4WvUZIgCQfizB2ML9
itUuv1Wj4AFzyHEXOFlk3tRRYd4qBKC91RTa2ZuwiRqXnVqvZVEZ7Tu3ZHto6704dXY73ARKnr+Z
Sjx7wXfhQfe6IzBNF/zzP2h7ocdZBeksKcNgg5DGO51P0msSgpiEa+YusgyV76vi4PrV++MzmZH8
rkrjZ1YnzWlEvnPB8knbYyTYf1FdZmqg4dmGIMlP3rviPnN74zgMztZKzRBlarsmoGcCQZ8b1Vm8
uh8cZ19OyXdyjPQQmjXuvAjS36Uc6c4AJx8TUDyQ+lVJZPkLy5huBfSe19pctA0bgXhP63Z5MJXr
yCvHhWgbpSAVZ+SHy6lj4pTns+JyF2KuTQJeUK6uLEJxQnnb2+fNeK7G2Lpzs3bD7nNlesbPQmBo
qsbtd2Fa/Xlqs3I2JKrXdfQ21TyHMTudsYub38J8RJxYPDdJ6N1W/oSRG+5lyyHpIJHETOlwkP2t
KqLspuRxPmdKV57z+cwxtXPGpH+QVbKxL5psI1ALXsgi4KbspGj1d0QgDsWsmlonar8TDS70suhE
wUTkLfkWK7n9FHWjeMiwTkrnUlmowDeDHp1sdVAwYeUAmuz9LE2MftOH9rdr1bXbta9nlBWpDe7+
Z6SDqTUo3t9I5Lv7oWrindv53oH4ZbaNTC04iihqNmFtJCdSiXgslkZ1N7m1g+6yigqeCM4eb+Zt
kRXZIXendh/y+G+7qHBvjWLEI37EPn6oWpxfwH3A+U8wdzCF+lSm95gBgTpwpwzh/Dje9mZd7+LA
a+8QL8LzyEvrN93Pj2rFk4696q7T8uZrXHfGAqRedjZIu24BUqnbvuySRYV130ojirrTbK4mLGV+
ZSAO5uIV9g1plZWu1vYvt8weNdYQi4ag4lkYykpgtfzbhFQWMhe+BT2fUIRJccYYu9vWY3tyeZQ2
ie6KzWCBlVEdl9iCHeovqtV81+0s/p3bR1CaBHJ5mM82uec3J8TXp+q15mFCx31dYThz62J968Xk
BP1Aac4wjLpF3pAJqDCSxXkr/aWioX7j5axJbOw51tALi8M0GdYRcUxtGXpCezWRxicG4pKo9DSm
7HWjIp8WhdaErLZa7QlTOsDFxS+4FUyUZO3ZETf2fdZ08cGIMCxxs348Zd68fbGs77FWBtAy2nGr
hW23sQOWSFo03negdH94wORutDwbH8YMYbM0RdK+zvvuhfAECRJ6RPPC2a2K7F4XeBt2Q7NVnSDd
OROy59qEki3/y2Qzqq1955kInUWiCpBERe5k1COccUrg+EPk+U+WaTZnBzXRpIxvhIFHTAUVOxja
9BjBA9+QQW5XEtyFJ12xtEVU7ST0q4tncAa6HifZ2nQo/SHK8KSqfY58RkHIFENUq+7ThWH2Ytd1
WrCaXC1/g4jxi6zLcK48qB2FEf6M5jnXSrybsldKbOiIw6LJae/6qB83Q5/kD4EuPOKVXfPD9vBM
RLL8l0LKolIj57lSzQkHheTNHfGbL3LDO2fzYdTQ+tRjfqjYh+kKqvgYAky1U65Cv/bOsqPn2Qia
x6Z3c60rFUzIaouJZb6K7JZag312L9e+XCy1tU0AqqEX0wva7+HKLcoc6RoCgHAGWT/3Rnrrxd5X
JzG8Y2Swvw6bx8kwooU+6ShueAczq/2947noBENQWUxjqAE9aYetlzY6FszpeFfOh2ibj1m+ZnMc
bUt2CkuUhPQX9Bq+GfUw/CY/N4FUZqHCbrtW0gyjBa9YCWLfTJdpMOHkzURtKtb9wDyyVUclXqaV
rT3bceBs/QQ/dn7yPK9a+gpmJl1ObsOCSy3H28kHPZIZlrOObWNYCivBdUsdndui6rr+hpTco4X6
8lbWXQ9a4/6jS+PqxNWwN4CA00CpbpoXtxEN3vNm9KWvi2LZZ5ZxTryQLSpYCPDcm9iYoAhASADf
gx6B0CtxM0XtUdQGW0AiVI8ZeaabCiHunazTMsO+6SdsFWBwnXGVdH6Ri1pijtz6gfsQGKySI139
pirKiORNMe1NhYUgdjLM7uMcmqgUwUIweUVEM30TaghgHTjQDFx2CYCHe1Dp/aGbDHuRDG69ssHQ
W2FEQjLIsPUuh3wXTTnPQ6kq2DpOmG2Fnv8wOuIhsIMj3OgA15JYIcCSdBtcbIp74mlQkhUEvBWt
VWBisGqCUls/Y4QYHwfiGoRC2vo5KQv35CXmE78fZLpH2DzQZd0uSO6cjmDPmF9YtJIPVrGLW1Y9
CWBJqpV1MZpKp7b8IQt2GKqrwhHJLIk9nZPAh0mltQPMBGM6X+pUy97oqQv2Yu4iG9gtmHeWcitr
SoG9h2rlLICVDpiE51S3XZe+n6VGmazgvWP4F4lmNtKhz+WUmYjfVar265Q34bG24MzjDIjziOb5
R3ngZ+DtOphWWFVNR6u2eQFk8T1WefhkF0yLUoJdmwacSPlmdtaswS7rWrfY6wnykUXs6ovKhNnV
pTZZ+CHZTCouoUWFkKLpG2d1HK2FgfXUfcin3ozOmG4VtpaVHkyw0cY5hHAHgnXZW6rJaxrkplfq
cHFi862H1HcM+5+jUZBo7ZBH81wCt2WUOPvGb1iLzWcoUTb5pVKW5aF1TmR5x3XfRe2KsCkpihIm
pFDSNz8Jk6+WQpAfi6j2C/O9tmhjP3gEixKtzLj272yVH0WUfGNzRQK+qwHvdxavlrkoD9gmgaq1
PKID8Npo0gfH3ucYVYhUPxvNQ2Q2EBtVO0VUgi849mKkX1SvTne+rWN8PGk43JQT8QAzsVKM0xTj
Xh6qEEogq61ujcvze13dduiWDXq1G9LavPQTGj6lA6EovBC8dYl4CnrwmrnH1m268RDhedJCu3kQ
DVbyKEw8mU6/8hJVuZ8X6n7XaC8GiNVbAgT+pWiVGRato4jXmV7GCH73g7IqixBbYzVNycUWP3Du
LQ5xjlw0z1rEjtkc7i2UCRejl04by/PdQ1IrX8IYOUEBQ9Ls6uYJf7z6qQCNVBqoSZaBUj95hkC0
FZEdZliKLnngjdYTmvFb/4RrozhC3fJPeWz/1KYpfgmyuN5FKuaNlRckLzZsmZUpmmgrW2FE4KQZ
miXoFVp9xUJsJVEeVddUH3h/AGOhenB6eIshulM2G82Do0wABnvL2FpGgyqrr9owppJmmwFgWsID
t58zQglbkPjqkrg+rfg4bsqC17uSOBYhlrDemMBEV3Ks7vXBptTKbnUZ2wE6421PnG/uzAqvwdwa
ZLxsTXpifyaaqJciMC1eWMhMr2XnXKTkNwfTv7SqAWbrNc6Vm8vYYfCXDgntjexs9K2O0pLrX1pT
u8Gp286qreysRoLEW09KSP4JyYQtLBnWZIPF7NZyvP6uD0ZnjRFXeesmB9An0ZPSLHpNFU+K5vRP
WT18gUXlHQszH7ZVD3lTMQZx17XpDll3D+6QEtmXulb7hjNVebpU9YgVnEySzb5aItQRs2MGaB7u
kfoWd/IaeY1wLPvnaOPmwyJzcsESL3JQ/4/TQxBA/Ib19iMnOPWtLEP9BpSHdZf5VryNBnfftlN2
7qzkuVOT4AU+MsKBpoacDMqNL3WCfyOx9nEtWwEP4ENWpd5ethZm/Zg1RX8OItf40n1rqizY6iGy
laXAEhe98BoriQqX2JgkJ9Ya07j3SjwaVrHl/OMUJ7FxbyKbri8+dPhwamYafrwj4YPAevAhYX6x
+fNIyALjHbzgi8Gv7d5Pi70sKZYw72Ism2QpnvLiVOECIks1fzT07agi3YoFzFRX3cEdyNHJq8bt
hOwnyJRlbCvG3eir7wdT2TmKCO6u1Sz4y33qB8+y07UerW9tFY5kij81FEGsYjgLW+DaWXYhHsFe
x3ZvxZ/b+T0bRqvWtGf48OtItOObO9n+cmoBNY9arh5VnXAX2OmlG7NHDsc6XEQzCV4eqlkJRJ5h
suLyeOe8wx1UQGSd9ucsLTKMMHoIJZ8aZGfZKjol+NAK2ScghS0aohLEXi9XbRr8TRtsV+IOUjEB
lnHKsU6M3g8xS4V9Oh/k2bXh2u/a8Knff9HlevkJQHyC4SE3vo6TxWuf653+iy6fLnUd+7ef8m/v
dv0E1y6fLt9gt/f+8f/2TtfLXLt8usy1y//2ffztZf79neQw+X1o/VituzB6kFXXj3Et/u0t/rbL
teHTV/6/X+r6Z3y61L/6pJ+6/Ku7far7//hJ//ZS//6TIu9Qszo0igUCISztovkxlId/U/7QRCqK
UXnqvo+6lDsTgzh5lUv5MuDDsH95B1kpL/VxlKz9l/2vd732Uck7T6try8cr/V/vz2aGrbcwY1bn
1zternq5z/W+H2v/r/e93PHjXyLv3sKBsCrRr693vX6qT3XX4ucP+rdDZMOHj369hGxJ53/5pzrZ
8F/U/Rdd/vdLganv8AbAgsmMx+bUDaGzqkHEYwhPMexnyQAzb0DuUASjhdNa5fpLxW0KfZM2WDk3
tceKcm6WHYcxABMHeAVR+7be60U7mEvZHPQr00y9I5hfGHSyqp+89FB5rAJLvdQ3+ojbiElSaQHv
b0GaAeglwemDRcD1IAY8dG7wOyYf7pf42MhTa5gSZSFP5UF33gdeqy6j53E+rtvKom7Sb37UKDsc
aa1FnmXJhpwU8Sg1Kx5AZW7NKm9PiC3lDwrRl1vLa8+yTfaqeHIx26yHJbTw/EF201GivwkJtuxl
F4zDWCLlLE25quyQlgUYLjMGLDjfRDb8l3fX3f7sWLpPEPVf3NkbUV7S/e9BbhCBmwWgJ5BY4MBm
8WdZdnQnRBTXe2++Nph/utimQpdioAt+tZdhcqw8yH7en6tYVYKtrQl5VythtBh1TBZAnsoDUUIn
hjpD0/Vw6ZS47hH05bj5MAbk6T+6f6hF+zl1F4OhihulCXP2mqZ96jH3PcmzFPG9vscZ71M9C6Jo
yfqU39CnAUMb3vZJgFrDP64he8hDyfYWFSi731zr5FmYOv0WGuSvT/XyImXjHupysveyUVY5qVhn
6jibTAgLzCR5QpRoLb4i3Hjs2rvUy0ZZL8+uB+B19kEWJymAJ09dkil+Hb+PlcMaM/KXkVG3+BRm
wxoIAFZp8aR7N+jrNeebSiNIgiqrwq8WCDVhO3tYx17RnkWgtudaK52907tPsupaj/zWExYVLnsN
uspDBhx5bZtBvxjnkbLucg95pWulvI/rBOPlPrJBLadXHCYanN6g6cozRKHu3/m6n6i7iPB55c2l
7XIuObuSvRu2I2iHdulV0TEkh7tXW8NIcRaqsmavVIrNua+o9T+dt5pRqwvZ3W/rfji0GsLUQdPj
thcb79zpROk8l+gG7OjrwSibYW0RzZdVH7p8Zl7L9iB2oWN/6GoovpDDJREb+YKbyO+ir0TvSkDG
EKWb1LUP4QyKwGpZ/ZoVqAOJCorDnx6hrWk7IxfZQt99Av0kGeDztax0prC4hf9qEQBZFv+PtjNb
bhtZuvUTIQLzcMtRFEnJlGzL7RtEu92NeZ7x9OdDUi3K6t77/0/EOTcIVGZWgaJIApW5cq03bBCc
RkfEJakcLRlAvilPEVXUo+T15OBAoHVnp21/Jc0rZ/QD2VKkTy3VsGscUIthC+tJA3Vc2VwWhoJd
1NbxJrRiuDpBCubAQbJ4M/hefSmHqUaRGJu22Lornyc52utY3B/WGdX4EcW74NDbzXDq6X0+ecMi
6yDj2A+No6s/FF0x5purg+QTeIDR6X6EsHNSuNf7taoE5ea2QpfHr2t9sIXLer7+8MFsq5GyV/Tx
0i23BrldvLuvXO82dBPNa3II2rs7jET+lzvS9SYz+JG6DgA9renwc9a+QsU0Q/AU8vdiny9s2XJI
384mYcW+jcXdD8l1xge7DNlB93uQ/9+aoXOR2DTZ7yoeTcyZGSnn2yH3m9ehGbSrDpjISZxiv87t
6cZZB3M9b2/TyKr7m76stDUkSfDGmzQc0gY1QAZoGlEECFhDyNZpfjMmWM/v29wZTnmcszGNmuoQ
z2l1SIzUVZ8Gi9yBikTcWmLqJTCRVoVpERLsqLqRh3wQkxsias3D6AA9SKOp2dpDeGE1j858x21O
e6SZVX+UswyhF32OuvPNrsM9fcp0C+4iQj0VUO1KG0tr7/CyafHDeDuQ1uMvAfW9iRQIgK/uyPSg
qny7mkQ3yyXHQqEkw9VuLyCsUTHpG3Slf31hYZ5WoGMg9h5m/TCnUQXHR44qcJdBVKkgdK2jjRF2
2fDDRaNpXdPU/8l/i40MZ/4QOzjfai6TVuGDHWiUALoGcrTUa0gn5VAxw9c0XN2VHZGRBOnwaito
rCrGKt3JjOtkWQfxaJJ6VYiy2LJWDY+ZtpEV7TG8k5CPU5a1aa2NjjJDvMjZblLdcUYb1dNFzbhB
S55/nf3TDukT0ZLq99CO4fWwmvSxqpPmfoSNfWfR5/JZYoWu5ddYtZ8tyjRAHxQdmThH45YkPQON
3is0wyQMl4YC1YBXTbzSbSBexwXoIF6ZW3TUIV9lAXzWWZvUyVcIpuo0D5tk4CvwU7eheKuFSle8
WVEeo9oE0NRo+xiIB+IRKEdDVEIHz3J2c9xs4eIFwaHt7ZhuBYmTw9A6rw56N37OVPjmYaCIepsg
l/iwklxigu1kJQ4Jvl07XV4U6KvmXAFrMhyz3NoTcLzIHuPf6IPy2kn9LeANoFgYmVsA+NpvlaUB
siqn56kY6M9TEkjN+gAJg1x1KH6q/jlIZxUGdz6wy3RZNW/z+jCS7/3freqPOtwYiuI4ax4eD9bg
WnvN7+nMBp+1gj+sP0V6FLyghXQIKrL9rRvPn4uqWI8LMRr9c8WDjljcKliiaFrk2dl2q414PUS+
+FNYUryyJF15w0m8kam+WzKfcgrFrOG2xU9KCikVBq8AQe90T6qStIfODe1dRsL+qzJHD3IfvkWk
AD8PZeRYu7CxUPAyYadC9H22qr08J89xZBxNJ19/eFamqZIn8FlVjaMVv3pfbeKJmvqdZxq5/ayu
j+oUfO6MonlOFv55I0UhJjWb+1YdlOHhbUhRNDjLYc7hq9em8mwr0KqzUHHXaG70JAcPgEeZgMWT
EdwWOuLS7dHozSaBZzkb91k39PzIMmHm+//koPoKdXek7Quo6JL11Kr3Zds5ZwmZdH94sN15f5ug
o1J5xy8oXfUygVZma91aVXSNuV53Th7LogivixjQOz6GE4VPeRUOMPw7r/KtlcTKAdR0ugHbNOzM
ZflZcVEDQXDhWUk3agy3a9E1w/MU1Po6GqzwTmwjiNsTqKifCNYOz2KqChOqoEw9O4tpAJ2+Q/yG
p8hlWLLpezKsb+KTcBP52rWX0bLTqr55P2X+b3CHDEcvCIbj5I+g0OVUDvy8K0p7vAV8jEJX/HWq
xMjQL9qgWskYqrNoq1tzf13zFpMV8eSvb7NlXaueXhe7LiHjMnM+q0Md7D+E2I3KHTXwvoRWbUKT
7Jn3bq9EYAdnlVM53Mbil0hxO1BlvUbK2L5FXl0SSkFiWmsBPCMSJGvI2e2SNjR2xvpfryaR7FFD
WAdBJqp6Mz46EAxukPhOtjLsvRBbb4yPyL44qwEOit0Hhz+k6CHG6eGjvRjvwzLTjnVep/ZKFhnd
Z30qh4dAD1rASZmz89hZXmw1q1d+PQ8HGcoh6Vz0xPr4JKMqjrVLZ42bPAnDx2IZeWYQXGjMvE2p
YOE4dwjd+hOag2uva2EZ8LLfNdq/ozUcLzNfER2yP5m+XHg0w2HXRBk4papGqqYdLrWjhs80AoCr
9J/lYMR2C4LI8u/TxeY2AFXnGQ0i8VKt7x7zQL+vTO91gt4DYbAmhS85JlrRsq0z99DGLtPB3uan
vnD+usXTGgi8y24uElD11bQO+nC6k+Hclh1gNDtay1BxU+MpL79mSfp6NVRlK9KXtnMw0jYBdVMY
JG3cRb0LLtGYvywONlCsF2exRYUFiPg2Ng8GjXJnMfjLJImSoRyMyI7B0RTB5oPjNkTT09yFlg1G
8KuhueV5nIzgQlcxxSZUgtYWwMdNOzTzjip8+Oy7UXhRI3eFIm72D6/MNTtvJbGp4QbPMp/m/o/z
JSKEnPYacbvC2/XFeVsDUDBcvoDQPSuiPyCEwyupE4SHbJp3zq7SbunMCCASsIY/6jYO7uMFY72S
6M6OnPUUGuMnObSwpp5Lv9nqdTt9ym2aPLLYR0pw+QuhmP7Nb6z6dB25lNEaxRpXibwdb155ddm/
eFNSYu/mdsvcYVk4VxPrjlp1QIdTSutNUtb3wAXhlgIA+zSG6zRaCv6LpVBj794e87/EdQ2qfVS5
Kzfa3uYEQ5Gupj54XUcckKv+f1zndu3xf349XT+ra8OCoaxKLZTBG33fx7p1aH2D5620743TVLEM
j16pcUptI74faQHOF4eYBvFeYyS8oilnq7UevSTLFImUtWWojLMKRCCA8KlNqmkrRnFfryjhI01I
W5qv6lXkRsnrr3Q5gfNZlaYx3XVzu1XNKjLXJDXM+6jKLKDb/Oa3Abe8k4w9+X0XP7mcyd2WVdve
vT7X+GN0IMunPPAFCR7dLnVRqW6R/HuzqYvDjmo6c2r9as9h3kGJZAlBgulbr1vlQeaLSSZofHw2
fFKgRVnmi2PoM/dk65OCyPVIPwfCqWAlqtP8pqP6YSgOsU2wWiMnTWvt/xwrC6dR8Ltjw4hW28+l
YihrOTMBrVzP8sVWpor1LGf/izjXcRVQwSQz3XT7gRtLhjowXiWPAMwuz3FikkMd9sE7HaEUaEGK
BneCYO5Zc4LyhV7jlWlmYJxH0wDAHD8bixmZ+eR+Yi+9lqFV0XoPR5ICgHkuXnSNJDxZIAhHl2Ce
6K9rzDzTfIqd8DmgWemFQ8LX1uQ5BoULOytTdV+UzlPj2/Xh3ZDmkEMfQGiyVxrv6g0gK7vEtmmd
RD8NZfiLNRndUSTV/EU0rYkUWLCrSN84/aKpNsZ2cprd1wkySw6ukV6nykjmj1YSbx2gNJvSrVJy
nd20L7TIuJQ0Wm27kjyZaVnGRWy+gpJuWdjNNUQcEwusYGbL70t9+rMLLO2e1LBxgdT0Xo1D9ax1
rRuti5eJXrFLu7imrlXOmj3etYbjRajUZNN9ouh/XSNNmrVAp5vFWq55ezFpANd3DCymBMN+FHva
eu26QuJjf13q9mLELS8wdtLrC7ktV7xoXuIc8lgPIExgx2gs+0k3Uvo7oP70bSls6Vc3ozbN4G5l
vyjhYL6JhLT+GnNb4ua42W7LzMsyM99TxLrGr6TQXmioVD63xWTti84s79qsTj8rM5xlAB//+DVg
jBC8qAPSMkIFNKn0yRgQeQkZoBraxsausvdDcxlKsHgl+DYU74e5hQ08vQVjvR4W/dgsAQ80+u43
8K2afx9o0KXTxAPLV12iJyviseR2jbNEN2O7SWpjOBbtX2lhmfchFE9HOkn5V1VKCcGOMhSoci5W
5LTGIykh8U5LiJzJoW5okrp6Po7tqDXu7f6P0oPWvpU4WU7GJJE6WqFR75wC6NqDpM9og+ZgzFqo
3I0VCfuZ+8i6t5Dn/CtNzewIGrgk9Rll2bEBEbVOHB+R8GVS46beNuq6iGer3FHMc1WqdK0PEx2A
i1DXMoQ1anr0Qr9DC8t79VpqX19mqMrPNOC9sOssvnVZPK+0IvJfug44ktYX04tfRdYKgd/8xXdS
d1UUgYeKQqOgiELPbmfQ0UTZwLvXHAMJ2qVP24xj/zrUhOoBGpp3w5tXgv+3c9M0iNbOwJa8Xbo/
jQ54jFFHGs8KnnO2F7YTymeg2CdqhschqLZiG4Fczpure5mS9QXi1ssKJg1dW0/T661bK+Ud9Cnu
NqFt9zc9ib82tBhc1L7SH9HvTldiz7Pe3GQqMHJvAfXS/syjmfbNn6v2njegQakkS36ju61ZNYHn
P4AFnJ9Kpb2IPdCzapf6pkVijItETbvrTOBELTybL9F3I4zHn8McIFfAz9qlL9v5DvWT6k41s+CJ
7SAYeju3f0bf9Rb+E4mE3my62DG0MK9P1vBN0vmUT+EGCouUHqg3FTQx0mqQbqfJSc+g8ZzHvEJx
Wwks7mZvZ0FOqlRs0dvZzXs9i8fi3OWQY0WBfQl5ej3wWTQe5EATu/lgxb66t1OjWH1wyHCK/UtZ
Zu5BYm8R8LyTCbPAnPZp8AS5X/6s1Wm89VVg/0VD41islOXa6p30j3aM17M5jd+DuI63c43U/C2i
WUok/zVCeKLSOFpnUTh9NwOFho8cqs097DYZ3yJFDR/9ZUfShJ6zsdDmXNthG5KJlc2Js2xDxO8H
9DcokXX04AztNqJGLF4vdfnSpPV5UsqappBlT/Nu2rI2NeDx2NRnUUDTexK+RuWVTxPAxMPgKvpu
nEvlKxmsa4RB088qmyAesmNaonLqw9rCt44c7u+UnrUjzLrtEzyK0wPc53dGzsteq8VU7NDSHTYS
KwdDTX+Hwg6x6mV61UUzPZUoPrMp/cTmct3PNWVJPzM37eSM39qGPFxhkB2Zm3b64uj5RlqgoUdl
O4ycyka6nF3d0VaubSMXjIBxGmq98hz507SFdb+w6ZSBFlcOoa2q94q1HMCaZ/yKcAq21tRpKeh+
ZPw2UilYPBK+9LT/p9M8mCB5oR2WvtdqGi/R8nsN2ZdFDSe12NbTuJD/OfttvmvKYILAlcMM7vY4
I3+eupNzJybDgEUc/spfQvLYGI/pFJqrGRaOzW3uLU7OgqTZx29LfQhL3EfF07Im2kO5oscbREg3
bWvnn6wyZaNpJvG+1tt00+gRO001pXG+U+eDZdY/hjLzdnqvzkgRoFecjFlzEVvr9fP6JmT8H23q
MpcOP1pTbzGyVlo3w7pDT3YjhccbQfS1bPmujhmiXrTzh+GLVC2v7it39D/Pr+VN0zBoEpYlu6Kz
d33RfXGjDeSXK0sf0/Mw9X24TRRaPRFC/jgUiUbU27MTWsH7q7zj36Ht0ossko5vdllRRmKXiLel
xW6G+t/SkX+vI6Hed7uCgKlcWKvlgBSlvW36el7dbHK28Gee9cKDxlZiLBdeQvr1X+ehb0pTkEQO
SRWcxyFxtkWVvI+5rdhCvLanGvUT5QP7vqqsh+v7IUNYr2iLDl5fr7xMqmzXMLG7uUMV4G3qdSie
DzYyvr/7QV2tNH1Qt03LL5uwC5SN8RNAff8YAC0Gw4rA80JW3gRVdjJNeEIlSiY5QQ/7wuL956S2
Sc6vpRIt0satZ+a0u5XJhIYUOsCrpLRHlNkZB8jj7PqJUqLYlMX2PpCu6y2/VouYOx5xkxPWqCyS
fwN7bUA8FP9pUnk7KPlkfJLD3PbOxhmaYHuz1bTXUUJUg1WWqybb4j7YDItwmBzIVsO3WpPzzkcf
BsdFOCy0E+OhHr9LwDtz12s76Gyztdhua5CTA/fUOM51DXHYuead9YBHzeVS3dv1QAGlu3k20e/+
1cEzxx+UXvvDbfHK42tQmh0fPk+/g0EJSpiFVg1Sw/pi6AV91o752OSQrFXLYQkQkwTIIXbemyR0
mQhY2bpO/HWt2/K/rjUV7Tf0N7V7Vw9Xjm01T3KItcLcB5rfveratAWkSPrsmYdukbTp+8z71Gfh
kqNCS2YIBnPvq0RfxySuqMXn2mu0QzvOp4KtzMfo2/VkhrqsL7bJHL1PI+vLqCu1lygLX8Ykci7j
wONelRjhQYbSuuPNzpEutOYsPTxZ7AWXWDvKQIJCmOnpZTQ/R2b72uhDtL9PelBTtUUz2LpDOm+j
NXxzZIbMpQP59VK3pZZLOSRxzxKmtUV48Wv6/JY1VDqvTgOXyRDZXpuqn+8CNQRkAU7/U5j1DzVi
yUcxyaGE1WnvzIkOmSNhZB5BWsTEqVY3HRPFqe6r0YydaqcVvX0nW4lEbnFyKgc4HP1Nq2naSrYp
YpNtiZzdbLcZH2yygEnVb6W6RbcNaQAFMgQt2DvSMJpFnUOtpigxLHRitLu+EoYVU721LB2KzB5x
wZ1C/+SuXgqkc1JmO9oMkp2Ijd68U6D/MWogaCjpRWv6lJztB5i8DMVbUnK8em8weYHTU6UNr3M/
OK5LLd5k5pOMtiHZLbqI0DT6OpcwdfkajP5ur1lf/U7/jiBT/ijOrtVXkOTpn6sMid1JD/diDjOE
+IyBPtxRj+yvY6E2h1wtk414raBRtoEXU0dbLuA71esFrkuOzocLUEx8d4HIbdwdVKagXmlzaU9W
mKwZknaRYWYB6Js0fZ0m/b0y5e6p86do01hR9KOikWPW4T9FCM7cDXphQ2pRJF9Gpb5IAABKB7KL
wHi8zUQeMPxRaWyCPd/8ls6ZtUPchY+VBWt9Ombww0R87PoF7HI7iC1HeAV623x/s3tRPewqgJLk
uRAH+zBVhoqAKZe59OmiF/W28PQUR3yYrC6oy1W36FPIwS46ElVyWsdAsNrlcHOLbZqDcDMPJILE
8XGJ6zplTaGYLPTG0Gv7dDsMXd/c9yXQpTd7ABrpZIwQ7W3+PqXlsJ+bdzFFG437pPV+9MFYPMCV
rJ9rZScDqKEBvtg8jl/tVbYXu1jkrF3mDEmjn3m2uZkDBCXhtKPI+sui79a72X9ZNEAQq8+byHXW
Op1Ty55CNiCW79r7cUy+X7coi13OPuw/aBT+hugXeNolAnyZvovikWzxMrzFOstqVRh9v+6AxHvd
z/TVsAHg5B5jI6tI6eT1c5PSwKcqM80oWeXAI1w5nydkkj9DWPMXEnbuF43fT3J4mn+a47o+6gZA
SPSLjGfe82EVKq36U2kfRedrmWNV+uscX1P8UxNE9XFOimmrDdN6ygp2xWS0v7f8Pq96SFwe66aH
zkMN2H2F2fy9ceB+gC9yWqcNXI7OMBUbKirxI9Dj8WC7k7LXnaa4uJpXsfOhD8vwoFteyMOmaPg0
9o3+7cMkra0V2FbN4tLW8B64k+4czMGbMlQneICkP6h2domVG1+TenxIJzf9IzESOil5enuCX7Om
x5SIUFGNr/XQIwhN/uzfIt7W+I8RNLG565wu4I3bJV/gpcg+CdCh26pUt75aU1PTABZ+FkBFEar2
/QjH1hXmkJUGUE/UMHbGCHtVB9/uvjTyfl0Upn4vSIg4j66Lyvx2I4tOoCVlUcFQ0NjpXBfttKnb
xoiWAC3mMUV1hk+BWuUntA3YgSBOdh3SQ99chDdWw0TuBIaVxST2xVTHan6SJd7WEROCnmsnVjTe
Zuj7bUCPNF5B8hGcZltPHptFSK8Lw/yPbtmnt573HbVzf5Oy0bpGWK3ar0JAOh5Iu52Nrj1vxN/5
VOgAmseiTDUcyMhNkj+9GS14sJG5VNi6yGyKNtVKh/NhuSEH9qYYZ9JrU5Y9ZiVcovXC99ZV8Qig
6p+O2lbYSyyOgIzadUbSe3yKF0cQl+ZJN+AhPo+kqrKiUZvn1/zOYDjZbqRALXp3G7+f1N/b5AWl
UDiI+lBdR940P2jgm040sEMR9hqQ99G2ThXwfErs7qe221lq6xztybecDemSZJdDpAjKSIuubrTs
nWPE3wP9EHqVKa13h1SniV3+MmDWWwP0/0s3wvRxs8ONszXTJHz5l3h7seuRV4BsbOAiK6D3SJOa
b+mSk5Sx6gb1irKxhaAduQuv1MaVaWctkrGV8dJQealbkpAkBx7CuitXwrI5uQmUVgp8hzI0bfO/
T6qQW9fnfDqTpCqgv10OCjyVwAvRz2jnv22LI0amDEWYAdiTam8n2I1Lza1OcTNNl3A55KO1bcoC
dvdlJAcA/2bU8NC5WLysUx87asUygtIRPg6QfUgiB8ebKR7r7Dj06m9ikoPdecXBVfX2OrOJ6vCQ
19afSPR0R7g/kTHqxqRHHLTo1hChW9SYhpJ8+2IUj0TK2TVcxmaQ/ZmnqgpeJhlPbJm0bTX3w0qw
ltpA9w3P5XhkLDFyJgdY0uAtSE43M/S9ADjLrnudUDdIbFez+pjoDlJGSus5/CYrOu9cV/vbqQrc
TZwY0+emD8mjWt5FV8FyhWMJe6itKUdxzoOq0lCJ0Lp4Xdeq7hCt9tfidbnVnO3J+Z3O4umzBRf0
M3IARV3X3bqolcdqgFtMIguL7uxqytWDrKPXfHUaa5i24tWbbrjX6HeFDZNXBI4j/hTr5b0sKxEg
ISHsU6onGUU5RJRsOauTrEbOqoPEvpqg0bLRGzXRw7O0nm3YHOpffJpZKXhE0EShRHo38EE+GNDo
nunK5qe5DsrPFeQYK3VAma3gTfNJ+ATIBTUbNYjHuy7IAVwsOVW209o6isIKVjyGmV6Exgo0Q3Lm
pgRfS2nSbKOYziZuY22d+tkvgaGDCIBfZTs1r1ABtqi+KUsJzp+tEbj3sPb6sX0QkzjtBgIb1TOH
nUSIw+4gcpL5YrstolkdGN2sexC72igDkjRoZtGvr53qrsrvytC/+LNiQv0llFZBpkNkpcGROvvx
Hxn3cshVFk/YeJyiBZPsbLSDV2KEu5lwOb2GQl2Zb7uOshTy1BvPewmLdnq8pQAmxaQtwI+UO0kc
iCNqzBEh7Kbe8ANrfBJHqjfUvAvtBYKM9N4pipwfPk/fm1nnPZQtugaZFSGo4M/zWq2d+KUd3GLl
zJn/e+VWD8NAQn41zt9LNny8q0VLB0lf/ZmY2VdrSPLvncK/lv7l6Qv7gWwDxLe5dH1BQsC0tLMb
jvPdFDjdfaV6A6q8+j+uXIzm+ytby5WVsHwop4I8S5F+p2j//sp9l3yNy0xdx7nZI/2d7yAxg417
NpW9WUzK78bA59zrEh0y7NrdQvHvnej57++poyMqOMTqpwRCs7XTVOU3q+leFtA28/+C2ohK55z8
rmiK+hL0TrLR+dJ/ClJf2dO/Hd9HSdycxzaet5Y3F5+d0IcwOjS1HwhpvL4MjZeh+EHwozNIAn54
GdPs/eNlRKZb/PIyah5szgbPyetu5PtcDchXUITIPkMFW1yMlp+VZWR6KgewfLkz5Q9i4mmr2XiN
0e1lKNPDGaySDFtjvE6nr9tp1stUGgPoMYcU2ZnNaNMboYVAvJZd2GoBTGitZ/QErOc+WJIwiCAd
xVYHwYL6XbiuIDl+BmGUXWz/dTqSYNQTI4tsgtmpp641Xw/NcpYAf7eVHnTpMrKjfia3khokThcP
5Dyo9mjqQYWlciOCDaZGdoESyHyCDRZNPfUPMaMuilTMEiU6NRKVz9N0Kiv1wnOLv47KEj7MaTDr
U78wqMhBb/ue52PIoCPoHw83B9IIRKtv0dNYb4vWv0Ous1sb5M8OUrxLE7ivYJhwIUMFZy1eOK+9
gxT+Mn1GjteFXtb2/e0VODAPYbjy/cHdF5FWGxsRf9cWI5oK7l6E3UUsXs7Eq8PitmoXb9WCnemG
FtV1SMIe59D4rAtL7TKabPWzUNiKbxndfEuk+hb56zwEhq+RpVEbNJIBC/MHa9omLRxK8gh4fRoU
4xiV6IQsD4tSKpfDNdpsDbp8Kc3fDt6kTNup5Ol3CO272FQMQArR9B1g16ZMveRliuqSVj/swk2b
RB5MFlV6tbvTwjDm+tP3xX6L13TzTx7fBn7DyL2MC2O7HNpEp1tk6CLSbdhu3mCJy5x2Buwgu8U8
zcKHQOPG1bYDnRZLmcfz/GAzGpl+L9Udp/g0z1Pz8iFqcOKltnifsoO/KPzTOsOmcOFGjrlx85AC
5yLMOhjNeKkm/qVS1uh19mxSXhsNxbmkpmo8w7KzVbjfoJlidSclZb8mSjV6qvE4p4c0ES06Nsi+
5EDTw+Yo3ja17idoK56CIDRlDTH3SIuewow1ZEmDPBh4pCRbZWGRoGDVhc/lVFXQ7wBUqowofC4g
7oesxV3PI+yz68ro0TT0fWdXmfarN2FbLVPF9G/zlwhxOjTYbS00abx6XTttufwpzZXA3CnM6sSf
0lw5y1UrrE/inZfKuHipjhO81M1vXvk2yTB09Pdz/y1Yvmv8qiWn4ZhHzrjObU/5rATTP86mUX+1
DW9nH+KUGC33sanHfZMnxjEcXUh3lg8tOIinqRynZ6tvjWPZTSmqhnw4a+i+DXYv7+zyYfb/jh9i
uEDnvhhsdVvaDgkiSEyOcxPqx0lv7Q2S8MZKbDfHvw3JJejVSubd3EY+25s2RCH7g0Nb1k+5425a
10DiS9HCRzlkRfqZ/lUHxOPfJjmD181bwymfbgvRyxRjGTfQptguFGi/RkchYPfU/nEzG1MQ3a6Q
OcXrFRwL7NbCGuet9SBMtzLjFmwr2XMwZAdFgWWT7qV4VWVjvGtR+URLztUP7axWD+pSqlXCzDuq
HRCDpdLLnbZ5asg5IbNQodu6RIgja8yDRg/ZdRLtxd2mQdxs0mb/ATnSdqWkXvlbW1KOtPQsPGZ+
X76gR3a11xMqRQgSmdsqqavfSp5VNa0onozch60om0AaL/Z+mU4HVHCbXiG5+hzY3VdELooN2nvJ
86CSbpEzsQ2LbVpscvb/Jk4pSC/kKtTl4xhqa8+YodtfftGs/dxP7TdTD6fjpIJZFmuSZtp6HPhF
KUMD/YptN0OC7SHCo0CQt6ubWNuL0MXsGA+WVqhPSTYmn6JG/ylmiXIjV93npjl9W6JUz9kbGXiY
QjGfedakm9niR4B6vPUstiIMNyNNjhfDQp8kRqh544C63kuETDAn0p2LAOyz2JYJvQ176zUP4OpB
BIgv2cLaHb4Al64Pfl/r23BJfTnYrdZ6by/YFn1f4v/NPswp6rOVvwrHsHtI8sHdJXpfbIs8zL5A
Y2jcoUvprUO/zb4MYU3TshM4K8VjGM8+SYlF50iCNQM+nz4bHsSZlPH8lEBCFvDoNKCztcmCQv+s
d0N0GZx2uOsT21VJw9ntfcnNMl0NWuAfTGOvWU3T/xSHUkB3dcz0sb2/hiPbh94MIlSAsSpYWOZy
fDCjontpN/ZoDi+q0rQITo0paiYMg7JbGCYVZGCXIaqkJeIKtLLIMBtRMAus4ZnKtHdxO/ssZt5d
GIoCQO5lUrOkiwpahhDMnXgdbfrum1O7S1L2d7fbLdmRdFpFZEjQAnh3G5a77e3m64/bpan3XYD4
QlFgwTkj83K9V8tEnRx0BBnSyYTdnT2kNuz6pcqWdWP7FM3+ru3C4FFMneqidxzWP8Unptukm+3X
Se04V0etG35K/P/tpKgDLQbbAy+ta1zypM746MUBUI+yGYzqx1QHRyXmafM599vic574f2nLU1fl
1NHK5WHyDJ2gcR3avw7FewsmY9Wcb8MhoeNMS4Nq4ykH31w6i0fDnT8xCqTPuP/XkeHk+WpI7eoJ
SIi+trJQv7i6Nu2Qla5PEMH190ODWI7nuM0j+WVjowCY+DJXCGlMRVX/cKvw0GjgbVcFcG5IChAK
zYwfKO+E32zd0dcJ5bbrkr2y0D46+euSwwxgqRus1yVpKT8FfHajthm+KYXeQ83I2UQP3gqdg+Fb
3nBNORsW27/GFcYMTawHYel6bLNwJ9pgPmmVs+1AcVFBnLyVYd3VCIWjyClKYaIZVma6c36zi7SY
TQKDm3ES8yx4dnNkg1ecmD73nxVSHdeT967/EqMC+Lnv58jYBZ3RbcLZ8Q+R503fHOSsu6EovzZa
EZ9TGKJXI7oe3yQsihLlAEcwOpumsyr13ruLE93fhzQrbmhMNrfRUPK/LtO52xhFiu6HjKfW7KAV
Mc3tiKgQuqD2vDVUZw+W6advTcFBeOsBXbWPcvZmv5nEPlvaNV4o7sVkLYCRETt31eAgdjGJ83+0
f1ifz/i71/Pr+vI6PUF0vK096NbOo6ttpyk2auFvhx4i20nvHrs8gfe9GlxKF3n8ozYcP9mCbSf/
U3eQjCwTrjHGHCP0EjuowsT8Sv9zqZvlbbnr9BhKX3vMUAhf1BDMwlo+RU259jQ33YlNtBM6mE8f
hlRdGb0OLza3UsMMtAOlUfWKGxvc1FxZjdudHVjmv0SV8XoDjsvXsCuMbAnz2qI7wxpif0n+Dpvb
8R+r/Rom0ws/4F9s8+k3ZjbGKDA9tqWFJr1ROZeoicwLaM+B/mE+6IV6SluYLSSyMY32zrYNF65E
nU3JEl/PEVSHYQ3XrcRMimWv6gY0nU6N5RqzXAH2ZevdFdTNNTwd/PkEbcQniZZlR4/fLeNaHFKb
8X50QK2YvpLdpehgflVLShK+4wdnGUL1t6+zNnpWUKR7ziZjMy09rklq6HQ9NcVKhvOsGXeQMatX
bzqGAGHGPL8TrywZIrhxluGy5JTCySdL5tDrpF3Qnq3AhxZF8UhWhGtd8ibLoakzYOLIwZ0kl9IF
5YwmXhTsZKgl4XDUVTSL+irMPwfUjZ7N9JpKkYC6gvL5Nr1pKnXtOd1Waw1UCoPYu4wVrWr6ohZa
Dj20E04L0LjrYX/4Z8Tgtsd65Fb/IQLkFGnxpeTxL2s47N83Y2SgD88zS6ZvQeKQUrENk+O80O73
sbITIv2r7eqHVB+S/aqGBdbKFW1vVSZVCR1WUzqCq5MjQ0om16EgbARTE/4f1r5sOVKe2faJiGAe
bmuey+Wx7Rui3QODmAVI8PR7KfFn/PXf/95xIs4NgVIpUWUXIGWuXEs4k2nG1HwOIrQOeX2aqEWu
nwNNlCOc4gil1KlZXruMHSE/6D0AGuw9eKb5jDKu5gySWA+S5bW/Rnxbrqmz9bTgPCBk1apOMhVF
dim9zAQrLUazxEnXKKlvNjTc17mBnWjzPo1WgyClsQW8P7kjk+73WFSB+HlLn0D2fneMoQe8oF6a
w0QOrtDN/kYmUWmoIBIe29FHgLp2fXBMVwcA5J9PBGYfqH5p92Rp9RyqT+N7mCb9ngJwHAS527Hu
qimAJxKrveBFe6NO+pEhGwvR9zS+0Q8sZi3KPv49nOdVtYpdE/TNBfP3Cd4DwO76+zao80fHTIvH
HOskSzJ5jWoLv3HHtJeOGfMddQIhPe4sECUsacDncDyvcpC4Dt7ad8v0YlkPBJow8RJaAdI7gn0H
fPesRlK5ETJ5Bw3ud7eDvg+IRoJ9HkON0csy4w0DqZ8GDpXmr5wUoJlipempuXcUBN/Q6mGHtLih
oBf8hrywswirJtv4YC0QkEH61rHEAttphgyGyiy2SspF2YGsNb/Y/+2PnOHZDJq426N0WQLCyoBU
UJG/P2KAlZdUSytBQmPu+BIsbCgS6AmwahYJnuF9X4JLQ4Q3qHiFN9dAlgXL42DbQ8b2Bo4AxPxd
lH4JPziRhxmmxp3svo+D46TLLIhdRR/+K/SEmy4dxQ7cqCnJl+agKZ26gWafukLdmwjedlDvDnsU
vamdHZ5LLmT8onZPzcbUVzFYYZ8S7DywbPlPN3pV9A4UtIO8/atbrWYjIPOnm9rHTLORnS6qdTaf
L0qzdT0YlXsmAJyAMNm2HRk7QhcsO+aGZm8HoBCusSgBYy8N/6ELEbquTad8NZP4NYlF9atOoXfH
PBkvLAkIdBOXv7qgfh20uHjN6yKFNA7zHgYTN3OlxdkVAhUfV6kN+fUqrp2ka+TBGtAfv9WW/sEa
A6VpcQRmizhivpihDTnRyvzNRoMUBYcfGZDYCPx1htjbA0RiyoODlA2EeRz7gWwR/9YKu78XBl4H
gQPZ4WYEF9bsD+krQBq5jlVqYzS36fDStyNES0v7zhmke7DUYtUFdmNjsCFFGnvkVyTbJdCu/zZO
4vFktJRnurYPkvv+z5LpJx0sJ/OJ5xqTJfjn5F8+ZRoMz0lbv9EamVbLtFAeeojN81Dfk10E/jW2
fGAfsvG1iyA7MId3KQys7LYJsXPbjTZUeTCI5yqCUgWkIoxVgjwjJOfS8WKFXF+SgxM8s7a2l3GB
YvWGR9mSj3q0GRPHvmhA3E4HIzDjU8DtdZ+HCG9RB7kIyC0tC9xkG7L1qP9b6U4SQZiu49degC6k
dZjclAXH368uNQQg+XDAonH4BvZcDxKVjnboVNM0N3UgvZcKtDRHx4d6X6y0o4189JYdB4X/6GkF
mLCqX9VgaW/qxGfVx4kBflzGIQjiGMguFkZmPNd+267ijttXYUBbgDVJfkDCAIwO4RisKxOqCKkR
FsusAvlOZI8NfoE463ygvQHkQVs3kPRLpW6s/7sPOdIhTcF2EivveTI6i/PvRdEG2G5ZJ9py9mU8
3pnaeCIZMpaaw53qox0m9TUmfi1qc/rZ97+NAx8KWO6l/dZAlmEB4qP4IbZCfzP4wNgI0BiezTRI
1l3NjedS677npQx/mQl48LCq+wG6Z2sh1SDN/GcQwLfyjIKeFMyamv48SjkNgqzqNKgpEdAC3EQL
e3ZMakdbZqNIl4g5sWMUSpC0U08bpsPHKXWNTEcAxcnHgyWRQCtUWWWpoRA8MSC8Di2w5BSEYNDQ
ct7ca3ZaLcuKx29DLq6eg1qvRS++99xvf6Fk6nfsO/6zl1ngYfalfWWezqD7xOMD/rLVmQ2Wuea2
7z2YKX9Jwmg7qvwRHUQ5BMDWxKgbp3ZmIV3MHHkwKAP1xeezO/bj4UCtVofifDsE45YgQaWETnnf
IKI3IYQUfAiULH+3cRcMFCRKTc7kJz/HEuqI5iO//zofuL2is8/aE/g3UJ6ie9pqjrD0tv4IlnRg
blSQprABCiwdF1RlCh2tDjQohLbTeraNaXAxtLca2+5D4gcVdsm6JvE3jFZTU4rcvQ4iT1G5mwQI
F4A4KVEH6gCTXbiwnCLefvHGannVDFl/np0dTxF7s+rhixuE3JO1dPIGXOAvIIgJzrysHGvRIh6w
D6zwpTLN8DJw7FtWgN9vXAsMZJMLaq7GRZqEGp4uQ74CngiiBvPzSZpZBTLrNT2YWrLbQ2dfiqzN
V0I5U0+YIQO30DkAgimfnP94+NHsuWkZIFtEWbpiO3QVPWJkFqjLpFOdiA/nLjIKI7WB6gM2Qw0h
DbwvfnFvlPGKHJ3EQHmQVXnW3rTFZJtmsIZq10CmzY4XeZVDbsIw7LuEjfXOSdpsX1jOcB0hBAmN
uLR+lZB79LRI++WLeueWpvfWerlc0qDcTeudyAwwjwTdcLUw5TQo190zPRHsot0hRuROg0Lg2u6C
dFibUOhb5KpSwVWVCnSoZL1E0Co4W7YwgKtRW3twbcSgv0LpAQgZP/ywawJzCa9q4M0R8ll8DtbL
RGyhjwZ5Y6RzrsAMy2vORH02XSjUczN3Ib4DHhU9aYZDGeg3arnKRGfgLcl2navKE9RQmoQ6Ci1i
G70C/M4Lm+JjliDL2pXZIZKaGH6YrAsbG03JTBASzpdCbgmfBgiaHc0mh3QXpim/cJAqrH1fJGu6
o0p1W+lJ8QAlN/NErSYM2nNRd+D9Qx8dgloXaxeIi3VaBh82VK7ewlLzp3sRVbXFuRqtK/nTrQjy
eL6OYlGv54lEyO8syBafaR4Eh0G/MXgpgkygVKkU/5XBkt9cpN6d00O8m4dgrSc7dx1vaTSGeWyi
Qj6ZabxtB994zYQBJeuiGbbkxpBCzwxs7JuxNw//bdrR1KqFK0DDRdPmoSgOFsECG62zdqgaDNe5
M7YbYiGjZorY+pdmrJpEWaY3dbiee0OBoIRe/I7wWnjqoSl04Azfkpp2jGh56fooRFC9qaM4IuMK
uETV1FNgD7mi6acmUgbJmVUtm5rRIPRzVGm/ppmQ8bikUfGdWhF3nEvf6s/eOI5PbcHbqwYdMeqL
DSu+a7LgQn0SyMW7ZrDAGYArglGjvmGBtQtBsPKUaKMGTNGwob68N417F4SBNK5zuuZhaJMl9VVj
lDy6+e8Kv7ytSIF178KifxB5wUDLlfVHV5E7ATZs7VLTrqClA76oyQXVNLXlODdqpUVmAgOYGBtq
9gYw3AULLtSiQQUW6AsECPojNWlKz+9uHksfB0V7kvUNu9dU1LaoYnuLBUYPuZu42kvU7l/IBUmZ
+AINiv08oM25vkUhABAUahI6dHnCp0mivO73FqDLCzBMBEhlV+4irQOgmSvb1ham5sQQ2eLByu7G
8K7KyvAO1ZLZLoG80UInn9pEmV1RdRfqpQM5D4ciiNy7yYk1eLg0+A1M87IATEm6w6LdPGi+VqEu
Y6SgsA1Y4axQcAUMSRDp5tHBH+dzLZCLBGhtan95+8tkyNadhyB41erbtMv6nYtqoYcodn7G6Zj/
KPQAmQOvfMpBl/Y3B9Z4T8FQVpMDXrz9rhqw6VIzZNgs3XvgkVkkLjTtCyOqzl6mWS8m34xhnrxU
tawvMomA01bmrhDxlgE4vkEyynqZB300sVpPEckax/I4vRmlGeAeSeIS5X2QR/py6EIA3uJ+gMov
Ohr1bqUzyLx7F2x4EksGK7IEpol1DivLbZgVUMNz7ACyrhlfO9xMn3iOpWDSRu3PErEqzbTt3xxp
rMob0lenRVAjAz4bO+0O20Msvw9G1aDYTg0PIXYzDR99vXlCyqNfpxlW+43CQrgKH8EbG69Lr7tQ
y9PBpjC2jC+NwQC+Q/V2vvjojSKUy9dOCcSUGvo5PvBlsdEDMJgmoLBGLACF8L2qUcks0KrgBnlA
3t4HVxT2Ar1n6m+deKT+ENxuK9MKxiMNzNTAlopbRvlYZ8lw8FRZRd36xcVRZ9SM3BD3adifjBFa
22DhAD9jXYoTuZHHqEXltu1AFrsH+Khb+k5eI+M5aFNtQJil5SIxdHFn9H51AfZFA5oVqVNXVCV+
n5USJ/1nhBWx4AZCQHCYZ/YPj/v8SC+nrkmCC2TQtm2MN/2yMaN+Aya9ZjUv9dQAV2TtkUwCNH0b
3bcAkkZ4lKeufAuzag/iHe2X4RgnCJeOrxzMAksP9f5X8GZpO6fT+x3KS4HaVIM8B3WLqV7vRxmX
1zG0iwUbivicqapUlgAeLSAJNLU+7Q53Cr7KRX4oLHApziQzgIVC10frPLCr6sWBOjL8vNZlZiPH
b4ZQcu304VyDIe2l+10Jo3uJTBmBIxesaEEdWC8c/F+b1BByQ05gbf0YY7q1/WL8sKNsJ+oiuXW1
FT+YuQVgfKaDvqpJk4eMl80JT5xX6hzjuDqDovpcSDc7WQPLVlDGhcCiagYd3oALOqVDqKV4hKme
QTL0eBDuVEI97pqMvfMOSFx2swevvmTAjy7aPtC/xY3UVmVtFntqMmQsoI4pnpihtmDA2S5iMMN8
C9NaAluh+3sv9tMjqk7dJZZDi45x/jzmUXzWtSEAgS5gABCSbVda6UeHUjWVG1duelTHZ8QroYkW
NUiGAYW1ApVNfKDmp5uhZgNYDNxoBCoYm3dUdoBhqyq/By5i6ipinuqNANKq8y8yKMoTKuLc1acH
UhIoAUiFWLrKI2xBKU8e0CQqv0f1xxzkoUFxDlxE4EjGA0m/b5FMW481akBkWRv3KKU37jMebBpE
Ka/kkSepBcRBIBeIToFn10vdcYGnzbAnZ9tCYTYfGmCuMJRGNGpOhCObtV2KMV9WrraRvfNqQlNr
z0DHtGgVM4wzhtWRmhCpsZ6cjn80IzkkmwSlyitZc3dXFRAMo726i2+946VIVrSRp15q0m59drZb
ER4R1EkXlNVq7RZUwWnRb5LG1wBSzrsDty3/qAO1NWXHWAhKLokMKw0gO6XOmkEm2wEYoGmmecCf
cyJSBFXCFYux7DEzAN3ivGd3AcMbTY7erQ4LmIAhOErTf5tNfepCEsHOxTJqsy5denHOV6nWss3U
rqJRcZYn1n5qGyFevnVZXGiKMnfZ3SA77A/VYODtpvkzlNiCpE4esuSYR4KdsNr5OIx+CrDPn+24
rMC83hzJTiPaMLBAo6oT1Yx18RTYfOxDCAZ7qKW0Qs1ckM1RHfj3l8sCoKj1TANCZwijI40KpF2c
5A+jMziPkgMmMyTXDpRzj2SxtHEP+ojujitTb+n1Iq0670geBTISq4ZDCa3RGhcrKpRK8hocUjQ0
hpTsAcVYwYKaKIk1Lv/HlTyr7u4SQFwaZOGDLnNQKT3W+bFVh0RaaHdDnAMzNOZHOqPu0u4kyIkt
Cd7GzzERuVM/eVZjBT6fP0+pX2v6eg0prWRrZxFbkW74PlfVYRV+Jyuz0cW5AwD/7GQZW2W6aR2l
W/7iIetOhug+DlFqdyeyuT749Rw7O1LnqDw6sDUgjvbpQj0SFXSgdAavWq7d5jTV2HvxUR/qV/5Z
WW4jzUAmSlPRQWtBUam8qEWuNHCM22nglNH6Z655+n/PRfbPK85zmf9ckWY2i8I6ohYbj088jGqG
yltC8PqfTWx3zKe0xWNl7sVy4muTepEQjzOzOduOJs7S5OEer7ZDa6ZA7JBtOvUBUNmnhnEgGx0K
t0I9szqgzAAkpS9xix0EeLu4NzxpgN/7qfZStXX5Xlj+i48fwjuooKcT4Emnk3916aH0niGVcVDd
hRr5f0zx/90HEmCo8gJ/99rpHOdUS9deENFDHmfxpoFO7cQOYXlQdqkq3bm0+MrPpv+YjKb18rdB
oW82EzvEfw6SaWW9RJadnESB4ssu1+QdHdrEy6CVuZwtIwJxd26iFuQsVqKvumKzLCpjayTYo7rC
GL4MzbqlFtZlOE3ZG+Dq0KUKSqgrqJjeXR3GxpaFIIIlm40M5aJpvQLUoEW17lFTvw89nj0P2rgt
ahOgVmXXLRbMdhGVH3YPjG37Gvi6Z6fEHvLTPvv/217WqF+j7NWU+FLZK1BeQpN5mJJlNWhrT13Q
PM75s6w3623v+HI5588EUpiIwib+Zk6KdXb0mkW2PJJpssfLMkRFGeXcRi1kp9iqHudLd3jgbOs6
HpbzNE3Yf52aOgYjm6amiXRQOd91rrkcDVQIcndEYDADJOWSVa671Bqeow5AhpepB0+oYY+6lqdc
2civMUMoKAJBsqUZprE0wecsAuw+KGhSk34esDydZppN85x1wrZ433hH6gQO7D51su7Uo4x/JXMP
K261kJlWHnjxVYON1Kwy+eCZ3pXZAKou1aTlilNEyLWJkB3J5vogOAAo/Eqdk5ua10UqfDPbCvP3
PK02+F+npUGBhmBWKjjDPgrLIJq2B6M1ddKh/Zw25NgqDBVWVbLVnH3VYmVH6xk/Ag6CmrSeoabr
9wKFSEhNzE3qRS0b7hd28iPsenpUEG9DOX4PWmyJIk/vTyAUxxqP2p4y0hkdkrCARCxrtjQ0BMs6
XhtqCLXnGcISBP9W39z/YZ9m/nKRIQuShecXYoMQR7+XXvRg2r3+5kGINQid5Efepf2ykal/gQRw
ewKNB8oJhzL4btRncnCgSrwsPXDK17KqzgV0RFbU4W4taEy9Q9m5Xrm1SM5BHOWXeAT2AKmt5Idr
PvaVMX63UJS+go5toZbN4RYpYsQeOIQ78c4d3nLd5ouEWdFdUbj2hTqwBUBtherQUGI3dVQa+JdD
E3UUsj54RgxqRUdBoCQX92QTrQOU3dAP9zUigxsr0sQ1zGLzajT6jatFbYpUErVEq8UbDYz5UASG
yGPkeeYBUZU9FbXMhS7UhLqzcwD5+dRJ/mSnw4DU0sFJ3N2fdjUt2KG1Q2m0uy/+yk4XYKMWH1GQ
M3X+MRzVu8gf62L6eHO9DbkBElkcxyrbztOawNSfU18sa43Ls+sioSOByb/2IV7XKDRL7jkLAPst
odggm6BYGrZRvXi8QRmfaLI33wcKQIjiR8BAnlS43e/OLlaM5R70Q++RDEqxS8n4sgqs8DdSZ4Bx
Z+xdJj9Ro1c/2V03rGM8Gk+1XpRHA9nVzejbWFSCfGAR5X77wzKjpTZm+W9wcD93zmC/BJpEcB+R
94ur6foeqqja1sOe7JYWfr8UrW68DXa/F66R/da98dANQf0G0CYEusB+6HV8EYt+fNDNIt2Gds0O
tcfZ1fbjaGUEvXgDkn47VCz7pQ/xty5Lh+deyAG7T6M4BUZnn3Bnl2uv98oXr0M4ULla7bhPPD8+
1k3iLKso7UCB7fBj4hvjQ8uNB/B0OG/QaIaaU2i3J+iHVfegaXsnO74MojJ9Lc4FaOtuDY8BpE78
lRaguA4EmNFFy4vkXBsxNvuW1b83ztpNk+IHwDWQyVIOJneHLWoo43VqsuIOxS/FXRmiwAsBhwrx
eie/M6C95i+qHJ94zK5kQg2Xhsy0CKx4IbVyF2ltuhEK9IF/tXYz/SxZIGwsDpZ6700dIaoFxrC8
o1bshuU5N+PzPCgr8dYf4gQknp8TFUgYr3AzpRuNICJYUH9MTD5ebPBF7jc/iOxtVHycFeuGY5sv
CkdRvk3Eb9ORfOjwpV3JaDxyYF07wz9AwmbhuGDxKDPrMmEWRkhjIDiQbgjjEBUmP6NA45k6yeTG
xtm0+g9/DoQ70mSRc9Qa31kSHYVdNt/KxDbuTQTNTn+x93Xx1Z6a7Tcn4x/+NQBAS2KvwO/mWxCm
5r2MUE01RbKKsOcf/K5Igpw8F9yghEmgUrUc/Att04J7IrTv8Icpn3pIMu1alHBv2sEyvo148Ead
F7/jFQb6FM6009A54xUq1T6IMlCQrEYip1s+STWSlwgMRW41jSQHJ0QRGI20gKi4dilEx71/RtI1
dQ8QRRrpxL7+jQN8RA5Y6aH2IlrnUWPfAyGebvDPCE6CJeAbhnj1zuJWhbxAbEEtvNOhR22BXtUy
2Q9IF22Gyhsj1CTGa3B0GT9SG5WFQMymz86oi1VgCvNaikjb9mPfHty6HU7Is0N83Cvr+xqPeZTn
9cUrlhGPIQO4dxHfj10DxrDKq5SqiP3KNb1Y/u2zjZ31H58tqvQvny3RNIjsqtovKt2KJc+X3Irb
w1ScpZpAzbcHKvvipnaPOhK+rwRjYoHIKijkKFznN169thIwBkxGF2nbtS9jbYE0doFda+ttJMTM
lrEM8VcnIy8TvKMj5zQqFS+pDkWnexseQezcq+TWkl5x0AAJOQu3k2c6o0OXlmAoC113NXfUdfie
cD1c5I0nN1YaWXvfq+J7f1AlbYqqBMiTE0o8qxfyGGzLRH7TekL1j1hCjz06SDxKrDmt/yXGP52S
0wgnSgF4aeJshIyx7Qcb3YDgruP5qEEJs3WtYMXc4u3CaIEM7AELenQdQKRtNn4jt1AHzalTVYjA
9dhrJEnbXlrl1keo5VPD/+YmcedvC0ARIWPldU9Nnm9Ryo28Hu68jenE4zZXTZFVyxS6IS+sqPUD
M13Ijmuj/qo78teQBv4dEs3yCjZtVKwrf8sI3CXvPGSu1LR5V2zJf0i9j2lLxI13Y47KdlBrg2F3
4wMztkR2MdnT1paalZ6m+2njq3pRsZF8aSKWmezTWkcmukZ1qU/A1Shx+oVh9M46KAL95BDaFS+J
3t2gPOPu44pQpzlGLeI02Wi2JxSZgF4iB1H1CQKdobmJKhSVl54UG+qng+Yl31O3MreyMDvUsOCQ
FFF/LnldopQ/c8Ag47tyQcak5B8+ltt1y4pzZH+VN3V0XiTBfwmlBVYheQut9e7ciRBgQuhLLdsS
Eo2CAc2P1D1OsfJqN2B8axc+QpNyQcZG9dCZD6TMvqy962yvDBPUH1NvZ62MCkBDiZWBg9f4kdON
hlsoPrfMxj1Hp7H/UFlZCoUzxM3pgBxVJhDS/afdgl+oAK8/Wb6MpPbIEgOa5Uuaax4DISGE4tXB
zD1rbcvMzS6gB2s3OrjAL5URWme9ezIU3IsOZKazMRbW0k2HYp1gpeJhDxL6pzHKl+TCyDYERQP9
nthezzM0if6E3UkMmj6/KxYaVMkOgTrQWcSctgCTggsj9nPBmqzt2NiA7yovx7OhdM6HHfmQyXbK
f0bTlHObfKhZlrljL+ce1/DKleFCULIRSBiJIvk4pIhGNqiXRzuTfg3CoejXZMuoh9ydxis3fa79
pgjklyAlSxKo/MQgT2+BZj9h7/g1mvlHcJMG+070pCXaM1DQ1tnUwA8orHiAUvyQnushK8C91Gk3
FKGZy7qNTcR4smgBxsjip4zYGiDFAtiPBMI1Thj/6tL6vYzc9lszIG+vubF+jwWPD+5JruP/WLI9
Xlo9WHAaVPN7bO3i5Yr7wSnwt0jFcJpONavTDkaDNVXBalQSqR46uALIrMF86iV2g21iomgPdBiv
AF7eINbZPPhjFZxQLNgsya51IF8sm7i+stAa7wJHYv2iBsTgCkDGqHSONuqLH/0ScrpCL56icmwW
Eox8JzoMQstPujrMNmp2ouNLJzM35QhAuCj4mbtR+RQABXvP/XCpm00MXMuqcYvsyZFt+YTIK+CN
VXdPjlGZXYCS8q/UatLmpyzqYZoEenWgVc1i3IdqzlJtaPEgEntqZqMzroAFsrfUbP0K6UEEuDfU
HJKQYzfW+CtLXRRcocke2Q1rSb3IxGuHugS9BfX6bp+c2xYrVOrVpdlcETK4USeWrsmicgZ9l2ua
NYJtmTUoyGgOLRYHCCXlLDzjtxWe6UwT1TfwZYudaZTOuDDrsEcAfgATvJFjY5hDmVmd0SGCKsAh
THCYm3/zm4fRCHKhYXPz/32q+ZJ/TPXHJ5iv8YcfdXhcdPveeAhjiCxrUAkpF3Q6H0D84axKq5IL
CCVkx7nDS0BJX5f5P0OoPXf7asa5SWd/XiBrkZE0PLAc/u/TxPXnB6Or0CeZjPNVyeg2tV0uXNu4
jV2CvZv6EPMQak4udEpDqip9gfJmvdespLxrIQ3pIBV0KhRjJx2qwQEKRAur5WBaHzZBZynbaBA1
Og/qDgA2uuObpmOolfgcSyPKFGg56Znn2T7qqN0eMzyJ6KpzxwB6HeEKdin8GCvzLu7dNauSYDld
8XNiRKlQuA0Ob0HXzroCu+TaSFfTVDQ47l4zT8TXaaqsM6p1nGj15BJowcUCCdEWDBPdwe307jCd
eVn/cfYXG7lI3/Yy3NgYR4fi82y2uWqaeVbqmG01WEKXqY07HvRuwX3Ve+CmisGkTs3QYcF9Z0JC
WzDzGiuPGvJqu7h1+iV11rYf3JeIt+S10M/TINFBKRBFPIh8ASJadLy4+pZ1AU1K/bManYvm6tVP
u/MusYeTAhY/TPnJSzJwMwV6uPca+USAdIKhRwqLjkjAZJ9N5EH2vB6vqDJf6AM2BJmT3oFAz76l
Sepd8EBaU4sO2gg258xqf/ZDxJDpa4HIq4KaL303BIuBl0fHJrPVfr52X9vPM5YaHzY66zPbfY3j
IVvoZe69Tr3RVjeCB9Z17OY4DruB99o98XY8kgniEOzWAoh/DfEsg2qejJbk1ve3GGRMd+RFh7bh
O2aV4kwtmaTs1hTlS+kVYNJQM5NJcnBWuJoZ7WdbX1rN0k91tiUX6si6HEUXJYp4yEZzxjXkRKPW
Zqv5qpHXWVsmwUA9zxdZmbn3DAm8luHjA6fl6B9tt73RMPpKwEXUkDmtvsxu1KDhTaePMH8Fhh2l
APvXZTYVYXMnAy8+zZ+s88JkYYAmETWp+IORL3ebcKFprvflW9VmCBipCboqcqFDMIIDhBvcmL4V
Ter1AUT38rxbzpfV28LfaTVw6/M37ZteO+i++Db/4RAgBe9/l+3nTycLJ7iW0SvNNf0PA1mpqOtw
nZpjZR/AsCFUMY3YeyZEErQyl99T3j6aWc4eU0g2HjxdB0JX2aFnZ2llexmxDgf40+ebFlRGez+v
7KcORHfkpLumsWxdvTknlqOtNKfMFx0E+B56aTyLdijOQrXcKhg3wIqAObkOjIfGlc2dD9Kr1mfG
A5l6A9ReUR4lR7LJPqp2eVLqy2mAY0YP0tiEXWeAiRMQPayr+3RPk4MTlx0QFTEW1KQBAX4smmvI
G5n6EaHETPbNliZHtUl+Sq3iF3XSx9US44gUbnSdrt5aAmizxF3TZL7HxEW3qwv50yFI0+8l84wT
tSSWh9vQM3vQieALjZqMbkCqrKiTTCUkMhd2E8oDNdlYWTsvQbCOXOgjCFTG6eMDGTQPGi9BPeo7
+gCg9dAPUSexlcSeSiQvemL1t9H2urtqFD9DEQTfIO0+rKEIOOwiiWbcaSuQbgGjmQbBqWpyKPCh
gvobeAptUOLm7bHqE0DXzNtk7qHA19U1+EIQo1l+7LhBobabcHozNp8h9XHsi2rxBahnpRxi4oZ1
r+FjV1H4QvnrSC/eO96VjxWSbLuOQ+IHUdrgUTlQahtrwHebv2kIcr6nDgCQTNi/mZVd22wwX7u0
HaAHahY310r6rV+b8hDWLkOcgulgDbTlIxugjFtAoPOHGg6NUvt3guFejmAwfqLhJrQy/DQyHSUJ
qo488TUwWxgMxWdZLJ+hUQEuZ9hnN6Gqz7PAQxoRAbXJzUXtPbmhOuJjtkG5zbMl6Y+QiA4geTyA
5hvlHdoiH37mXgx0aWC+QHa4BijRyHdctuy57u2TVxnxO+p5smUFePSl80z9XBoDUmvWkLx/jhQZ
xChoZOlGgG1blr7S0hQJoqjInumsiFw2nYm/2P7mF+mGjudmlX3Js2muNRzBDLb7ktWbcmzO8KA5
o7un9NrU6yFLtna0GmUmnzk6cqZZsprvyC7TbFGMSOxeqr6qti7oB17MvJr4rNzMN9bM8ps9UEgQ
583Kic8Ka2nY0xYE2magPSt/H3EyVKkBpuCQgLhZCXOtsPPL2A3Ag13H7L+0xTLtFmHShceAQXYE
UBlWXvLRQcLFECvqQJ6wvCTQELRW6ShXwFCFx9ktHJx4M0SZt5Q2qjkFgBrHLu/7x1iYxRosZXIz
NUcQsdlug49kev1jJ4wRBK7ZiTrpIDwQhqGo60Ytmk0y42M22xAfs0WWFm36rmgR8fJNtiDOLMgP
nYRvNBdqcT3juzTImyU16YAgL4g5I36x6wCATeXBQSC2tJWUCNn+MsfkoQb8e46/XcWqof1a9eCe
jAe7etCYcSRuhhDqpDuGWqu1VDcFNPoSFYsW1xqi3Q+2GI86xF/XeDh6x5hH8bL1R/vEWWk966BL
n2jruqI8gIWyWkVAzX0jtzCr7ZOhR1vfLHsU1bvvdMdwDuGKGjGLW6vr7bGNen+lRyx57/JzWVvB
W89Auzq2Y3LQ86x4UAOpv2ElNHRMwIWshLl7lmEel5vuzwgBnzhuxfv/MHamy20b67q+lVX+fbA2
5mHXzq46IDiK1GzL9h+UbMmY5xlXfx40lVB2spKTciHoASBEAo3u73sHsqXDqted8DaxFQUz1xmV
Ua2YMVFO3voaOLJ02DHmnkLytEehF+0PXfZGsaexVB3yziZcwN65ddnTwmejHXFxt6EJLRtEMbtg
2wDo3RqtTlK2YyRqmUag72/NW4dx5q6ySK0vemnnHyNsJ68xCbqK3zIN+/gOZ7nFg+vWcGTja4rW
LmaKw1d1HuVVl8QDXnrBsGvNXtrJZDpvBijhK/Jy85dqHI9CQ9vJUe+MiuGrXKXYQcK/kIY4e8yh
3kPdZi+oS2xDGZIfpbh7q7u0ir1clpv1kNcoA+kMlFA0soO4ZN9M06NZ1c/nK17+FLNE7Ev0yMJu
h2NB/NHJymNRSM5jjODTgRFleQqH6etSn8q8LdQw1A+mhVTKz/UziQy3UJpqx/A3npjwj6fZMAf8
ofVim6hl5FbyiAmBaLHCaHbbygi3xTDhaybhg2A7S1BrKV7qrCSddmDb6rt+2TQI65O9oE4URcOl
rmisZlP5ar8SKDeBd2MNfGfppr8X+LZLvWTF81YGO+ymQqb14mzlaPUdubVmnXeMHoGkqDd5Ykjr
aNkLzOltT9T9VSvAUuRzwEpuY+6eg03qYNPMVvmxrvMXjSjjS1Q1GwJxw1cl8xMP/NR03dk2kT2l
aDZ5apkrNZ8l17cz5WgLRQQRKBZlg4gc85zgIKrExlqiyGKPNAVeruWMES3g1U1sdbCVF8KdAHGJ
OgQA8L/RzBOBnOLaWYbfvFO/qDjL7WLdYEgupTHZ67LEW6JK8EDvm0DHTEeJX3yeCls1jefSCWNP
MYzs2klk+yqci2Y9dnkH1xu+OG6eL3qT/ZiKvn20w6jd+n6R7YPMwCltOZnoMWs4rkeN8UxoP/Z8
a849S7anHRKCAqMuNk6eV2vfMtS1KA6Q9+7Ntw66ZmzNLAMuPrUPc+5D7U+ibE9OA4IhDg93OIO8
1VXWSfLjfR6a67/yrPA1XrVL47yk4q08lD0gi4P0QHSNb2GIgtIT3P+E1NWOXK/KKwyXJ4QU67uQ
YMy5ThRFA+j2dqetJAsBhF7v1Y/QwPuDrpaLNrVN+LDGGuJSNBFQ5HvVTrEWgJC2TWeVLArjWLV+
Mps6eLCMNj32U+KvhKK3+Xt9V2jpsdAWryQi8Gu0fFNMCUuXx1b5ht5GB+ZfTW+tzpzQeuGHSI2o
f5DtGsGhZaidwre+fYiisaZ24X2oIF7d+SSyWBvOX3UZZ56xm56wi3mrF0AMNDLP9aL/nMf+OpBm
OAZtm+z0IQo3JDnI69kz4yK5ctRtIIUkabpTkqz9LHqEbaRvY8z5XCZb2eosPd9K8rj9y7IQnidf
BkvGsJ2daiINF5oN7mfiK+3q90XRSsR/2Ivvv4qGP7X+cuylc7+cqrKlbjsH82GYSLpihV5djUQA
NnmtaA85kDBsjvP5pfBvynHwX7W5+qEZtv2xSxVWlsHoH0GB1+djuqyU1vkEU0k8b/Kk19tYCgti
T8scqFsmPMOySZ1ZW8ny84UzfeFVl4hJ7LMKcx8d5vVgZg0GxVP3xsS+9MOTgbl5n33U5UbmPh1q
tGkybZMagIujpCpPkODzNbCn6lNtKd8FtVEyvzNsJS+XY+RoDj3JN750Jj+mYK2BMK42l6LTjNUG
e+Rwk1pBcDQmqFfG+CTQ70XRY00X+tO1rdvDUe1YyESVrzw3ybmDNj7Io+KSLahAiPBIFMwwCQvr
5VHY0GRL0ViKolXr4XaKVtaK6kfR+lfHJmZI5iLLEVCV8mumCcwrMaBVq9G+qjqZqeZSP9QmggFT
+6Xq7EL70SWWfY8frYfCbZDdhcFCYOiiI0rdhv49h0PsIauh30glrn+TZCUfg7So1zhJzScoX+nB
LBNzO5eFdqvFpbHqDTP80qv5fZYW+g+I/eAbne4lrH4/3Ao74Bt9oiLkz7sCfQSHUIyTHY2290EP
jJ/E4y/qVT03t1ZZn92HnEnNbuF2X+U5xkgXQ6KsDNut0YWI4c4YEl0alFLH8EO6RcEGJaoS1D7B
FbcyouFKFNupeCsK6iFvh/et089F0RrL0MP+47HFDEanyjMPaduj0Vj53lkmWKARcWSzqyw8ibLY
LF38Ys73cWJFR4XJp9AziLvh1TeK8NYcRv1enpNrIYag5YO2BTYab0SvKZtfYekFt8xtz71EtTpp
9BpTei0z1z/OhX7FuVfelOamsxttTYQSgPBYy0+RhjYcz7V/l4cNetwM/ic4MuSg/D4k6DJopxmo
OOaIjXbfFk27KpR8/Bw72nPvWMmrWrUcvuShjLRiqSQnL6aD0eoYGDKGbAHPdNCgjTJMpEl6JTr5
ivScSr5+nlD2iZIdizh8FtM0sUCwYbm6ttYnBzFZc3TuQcjw5VqoeQldr27005NU86pYlL9EfTt2
UDuWen2wV5euoh6bzpQXg1O5CPbOW0gz2ZOFvXiu2OG3zIcGbaHFdh2n4XBtQ6AGatCG32KsAQwZ
7Q3Vivztz0cmSjTf5pn2lDOzOSHBlJ+Y9eYnViDxzhilT7YWRVdaHG0CNase0jTub83EAtAy4Aw6
EnNZ1b4s70Sr1BvtMQjsr+dWeTJfGsgfV0yOWLWYuoTlJREy0VdsEK7bGEMu3YhSVDmm9+Ff//W/
//N9/O/gtbgFRhoU+b/yLrstorxtfvtgyh/+VZ6r9y+/fdAdW7MNQ0fDwnBQHzFNm/bvz/ckwemt
/J+wRW8MNyL1QW+K5qFVPQwIspc49wO4aUFF6NbRd5qzqCrApL9vkwkabtdZL6TOSZ/n33vJO69j
gyFMrmCsbBMxwxoMo98BNTPSa3MOs60tdOWwS9XdcKqi7dllMInan8rwiK9DgDCXaUacGLFHNibD
IARlIrEJEv99nehcZaknc48fsCcGPbtsjDwbT9qyGeO23hQMeigy/d6a1t1nxPSzndHLzNiNzKzB
I9n9uYs4VnQWJ8BNQXb//qvX1T9/9aapm9xZhkEO2tR//uqRxyukobHMh3aIph1J4ADUlDKvM12q
vtQJSZNlOjHM8KArW69vRQ8TzhNUbRmY2F/3qnNfOmSh/e48g7zIbGhjh1mxdDCMJvySRrXqxVoy
nCwsMa+qEp2MidzUpxnRZ75e82Xpiv40GO+lq+zjNBKk01E8Zko93XRhrB10XWXMhdJg/cN96Wi/
fjm6TNSXb0cHGmIapvHzlzPYSWUDnc8fzpN0szTg5Rf6JzIUxR2Osv0dVP2PYjiMmlzaiCFPFJde
wLXyu6nEq1gNnWdiwN3aNLIc1TQGpjBvMGswjPaz2tUna5kj8lK8z2O5eDKkEsugcqDrVOhXjXUb
SkV9C9B+Q8LeeCgWNf0KbVvkDhL/StQhGZZs2xL9R9EqDqijcWMsuvxEzXCtrSMd3p6WrQhOxfvZ
ylHt93Moj6OPZoY2JPWq8WERhu0D3vXGwy99deW2MdW9jXPHL1N74TCndoZzWBqF/dzcB7CTBoIe
TH/lo6JHr/XgZI/tsiFSWNZGjAAYhSwye7eHenjInDJ/VDul3kjKXKxFqzh6GNLz0QXivTfneKNe
qvJa1dvknbh831rLqKy0G9FQqXL4D3eE7vx0RxiybCv8M3DMtqAhW9ryOL0bqRhZ1AkpmeDB4BWF
fZw8Xg8K8sqCZxhVnxSnUZ/FJEyX+vEYGP54LYUOUzSpxgoyTk7CAvbsEivMY8/2sGK3dsqydNvF
7S0CBIj3ThVjLpNUV+Ig0SCK/7HufLJATvxt09igbCbNTnfWMCtXsm4rV2JPHxOtcvNoAm1Fokje
6Xa8vzT/qc+5Qq+77T+MPT8P+8uXiQCUqcum7agI0Tnmz19mEtaykmayf2+NzUQqNnNcBf7CrRpJ
DqDvTFn3qZN/KWRjLea6okddh7D0Bn1A4RbhWdKIpQ33uC93DXmGZZytl9H13QaS0anvMG+jg6jG
44OgkxISTgvmfFUnCvKuqpzdKU4SuSLYIhrkTHprIDsTESVA1l3Su3wVlyVaNr6T3pngXP7+W3Gs
P91imm7JhqWoSO7KuvbLt8KMSg/yNjXvZexyT9pimIG0SQKEbXG5FZqogRnH3ljeReaceu+klwsM
DYRcsqhDPw9irI2UvJBW9q0JHNxotl5TxxJa3FmzElDAwkCeAyvk4MpYEINxsLW60nq69GpM0GmW
jHXjsISGSj9GFCOSgp0odkvdYMNQCiftT3WiX7mEms6dl36ibmpsptq69KVe5L1dK5j1B4ZhfEXU
IEapy6z2oiWq8Njya2y4ROu73o7eNBjk6s4x7NTlFpi+cjuVm1ht5l1uAFRZ6uViNBkjCCqimsKK
H8F+GzC+Ybt944wP6kIgKSEik7plpbSUlrZhwkEpbQnLYREWBjnyzoPi7zH3Lq+7NkJmfm79Kzuz
Pqd5196LqoJXl5eSw9iIomhQUihUsvL89/eIavzp0XHw23AUzAUcQ2cVvrS/G4cmR+Z1N2nVfRgq
S9Q5f4qbOvqWD4AO/dGUb8n8RMDzAACjrxd+K1HEIL/vfylJK23wTUUlwzKjx5+PdOpeZgEzHZ1M
iuC4osViDnFNTAq5WlG0o3kdlt380IcWqiJBvolQAn0qC6k4IRML1HQpssJod7a1qNwsxaxGfLSy
jXEnihCN3k4pilghryOgZmtb4y4XjKDIV5t1NJvtO+o1bHFmRnV9Jg4RqJr3qQ7V7Uy9NjKEJHAC
U87Ua9zmihtfM95Rr8tgbNbdkHXnjxCfM0HMAfetJtYXVbW6O1N1gpukh/86QuL5onUqTuGynB1B
KFiPSlDt/bBUvqAq0m4YU/2t6BbH6J+X5LqG1gbv1LOCEPWm3j5fTqsFMxHg5XBx2rIrAkLx5bHp
9BncKNaNU9WHj2iu6+BziNbVVrOfGjIC0AqsFeoX0QvTp9zN5sr/mPSz6vnSmN7kYEN3XdGre3Em
oyUDeDnTIGfBvVOOkJPxyer9caViGkdwGm6yvWxEvVG307oxtG6lmPNbnWgQ/UaO0mRZO5/DjraY
WDU3dkAEJde77CsC8AfhDNnG7ZUxzs4XQIzmKramEP4E9qlWWyu7MSJgr6iaxhXY2Vc7ag6Nn3+E
zJDcyAyHdxMLIzwvMLg2iv6RPFeAnV1QPBbZ3GATUPZbUTSrtNs3PcBxUcSEWbttGnkTd1pxR4Rd
8Qo5te7Vqkhv5MraKtNo3YuqMfJbz1f9eaMtdapeNTh3nLv7Q5pfq2W+F8FaTINQN0zNvQgYhSJD
ttS1owU2upchhDNZspFu+yLlyl1UGwT1imav+XX1o1eTZy2ebTivjb9ima7fVorWbPW0kcADzcg1
wOLclFFX3P/VedJkP2ZltSVg0a+rHku8PCrvy4WNAgwSl+SFiJJLBaaNTZrzSFEnNgbGAaKvOTNK
2VFFTn6cPttF4c1TMX2MEwgadmUq5FpYsTO71SFoFLxIF3FDIy09iEXjYajbmgzc0A/JqYmLatUo
snOHPmm41ewywnGmmI6JSnQeSKL1YKokCswitL/BqVqnWaD/CDrnqm/JyIjDgQM4d3oQRlsATfPm
70dC7de3JbMGXdZkXgymoiiMKT8PhIShqlYdpR7DeIUQ6+CTXhKUAeSmbp2wU3ZIhREREXU93lFh
2z/OrVlheINKvmmVyl3c58wHhir7XnBXAi7Tny49wPAHJKr9aGctEitCZ6VDZJX1T++shahKtxjY
ij0sHDHGXQVNk53nERro41WnT8l1F7bqrWiQyYDc/v3XoPw6L12+BkNm3rD8Z5pihf3ufWCNIzhv
W+6u3zDtlrMwSXnkZZyPEfEiDKCpM3qZl4c+DTRPH7Xq18FAHFGmgPzF0x+W6NmRKYtXf3/JuvLL
PMdSbMW2+eVsBg/9TytPmKYKRoNRfH2e0M++VaOEHkRfiQmnS1AetZ1kWzm+vP29WrzjawUo1Z+r
A3Qbz9Wy1kVfsdq49G7i1vKMqMrRaFqLMGdmOdFH1UDLpUjXU9ggHEzKw8sTJbyXguptDyME3Rs6
aB55oOjetOxd+uVY5P3DclysHy6REIN3OstgnYWFZjq6TPnn23mY5jGqZyPZTT5UL2OlYcrSz1ht
W0w0CSBZ98M8YKi7EE6GLrkF9FZ/uvTwJX0mP6SO7hD4uDaqUBmiccTKKURgOuWdAwu0CB8MOasO
w9IqimITkAiezDE4hrqMV9Ufx+eDkcATVpRv8nD19/eAukQXfv5zeXhtC5UQXbUsOFk//7lQLbKJ
TFawO3O4tHJ1jsgQ23dOapCTuERDpV42yRw06IBT3085nDYEqt3ERMUx6HqE+WSLsHWgatsJLeeQ
9QLU3XflS7vghNn1+W7+r59iWI2IaX0vyqmOgrD9pfi/29fi+jl7bf5nOeqPXj8f87+8rvj3t11O
0feaF/6P9tdeP52XT3+7Ou+5ff6psM6ZgU533Ws93b82Xdr+Hotbev7/Nv7rVZwFJuPrbx+eX7Io
B7VOjOB7++GtaYndKbz33/3mywe8tS5fxW8f/m/6/O05Y3p7PtvlkNfnpv3tA14U/7YdmyWgY6u6
yv1LiGV4PTfZ/9ZZBGmMEyoUCcaKD/9CxbINf/ugGf+WZRhKji0TlzGtZQ0FbU40yf9WsWF0HINR
0JA1R/nw+1//Fok8/2x/HZlUfhmkdE5j8zwqKroiKrfqL89jrCDO22jERNusdTaqTWAUl8grcpbF
rgw2Slbmu6YKZMSAswwHDwu34J5U87vv7C8CpH95GZbDZJ+rYdWs/nIZs9LAspjBM1QlSlvkf+yr
1u++WY384uRIJ1Wx6sI5kNZdgvlaiwa6F6LPtvuHy1jiXe8fV74NR1E0TUd0jIfVWOJl794ytk6G
2+k1fyfXeulhhsXYqUjqXvJXWm/th6H4nJg+yhXO53SqpcUEdFUqmerOeS5toYPwmo7IM//DZen6
8pb/+cIsDblqAyU3W9EsefkZ313YmDRGRRTK31nL4JBBP9nqcXWDrKl9zCyD1d2ojx72UdKhnlXZ
taZR8cZF4NCtmi5x+95Er5k46Zb5w6Ev8R5ARLw+WhboW7hGDTCBneFkMHZV/Tj9sUlLq/ZIbyRe
Odnwm4k0rzonHG/mCnW2SJqesJlFecivRxff2+IUTFLCbEl+lSrbPOh3RnBfGUG3ckbo5iZ0JGke
8O5R8h+Oj/iFriGOXfnxummbnVWl5DPQrTNlLQQKmrRQMpqXfnRcA1W2FX92fsI5+AGSi7+Rpu8+
c2mNOdhmxFo+YGUytFvbSgsPZbOrINkrNjCuvgfFStaykqprK34hwnaLvlN4lSaps3WqdiGEpCTt
1eHRD3rYv11nrhsM1ySom6qag1XByVZxQJsZ1s42SUIWuJ/u6zAHcNGkSLDZ+ka1kCtL93ao7NJl
ip8AWqhk7N1KPEog+b9ia3KOZIDxzAyI2GPbZd4cQOo148AjTcIKHINacgmtF7X2duhZf1VT9Jpn
Eksky1xnTvXDyufbglxVxToj1n3VHfvqLn7I0+rbYAEba3pYYgiYejXDCUvJyZ1LZodj73hNYEwr
g6XdyqpRisjg3UgLwbSbJ1fS9Y1Wq7ezX+9AfAe4FmIRopnmVlXiPUre8Tbo68Etw8kzsuEjkZ3Z
laaqWwOITQ+I1H4zFXnjW7fKbH2FOyRtSkNTXSn0n5wRHleJfiZUB/muxXkY2M2rok86YmBa7NaL
6nijYcEhDxhE59YXBdliJRtdJ0cuKpa/BSw5V4nhWfZiMpslPACjvCWu/orb4wpn+9RtGkfZ5hmQ
lJip3QYdzlXm5+Opm5RmY2M6dKtn+eylQBIUewq3GJiXbpyZ36dAMVYTOqErLId/pCZ6ioky+W7a
wb4gleN7TVdlW7RH2g3muDju6KVxAkR+NJLBJxXdwOVX1HqHcdih6DQDTwq9g3bLRpcwAXTFLgJs
3eGyydoQncw4Kl1RJxl4aEUp2YTFAa0cwxugJ8YGw+j2IKpYoanIPi1lsSGs8RGheHzr/ugi9pLl
eHHEpUHUXYpir2YZC3DAALsbwWhS+2gGGaw/BT7YFVHXTXN+EHu6OltrfUqf1DAncdJKVX4YIr1o
0OniYNFRGcCDFrUFm2FpFpvCUWDail1uGQe8YyeBBJaUfCUOPFeet6JX5CQ28ouafj6o/uNMonU2
OxRbXHHouyuZUPrb+ZOybhso3ToMmPMVXq7NhuGekHlaLkHUTuLixektUSt2Qa9zuQwhhD+hA+gm
HkdG7Lx2GsyMBj0JwEbKtwGxc1fVeXgCAxBzHVRXuFDamz72b1GaQbNbxvE8qD3ieMMhHPvHSG9e
sg6xjCn+ZJrqMc9M6GJ5f2dV8yeENH+048CyuchWjiGlGICE7TqdumyHoeHs8lzIe4mB3VVIaV6T
Fd35cnCvS6a6NqIwdnsrvo81341N7cZPZGc3Ve2dGtgYc+Td1zR11lZHnh7wj+5BhspdA4WUrWLr
12E++cc8/0pCAHM/O/HaRUGe8Xtwfad8bTEbXkSad7kWDStfrccVxjKAYGXlwcnlaFv0JVp0fniY
w3Sv99P8CKQSuZ7mO5pZ6znS1XWNdMoqM4qE4bm6QxUKEzC/GT3kcDs30kpUFJ3Y8GQLac6ITJI3
Ee+1VAWmXxQzHIA/bEgusIrJEC0cES6NJnsNn0tl+J1vJEN5rXh+QV/cmGFXeBH8vk37kliBiaey
WS6sxdhTw7Fbd+3y0nKKVWeyhKjtYGM3Xbep3GKU200GEoJQazR5STF+nKAXuFqu4qDDBM/lBdeM
oXGLCsFuUCffU3XI6FH3Ug/Zqz7P33q5/mhIdX4v9RbJMMnZOQmvumCIyps8lbEMCBprJUO7v9J/
MN9zXL+d3KJlvdbD51lVSf/cjOg9WnWnrDQrKtaoQyeuXKtXCAEzGMuYXfCE1Uay6lu0avtZ4U2a
Ke6iNe5ilULoDbvP9NaWWbOpEHIR9Ap/REV/yCrlyqirF9ypMe4L7HVZ3YDY/Bw5quap+PrurapD
/bNbW0iFPJndM4tW9UpBAtWNwBHssLJ8UPDw3vZ6ttUUlHVyxfxGHv7VHHEuKaOqWk/QMFaSg/Z3
UV4pJlJqNl7mejFfz9Bw3dloXEPFUmIY63IlE153ZO4AtdI2DUrsSmzsJkM9gsbcMsXYyTO6sNzY
N6YaThs5YL6Jy0a5U4uNoqrAb/pxjTAG4mZtIt0WzGb2/fg6W9xeiR/Mm5gQGKu9r5BMZg8N0skN
wrs0yr7ziO/B1NxFABjXVol0Qp15IBM/+i2mm9jzPJrGddHf27qxtsf2PvO72JVq9bkm/aKFebaW
ShuWrx1+1jDPMWUcOeR8HtdOeRPP6cgvUVwhW7GIuK8Sp7JJi6kpxo7BrRxaPHvzfW9q91PWfx58
ZFksexyvQh/JE3QLVqp5y8xvn4A4xJ+42KGHgb1lMN7Xip5tzKrjlTtrPxw74d5Sr8ZC63lbZrBm
QeDbmfx1rAjLhE75Xc+T1h2sCp7/glmuIt5iSfSA233gOn2ved02t04mmhtj3ICiNCocnUdnDfQZ
E+C9nLUHNbNvbasiJUr8fZSQc5qSL6M/nAjSfKoThiYn4z6EhWtjjwmu9xYRZb7oyYYlgXKx0j/C
9yWyFIU6w2QKSFpy7i3fZnQJQ20VBt16tAxewvXUeEah7kqrf0KM21jh++TGGsjCHp06N6k2yNIV
LlJdR9OEgxt4AXTfXThOR7MdQWRL8jFPiUnPfXdVz/fqHKprBGkClyX+11ID4d2Rc4/bIHMHXXu0
5is7UvgVfZRc5fRxis1Xe5SfsU1OJP+jhH4AjHtIzSNQw+IhAI0Psnk6AvN4yYfsqUA7wAUZ71xN
hKU9E0KHpwVOeo3vky67+TRmgPlNbR3lGNWIFlF3blZSk7mUic14UT5WvGR2SMF9Fr38MqvXJcL2
q4nX/7XEJGarytw2rWoDzgPqs4mTLL+ec2c6qqPugviYCOoa61aVCIdViOAmppPN3mymLhbjPI3E
xDwLqV5XroC16kR1fVv+Ye0A7U1HLagsGKH5fa37+6xsrJPWqtZpUJjpEdcdNxZ+klGZqitz5pXm
y8gjKtJjZFn8hcuV6HI7r0303hlV8Z9Oepk0npa4Awr3XtkZBt/Tj6Cd85tRK9iMdewCJX/GX7Zf
qYiK88MToU7s0T91pHswPEOhkP8XhcVf3WYnp1RfUdgOMa8Zv0pkHlIVyhoAq2PcjvY+kwvA8JG5
zXP9lBuJV2E9f21nSYS6X/kD/h5mJdp4mNvgBgItsBfYF9cKisCWn6anb3IMllydi71cmHvYCN0B
Oi2YJ6W5xjrrDl68vLeyJjuWuF6EttRwLJmmcPkRyyyLN0Ea+i4RxWI1NQqyHMSzV9i87KfaWgew
3NCANa86oFf7tiqx3W2G/BrLpwFGwnUTh9VOmapvUREcNN1vr5x4SA6wE+79bpiudXi2B8WqDkGW
/AhNrtFJtlrT8zEZd1aywK6JXZ2Uflqm4MZTlTPuGw3UMrXyitb6Yhv8Kmk9lqz9pv4aqYJ9n8g7
3kvTIbTzmzQh55czFyb3mPvePFc4kDnSulKmycuaorpypnCft/aARhIbtHZeMVXUN5nMjW7On1Jn
ylxjF0NP8syWmYtuJdNK9v32GsjWNycYh13k28kROLSXpXK599X5xS5GqA3fTFJwME4PYtMve1Jh
TcpK7DadMhMbXGq1APs+q2JFF1ZYCJd8IcteHJoFLOQ/yqJSL+sydcVuKNpZyL/1/8vKRne8RJsL
N+/QxGlDvm2zmaqD2IvUuP7PRdGlXo4Qe5djxWGXoti7nMrW8XccU3RUxAeJEzB+g2NBpFKS64Mk
O/VB7F02/7HOJkPFpPEvjqsY+JGvTzxfB8d9OZWloiKzupRRFWrOH3c+1+WjItX5vacu7ML1Pboq
rWzF5/7v2gO9c5S1OGkC9/ntii6X1XXd19qeVIxw6lZeFctnJnA21LXYTdFESgP1YzqjcI9x3E0o
5SkTTy19AlG0bYtAuRmkxkEkf2qAd5fpPg4AT+YJvJTcsn2vIkq4ToLsNoyDuwgdQsweuKu7FJ8o
M8MeRy+y09RZwNUxWNgAe0pPNtZHGykkyS6KOHykpwizdVatxrhBBh6WUqN9Aqaqb2eNpXRq+Opa
TwejRKGl20UguPe2bWtHC47NLNcP1uQOoR7vur5Oj3EYpccSY7eVDNoZOIa5moem39u1fBNbTosV
gjHhysflkbBS4aI5ZBLn4jj1h48sxOdjn2NcJfZsiIcbqXB40y4NyrLJNfvQMHnYN1X01i2Ylfmo
mUhyE84O3FzbVvgJHmfjS5SZOYLkBU7zaDaumwSt5VLzPbudlbXcwvXQTPXQp35wbJeNQuyiiQMD
yaEKyP2gm156rUvSSWWlcgjySrtSg9uUFxvfESdkOc/rZS7GI6PpeDSC7BG7O4txmR51IA3HRBpA
uicBVlGpSRzIAmxo2SkRhjH6ZKl1eZptnGZj309cR8+/I4yowgpGd9+BCWSH+hX+D4it9e3Or1hj
zqmJLzi+L1tzjJ79aiw2bRx9rh0z2gY2nq9yastHsSc22jDBbTHkeaWmYDRiI9oQ+5HINByR61QL
T/QqkdnZEJlJXcV2jKsqy80rQ1N2eW1b3qRY3x2W80fLqOtDHrRraSl1y53C+oI4pW72i83aW12I
CRO4C7fph/sSYgMps0w/ihtL7KGHEmxiQ0U5WlEnJo7tETkWc2dks3Z0sCjBMyR+mh34HV4AzBWX
AGtpEu0mGGw4PXgWpUz6EFohZjusA7mY90bJihJjsSsYELVrGZLFVMv2j0CApKPYSwPbZgEW5WvY
WKcoO4L4a3ZRB/ETCJ2Ur9O0epo79VCjU7NWwRu7RtInR+CpCdJH7Zda2zo6tG1RG0hT7ZkahhFA
/+Oj9UdP0V1sLPsqNrtH4tHJppuS9gAOH/rFxJs4Wn6sMENs2V6+w3a56cVGIS0H6UhBd6MpWQga
iPGHw9tGioIes4alfN6VpBiRZ5MVbifNn0RDtxxSxF33U0fRJM4m2kXRkiO0YRNNOX/MpeHyqaLu
UkRkgvRix5T3Unf50FJrssPUPWmx3RZAOKLk3aWXgckSQHc2767v8omXy6vElac9kTO02oyVaBm4
uRw9lrEW4U+/fPYvl/dLUXT+5TLEsaJf30bf06461ejZQApJZd67AauCMkFZwjraQ9h5WY3Fn04W
5RbxCWOnldpnfCKkayhM+Sog8rNmlh6tEjs0UGpNNoPVzNcoQOCJOX6XawmnncThaaiNziO5pRyK
VFWPBB9vAxjIO2b18I4g1sZPjSVvU2IWa7VOvqvMc3FidRwGKVa6emED5eTp1APisSWJ82VtGX61
821UpBZkucZeD8M4H/RIlbdZW3IHq8pW7+wvfj7JJwhPn0PWNVuiGyxHtTFaUVTB2s2tazVMBw0n
tgFo3gbzFJxmP0dCdrKf+vC5bMNNWf8/5s5juZU0ydJPFGWhxTYkJAESBEFyE0aQuKEVQsfTzwdW
TmV1jc2irTdtlolLghAhfuF+/Pg5k3RAtrS4D/eVcB+ey4F1FrF03HpInpzFHO5eVmYfKE3lZEXL
uFMbgKSxV76xEP3O+lxdP5AOb0CTwe6m9KlTh482NI+FJuo+4rZRnLXbVLqQp2nbHG+chXvksZ6H
DytRIFVzrLYNaqyUAa1TqIkyrfQIOwiFSQFgatxwjrbE/dDQ9BqPG+yjG0u9aoiv0TI2rkum4Itc
ZRoIelw4XXTPAktEQ7cekbu981RZdSNo8ISOa5sES69njtyK17FpPzsRKRx1JrFYVMVP6vcl1aJT
0WbBgwLpM0j248j2X6npcUDz3kdTBUPP8GmYAXSYyuomXy0T1oVmItCIr9+fMY7xaLerEXcUylWY
h+NWWxa0UA5Cp7dBKoa4kqn6bjLnBe6vHANA9/VT95mGurkbh7l+7axk0wFfrqshVW28DVsH8EtD
7ktKHamu9AMCEHQeFhimqO3iD0OtvUhpRAtWp9tDpe9HYZT2oRgGaV0oGN6Wk5uHMZ0+yXiTMVAK
eFA84ux5NXVj74GdZbaBCEMQFrjHtCGKsYMWCWsCEprdY8HDiBqZ5gIXhdQQJJ8O2sYGI0N+bI7p
0Rx7nNwLUI6eJkStr2U02NI/amxCFlIrC2p+/0DaFEC+MaABofctAbfGOBc0r8/HK1kfdpn64mWm
Jq+bwlxnEszH38LTf6vo+z+p5/6XMvH/r3r8v7Hoq5oiFch/tXj8P1XfdZ4nJVyZ/1L2/eeb/m/d
1/iHaulQqCE8QP39V9HXkv7BPKboaomsWhKF4X8VfVX58Seehyti8GHqvxV99X9YumGYvEWXfz/x
v1P01ciH/6OeaEoyBUUYyhadZ5RdH6yjf6snJnqipjmyzhu1P7eVhf8YEqn23C6pg47InflTqLKr
J6CijXFXvbuotyS3ItL0WfKjT/WfpenwJ4rvjSMgRuBFoehgV3mc26HYQAyzgp4AF6f5zVyrxc6U
4SYXSY+qRLSlAVh7Y48xpe9IGY3T1ADECRMqxRqic2O7mI+pKgFjiuFR62eKh3IcFPjqAoKhFX2/
z+Mqx5fHV9oc8+z3saqbNfrLiBjIuylHQ6S85wE1iYs1W/hfm9HswvfJXLrwGkKk/AtMjwgvTvA/
qjVtB7b6Zs7IA4vK2qAhzp9AevGKoA92jt5HOpF7rG7nsrwfZdxxZ02xKJ3SWRB2o22MeeykCrAH
2e5mxGVz14mtckTwJ3yqwd6XcKgcjSbPIKIUl1np/UJcxnqEiQExekwpq1Znu9eUZB0nSBwYqYcy
Z/P0+9A9ehKaBsAIxqs9czVyGSC3l6pVViA8OggpzF8682j+gVmkJsILUVb6pPF9LR3cqJmN25pu
KhD2kcx+CT1L1xCnriMidkwXbKzDBg/1UU5wkVaZOtOMMD+0XUcPSt8jSK8CvZoO6kTFI4cySpI/
HekfNux0FODvUAVvBgFpvpREKRPwuE0Va4O4X4g78V1WDa+u29cCZ4dMmMqtSlUAeCrN/VgvcUga
qxB93IMpbX7JyovY9l5R5YmnavoqrQqahbrF5A6ivKKlxSWJo4OJToJbRZSeBeNdDKVtRvH0WRi1
0sbIsGBRD5Wj/vCwIj38DDU0/UtFcOQ+r7eJZSQeinMiIzLtN1jNT6gn1LkL56/dZ1VqdyRDboma
aDcluN303V9uU7/uUpyaNsf5aSC9y+rWzluwjTqqaR9DXT9sXTx/C5zmG0JyE2mwMUTvqDGTFVue
4ikximHoqdJXNqAyCsMBZ3gZzjr745RlzT4SpRdDvzu01nUHE4tBSZGTfZYBlUfEp3KPiVYnjK+N
QY8dyftayDLNzpXKvGZQJSh47Ipah/nZ1jMVnyLyEsNVGnk9UBu76WZM8VK6YuiteWEopTad/sOh
uUtHoUHBsyqn2SULR3VarC1gPaBjekCiUbc2ZZE8S22UQsCiqD100rdZ0AUjUMJHGyTcV1O+Eizr
7hpCP7uKlRQOeiBLtKVwU6mVBLuexuO6SCsnIeXylq5XHHrg/WzWtZ0pgVkXeWxitlNRqMgoNRXO
aA2bEYr6ssjf2j17paot+JZY8u47Kexcm5cUAStuZ5g5MS5zZhovlAGXC6J77PZQsd25ro4ifrZW
qTTuVKGlV2WCDbEWkdcZBkRU1JtJ9pp5dKWk8ENiQl2F1GFkwiHWIefW83geqlKwF8AlBxyCbAcB
FjBm1MCU2jUkNmSleqN3j4pM060gawCBqFWPVhrsfKIy8EThjtXc89Tkm7gWGdtUTMZMp1muomUp
Nq/3+MNQ9cm/6YUsI/f3UwqUuh9JzREZ70M+1SNuFs37TCe8l5tDgp5vVvnIjQPvEPnZQ1uqftyn
HvbAy1Es8z9NNJ4aHVEV0veiqYgEF1J+pKoSpZ+2WXNP170SX/OJ5CtWs+s9b9ZRPQ223I1/6EJN
XDGrvrsczkBNgyUr77TpWTVdBbqqPTRq5ixJGfS0rjplkdLBFT5kIiUVtPpURPkfag28S5015OVp
qF7o8ioJmoSxOebWa2zS2hpry8VSke2r89Cd7/KqYbzNLZ6DdXumAPVZTsmxzcPOiXRaMnSBMm69
gAWFZv9ZhHOyqVPNJgqa4egQ0w+6wVYlh05iRA5OYoajxotIx+WmW2ZUvqkG3JH/u8Uj+EUMH1ie
xSe9o0KVT8o2Lcy9bEzrGMF6B6QuSGNNdvEpR1WgRrLGEGMRuXvlIoc51dUwcYxo/qkTEU3v+WOG
Oe83g/Ie0ewJty+5TCK+VDHWjNJ7LY6Z19wj2W3VOXaKROyozBhUmfX2klTpNuxDZLmjJUXeBI0T
pV0Qoxj+IOwLdk8lIQyfNRpqsIAUkCL6Uy1x5dBvZq7qLq0OVhsZnp4vG2mMDbsy32VA6l1FQz2F
Lc3ysQxUsDYaD6L1hFew6ehyMhzwFqB8dP9ZTHVyyjS9ex3fRcOFB+V6cBBc+EqSZD9IBeE7XgEu
a8sZN5iTTDHJDdPupmr3rUnDzZNi4PVGf0GkIeY1LV5dsnIj8h1uY2FZoSMTuRC/Qj+HX47xCH9j
ftRZMawxvwar/JPQFECiRtklUc+NjDZmhhpIYQ1Q/4vh7ljvqai+zLBX930MHXKYq80sJCeWHrPl
01u9ydyRfaPLp21pLefZqGSCB6j/s36gUfxLE4Y3XSRAV9SbyQ7kA2d4oxY5KhrmiTx/NKMiuHUG
nCHI0jqn/YgKvPRJGFFhJXUxHuaf2DdEXtkYmTsb8kdBP8QThweTQ5ldWGVI3qNWbJD2rhNqrjaq
cBRE+vmsMjHcsSHjKn6YqstaiEf2YrX3dW7xXMiEMvD5rftYrqaWYnYvbElGCxT60LNT8rXVzL3d
J4jehjri+qH2ImYJtbVa/W6mZ9oedAo/JRoYhabaCVEUHJJ42xsS4KRu7OhqoVh2R6v9QLlWpA8P
tXf82K9yKt0QlthONdT53oKTG3uU7Vh4EAaKm+IqWwi3acqe7qGr3GmfUQslF2vYBMqNAQ9BZcj2
Jur6K2gt5yGf4ZBYqVMinljSwMhA9zPijyUr9sa93KTj/Wuhw7nF19KimV5qor1sVj9yo4Nlzhu5
kzYmBY5eqy/SbCp0ld63IqrndiOsGI1+LcIYHkRlCBbi9G1SmtcSHkXc9gG2wfDjxvtDfqr6nsLN
nH0rPU3qmYkqQ2S8t2W4hwn1oxuy7CKmf8M2E30TYd/R0mlX6VQA89LhYQKOKiJXLM5Y+2ptNWpC
5MxmSYcwTqdCaHwmZb0tlYc6fN9hf4y0jJlZpsNVqhzDQrhUWeBjVQ4D1pGH62Ll/qIvz8Y9gtHU
nfVU2JiPuFJslE35o+JRo0kM66Qt/CZODhOCDpzT3Y8MNlK4fI7UCmt8NdxK0GwMvf2keBfq7Lgs
/a4oQ08wV9Uwo8PokQFTtEWgS2vzk5HibCdF4rmTZjhVBUvLVIiv/Xxfw9FbZ8gSIjZ/gVgPx8JK
w5U5mZVtGPIKqWiVQ9Zo/+ysAAocSo/WWMJXsLirZAI2uTXxrYmWY1lCEomlS34XrOCh8wbo8D1l
Q9Cp8id0iH0aCVcjNl80aaE5U9KdcCxgNC0aLWXqeqiB0NsKlfzsJAMV24quvUr3EsJ0SlPL0O7l
NpWCLuf2Dw9Silqu7xkLnUqV1U9yWHQK+2BRp6OHRBpdjm0UMGToaiwfm4xIJacX9GYTN1jSABHy
o2b2QJATaBIyA/cNPKHmr7/8/g6vIXYRzsH58/Hq34ffP8hce4S4/vXk33/5+zkDPD+U5mT1+46/
n/+3r/998vfA/uM1WZaCBeMikPVlJ3m/r2OHbf/6kXUf1uHfH9lo0gpmFL0pbbjRqv5UGVmNaAWn
9PsAe+Svn/5+Tq/af3+uvyvxhlqPFoazZ/XmV/H7Hb+vguj17y/953PqRiROJU02y02rZtWmfzws
RU+rDHV1VwtF+Cu/T/6+5veBLqxqM+l3HDL01ypGx/M/3v/3rwhZ4BfXGbHT0HGT23//Rap02iC4
QtWDfDahHMUtRStWKjHD+X3OGKbMwXYXyiAdUX47t88TJIAFJ8q62sTFBKvi98dewBWqo1eyD5ox
3gn7Vn1it1o0WKhbBMxML0X+qrNDsEd7Y6bO9DE+KydYD4fKofUUb+uLFdntuQhw7a0vy4WIVE7t
6ru0SR1ZLdxlk7xKmLBiV2TudCFI9Y1BFuQkdnJLDxatIfZyofWwNp7zV/OoTIv9rWDnWfn3eScR
Dzu5i6DjUIPO+f2N+UuuAp9XrpziE0XOBMt2Simr5AuZDrEAcAr0oJA2gM782H2XmpPNdjHDFXWr
4RNWirDYMVuLq1zbfYjDs9MGyoWlxKZVkGJZ69Bf+Va/4maGswTKTIULTinnrnDCnLNnS9vngdn5
0quqbjDdm6TJVT2syp6KyDnmB/NI1RabeHr1e1+UEH4lmY0PxaZ6gUBZvQig4TkCs7a2K5EtWpCC
kuX3pbQnEakz8GFhz6MEkguqdhvgA+q9b/Ixw7Qm79E3SVAEAKqtsELyjpQVGciOxkh8ZGzxwf9B
3QMnr4qwrhdtVP9oq30NBx6ml1Q8C1/HljoRpe6Vhi/MNj8VnyzQ+RH93xUGGafy1DxDNrA1P4Tk
YbrRyrAR7sTkzC6+LP/dsA6zM9WRE0JZE8JN7he9a+kbipq0VNgI8cSEoKpDiunSWJR+qXa5unvz
u3qovW8S02hn7bvRnd9L0xE+YQ/vItnWni80Lh4gbWAcZWMZiYeurSou6aGdh86xobF7ZbpH2F88
bcPq5rFKXcFRj+GPuR5s0+1W6kf4aq61yA70Y7LX1/pPeeXfkbF2vyDyeU3OUhOEP0Lvdxcsnhmq
4THyFnuxCb+4AMrKahlXMR2MG6mwdfcmHstL4ehHdsVqtPW14OHgTDLqJp/hx7d1hiN0FAcPWlrh
gb+GiMnBvpYxwzkCIqG1aviI5eY2ADwd0HbkVefmln12guOLeKG6n9XTIXp5x8FKcpHI2xqSDb5e
2Tmmb9pKnxw8oDB+VGXU4lzoAA6geiC9zKmdnMOd9nRTXl6SYS04tw5Fm2sNhl+56SHxBL5dcvrz
a+r2SBNv8SEgpWXiPU9xkFO+cuEXs5WB5rSjY3kZxaRGuGG+cJi9blcfkJRcVtmZmuWA1lXQBJiU
T1ypak9HOiUnf12dO8CkTwm6zV/PAmj40aYwvYG+o/Klr5gBtOGlLhZ0drRZFrc587npAX/GGxJO
jGWnW2EGVo7u5NRv7Y4MRbbe1ACcBazHWb4ZbN/7dDf5GIv7smYnT/3+fuhOncISMh9gbtIIlrwl
q2ndOLF/U9f3FUX63IJD7kLb/R0pt8wJLCcnR6UxwL1fvrOA6oVjvoL5sH+Xnd2mHEpBAc6dVTfb
C0+hq8IEsxk8xWM6czMZZVsB2ZzN42K2t7XEn/HO9rLQsstDjVhPtIYfn8BW2Yob7VugXcTJ1stz
XdjhqteZyaupWSdP8TECOseOcj/Z0ScgSeosl8SL7NzPPhMv2zSgQxvynOqZgIkrVwU1zezFsz82
tnGl7pN54n5Zx/HWr3Qf3ZTi6bOqj/Jz/6fsHa7KXfApxTQrPXb0wrtbXLXKcpqv9il5mRe7Z/a6
4/1T/oHqKkpvRLpAWc3gJQH45OJKteQwkaHJTstOkBxL/Rp+tNYtu33T+fRZWPbn4lJINv8klPIV
+0rHKUqLqis8aWgqnkN3uqBlb6JHIsBo0krESGyQqM6ODwhr0axWu8WtCu6CQ2ylXMdbqa0Xme5t
jyUs8eAkIRPlVgFXxYs2GqPpjM3c80jVCu6mvWwbh4411b5fTddYbHIjinCK6eek8ViNxCgV7Cgr
VXuEs8+tk75nMAW1gFYHMK8NszByqsnOlx1zBKZU+aKs2qA/o6xWblRz18me8JKC11C3wPStwzTa
wdaz8iZu/XjDHN5OHzvGSbmyWbIFNs60zd2IxWGM1hVMDxu2fuRxDZoAOgYbvT9dabwgD59oSGb7
qybnce+BaqqvYrPY00qyNfEHG20YCvo+9oeV+hh7dUud660IhvBx2xNCvFR+AbjMXz+xpcLh/Dk/
LcyoFw5RvN1PnPDjpPcsPVO4TuIV822dIma2bv0xcpenboUb/O//0bhernQ6bCPPb8+T6CaGvbjg
rE+ukTsoeB2xLDlHEcjIKhwRkrVLKoYQvbAR14P8W+x727wt6kEj2A1SnyPIUHjFtKrx2grrHrak
AZcDIZBRFz4XN3YGlpFL3+Ao7rCfj7AjqfbQsmqHm8YWPdGL4L466Y/5R299TSbVZI/yGUItc6UJ
2KB8dlJOcLIR87iiAYajrydd5Ru8SJbz3Po2kL+RnRB8DkOj9ERT16Idks1aZSPy/SyHH7bhcaM3
gYsSXuqEi60bT2nkdfDnw2c8Cm9aT3c7JffKeKohgQ/iW/xqwYtnDDxlryTe1+4inpmoN4T9WNU3
yrb5TN3GYfFkzWigIzja1diOi00riR9t+y99U6+ZBu/RV/gpbJU1bC5fcAEAoMj6bLGbqj2iZQoq
nx/lr2ibEOiAgDih4f0uTC6LkzsZuBY7+dsRdygbgK6R7bs1PHFz2rMpBVxCZ/YeNxE+POebuq+P
YUqtF9TIrremYiepx+rY+hNG9PM6/yoJ0VjroMr4bWCmtKk45rHeCqyFJA3U7XKI1W9L9Qk9mICH
RxHjwuKoDvkWsSFXyJwsd/VwN3SOrNAutzL6k2EG9XiKgX6TGGcIcR1xa/V0rSGgl/jSS+YYzi0w
cdVdbV0x0Gxiz5Nl2dB2qsLrEInxF2654iMjAW3qEPupdaxXhheEPmiWG/qdrTuM8hfs8lCa8Mbn
6RCOh6i5ImZdfDfC6z2HL/IDUcOm020vbOtS3MQwtJPWNaKj1NcbTM894S1dqifdYSxjwvwVpS0d
flNAM6DxlUM5Jd6jZx7fxXB5RUzOE9ew1tiugKkm4wTEqdFAoNmqlwmBUH7Lr/eZXisEHHy5GTC3
kMG+9+HKGj5VFyQhZqSw7NAh5ZeH1F2QPLuytrGfEEg/RPtY2pj+PXeueC5N7q1PuNKcM7bfCWBs
TaDKxDuw8sTwrDb9rXGa84LTl1NDIs1cQlAC6npg8XhpVVd7afQdeHypbWjaiAbve9kOIeUY21Tt
NkN2NhhaJwNKls/Kg5vu4OLEHIOC8oyjKN0Gp6Ve1b56U28C8juOfhuRCCCM+KgPzHPjknndWqTy
uwYxkU1n5ngWG3TFLl4kxLJHB0YkIPG92wCVZHcQaJsC/RS5+sxa4aDRm7CKMeNpLnH0E+ZpxDsy
BXBqESBBlZeWa5nZij7+pB6AVJZ8f0984SVM4ac6FCs+jfdQdenmmAafyzf8CJL7z+vB2pezpWSe
yjEH7Al1teZq5weBxAMfzHV9InQBfoQT0Kg25b96cJTHvfSY/n32lm3S1Gc+YzhC4Ym991UdVxry
nCYRsb6fN6KH4le97KrsOG0rJ40fd6xrNkW+jWkAVHdp4hWl+5mI2I15ImGR7IVBnNiZzT69vKfQ
hp9QXDtXozfKvli9DA0G70GPknHviuc2WdHk3HME2OthWaHvlfY0C2/h9GEmThU9Fpc8tQtYCTYR
4aUDYSYEj1GqcOSX5TAltuUblo+SIgHGHET9gQB12eL6x5jXDgCNxqZnFxAJMVL8a51mHz6uHkOp
OucIob9S1NnMjW2Oa+3ashOMx9zHVBoaXUsS1rskZtKK3oB78azHm4kmgfAVxciS1aByShr+HuGL
wmqGFBUdIW11vT+42HgSkW0px146EM6wP8JTYbEbb+ZtnNwWSBZbg9m3jKBR8RoBkqpeEelhRfJR
BW1w5ao9lUtzoEgbDUFqsLZhpYpeFzqgm4wePpyZIrdARKn/Q54wss6ewEJUzA9oDxGhvdl4jY4a
4LdLh4xYB3nmh5Y3CzvkqqHcYOFXRsHhMfxW1qGkGmYFlGOywtW+EQlAAdlYSb4ubep0N8/2Iwhj
H9FcKj3zM24GeYwXtYfCbg3zD13esBXx3nspssjtSUiEhuYJqHJwLRGSyJ87iplnbsByJRpMbAEK
fsa+3GRHJBLm3qUPYBAol2xj1kH1yzSOd9FvRMxDbYkWFPU6fmICaF1rwSEcSW7sSrLm3ORwpVTe
3K/Eo+bpFL92asReThA7IR5QevONxUbsXZDgEavG1qZ0LOaBmqxm4mXhrPld4cfWSq/t8nKXvCL+
CQWb2N1ByyWt1sn0ykGz5uSmrdSbCCyErYiAibVuyZ8nwR1e2R7Yn+zuwLwxNwolbP9A9wHxawMe
7hN3dCfMI1jRaeR5ir6yr273Wa8r+7P+UVbT5XshE/uwBKf7qfHtI08jKU2+Ehamec9NuBjENAzR
N2ABRKqP5LKrZF88I9ojgLGDzJLefQknmkynk85F+lLc4TDpXvpN2GU4CtuYsXut/Vpwc5y4zub6
fh0urKWl2zwnjD2JQTzdg3YgNaKaRBWZKJXH8lDssw0nZHcnbfUAD4L76D82XlD3ayr4LDdketmm
PJT1anyZfvq7Q0iT0K0UIbKn0w9jExTFjVe0nxOjsobi5FuoNpBDTQvlBZfVlQsKKsFvaJhAnjJ3
GfXcY+w24/6xkUwn5hbfROYeNGeWseq5D5hwGcfXoK/JmrUrT0xeZiT0UsUDL2BNn1iDaOQDIljF
CJ3T9SLtHu10gjPfEq/+Kdj/0RL3jNAtNg1kHx8s6o94lp6Z7nxLQdJw7Nw++8kqu7glz8Wzsa0C
wyO80/e/xxMNh/Rb9Jad5bPtVfQnrOt6lR/C/lCmH4uxaSG4juTeKR9XuGb6VAEhEBY/Cqb9WSGg
si7pOzm54UsDNHv5BsAkXDMvLL6N2u2fZY9IhwWyxLPY5T6U05Gh1R3IVKUL4aXudB+4iqjABf4B
oeLvxQgQmNokmW2CPCU+veoiES0XJ6Eg5UjfAEcJhGjRA6ymop+HJC4wI00f1SaW2eRT/2hrn1kT
sf4JdrYnaNKs15sx+JEnnzERJWkfFK8qXfOjCiTXDIwKNycqxJ6SHe76ISn+YNF14cthmVmMaLbj
5kELSTtPHNw48sRXwcceiBB+0XbdMTLs/oUGhNiX0UmLbaJZVUF4aSV+6GAf+pGWovbGAFqHAecg
O23isGT1Dgpag5t93XeorNevGAQI33i4pYpTQFwYvMi3jgNFHNUJQV4aN9rppX9pvrVg3I2v8Ta8
3M8jGyZJ52iPiN6YdvyMf6FzuhuXSnSlyvmaNqiHASfahe9WszsQQrilk2Nxdfebu519hX+GE832
FcOrXgFzPbqwMrvRXWZipb8mlmt0oPa7mo6wL/YzvuazCGi9a7qPS/2n6Ch+gDeRs6nCn7qlqOpk
n/nptaKxaNc+E430nzrbdeXQGNc9uHEIeK5gXAAzwv91HjIxN6jZD3MOe9RcNLrEm7INrBdi823h
kWFSF3V7MEyk+z9SnxspZk/R0zyue9mf5W1GRXfZQRWRfZIJtufyRCxQfMpz8GpQDWOkNg4ICAAG
SA/rNB1D4CAPsOOW3oPcz912P2cBz4oyjGT0Wta01i/tXlzAmr0UxxC6A1eFca5Db1SPFVjNBcy3
NmDD2BNxqNluizezg534wl3fixSA+202cKoH604kkF8rNoIGDC6Narvm1cZOnN9B6Ep9g3F8WPra
cuU/EJmHVtLjnycl3BaKZo/12TKep3arP+JQPTkOtrKqq9Vr1jhm/JMX7iBs+Q78D/og/FMeGPXf
YCOWGkyrB5vf8O6hy4K2I8d/4CO2PqxCP0GTzw1dPqil6W2LQTiM2lCxww9wOkL4EsyDiJdsCcCy
3iAwseZCd7Hd0IsIfO50l+7CPw/EbaVdrJemfKlAnEPN0T96YUXi9cS47whWgkFyyN4uA8vPggNP
zOxKD2QaZvlFRz29iI5ZcgI0nSCo7PI1wNdkbUzmmFWd8Dfx76vUT/GA11xrfOPDriSXmcPAaPtD
RL4OoCtvtdQpyDbt6SI8sQ1VKAo4cA51Cj8EUTUy5qsC1CaQs6ckc++DT+8oF+STI2pHFlIKYTTS
PbJodkTYYbC7M9P7XQGLPcvtiVy9PhVkNXr6NF25WsOFWItlLX4sV/Fj9LHoEZeGH/05/iZ1IS4G
y2WBTHyWJWMlp1sSi+0Nra/wI1FPhJgpoB81oZb645XVbXovpGDgNTixLduRotO+nkmUATWYWk9E
7fm6jfYzNlPjSmKXvkDwna4SRWxHqYFmQsnPgjWpvT0lcEWCR6vqRRyZac9QKgzLTl9FypSZJyQH
yMgCIm9B0jgpWCFNlNRw9uNZ9eZN09jE1T6TTLniOrEudgAeDWgNAaj5QXSfgwtLDug/qRAhhQRm
RYygcw/eInJFWB003MAOWknpoT8TxBZ2+ye3fCKqTHeA3NUNDQEavTEBYQnMiBQdWlCl26hdSnIo
5Rxt0vW7cAITZckIspi+R5vD4gapwTDeIuAcKKnQEeC/VhjEOoRVYxpwRSGmZKRI2YYkKfyYx71y
KQ+Zx972wWUT00tInEX+bYLQZC5wlyBeJ9v8SD6zaM3SwNEU5+nKJ7GsPHx0RJsdfuwPOeypV52k
1jEr36x2ylWVtzIL3CeSTU8J3eQgjm9hSpLghfs0OxhawIfl7YlVS+bKkFuclNVwKt6oJGvzDvXx
t5hByOvraFczqK9Z5FinactEBqyGCfZk7hngIE0mm09Vgyh6XBDWLrQ2AXtI1B/pCNyN0bNMO7Uo
KQVi9qbd8ToLKLVRDCV/zV55LcBOQ3CReTLsYxY/yx80ikveBCREWt3AxTriCcIPvG/E7tKdVnTH
k0kgscIb+CirXNMLXGkXqjMmbO2PSvjTwY5BkwKEKdmAtU/6Z2n5qErV6prIuVW2hXYRWPo5ZiF0
y3swR6v8Hkzi/Bg8ySPzYMkmtYb8AkWCUVlS+/W4D6qD7N+C8mTjxZj8sRMwVE4EJmrkKIAV1Yqj
51j5ZH5QJMYzeDp3twEgbR7XhvPtlDNfyErG9ahZUiZ6f+CCO7h6lTLNqR4/k3JVZxHFF+k11XJH
HVYU1iumd/xTTz9c1H784O18zyNdcbnQHel5aStbLitnxHnVhDsDd8QVlBWHJFGvpwTGnxfoNY96
jjEc2Qu54lwvJI24Rqnomkhckl/ZHIxhQmkA7CEvrrmLQJSfjE4+U5+e2fdCYVWJNHb7OWBjk70B
+/MLhw+yjmhKiE29Ty9stWelZOcjpZZwc6GaqaGcBqrJKOGeca5kgyGSB0xYorKJpm0UOF0BQENC
JMfn+vEpnAB3vRsczoqxdSdkDukqoyX8cYtYFRhKocYK9yy0p5yG7QbjJIcz+o59+AkDXfLCHxXY
fm9GKwkMbfDBSYAqe9N7DFrT06V3xgq/ArnK2uOz//nNfIPVrTkElbQaphutsNTHXdKTWrHvDNTR
40A5VxqiSWT51KlGAcnl69n4y9O8bLisvJ/K+OOG0jvWeJx7mrjcRk6HQa94HBWTiL/wEm7HGEwx
peHHaXO28uRwaHnrcum4BBxjotmc/1LTru9w5ryJ42UQPG5SDW3TxbybEhI3kByUBr1H+Uac2124
IdmIcvYeoiSAFsfs3Xk/fvLFw4kqgUDG5PO9nA7/Le2JD9SBebQnbg+4cEbWrKrY4hyYFZpKF7Rf
KNtOW/dUBTTRVikCiy78N24iH/aYGHSMMBk0t28o1r0aW5X8x/S5sUwQvoMXcts5Q06TFu3aHfSg
eY7klcDasHhL8dxAk3zUD6CBEv26w2MqO5K1KuiRCdEycogKpVc93wKeCBlgwokxz5eHsJ4FqJze
bBzTzslFtzKOnM/IUCIeXBkL/TQur7WWB4CCIAS0PC4PV+1BfQVxJ9xhrELrPI837R7AG+UqcxS8
jtsgmRtuA7qrRNx3Yx/DmFTOvCEWd6O1o17H+OBWTnjwFkEjBXwTNfc4J+DepAJTnSKgtR0fs88g
7eOoOGw6E0F92Olr5/+wdybbdeNKl36VWjVnLoI9BzUonf4cSbZkWbY14bKtTPZ9z6evDzhZpq6u
s/6683/CBYB9BwQiduzd9Rc+su5j/0iANJTZmVvJhPwEvSpej6pDvxizBZTOgRCbhzN7T1YxCmt6
ceDq+I/taIflOPX7Ntnp/qZCtgdZkMfF39Kd+P3D0H1LgImR8VJmp9y6A9KmG3vPuWkN1MF30bKf
i0Opw29w8M0diLFU7EJ7r9vwDmy5zCF44t9z209UuV2J4CL3DA08TDcB9dZNo23FwHdLmEs+2PDi
A9ExdkyeQDgu1Uk9/pt8hwengCaG2Wf92ZpQO5RPmL5U645gKnk+abFlLkw2PtqA3vN0AuvGnc2k
jeAN1rc8H7s98MMhtc4v2Hy0nvHh8TRa+MBT0ru3fIVgClxja2iwNhyK9ojyE6+OB0XU2owQYtxn
AD55sPRA1Bt7JydSxa7iuhNg4pu0OPNMhYWhIT8OfsgW0pCbPT65V+6P98pnGRC3s6R/cswu/o/6
IeCemDjxMcZnHizTPC6J+5eAIBhUALI6OxJ22puwlHNT8JGxdW7yz8uCyuON/AgGXJkbSLlg/8J7
bgcHCy8ns7IbIhfoLk7+wW1wqd30EB6Pfr050Htu6hZ/P1igx9j5ys/oX6KfoFTzR/m9ahuOPHin
2dknxQuzBz4yJrjMgS1mbeX4lPoba7rVp2BXa190MJ7qt4O0yxnkk4ZviJ4ML1/+wJiJaWG2QOG2
Fd9YcYrtQ1uDqNjJB+6QALep/I39TDo0HrQYeBcRRtBT25mfYr4MJpQBN/UTfjaQHL53EVoBNAoP
0YObBQd+A/n/WEhCgS/cVsDvPjY9rFG3NPCq6/rS1Ewqtj6BczAs98EzT1Q37kB2JXjuUUWKdiV9
iHHjt0fHJv/h2Hg/5HdtPvAucbSSQ9YQ9qzjTYejHtCLlu35sxAmB3CJJ5ceqMBNCpwrR+rLJZ/A
O9MPG4ZP788UH4408P3G1vc3ATHy4Ujuc95t03BH91xaZz5D7gJNXCbQCPo5/KANGt4b54Xpbp2c
/Oi+g3FC24c6P8+uQ5E5PPKngciEhL8cv2s/QazQjVl/1meIcibvMS+hW+NDIJn3KypoVbsFgyi/
JGiQ9Q3sMTZGyp2vbVsez3Ixw3sie/AuDdFlLrb28BVtOBn1wpUQwWaBjQDlwZm+ysDlBNky0GQT
x97G+o4bwSdMc6jqIx8mr4JPFsQ/LqkiPsz3/IE2vj6MLPeGX6QIPzMYeeWGr50g3uhdWEXXLm2O
6NQ+aD+oe9GJQ4XRE0prdnXirTGSFwi5emctfcyImc3yLtiyrDay6sCLQe96KKJLBNjavZkQIMOS
5r/XwH5+wyPC6d12y5/HkYk4MW7DHc4BDL5Ggv6z7EDkmJ3hSTvRkwBQXuJtUez5bHr7gd8ScHrQ
Ptd09O2+Gs4Gh4K4K4Zl7ycfPDGQwHzg1+1iOjtS+dBAeZy4IcAO/BVau13qraMfBPTw/JfLwAsD
A9NfTPsIF7cGJQ+u83BbaQ+8nTHbVcPFWo44cnjcWvEQYHHRsajOiJ+1+ph945vhl+LK6IkWRBW5
AtWd0xnRc/CKQv2gZydeGj1PDmjF2TA+shndZfsdQAgdFOOdZp/YvD+MzJuxlzMoATcYYKX4QDfW
x3eNB84Y2xyx0Q1mAyfjrIx9OMuo8gwxzvhb0IUz0o9EcGwft70MMvBa2SsPScwBM37nCwY7UnKS
abwprGcNLJn9Q9p7HAoTJD3QhWRLS34HAOEkxTs88PWHIxxPJ/4Z/GmZ+f0RTAAhGSwx7t79SSf/
Ed8ok3Xmq3L4BnmC+xNkUbaxJcyga0H9nUBa4ExmcG7wMAVY5JAGa8LbexPELpvWIoURbnx6Aj/G
K1Q75dmsu4mHKetwUBEtguEo4fB0sHW9tOe+qdGkChMsJGe8X7wsIVOoc8+2hbPJTIZtnoLknEco
vSrHeoiryTyLvjTPfi2AkSWAqAorP5Gw9pJ0pFHk3WycU41vSq/Tkz5GkgiSpJbYaYqd1qTjOdDd
AdraQBLuGAZ/0mgiEKLTiU8+jrPGEeN5btIPVexoe9QAl307Wp9HZ0QkM4ApyzMmeq7OIuMyeqot
j4lUaJSMVkF5dhf7tcnD72PAIFMhRnCMlvzQu7sEuwaKtAL+JD+5GTs/26Fu+WnyzHLvyD3V7iRS
z/sg9T6opiY1c4wc/ZNal+cp6Z14bgqZFlQYkkqvdbrzWMc8sn64VSQeqSQFUQsjXABiqqLi+OiN
ytuImh/3HelIaLYH2y4ZSsa5xtzQH9cNEif56c1OvzOLgiCQXDTkmUKB/KuuSkPL55cXOZT5oChj
1wbFqIqZXlLUyiqBbGG5aDVwTS1t5u1kkfxfuC7/SAzef9sFENmpq/UkXUhTp/AmqqJqvO4o9wbZ
yZq1sUqD09AwB+tafD2NCxJSnVktEvlmUnU5qqga7ar+gpoVviuTbKUw12vmlYx0lXywajHK6rs2
tUK1IR95NBOIHEx3hN80E3vkSGugLnW1GyGMc6MQ4sq0fm50o71JaqjAOuIbRtiOWxikbKi0QJn7
t33iOTs7c0uoLqvPI56ZBbCY7Un3doJnoJj+ahGSYOYX/AjtNMMiqM/onnS7sbYJjJCpfEpwoSXu
AIBgKMIPhQZQxrQWpn4ykS5q8XlWXoJJ3pLZBFfTXOs8u7n3oMccP1YdA/KgQ5paZBWY5pkpUXbf
TDKb0LPSbTt4y9GfvB95+6mxcQjajSieINfRYqbrepyP+9Crk4NtVARCcJJYjfMwG+Jjrc/lwUTp
Bi2+gDxyzJMZzOHBbpzyxidBiykB/jkUlcwoS3axxZAGvdFjC66ywmuFXmRwV+X9Ca4iPRYmQbiG
1PGpJ2roMdfy0RVrsxE/VGXtfJL7dvnEkw7nfVtABND0BYA99zYNUTOa0/p16jUG6BAzCHm+XVgR
TE80tAwzBiFyD90NUYVoKxJmhRpRmSWrJAlLzkNF5Xkc8I/6urmvRhAhuWCGkZfxc6l3J/D0sTMS
oE2YP5euG5+ETA5HHCD2cBA6YxoQJupfhpKH1tSjhef12fSZOxQIrm1038GSmrZDTkYbBFKjDRWt
O4D4N28iM/paz4HGxDIKN25fWoesTH74eIBskdrHydQYvDKMx6ggANPjrHIC4lELvh00LUcwbUlI
ShOktHltfDLkrItUiJOHCxGoFxm0Lsgj/8Pkj/w1g+Ye9Gj8VvZcsaalgAI1T7KG2Pc6Yxckjedi
CqGriwF7VlH6ze2wRnX7h5/49m3YM8DlNommlZQfcZgZgmPuTxq0IX00TNtaL4qLbw4kSugQp7l2
uc2ENO9FiZ7qWGR3pIOhhTDcts1g3hVG9bCMPQgpAr2koCwX4dpfa8MESjBohwrmDX4gD1GTQ2aE
4cNYfGhhdP8SSxciKjuj6V3yCb3FuOwQkbDh3avKCxyId65rj8e07l4c5Iv241iDVZFawrXmPvQi
ZtyL53ibhV4sPyLmObE74M1xX4tqGSVjQrJLLOu1hgkBcV9z3znYI9pQFBsE6AAz5G1x6mP9ErnC
Po0gaZNlzkEqjSTvJf23NNaIAi1duk8E4+9svbqhOx7HhsQ+0j7uEUI0zma6nMMyw/qfg++26ZDO
gUZbO4ThYX7Ka3c/WMK/bar6lnya7kLeyiULxF/m3JJAU+E4Ywgg1gAgqbMvti2Sg5YMKPGQeZSL
+qwvj51D8iyC5sa5ABxBmt/JG1xQbMYsaSZh0Wwypz2TIdVDlmW/6nmZH/ISdmaRMRI07eexKV5G
JyOlrReQDyHvx5dOpi5kmLCEGrduNP/w0ireGnG081AO3o2kqNSihVc43Fr+UYO0Bp4vUpodUm0K
H6xHs4zxJWEc8bsh3i4Byd4js2IJWgQG4tZkwNa2e9J67C1IafS9EbrnvBoYWNwAZsw+qjckDZ+E
ri2n0SzmByuKjuiUQgUU5j+ywLjzCsDrHRSaImce15Pm5oxE1sYWt2HUfLPaCTGuTrssMTANTSZI
VtMS7k2v/Tzr2XQyUWGpeTW4HEF/h5G/mXvzT3tkfkPGFSoXPlaREPP9RHx3DBMmQrG9fLAt80vj
ixbPxxKfmtjEJixxRDVzx5yQJCynSsGbNcN0KoUDbhDa7BQ5u0CY29IkTUevnU8z+a/nObTGQxz4
0WY2CkiGMGScrLzt48p86OvkKRB+vaczTk9G8tkJS/2+C6pbH62Yi0E8y0lj46mDov9oAsVqG01c
Rvdlmv3Xae7jYz7Gf0G6gT6yGX2GcYiU01PpvWjxMtz6VXkX1HN2gNguJntA/55JiIQeEM/yquZW
r6r4FvmG58JBEVcnkjFnAjq+hW4TIqG9lrrRDr72Z77STVVr1Z2Td0zPhxG72bezXQzd86YL7U+W
1uyQgXF2pJT+maAvnLSGCZw2zzZLhdlZjnF3m0nGp5SwS20RBvJgl7j0wfDUIT51CsnQIfAgXSTk
DodNEt/F0DRabv5X6wryA8TPgCR1kkDH8dSacQr9nPGly8NxF1n2dBiHCq4QJJpqG63p0YI5BDWr
TeY2klkuexaDCUajnR80xC9Jxh4gRkbTykePgsRHv4P80MS2pWvpkcTej7rR3xoV5OXj8m0quw9N
3uIjSOGHX/Th1oqr8NDF0YAPekTpcG6h39rw8MqDZuRwuXSwOruOXeDqnIG4aCaZ0UZwMqYhY2qh
NecO7cWb1sGpgBZL9kT6z4cRWittSO+1xIFhd8nJgsCgr6u6ZkQFOy8SPCiJVrwWSbnLEkknCow4
0Ml95mN/LCyBq9z1Tqh/tcc8BNbhRP2tNvuPgjTksGh8QiZeAYB7q5VtcqyG9jME8XTtGl5F4TDZ
WkLvZ7xgbZZeD1TGwU/VGOHJ0XFppoVrn7pxN/v7dGJyKAagJl0E0hRaQJDfNf+MLvqD5ZagzJPh
jqzHKS3+InH/pudZfK+Wr3UzeJswDhCjGLh/h4yXZfHjuzn6ADcs2Ib+22xNgFlnZgPGZV6SC2oW
sH1pkw5u+DW0HQzzsOmeI+1xtMGjp35b74NkeI1nK/jkE1nSS3hOLIgv7sJw+Bm2bnDQTqZdoQNA
6NboJtwAsDPWOSY92raXqMmtBzttf4puODQG5gaincmh8ZavcQAQA/ncsJpnfuMXt213Vrh0O6hI
CTeLgCEIBWAx3c1mHEHaRQjVS8z9KHwChC6THKbhXWkz4UXYeDOVZUSqpPutif3TaPTfGHAeHQ9u
11IySlSHkf90VwWBfVv52WUSS0e2ufQx6eWnyY/LUwIODr0hbtIgwdfGQW/6FuHB1iT/2al3TX1r
x8YCnRDUSxAT4NaHOtHHQ+BFQ7sTU/XBFJ1zm/qEXicScdIoIZM0WQL6pvSHVwbJbRP0oIOS9AA/
FC7XyYbhYdTLI1KhkbFljmRfxKS1e2gVv5hO+mHpR+dOZM0zaeuMkx7ozYSEdAMOtt0049ybC/8j
qiPJBaIIUE2GeQPXAXFOfYTzTjzgMesydPXiroa8Xi/uCqtN8IBDZzw6EJFmYXtOhqF+boEt7ivi
67A7PDpOg/vCQuGqyTDoBp0ofS0KXMONhcBaVn7qElQHW2hot2R0neLeME6W739sa3hW+wRWW4xv
PGduOzwxNa0OLWnYwIGp5h7Ef1lqv8w+cLfIai4jScY4LcVLY9Uf8tL0QUAt3Ub+PA56r0weebi2
Y0lMLiaplu8LZ5r3VtcgbB1jRkjxuKxvtmOJHyRIrJcS23dn5vqfeVMQs9fHHEhIE13i+oiEh3Sp
QgU3wtufBoRrs7GHwHrIvY0JVR5adUBCRjItpE7MLmifTIjp7uoBz25plMcylmkIAD4LYQuEFJZ7
XR/E0YAc4sh82hwXaRUAXU9DfT9ZC3BGAGFMqM8ibdKHPvaTQ9QTXE9lWiS8qTH4+dm81YP0IPLB
wWsWB1CLTydnJP3Ic+GlQh4yOWfZEDFepfikYNyzxGJinhw8M0OtzpjDZ88ewJumBbljpfgafkVt
CS4jjPqt4y7pbevjTqnHgjHP0IP72U1lvgDhk8DOPus6fhHHEuJj5ZEMa2HawNiVI93TemTKm3BB
WG64BwYIjWqwFMeog9NKsnnPbnz2lzLGc9K+9E51WrSixeWQjfulFOegAbntu21xbnCjFSE3q3vh
h87k5bYL/bO+MDG0kb8cPR0Y2Qw2Q4PAcY92+ldNi2eG3sHHZkmaUzMDR2cWgcspBvXfLd15If+l
7e41YwjvPD35YFij9sR012Ts/Lk0bY3a62VwYjw2HrHGXnssC/cUFEwU3J6oph4wfGcdUfTCvWcy
hN6S+XNMIwdcc6zfJGgQEHZYwG91X9Gqe8btYDN98ujl7PZYuk1NAoVf3Qa9ORKQyE4pk/uzWzX0
LXV0bon0aw0sVSmM4eRE8jpJaT5ABA5H8GjLWaiOVB2K5HUaEjPsMZ1hRua9mGSfiDGHy7ZDCWEc
TgPukSEM0OmdNaDtfl3f833SnSbmsk1siNex0zC3He3VILPg4on46xQzrOoRfyNfCz80JizpQ1Ox
b0S5b4G9toJuFO5i56YKLY8Nmm+lOZo7ZA1f9NFuCCrG/KJoddnR8lXE+ucoIVS4DITlPX8MgP8T
6g/meSFAXb9EcS125gQbtgPWvK2A/0c10Y8oGph25en9FJuf0NcbDsiKw6+OOoT3YwyBX89RBVRD
c3KMhybbNbB/L/PzskAuO0F7fujL/L5o288o3B+1LAw/ZfaXdhh+TokPiDZiKlnh5kBRC4EGA98t
9GfndsrJDgFBIsoJvIJ3Hrz0LmpuTaG/NAuUDLnpX1zYBm582/HA3g6PrZ8PD6k+/mmOpJF4Nlkh
Q+yjceqm6Sc7zr4643NVlvYr0qBFnD7kU1Of+mIhDJRMMuhMJKj1cbem1t3EgLTDG/XXUPvDsfOJ
5cFbMzDSL/4BBiU0XgSIRvhbvmsLkQXhjPCVkXumgeHbifQLHdaw75MApGRB/14N8U8o814rmPnx
6tYfGxH0twVYyoFR1V28V7/Vxc6R1CBxtzx/7z0x3eu9BmMkDwneivJQo5RTw/KfxcZH0QxHN82Z
04zdvqAH3/Riuh2G0DwZoYnBH90teTngS3AJXVTLcYJdYzPNM2kHPcQRsXPKDelzkYmJY4MTY+4q
HOJ9vY1Q58buqz6Q40vooubfjWrra+H7f5q5Vu6Tvv1ROLxxIw6qw7w4H8xM4JFO3H2rYRW5zO0q
j1QaC9mgvi9qUvQBjE9QxcEWSuwrgVh2tKJti8rKxknRnZ6GyKDDJlVAS2fY6/zqNSZM2XX5X3Yw
hiDkyUGFw1qjpwl8/buWAycSUAbu5ow4ckwwTrMcojTNj0KQBRV4+7mtyxM0tHSvFlO5YIi+9G37
FW2z5UNmf/RzMo3TXssOcH4UYBchVdI0LOYWX7rPMbSsfejSJtpHY9tfZdn+m+jtv1D3ch2pPvzP
PG90UWXz/bV8y/N23edvmjehG3/olukhx2U6wjQ8hJn+lvcSuv+Hjniqa3o2Hy40cCvTm/gD6j5E
DC1Th+8N3a1V3gumN18Yvue4tm26HOQ/YXrjMv6V6E33sJ1d3/ddTDXb8t/r7ek5XEOBtmgXlG9y
uGr6+jy2GdwHv0rXtmqCSzuZIXsHESnLaqt/WzcFTAabmWDpm/XyeKqqFnBU1mfDC/Fcjv7HLu2R
22jH7CEaXDoGSRiQwloMVr1tQXPhB9qoxljqzagF9jurrxs1RUKejGpWWykegHXTN4dbt1lXq9Kk
wa/cgC4aUDEifPZ/T/PurKOFafNm9e+Od72yVsNbkqNqtF23KUT7RU/Qy9Sy7lS5zXBA+xWK4GVs
yGR1iD7ivsGprlrVwnXaf6mnpd1IwdgGORWdQJMdntTeqiljSnkWT6q8bqiqarFued1cnvbNCX63
+l1bWJTevk3JvCQLsEdJ+bQeSZVM371zcZPsFXXCW0IFyaqAkhHUCr8WxhQQwIEd9+/G3tTBEfiE
dtQjW9/iu5eqqoV6/15oMNwiX0rSf0UX2FgeKRvyU0ssjxSfCQ63JMJVRF45H3WZV8D4RaVfN1Rt
apfrfuqTNmyNFL1O3KvvdFZtanUuxKU2o/SgatnoeAQTSWR7s68qGqCTnZ7UHVW7/hzyilT1elBZ
JSg6Ce1ehTigoUWLQRXVIh7FcOpJPJSREHSCSHhUMaZUBprWkBNTYqLMmgn0Vpjt2S2zqDmqYjfL
dNw6JOUMJ3DnFeTMeSY/lVz07dTf6Lx9Qoe4m1wk21R7/GsLPQ3gMm10Js9TeQ4q4oeJnyakeP2q
m01p7qDo/mYg1nJWC8fm4auSCYf/WciFqmJWfVkgYdt5cguEO4BHFNZxsuXPBP07Sw/PC+O4e9Ql
V8cgWTtCF1KkmzdFEwiqDTqhnUmPS8uMtRFcxGdYACl6xL0Iwk3Dyc4/OqFv72tbv1M3hvHDKVTR
s3tJFJLD5FT6AUFH7Nb8Ax6kjZsk8AhaaIrv1st3ReJuDRmsceRnW8nb7wY+WFVVCxxHf1fTvIZi
KvKYohNl7Vwkxkjbs4i1QuRYnXPIq/cLPCPqKSQ934AqqbNhMhFVtNxNIprpPPsxOQNLAdy5mOvd
NCJmBCgR4sgwrinadkfoOWVenqWGS8yydnH5Vxr2StsRV5eXhPVNRlWU8IWWBon06qLUO8Gzt+mD
1kDKj+tUb2h9V8F+YRZ9zoKFTj7N8ueqLUKwjrKayWuek1IDzkumR6sbcCOS0B/Kry9w7Wd/qsP9
SHQjqUtol7S+Pat1qmQJMFBWlh1Xwn9V8qcKLmAVWKwjjVm32b96neTfUfFSM5WEO0oAQdUxSz8J
nNp7e7CIZQ8mXFaqGCCUcVYlr81jPqbwVgWEIR2qzmkXEv5eI7w4nJBWkHpkth9+1bWohSSMhSqt
VW/xyaFbor9UU9+H37xhcnYRQH+6FM1tYTHNgz2q5nc9zIRn1RSFnXFAVOE4pd6XyoL3flVLeK+e
AKHJdINyc7Vd7/B6m6bk73GkykTVCQM02q2SpljvUlXV/Sp1CxRT9pPXBIc4gxVHt2D+U3eugtYu
XkhuVS1VQ1kjTOSOxlGFY3sphdAbCWDE9XtVX0eZtv6WiGRKmrUc8K9/sPyN/V475JEpDmuTZeX3
NUHBvYFW2jkxGeLXRQgL18a1kZBTb6X06pHcvOFjgq4uhgHhaksO+6qaqGi1qtvCgnBrGZKdrwyC
Xuq9qYXu5SSv1fWwz2KSeZzB9AH/dqBu5TfvoEKEXhWavUk+EFmriums2iD4fnHLLtkbPbzvauFk
6XLTlTrEazDME9AlMasXjI5TWEIIJUuuF/KRFmkznRqSmsfZu3ELcM2lxE6g8TLxOQBdOPtyMUwI
Dvn6lMMi+69B8msdT1iwKfyI3zsUW0eJkajXrwL+arHMHj8cnn/SaGvf3oSLK5aN4Q5/R/87TYeR
qkyI0pQxIx6PT33cqrRWO1AUu1KHi5qpObQeizirRRiKL/YQD5ul5GfXZdepFm5Mf7q2qWqJkhCZ
bXKN2katXquqzUzC6GDMzkXVLEZoCBrkoa9F1frmONeiJ8aN09HvoTqj7fGb3BoFih/EQZqz0U42
SdMPpYEzse9da2uJlJREjSkyPIVwpRc5+NmK7yyTpmQnbaJWwOh7Y8nGa1Gtp1P5EOSQz+lZ49wU
cmgZ5SDTKMU/VVSNalHJ1aqEYx2dSDqfv+tqQ1UdHszejq8HUZuqVrUe8VLuPDWWgUwBlOWudTxY
DL2/joQaBwxQsY3cOgYKGTZyTansGVWMlPUpGxNZUtVUSRCudbXhWr2uzpXdrLZUO2Xqj1mPqbZf
q9fV785G5A+7Wm0EQqaEoKm6XoFqenOV1w2vx3DrBiL5wANBlDLol5Mc9NqRQU/VA8MatmHQAU6Q
bWrR/yqp6uIxFKmNVWndV1X7Bb9WBopTbmWFaGRdi7rtLMCd5KE0qAf+Pue1dT3OeipGRCBfGQFy
tVadbz29Kq0bvznieqx3l/hul3U79MsnYvxHwoNYQvK3VQsihb+vmjNISwZ4G1YrNjHk2FZLa2Nd
WDbCX4E9v6omvY8Z3n1pmq2bvKuqFf/YRugCaHaf6jBkcCJT2QvvjnU9y2/X9wOJZ7UDKcD1in/d
qLp21daqTkoV123U6sYk7vHmVtdtbIGczFAffcAXhKZr0L48QbVQD2/UOl65i5uSWKbzqaoKmBWy
HppnZeTlw3AXhTk+HWml2dIQcpXJp+rr4trYFAKRwRrk2/uNEO4rz9dDqoOoutr92qjqOoGbHREK
3MguMs+eNkLYomtMZBv/3GUzuDjN7mBzjcsbyE/JzrQbc9nVlQtBh6nZGLdy2MNfP34SE9DduW6P
g6XjfxINlAvSgLakjdYrW3JRljYS9nAKNZAtzEKSlPY+csCLbp1VCSJOiFVlmxUPkENY3jGSULQ2
QoHKV1ZVghds45tGQ3QzBAysXQR05edcmXgTYSY4QFCJu4nl+B3KhWoEYaFtBqMld48YlxH5zT7T
wwnYWOSddUi/D0Pv2edJLnqrrE5xF1y1aBM5a1GCsjkKTkmCzdDoUI10cjG6wXJuG3KGwtL+YfV6
fx4sUF/rQrU5WAhbU5hEkLyW1P+FNIqyNTUGigWyF438Vxj0vi4NQMpcDceeHInVol2AL5XlF6Bm
3JZ6Era0q9SDUSW1UCuyKkQJeiDzEi2k8XxdGFl0hG9+H6i+UenMgiehmxxl/3wtqla9iO9ni/yW
eYyGM5FYH6M55n7DZj6+31jI3lrtptaoEk7FyuRlIADfvVmgmPG2qtaqNnzfiMf5EylURT2cAx9V
KCeBM9o3I2KVsm1doUqTfFT+BJEMKiN/v19VWheD/AbUO1dtqtoJ6fRZ69fS0j9Ey9zv0+tsQR5Q
rVA7q/3iEOIBYjzwCzHkKmFdbEMgE7+qmhoyIzXZa+XoWws58K6bIj1ogSIFuPlmo8yMD3EMLmVg
qkooKGiPYCeGM8LePHgDNvqbUlTMeh3IbJhgRJvRhfRtMKv+Vi16AtVu13tHV5+AXocCo0Mt+hw/
FNk+3nbQ++ragdcKa7n2YbnQieoOfUyqhDefMxjDR1Nq0MkpmpCLtdovFliOta5Kahu1tapWgZ5d
Ver/21n7XzhrhW/h3fxnZ+3/buKlLL6/9dVed/nlq8Uha+nCsj3X0g3TslZfrbD+8ITl6LYr/tbX
+B8F/1r0v/6n6f6h657uoAhiuQhz+G9UOcQfeHw93cfFK2xfeP+Jq1Y45ntfre/Zril8D4ewEJYl
XdNvRTkAnuEShRH+liAs/NuIHpzVYprAqwmgAmcDWdhNITsyX0J4A4nWDZRcoCrJRbxkX4rOYbLe
oa8JrJvuSnUeqkQvlLd5dO2cetnHqc5p7atU21UVWzVqddoffCM66RNsQOBJn6JyCGVEQk4sChE2
X3VjuTWiLtjDmUyf+Wsh2hbfjKrnagQfrPyLEhN/0wOozsG5KnTXDrq2Amy7GhnVwlDYdjU8MrVi
nn8dKeE5i1Oj3YWtxLurtmEAO3hdneTFzFw0TeZtMqBg6hgJ3LbqiXlzVqNwEe4ABjPrU23X1WOd
XwgrA10Zc8wSewYx3jkYbGsV6xJDtNCi5FxDPlTScxdLauvQlFMMRwK211ZV13zyJ7ypthBbLHpd
zsciGJ/oBtcFkj1MKkLVLabybdjSGUMU3cVOwHKLpBHoDgl6AYyNWIV26Aii5bJZbbBuNTbGsw17
+Q5Aaref6/pxlrMtU867VEn8KsWIOcOU9q+r8VYERFux3vbaJJ4g129xrUj/jdpQ1Y1BPsg3q9aj
vzkmlNhyr45M8mzOxfbd2avranl2dUnqGNczqeJ6nWrHvDqgvSonWanUJ/TEtaRZHThOO8vNjSqq
1WpRL9mLZ6HCvjapUi4PoEo2vNDHokyuW6zt6w52i78dmEmuCRiLC48n34YNy2tZNa8LV34r1/Wq
8bf1N4dSRWC+yT61zad1F1W6Huf9Id6c99+Kif9q5mN5en+GN0fKnNm5AQPmbt7s/Wb9/+Pi3+zw
prhe9Jtdf7tebfn+0t5vGTsJabiZuYc6HyYTORdcP29V+se263/xfnWcmcXxXaNW8teoX2d2s36R
8em3f1HVlo2+0wCQYiM0MDwadGnrPuvW7w6rVkDrTvTDPikP3Jqsotx0a1WtXdtKK8BLqZw7/1ZU
m65OzfW4q+dPHfeN4y9Xh1Nb2mPHkdczqUa1+F2bOo1tRU9aP2Z7tZmR1s7wVRWHJBr0XdIu4qCP
7kH5tFU8YF58SZ0uTUPVqBZeZiD8fl2ltlKtXTzaTO0WMoDaOhm3Vgdg+qJWLXriLJ9UUUc1tCR2
z9zoehigF6Q8VCRjwRuGi/J6LM2EYerCNCnYpzG6dRIG62vMmipn+hE3sCAvFdAfEEEFKh6bqel/
pJmVbJpumnZD9kqmE+kFUbTLtZac24rs3NGLL1VWViBiYcaAVrrPz6Yb/jQXXK8F4w4JYiLfBE3t
7t5c5fU2ZhmPmuMm2innJSJvxTXMsTo0f9fWSmP5zSZyZFDbXY/ym+rVTarCJut+/x+HIUAN0pP5
otrLV4OtOtO1qFrVYTzlYFIn+McryfX4HCUkn7y9GhzIJP7Pj5UayVSgx88nvIpyLtDJW1nb3m+z
rl63Wduq2kHmda3/7rDG0DCtUHuvh/jPTqMOu55lPYxq85P0W54ypyOEhOtYeTF/+TNVm3JvMoJ/
FIk+79UWqn2I5JTjTVGtStS4qvZ5d0RVzdUIqVZft1Q7LfK0qnRdv9avx4wsbTtrAAkX0eHULYH1
G0DzQSdFhMAvZMndlqMOqXs+Q2jTjxMgSrJgTCxS1IJJA/VSkuADs98A/YYmK6p+ACkE+k3IChZ8
koidyCWZy079Q5PnAAD98jh04uBXwNTT1HsxrZDYVUx8/8XRvJNIq/w0erhgykCK6biPc8EsPyTg
QtZt/TNZBqhzsDB2sXnvOSFKoHVwAOblwWAodd3i+kl3NesQle3XLNZ+JjlylLPofXKgbSSpdI8k
/AVWgy+tDz2hH6MSao/Ew9IIvvGStFnQOUgCDTdOhwZMHf1MA8jE59E5mi2QPZA84NHTfV4B7xwm
IIaFax2rtP4YaPFfaUFiFTMOYHuOc8sUIboJRtKJ2jT9DsgHzjkvRXsEi5y8VvecGfqX3Eyn+zyu
IJ9qdyW2uwxgfxrGEu7Xeu9HDaj1svaRtNEm+Btn6NzH+NERi7Z1wiy9+T4UJTLzfRnxJqEOt8o4
uY3HBaXV+LvbLeZOjN/09lMfVh9ri9BBfUTFLN9VruznIDhbGpOMinnAUR0DO7W9IL/pA+SR3GXa
uA+Wkx1rp8cHb5ClbHbA6XuvfClH0lyRYgLChmoa4DnzwTBfs8E3cR1Fw+fMhY4/jWBvBI1cxPU3
2w6mbQ9ysofrMf8/7J1Jc+M4t6b/SsddN29wADgs7saWNViSLdnpTDs3jBw5zzN/fT+EskpZ/qqr
ove9QZAgSMmWRALnvOd5oQiZ5T4ux58AGfJ7bYkYUyXT8VmUGAW0DWXuhKIx4gijHVJAn/K4+oiB
5v3QclOtdCtfiwbwfOdh3JSZ3a1Ted9iowhvzMZ0D5OF9N8GZym9AoM8x3zrw7Nf15TiR6jHK1G7
q7JsN4avb0QgnTvr1saYGhUjyLEu4s+y52E3Du5bTlzose/K+dy9us/62PUbB1O8G9loP7QQW+m8
BFypfywIO2xqH7JbADS3ma2TBVm7yNeBLJeCbRAAraTe3Oi7274MgVjndQ5gbcGjQNojyNbsqhgW
WhRHcArdGjV21a+0CCc23w8o1cmqreW1b0HS/SxxyAbq0VL4ljz2epvdTVMjgUrvsXfqE89/KK3W
3rsBsm+PRNtYftfswF8PEPrSDGBDVegdbA3j3mvKn3klTrKDUVWWfB3uwhqxs5gjlHTJqYrBLkgk
B7d2g5KcCtLs1spKb5X56DKbgke0nbKyEXZm3JAV48czG0+UZQF/M/B/FH7U3cTDWzuPZ7u167sm
Wox/zO5enTGVYQgrZDrmsJxzPyjfXJkiWpj3reOsM34fTZLV2NGj/Ynjc8dsn1RKSlm9EQ4rn2LA
RO+yk2eK+6qYjL0Zx+TSKhZrIjC+jRIhpz8IpLfBVJ7G3N5NozdRTklJUOkiJRzT7lzyq0K7kfU8
7dHvS/zcTlPEJyHQ3lOL777MQ88zvNapken8du1YAeBoKT6Y3Vgdqrh9rq0QF5r5PpujWMDZKifI
HZIFGVNoZLVg69z7LAzlZrRSSrtY/vVYJt4h43zB9Bcx7Dxt+yEpdgR/b/quobA7qJu7EtMMCi2+
iJq65XFAANDww78ttLpYW0BsW7OmssvfdDIYAafA4OKL+kKe3QFuaYmDXyHH9qbPFpMR22py7qeL
F51LJaRNzP0m6hfCR9DfNKJaG+4+4du4kzW0e9mvJsktQdYlMsouhV2IVdqAKXbJO0NwCQFh8MSN
3bcQtBf9z5xjnacb42vbUjoh42Fb8uHemH34Y+79H3kRHjHw29rx+Ozn1anxS7lxW2+fatTOlQYe
4q1mYR9QtB8KE1ZP6BdwsLU03LSW9dxbhgBY4O1wbMF/XBun07BI/K1I2/QJN90wBEbbZhIgUSGo
IHMgTPlmBxx73gSo/atqfPAt+5WiEHTkCcjkzMOfopjfVlNuPlVO+ZFfH3aKdVeCENFzrCOxNPP8
dTEI1qNJhGM1toSxWW3GuqFwb8r72zELXiJ+ppT3fjEKYySAggbXqCiGI/D0PPoeaJgee8KpDXe4
N0Oe1SjOCAwqEggYt15/0OVnL/XzTWmGW68VHcp6avmNOnu2SFPe4LQc3Go5YMEQyKzttfI5LW8p
gDX33aNdVdp+4AfGL83aVDFSdRdtRzWhc28yb0+tCzw41H53gX3uZ/wyopLf5OBD68wrzdyN8uR2
7QNeOPWqcvjuDQlFyAGVakn7qWYWRZwUgTq3u7ZNPrNAgPvZN2SZPfCkPvBYSZHcSiQWdd5UdN0x
k97VS8LCnJpT4kZ3UyzicxLIFXc74KHTJPZREeJ1MCI1DxwkbosrtYjiozVvirkl69V3uNU42Fn0
QNQpfr4Vo/dxWgrlRApTFdXJbUsJZt3JfU8iCHASON08sSm0ABHijFNEjXaAKzQrgZugNJ/xAgSe
42M4mzpg4VDKiQr/iXb0DMqbIOLFBig3zTbfKrfDuYFiD6BRdNWl7m4nRwP0mhdvRNSy3dwzI+ps
iE3Sfhn7CZpx9pJT8g3OKd+mAZ+wQwn0TejN8FlQ+CSy+ZB3Aii7NcOtsMIHTMUWlTXi68qgyqJx
oa3NyIOtPH6sn/TWHLHaK9ZODEqg4LfhJD42PqSO4fR8IciMbS52EpHtnywnhUsWAC0WiQ5vtqVQ
gHjFkETTNsJHadPE0Uc/i9P7Gas9pxNfRT+uQ3T497qLVlkCHhQmpezzZD8UNTJiEQHltKeDv/yn
S6N/oFSBxVLJnW9occWmOix3a9BQbvS9NCJq+gUThQbHRUCvoljVRVmDBwB+YvblpovzDy4Boo77
8T0arHXYGMMxjykI9qXZ3Ykhp8JTt+8CC6bHRA1Uw8yhqux61bbtybOqGgI7QNkWHbe0zY9mre8L
fzPancn9DOy7Ey/kF5SVVfLcJcaBQXxsFsIwg7rELIC+0H8t0TuQRXPXuZ5MpPYcYAl+dTDM8EmM
ac93tF0Pcfg9GT9SMHs/mePPdNCm28rRKIINjF2D9yxC8AQCrMiwmbWb+nakspcbiF6lcEYc8eJ6
IVhkPXzwe1e7Jfln3FQONKI8Ryje5RpMoyT3dxVTaL0uDmU553dofSnggDzjLN5pmgU/DCByhxEg
r3g7dzVYawPQjqgsKPrOSDWLsLbc4+4yw/OPdh4/UXn9rXPADCUGaXqXf1yYRojbtZqZT7evQtsm
4mvvq3Kbp1O0g1uxoho3kYOxb70Zt18djm483pSUZ95Sxo55ZQs7TXweisp6bIzl1pnm1IqNI55X
/bdcp1IfWBD/cdBrgfuBFVvJsm5TNMjoAwHq2cueRpFDK8rLY2DpT+aA3ZGl58+y674HDfYWekmx
hBO+prFX3rhjaB40AfQtMjuIVOPdXI3cmsM43OuOfEioThmp0MEC+7WOQg/ZTQWIOikPPAeZbiG8
DN0S5z8sqW+Qyd+UIixJqDZiUwESMGQDx68aqJzVP/ft9FmTYIetDjimVTxlnhtt0jYDgCiDbYc0
caWbNQwAHzJrF8UzeGHzMbbrE9Xn7Tq0tF2XOPGxjHuwn99r13yoB9P+ZEErSHEVpbL2bkyIdc/x
j2lGitn2NZMjDwaTK2e+o1gGaY4gYpKKG6ZoGglMP7wNi0XwPxj8+ICEahG4xvFsmBiHxL75oJVc
o2hxQwx8iqJiDf+dPvbvWiMl0jAA7e70ZB+1XbBx6pkS5+kI81hf50H6KcTAcZPXlDl1rH9M4hUv
lE0JExdWfl7MDowF8DcQ7hgXcmsSfumm6IMeFPYq94efZmscHK83dsbU/7SDF8LxyXpopp9DNlof
ZVh11L6Wy8RytO4GA1+ZuGi6o72K0atvA+HvtQaCZks1rtdhhepqx8wbvnpTkxyJHK0jaYl7kt3H
JiG5X8+oB4kKb4nRf5FFQ3q3ncmL6zs79OeN43U/SheH4tS/C/XoW28mEHQE5M/ci+CkDt0uTNvv
deZ7+BoAj5pAH1Umlaw2D4XS8b7ZWrYqoOdrtXeUTrMRSIBcL23RWAdnt04+FtDfB8N9EU3v3fQs
km8sZ/pQ+6guk+7FCBBwG5h3ou5KHnq9OXCXpuyMtD0J/bvULD4WwvwSFgNuZXCyCoqBcX/EsDSa
HwqKMW6S1gi3vSnMTe3xkWnGuW4T7aTH0j+Vc5WeKn8vNA/9gOqiWGdXj2lyvPQZDkWQc0FN1vWs
wMQ6L6vHEGQXV1IH+tn60s4OhIe2h+s2PzfVc5OK4TQYkPYc0NYsVKEwzUlPCWYc80aCF63sAaT4
zGLjCjRO37cjtNo9BQLof2T60BtjcG6XZkr9cz0ACM6KvRMM8qQawpGYUkwzM9HC+dWHFTruNR3U
Tv3Pvm6mQNxE47yp4IoUrvQfs6Xp+DKWTnXiRwEoqW3r9ZiZ5mleGkKz5dadnOlG7TZtaJ3i2oke
hw62xp/DVH9ji08R01+cBTnT1SrzlAIMWGVDU0BS/OOSluljERvgfKaG/HYAnhTUhssLq264Bhkq
/yLfqRdQfX5IdbPX4vbNbH+lutTBKNHzvbSn58uZGGc+OI62GoIwPhMrxGZxOrWGEZ2Havw5RpW/
o9DuqE9xehhHKU6qQcGLq0cLrO3aly5e8H5jpbeJrsUAWQi7HCytu09kIk/R0qjBXWSTzgElOoVt
Q87fDflQU8rrZlm60H6W/Zoi1XVdAHIt1X5YygWYO57ixn2cPe4hPYoKfjudOHkejtYy2gfLjsXy
5tKwtHrrsM2+n0TKFVOwRjhXALC4jhsTqibTGfy8uhDFX/Y+yKJTBkLmoVzI5+obNUMnuR3D9saj
SPixYPZ1FpobnM24eC79YNyrYaqxq8LEwhljALWrxhpwqVaSAmZg55yl+sxpMR8skmPajSOQmMA7
pbnlndDIzveW1X0O/No7qX7ToSod5S+QaVfn71iG+d1EPYYZHtUIVoGnhXZD2IbvXzFF7VYLPPtU
lZA0yxwjAiN0oRGPs3NSB4w2bnZ6CdRP7aoDQaKLhyqtbq04aTUm/mG7bjLLorYPqnPSA/NarqnG
hlUF8CNpHDAqVbzG1RYPKs0Pz2UuwYcISK2W42MV6bQVYmOP6FtTVdG5WxrRNu2OmBIOCSPuCCo3
/v9VBP+mIkAC8I8qgvRLk/xVRKDO+ENEYHr/7Tmma3uuY1G547p/iAgMx/xvgbxA90xpeqZne3/W
ezkIBYTLcEe40pKGJLPfFN0iL5AckjpiLcuyLqqE/xcRgeXwt5RFOgXcsL7/z38t78cwDUk4xoDH
prvvNQSU8E5Z1unix9y0P+txCg7hLKOHvkvTlVcb85cophiZr/X3Kl9m3qFhnesYNyDDcfpNUcPp
C4fxHIQ85buOCZwHuOy5rvuGUvPlB5uWz6oJuhaqVZrJTUg85jmoSnHspHtyKKxYKJ/Q9ZqEauTL
YA0tTScgSM1zkN4igC7XVkSR9Yx1fZMCPvmzccq+OLphG2L7E2keElBIA9fDakuNUVt972hYPF0u
orpz0/9YO1kHwFobVk1YGVSuGyBu6u6HkYx74sdwK+oxX/WjtB/SIEnvE93KNoFsI+gg/cxk3+xh
euRIivWiPmamXx0FmJct0eOXa5fqV821r3JTAs3Su1f9WmQ3h6E7U8dj+7dpVWJLvjRNwq1Q7fJN
S7esUv+jH9AENXZFyWpMjVbNZb8YE46pC0UYE9XM+Kj0WcbLy1l5DnJWEgl26gZmbdE052ApQBbU
Qdxmqcj2Wt/hCR1iobDHex1i2PtNP8qyPXJrTMdvLbBLde4OLFKy8ai25qFIiE80sB+Wo+pAWxXM
TiUoZD0mwl8ndfUGngSTeIqA74UXuK+UeQeZV755PkSWEQgAs8DxIRzxUhkmp3zjWerd5jU19m7c
iY8GVGNnKKu30bTzrWPViFqWYUOknwuWT09ODNDwenoVALfULPTqJdX4GBhpBpBatzpddv0oEQ+2
rwF69e1+Y+dgFG8EJEDbpMK3K8FBjZW2qoTnPjpG4RGCpUHqtw+hb+2v/V2Y+9jtBWfVpRoIE96j
SLFZBNn26xohVCBKtUbAU3k8HLql6XXZH+aMnIdGBPPm3QE15NrXRASNKBYpCPBj8dRYItwYTfVJ
7SE+a2tWXhx4vx9ShEiQApvyPYwAB6MbYa2uI/M6MzEKQQ1wOVMdiciQ+BX0/L6N2ifV6Gm7qSl7
ecjyrn3qSqPd13l0Xlgs33ujeZj0MPtilQRk0tILXiaegauocMxHk5A4i0xwLX48lHsnCsaNLFjC
BnqpDS9h2/nInc0Ma4RGzyn0mIwt8ZfodGlYoh7y1Lj/rWs5qLmVJLUTeHfXA1HvRafv5jiGv85d
BmZx44MUZkYUL5O9qgXYFRveh54/6Ek1wuRz7uxQ3F37Ih+fnlizjlk3tvAZ046cj3Y5yY9ivE0j
KAtTYYqD1835Ick2aod1JTGQ3zbDqRGHyaMmLqjBLqgjw3JaTCgU+97QH+8mC4fjGojJgztBR2Th
c4w77nvk0uHnLv0yMOj3XUpkyJSIzWVcN/u/jmcNZpkYPU992G60VuhPTY2/lrNS25dmMMsNFCWC
iFViPKm+2eHumPj1oVi6xiDLD62TvF5PasNaEhf8y0URgy+jC/yMKoq++BjD/LRgV2bAS0cfiMLp
0pWAm40HKBJqNzWa/ORNZnYde+2X04L10DQs5/hNE2wn7z6L3j8OsYkcdJTZN7eAk5fOX/XWrlZa
l+E1xGrlOMhfT4V/HyDjVVGyKvhtPnC6PEz/V06moYjytvmf/zL09w9ZT0dEbQD7MQD6wep6J9Qr
iNwXLdrjH7bndNuW//5htGrjYEqvt9dOKiG+Z+2LZho6WR1RYhNIIhHsMP/FziVNO5ryMej40Ixe
FjvCz1i5LgdVH5VDeAuOeXgPr00ejSyGZV4neEHE8Ve4XdhT6/WmnLEKM/mGpn01nsspX6s91cD3
SO0u+3DZARumh3N0akNgJrJlLqt7XndQB0uYXCws6nqndvUKpwi78AjGufljmkrt3pqhkpcplh5z
Wp2CMIu/G3r0miSd8UKEw4L1kDjryXAPWdjbqORj/cTKAp8phLz3ftMbR5FhDgM6MX8xcvJVISLH
zZTiQR53ZnJvDosvbt+LJ62jcVysrrhr+aR34mW3Tx+yOTioPTXMpcYW6CYvPTWOeLoM28EWpGjU
tPhYXcJFow2y2Wsj50U6+iP8of6rHyQG1mTefJorONKdF/grNxuLr/7D4BjdnZHBQgRMyfSnTeyH
f/7SAMx+NzPzHMczpIP6VNoAA4x3XxonNsesaOrg++BQjpb2dfLUB8Z8tgJoHyaRtKr3sPZtq5Pt
Ttl68pv2zorH7INeZu3ByTu8V4J43FsVRS7aTDiG+4m2Zy7q3fgIrFYUZhKi+fOA2lJ9apzafdd3
Pffdgb8bfO1jhmkSUHF2cD+AH0VCHkuRaDuDfPMm6UV/yrSKSJ7QxOvkdM+eNYif9RCQ7bOCb12I
NIfwlyUPQ5hY98RurPuhpuYPT0/2qfEgGOssvZdN1Wu3APHNMDpchi8DVb9nDkjBoy49DLEdQyPR
m13pZ/hzxlaKbMjyXl2IcBMYzB+Rlm+Mvip3mQe03fAG/SE1O4JsMTagTZ+x22aw1dXmmGJGUNrJ
vRqnuibfLu5kFvOYS5yMR4P8OlaJd2gtfmsAacK7pgBn48d6cmaRmJx18K/0MSuA+5GcrV5Lzi6a
8U0SOUTIlj41TmgV3ilu3+Kq9se5CCe0+y6eXq9dYuyzozNbO4t/+cokWLllOGz+MrFeEiKd2Wjb
YDlphEUVhZ8uGqhlhnA9oLZUXxN1hFz/7nBH5uFmNPGDeXdeC2AXOW1jfZnToT7YXvBDpKPxMLqd
/OhASg2sIPpATmLA/ba4y2KpPZW6Rojcs3C4aEPjq43Cwg9c8xPMPCxy+iDdEU/Rn3m4fFMD4Ib9
KKVsnj0ZVTsxCR1jQkv7VHfuRpSD8dXzqTK3TG94tMGwHXj6AE1dDqQYJCSbYDaxTUBcjepkDo7J
lIfHyTaLBna+uRsaM3hgahw+V357In2lHwk6hs9GAYs+Jr13qw6qptfwJq0N/aj2riMq8HHP6qw/
r6FGkMDyL9eARSxuBjPDOQYOQo54wnfvL5uwtNx7DbIMdkzXzfE0D5O2cTqI5ZXssDjtQ6x4dCG3
ZKO1j7qFP61weRqoo3Y9rjTH1Z7DJAetl3UbuYzq87na/Ntt6693LUfnQUdY0HN1aXg261qOf/vy
FOXB8mT8336YjJGWpPmPxPT6U0Eq6GaI/eZrmYT7Hsp0eANSL8qw5euD/kBW1HxxIenet7F2CFN3
xj3eGvWVj7purZ5ugIet+2YK0/sItQt+Nu0wrWcHGbdNIPPun9/+shr/fTnM27csKYRnS8Plpusu
T/Lf3v6UZpU3Uxz8XRviY+XlxcdxQvSSutZrQ8HILh8Cd2VblniNdVasfV+xoGDB/KEqSBD6pXi1
XAs/zcLCLWnZ9bvie2o19clyNe3syOD5cnYJIli0YbhR16684tzoRxGBER8+RyOVxEEGx1MHWVjC
w2bzst86v7YSWZXZWpZTs28LIEsFKelVURRx/xh6BIUkDLG4k7wJ0e0S2Gw1jKLE3UeIcy5NPFKc
dqP2h9itsCMxDSDEJL/U00+gO1kw4K/CCPG/NnEkJEVUP/Mb+q4G1Py6iYVr7tM8p0DNijpZN6PX
vKXSJavrJV8gOCfgJLnFybk1X2ZPJy/RlBZ5Ffv3XQEC7Ca2tOfMEcGRjGx4VFuqWQS4MPHdDkDv
Xw5Ec5Dd//PHb1PR8f7jZ81r6Tx5LMf21PHfPn7DCibdG2P7e9+4tU2WpyMJadfHMdMf0dNPT4hw
aBxPrMLIXIyV2FUHUq29i017ugyDK+7vwoCMHox6TNz0HQHB1nTPYC78M1Amb4905WNfuP6Zkj//
PBllspGBZ9z2aeHEtzoI/NvEjqONOkMNnIPgE/dqCamKM1Q/xKjlqqojD4Srrqr21BnqqpmBu/r1
KtiMW7exrKKNGhdRcl8FzdqyKgkhsE3wN1GbS6O2VDO4obwfbOb/JK3Y7GIMiWpLbjuAgOt//hQM
8z8/BgJfIJMtQTwDUMy7m4gZ5SmoYml+h/qN/atfJY8k+J/I16XA7QJM3Jamn4wE/x8rxirDxcxv
6VNj1VbdOktWyoNN9tcDYzW0uz6cXt/1T2OdwPl+ftedLK9uBvGhLSYIjsueGqGaZvG7MFNLu7z6
9YADN/qu6drFSuKP9/vrjHzemqBtb94dyJsgOQasb6791xfTjBIPBkPbq4OqPxJtdh+6dbrJltq+
eanbAWPtwYdR++831QBf1SG+3/zttNAqKgwn3l9s2W81DH/tUvNwIhqdo71QKdXW4sMDkeQo4+45
GoNnK6jdQ1XgIOciGlrLEL7xBaGsjtiEIQ+KqDwRn8LUFbVFElPW4mnh8NKYxifAP8ETEajxwSkc
QNParL+lGba2Rk+en8Rz/qFMzb3qZzGNF3PrltssjIw3036akPe+2kSpdqWB/5Ia9TdXNfJqXv3z
F9e0//Px4QH10l1bmjxDuJ/99fERF4WRDL2ZfSfowSds+4ivus50j8lQo0mqk73aK2ITHGloZukd
Edf2VnX+dmSItyMyjKPqaic90leCMjSmoGIAgcD1VAMJ27tsNWWSHaYYsH/od8juuW+Z1GFFxtg+
GPPgnj3bZf5DsbHn5N5ZdeVt3twLmUBzzF33bC5NOdv1OovJlKo+NS5pXaDjto0kfBky4Lyb8Tze
uXUu90Ai5V5tXRvVZ4chpFZuWZQ7M84xqxR1yLKpmnfn/XZYJsO01TwWs5Ev3l//3Wl/d6mq4ZE4
kcH+m3fmtdiYpPyP9rM+aofCybWD2oqi5mOfSG3zrn9chl37rJoZsFeIZWpCHPl6/rtxgwjK23rA
3vzdgaKofFiUy1WbIO9WLu8W8vifneqKNiGyrUccLeyk2PvJIPaEqOL97O1RZ9XNWmvpVwfdMYnq
m8yK5GXc9Qyib2efUllYr39c5HqaumYoNpH/THRXP7i8lztda4ePrSnf0AZ0P5LRJr2Ziy92H8MG
Idu/8Ylcnka882rbrT67E4mvdKpZYXSVcwgbxEKa8HEeJ1Cjlv12GkJlQbr2PJpDsnUQS25zCLpD
WvmPpj9vSxflndY0wWOZtm+ZX1Qf4wBtR0eRLTFXdrsodHYZmOrby9isI3negfxHmF19HOqd5hyy
qEAgl3cDGTRIj5Nuz5tSatHzUBDSzp3U+a57b7GLR3ZaGaQkoKc/AbR2EeW5WCsl1vJE7+anUqBb
tuNa26o+SQkLWlD3coLqItjfrcn64UMXxPOTupIfWGevROGoRvQjWuyBEBdKLcqKbQ+7nH6qkU1e
7nijBMHp+ESBJqNiKc+dUjXq6PXOeD2Q8GyRJnHpa9egLqLOUJ3XV7r2qQMUW/66vL81UNbz3A7m
med465EjVM/1y/5yZDIkOQ3DP167ro9/429mA2rcdXLw7nLXc/kXYLiq9oUxhP8yWbAAJv51ygZI
0ZWGtGAfOszd391yNSPQoJ051rfA0vY2iW1UoFHSb5NswfirfS8KQ9DQAh1tjP3ppdOt3PI4zvWd
g64ep+7QCk+zPtuUHxIbUae0CRBw8uXilrVz/FiJDEAvM3IcomxYv0ufauzUszdNpGPYshyQS4PQ
Itj0FEShn/znp4y1zH5+S9k5On4zktJjWzddSWZxeQj9NkkFUNvUVJg030Qd7EwIX4e09M01bgM/
xhr+w1pWTXm4bAbep7bUHFBdvv4t0PwPBc+tj0Zo6Xf+KL19AxsZMlopkJHAKa+TKtw73WJ50Nj9
cR4t74Odmeso1N1XRL75tneEfTc6ofeKXvVL6Tf2KS2C9Bx4wRth/fM//61LDvT930ql9AJ0F4ZO
CfS7IJjhJXg7mXr+De2wuK3j0X7ygaFCXLdPao9abHOTE7m4TbWpWvzSijP1seVRHc0Gu6bSIquB
rjpinVRxeAuhwN+PE2IbtVVaAyr6mUDU0k/GE0mR2lSNnJqVPU/AKQKcByVpuftKwzSlTVp901PG
+xhGI5MMohAf3BCjms4rF0xsjq4L6xxeV0bBIbBpiKRqe7Wl+mZhxjs43Jtr13WYGotgLMAXcTlX
q5drRVEPJDqqXph2yjUy1RyFeKV9bCcsm1LhN2g92RWW8UnDweFR7enmqhrnFiCbbp26aj43Wh5v
//ljMt6nkflOenwhmRDpzOZN432w0tfAIJS11L4iF0L8mWufrbTPz6rx5ZiSoIlPvE2PsE6U6cdI
z7foWvNzJOP8XHdB9phgzOZpFUz51g/sUwT3PUIhQVb5ixw0nzo/LojqLSck1pFKEPXD9TVkxGfq
4tKhrqf6tah+CQyQhzCYzl0ZwKZA+ospBZUSRdxid+nb5lMaZyE4/374QnHJNksL8dNNh02OtPCL
Odge9Ute8DzFc7uGl+zv9cRp7/qaEhJhF8jA/kwRzRVv1TKS31NEtf20gGAPKkU0eXl3TI3qb0+K
ulbHno8TnOUEdV3NHbvj8iroOpG0lhMw+usrSK1C+TPAmamK9inLqu5YRzVG6nr7pLr4UUx3VWjh
Y72MMHqvWBNGCag/qibHPgi//pEnZXEarMg7j5b7PPCreq3tZl53I8/73O/s1yrsjn3vxc9jFqaP
9bAo2pb+PsMBQExuusvhb+Npl0YrInfICydcsdpBO16bULd/7VJS+eInPTH259DsF2fNPxrTF9Y+
7aSH5XvQiF1KYZrqU0OmFpPdsAmNTaITK6jjovtkfqud3vqkt9WEnxKFampX08pxXVt4e9rYunyq
mRLcDBhxPfw6BxSmeDKC0N6EQ4iTt1Xh5smf8a2xjzPa1M8R9NfB1vpDX3fFsz0R3tCxCa0mOa1k
pIl7Z2inF8QP24ycy2eL7MudZiEPL8AwvcbIENT4LDQcfp2lYErJ6UC8l5PfcrzZtgRyu9t/+QUa
MB/e3Sv51TlSPQM9F7Dw+8WHDIayzrq6+Oo2rOGs0rUfjaWp5hBL5UyP16pv6GCV32CEtq1dnhPX
cShph72f+ocKa4K9S/AHa48RYs3UeZ96yNJ4Fs1fYi9rVgMQ/YMo/OnemrAf18z6lEubBxJVNk4Y
NSfV1cK/2fSywX3yzz51QM7o1PS0P/o+Z1Y1rrh1VhhrqZssBpequD3pgmGPuEqQeEZHonaDoASX
ZtfTsL9sql7bbkz/9rcBarMsyfnE8bhTe+1ytcvo5Wyvps4l9hN73wuNQKnml89iDKNtk7jMHKZc
fwpqG/D57FD1FzvTOm6KENsbGgT44YEiYKyNIpGvrn1qy12O/l/7rGRI9r794TpKDSVHNt26eu9h
fN9gp1MiwdS0Ssd1N3VwYLdRK8pl7eUvizebIrnGN5CoLF2UphePGqR5a9lTXU2fp/ckJuA2mX58
Mp2Bxz4LUQtR7VtVp8FWBFa17kp7egujEDMmv/rgp4kg7WehUluG8cHIm9xNooch962nvhZPqh81
DG7fkxPs1K7Jmi6eszeJMzYCphswcck+lpSY9FMYfmiXpjdIwHvt86UnxAc3SEdIcnYtH5M8K/eh
bPfm2NV8BDSa4LNJQwwnZsOuqQoI9Ps6NigpW46Gc4+6QZ8wGAexskIeFz0gU4FqNaYQ6vKkezJn
3bthie5/xUsMFL3wf9h29YmUdP1paLCn1peTFr4oLqt2vIZ81eU3Zp2wNFSbzmJ2eWk08vBYRrNv
6b6/wQVivCGGXVkYpAuXLNSic24TfVMGwMdcLduq3E7ek3GU6Jw2KvGjZzm2Tcl076LK+cQkIr0d
Zy89+mgHnwnhPlDoaLwFfi5xldBwBkIley8XTWEoWu9gSG2n9pTqUG25Oi6zaCof3DQiK+GO60Sf
fAq9lhuvG00A/83oTd13Ze57vw6o/WweVxB4zf27+zNq7Kehwy0jg83MMypDZ+0Vw9kpYuTztRm9
pB6J3jbJwjdR2N8d8H7fxmLC1iDzYVwOZy3BqRW3uoC30fsPqnErOzvEvn2nOz1OOapP06RPcYnx
GiGS310OaJ1nPpQUU1GYqx/8aaZxM+Ogdt02nTu0DezXjd1sKdg6XcYtXZejap+fh345RY3jK3ZS
lxqb9DGq02Jl/B++zmvJcVwJ00/ECHpzK+9dqVzfMNrSe8+n349QT2um9+xeDIIJgFSPiiKBzN/4
oQ48X25fRKOw0Af2dTMzKlBIMcaLzozKtRjzMj875kr7KqLGTdsXMPPfsNST5woYy1U+AZdF4xSY
LdvAUJbPvsYEOtsBRveQaz48+63Imnat7U8+STqrcjFxZRUZXQF4KyvRKSbLaRtuyzA9RSiUbgGC
xB+D5mxqI6H2RVL50jThN9EdwntYR0ndrETYcqPPQh5mZzN17btTSwvRX9tWtqOKjlSmYscfUe8r
c5ht3cpWPDa6ZqZ8ySSIqlnOgyAF/Q6+NQFShhrWVzeiDA98x7uCfQK2oHVwS3s8xPQBY7jelWqM
aGgi1dQgTP2Je2mEOddBxW2nvkQMe2He7CNTrfdKbsVoW+NIXuB8dbEcDJWxQAt+IFxs9XX/nRpv
P59YpOcM5Tgqqw3vsCi23vqkv4qZgSq/YdxpvxrKMKywroh3ji//dS3PhvEQmfnF6kb81WLFKlbi
EDtMrZiJQwwx13neeFtZt5W9OTFr+MtUjtluLc8sXotEqRdm3AWblk3jq+yiONbxBoHklZSv2WDz
RUJxWopRJ+l477uGvBCjFuyCbWViXijCKuGRpmOzNBMhahnpoWlZp4gw5Q9mwai/eShdkpqDQ+k4
oLPcDjNB2SVZg4D/l3DCAAfgn19GVJOWhqu4/DbabCfZvgeLYQ4rWokj6wQf0F92Tqbe9RQbaKSo
h69VLe+bUpO+RKq+pSTm3c3Kty+jNix1Sw7xQJeiT9eskqMqhf49k4N2aTR4W2epnm4pwQ77zOAN
MyQH0SjU+x5HImwUKznAB/k9Kvok10Qf0YBaP9Z4giopZunAO/eiIfNd73VEItBut00KWoktraVS
bzYaCQNMrWgyJwm2bVp/fXaJo1Eq4b0HmbKREnzHA10bviSqcwaIE91rKyj2ot+b+kNZOmPP8dK3
pbbvgOwsSi9y5/7gZycSytlJHMlWmZ3idvg9Okyh6BOjOIU2h84txw+9gmqkDjIekSYklpKS11zK
q+JbW0r44pnJ5+A15apSk3YLvV19yTXvqzqyAgYuuvGdujxlQ1iexJFKvg8uNDLC5Mr4O0k2w2LE
NkPKeZ5R8jim7zkgTob5XUw0lXQtBkTf4wqGGrxYLNHWulod4EjPQegGZ/B11KwL6M8ixPqve4Tu
xO81pfzQlb2L3GU57Ou8K8gIWdEFHXA0WFSZfzrb5ZnZ9M2lqq1wESk4jGPDq72mtlGQk0wMyK//
CaXS7FbuQFov+eraGTdxkWh3Wc2Cz1bTcXRIQRTrdWyu+qLW91ksV3sHHtI6tuX8ClxDm4+FSQI8
8LM1v9z43Dr6Wxqk8labItFF+Tk+xxY0ErMJy1VqUArna2E48aMCxePpiy3RZM9N/6Z07biuTUte
AWnGpy2JgZOZzV1BJvOQyzGCQknRftZWDCW5wd0bSf7xpVb1o5PYzaeK5gL2Myrgkel08Dsz7EbD
ayFh+jwV7klQ2DtRrBeN5afOIxQDmajwP+foMRye1IBJIDX6i6qHqzZu6/eY3+cetoQ3d3W/fg+1
Ll91vmQ/RvlTKhOxzWI5yqicwvbQEvuuwwq4pAW4vnCQj5nshkCxMvdCWTY8Zib16ykSXaJJ08+h
N7Uzhq7uZZScfBvFMB6iNFgUapJt3aKq3tTEgOKalNZehLHaf62HzjiJKHXVjSwX4U1EtrT0rL55
kRMzmIdFsdBytDAqFDQOU42unWSsf8eiM+h6d1aUVbx8ThQDf4U4jGpgw/Bm/3M9Me1/zf1f16wL
aqBoX/usQ2Lj3KhesNHKoJ4FJFaiZcy6eR7oYbKUo/fBbMwfdcvPStcC/FuL6lwEsfRZOUY5HzXN
u3XT3dp28oBdX07mPeuUlTLI0cbFuXXTI0i2N3LK8SVPkS+eAbXXk/K76A/84Hd/qsRng3XSTW2/
1kngX4qetFue9+W32ihOkMu8N8OtWKyn7MGqwR7eSvIPYoJkxtPTX+/PwRAqB3Nscn4fXvUtNYJZ
DzbtSyLhV1eGdrZT/Li7mYjxPa5th+EPT03yF2yytK3eWPGq4h7/RG1uLq6tlZI7hw8If1PSLbQk
AFWn07+qi/WNnwXdjNJmOEOPCY2YCRAuGoH/FlBxcfQc+GveX6GYXARwxGyz9xbPS4mjv673/AyV
BT3IvDGHCi1HKyMb+k1VDPWnXa4wrY6+VKYGBDbmzxRiEPCFJM+8da2BXKg2guEoiqWYlmT1AT/Y
7u6aEDhTTZJnAZyuPS4L5R5BlApi5T9hO/VFtoREgBgW8WPif+eIvjxDIiWLcJP7X5P9ugw2pREA
Ksuwxoo07gLVUe5NFX6Hj5Ue9SkqB1yusfobN7WEzIoU8MrCyKROLKRPenI+Maguwwzcf6WcbFh7
RWD6jyST7ZB5C6vg/ZFBep7wiEPJ21fTZHnM5QU/aR8TBWj5sYf5NfKRv4+mPkkPi1+6ls8BQTgH
HJDZlkyNCJ9N5gF8r5Wfz56/Zo16b8zHOsamavLyLbPqFk3YuAEsEXC+GkrbFCq1pLO4jJyF06Xp
3SztFNyV9Bl2pPcLbcSBM0PFS1KQIJIyJ/2Mi3LnR675Y+itN830urfUM42lXlbqPkws+dgEhbyo
IMZgV5SgFWwlILRdlPBRH5TOpt7+bnp0r2Ydu5Y1HnLeRQzUUlef5WYlgiHUXYj+QwmBtal3lYNz
CLIYM82To58oOOa+E/9qA/9nINtUt6SIXQE6zUefYtyuHLtkPdpdjmpygPQ4L+hvcR8zg5NYI13q
3DE/5ApPMyc1hvPkGL7Ven2pBOXKd51q4Utj/Q2jA4F4Dgobhb6kCE7mhOpToOUM2ZhddQkZAlVP
1W/1KJ39OnJflTrQ14ass36NlPJVt91bhfrzl94yXkfspG9W1KY32bJZKBRavBahGJBKDGfhZJxE
l2QlVO8pBNbaO7tlcA9K/kOJqneYt5BdrKpeaY7X42kdjWe2hti6B336Xc/29ojte9IWFKkdJbrG
rlRs+adXa4eC+d2vw2AmplSDudZqhIugcphYHlvuYXRU+9Dxuls07Vh/Gm2yEZ9LQpwblTXqLTdK
c1nBWj715vi7yYB37ROvhU7xT79j91hAo0ppLwu2TfPn5OecoaNcgJ4MakWRcQ1cOVxjrue/sdRD
OKb3k80jtCt7Dv2x2IpwVMIUwnYMg3aabESajKa37OxJphFOsp2FEpVHMYoe9gcJaWtyFw/e2Aaf
8CpsLo8LUWhHIym6iRNxBUNFqk6uzdDPH+/thBJWF6ExIF7aoq+BB35oSvP47BL9gOS6gmwy8q5b
NnxhfdPLxl8D1/yKHy7w0QJ5020Wj98BDo+bRq6Sc1bwQykyjeLroGCii+vHD8TqZuqQAVoptOrU
kEn+EqT4H8twVW+uO20EJaC2ptvhKU/yYp0raX0lq47vNIDTRTza7sJ0B7A8BVjr3DHCm2icJt7K
IKFOjyioyNOa0tYc4+gxwZaMca2hyjq3cGnxGnUnGVF/FI2rIqw+E4eD89GO4WqsPPctcy1/31WQ
yvRodN7wJnVWamr5K3UKcY1Eq6FWnK0YLTUcDVPdPolTjbiFTk+6jMRHftNi4zHJtHP1kGMCPxPn
ZB6yWGmSeku59pauztJkxKvp0GUDqiJDbkEY5+k002DUKuwKg+qAjTOsNDGUOZkyE/M18SdIhlxZ
eDGCXBULobPS2C1WKclVRJnh1ef/9stqB7Vd9Klx3Im5mq9Wj2lgVv91DdEvunpkqw6kql4z5L/E
ZogqlrpsG2roFqbW7/0YP/oTuVeXZpaVW2fq/+980d+WWXYvPbYcpubum7YBRT4dqQnwcjWGqyNF
JMv7QRo3mKLwYPqz6DR0ihtjV0ziie7FtmznIm7Z0kU7l2RtkRd4jbdl9/7/XN6JAbU2fuaV4rMu
+s968rk8bKJOIfeMeW1lfpA0QYUqkduNa4TYb0+hH3Rn8qMshOJQPXoVpR7Rr0UON3Y58m6TzfTe
ss4v2W94qvYq+UkAyU2HXZLI0mekSl9KtzWu0HCjU+CgjSL6TZuFHFvznISW0y7VrDV3ney4O249
Et1/eBuVYsWoDg/1xpuoHaw3pIuLhomIBPcjDyeBlk7tF6IvsQx1OYYNxkhFuwSMol7KvjRewtjK
kfwoizVfr/FC0lzeF2ikoIAj6S9iyp8TeuCcbJVDIJqOnNx7RJFH1Qqu6hRFJc/ELAnvodSNGO5Z
OwT9SNuhaOmeEitxoRkllx5O/A6cwy6N43rfQi9n/VAfhwmOJxp12nhFhvXhdqj8i65w2qD5U2OS
1JqD+Iwo0FDCk0ZXmo2SNzjYG6NJprn98RGKXKEe5Ud0i9SdiMpR5YFqo6VHnXDNIsh9EQ2Qznet
NwtoBY77MkbKuGTxbi3LKWxcVix6Ln3RI+QPsPvOV6yuhouYm6EBOA/HBgOj6WpaMOWdLXRtKLNK
L5raqi/j976TzXIuDUj7mXgp7Pq6M1YOVqBbPXxLwef8kl24Ko5Rf3h+7i2s1PyB2Ly+UMOE7XUQ
QVJvdfMkK2F1LVO9vCp+8+hK05b9+DSj7mvrJAbFtKkL/Zwd3I58wx4PCB10YPtgmZlfLgIleEGT
LNuwoMFgRp2AHmL4MRMv7nHRa1o1/9eZYpLhebhHN9K8J612Kyvtmuj68DHKbPVJH7UrEcIX+BLz
8Log2PaYpdTk1Owa2HnARnFqWNNwM44twOE/fUgvIfwdUbPIvFpHxyJG0Qx9sLAPWZZ2VbB3e9Pf
i1A0Y+allJXQ0SkyjG0fE5VY8v2VGI/A4JhzcSjOrFfUN/NNXZnFJsb0/OYVqOkVutUiLsMbVkfy
B68MwAClVp1rt8EmTeH15HYm0MJW+kJpov2hhiqbdOWaxLK8S7wE7ZSmRZctDqj222npH8nVsaBq
m/GidYjeqGWqvbYwGJLYkC9GKmuvPVE0RWKsg3EjxuRp5jSWl5HyGPu/zxNjyoSB/nOePgmRtH7k
z6sor+Zan1JRG9xmC8q8W/MayF8wJq8w3ADOZEqTrEyJzmS9bJJA/9aBi5oNTaJepLHM9l1UZEsF
PMyXgrVZPmrfGm/6kyPZTS03iE7ATFUUnRhQNPTSFHZMZcePpqx8bRcYNTcoAkaI2nLtOOzOvScF
b75C2kTtlGyjIDZyAMSEE5inG0iGYDRSxe3vo97M8HXr/A1u5hPwZ5ryHBVHz9N8HQdGeBDhieX6
rC8088Oz1GGdR1G/7hFH++jRFvRTPfnKa6peqkoS7Uwez3e+povJg2/m+S72WIiD3hG+AZwWNfLK
GaT2LoVRT+Yc6TsximQLfETSEej14Exe2NW8a7ToZkCvvcOTJxEs6+P+eaXKAq+eTRdm/gx6Wrkv
3ag5JI6jzb02lOa5CCuLP/7UtLapISQ8HT4mTkeRFL6h+ziuRf+zKUYUVdSJap+Xbzz2q1/llHOA
2fCDJW87w/g5vucmrueG3+SHqg/kPVppGCZK/Skqrf7aWslw7eOSJRFAAdElGgMZOtWvmrOIyGD3
18eoOMEvWSEgGzl/XqN0eHzHRY+MKpcVTaDbwx4B0jcRJTxKTkreARKaqMAA1K19O9GF66l5honk
vQdyHaw9wSgWA+D65XqlT+xhEYumitwIDHkxFxf4+6r/isPAuxWqbkNIN5INEp/2QrEk+U1XgWGY
tdKuXa9W3lqlKIDe9MauGJV4O0zJdU8FqeSnQbaK0XV+9S1nXMeNqSx8M41fw7RQURYqqznyzvFr
iwbswUw1fJ5F6MNSUp3sVUSFBHrXKcp6PjpRsS9DrdiLo2cjBTYlEhGH1LLsx8wKp9F9WNeoLeYN
3thSc3cdI5klXt29BlVY7crejjC1JQxNI96nKkaOhZz0r5mPFIOr6/BBp1Grl+wDkrOYyJhG99oF
tnFEUuJ7OkUp6Y5TGA5vYqwuYu3sBPlFnBh5rnYZPH8vxmI9MK6FJa3EWJbn1s1FJ1SMOagCvtTp
TzHU6370qvA08hAWnIfRJrUS/S7mpQOiniUZUfHZVqcvKLPbqNBWaDQ0ZvrqdgMiYwikwBbIsEwn
P5k51UmM2SEwYDXso4MY5GeezBOnDPFL4UzJCrKFzop6I0IklNCcQ8pkpYcKdf/c3qduHhzz/zYD
ajJypxxEN8ppORlqJEwf00IF/hQSDigOBmq1EHPQG2DOiHvUJlbL6+9QnCjGxdlhE8or19eTGRkZ
Z5ebnbxjOUDOiVc2kB4jRoKnsfu5RDF9Ubuaw59q6uzQswV3KibZAUhqeSS52Knj8dmMvScf1VCP
dyD8tkjhgIiaZoj+aCD/DQ/cKdcdjjHYVTCcKrDYZ89J5M+DZVU204JG+tXmoNso+YLU7VA/z3oz
PojG9wCGtw/so2iRfETFcBpPivQWDNakx/FnjjiUpDA5WHzZmTX058jC3l0NPEzI9LB6Cwre7r1j
eORjCEu1uI2RHCIvTKQ3qElr7fDC6oWtRobaZYFUQ1lkC1elQB6MEvp8calfkV4cVkOQeIvQCf1w
zlInXWhtlq0inXtunlhU2j2ZutkjVkrn7Cf2eEh0Vb+K69g5L/BUu4zT9bIwqE94cAA55yNEF4Qr
FIqi+pfoevSPMZolvl7NxT9C9LV2Bq239RoMhJRspTidzqqJZ2Q0etXZG2GL6q52rKfNWTk1ol9C
gsJXZO0opupFh10b39Sj7zlNnPVnruhP7GHSH+S+b/Jg+OK6CBoomfzRB1a96RunXoVw+0S/55rj
h12O9caQi2bl6AUuQ63hH3Q08ef4ZejrJmnb24D/ys1XNr5d61fRwwpF3ZDnlBBydtx4HqayTE3J
qLaSZ7U3/Ff1i8L+/zEKIAjyEfJ6c3Gyn0Q/W6DEC7MZojdkbrd9mqhXrYkjiIUmxBUeFEoS2K/+
V9FZBXbzUrYWxRdOSHvSFZlZ78WYyXr/7EjDuxjzSNceVbVKZ00dqDe7Nd68sfyhull7DwsPEzdz
hdK2U8+53KvkuNJRn8bMGCtoG5uUjZja2iiGIlaCPOI0moyuc/hzHeRHxXXCiPVqF0AdrhT1rE07
o2LaLeWp9qKEnXYUkSfX5ILqvltKGZslJ3DL0zRfDGbTfLky/p5P/hbPsWnQ1cbyZA362Up8QEux
i9CpjSC5maPxmXe5fuMlpd+QKzBm4eBk27r0jVuqqN55yIONGBTTfKXXF5VHOv55ltG9ZJDVruIc
Ndea9RgNxvx5Uq+UN9tVkSScPsmVMntnTx+sT5/51weL0AvDQ1QGr6bZKufSKKuFHPnuG3Ipvxz8
6H762j2TNJRFc5jHiq2On3XgNaBVNMBHvGZWRWmM+yhzSaxJbIIyEJLXwBrqeWfZxpubJxsPaVwE
d5OXampKDxFZLJfldZrFyYtjs5BQA+MgIjHDKlAsdhy93oqznDYJD+XgfLN0y8i4LGq9oJIbkFpW
t4UNnM/UyEeAz+7VbWK1ZxARaF2Vog1cxzsq8qeY8eiCehmdRFxQZQIZJ++VqUv0myObkzQs+oWc
Ne050yq2IHFUfI6VhiiurAy7qtLc9668ozOef46djERgWyNVHkQFOcgYUkw0VjxCJXleOHl+y6ZG
d2t55o9+vhV9mqKQ8GUb1NjeDQJgdnNJwoLuQItZjIlZOUIPEDOKo9G12lmbGiM12nln4FAr+ip8
T8+ISWhny7eubFxUzE3/6Sq0Rj8FylWtWBfMxOk5UHF+8MmcXzSUmh+jGRkH0Ui2Q6pLHGZtwWGm
e8MiYXc0f06q+ub3dOq9BivQf0Lfa7Y9ldktBiLfeW787BHrIe85jgfF9QN+wVn7AuHXopwvu19T
01orqib9MlpnJXly8W0wUbFM6sR4GfzIWY6SZR5CrVJ2AXpKE6zauyK5gAGwB07LQF6tsj4RH7dX
Smj0ayQjrU+J4h0qSca7rbnWNmwVb5lFFNkzH0mKGH28jRFL2rvjpa9QDI2L2qfhfaS6KrrRugz3
kp/2cxF6musskjbR/78nadhsz42xBL1FcjpX/G+mb6iLvK41fg2Dd/YQ6SbIP9hXfuoyqJpWN4xb
UbgH0V0q8BKGEnHvBtXcD3SL0V7tO5MCcx+8UYl5nN2rKmlEK2kusZ3seooxn6RiUPAAJ7SK88H7
1Ab/4nZg8iQeo2fS+DgnTf2o3SgLfhhTctPzP4sRbVsj//BTxWShMYYLP+tdti66sgRveZBdUh4t
O8Zjq6jBXJqq22VHCmhotfAIcja683rZizI36qvtarRrYy2K4/Db5h1Vnrca1Pt+yEtvIaZpsH/g
vZXpGRVN5ToMxoe4bJFFyRIJJKBM06dgQty4xSdi7t3WMmscnafednT5L+jIfVYVT9SxmImLjrkU
IPNX69tq+Ga0cjjMsH98CSNf2+TUJrO1r9r+JoXzdBgN6ghRUztrufZ1aA11W5/qFgpDH3Z7kquK
wp0n+rLgWHuYA06RoWPcwno42krmIO3LPENHq0uce1AMSCA68UFEkaaP90nzZBqy267ZZ1lST2kL
2ERQ9A5ZSZ0+aOAvugpGXkac+R+J7XzPW0P64brVnGJF4OMwna3srhy+ozOCBxhuN29oxwQTwAgN
Y7lvl13Qly8jWudIaRVITkxhCzMZ5ULMHhQFoV5dA62ZQlhY+pqL6r9qty8e0Coe5Leg7wi6pFhE
GiIHYkzy8/7o6wUkTQb9KmJGpPyInCE6RFAKVnwuRa1Iq+d5y/5iLBL9nDey8gCBqX3xK5WHBP0A
imoWC9yFAIcp6EqnbPrflbLKN5pugHnrNfOzzEi5VtVXfsX9Mvahk/No/YViKfagNu6baDmU2qLC
4SMNI3w8ld7aiQb6BoBMcchEDjNcMXbF1Pw9/q+pz/O1uml/ny86xemP4bImX1Ck6tVuyBv1edR+
tWRgIehTTsIEdoG2BEBt/xw4kv9V9VJ1VrS6cy8LGN8gYeQz6XEcTGDMosBWVnsJ7+OZJpvxrkwM
94rkVLv2HZ8Vc18jlDr1dU2KUcZYaKs2lUkMxy33YYz+TpqPxboB8vwxlOZXOyuiSwmF4SVNtLXP
A4LdKq5T0WiCROa5Zy6bniQRKIbm4KpVZx+HHBiDgxeCMVCATMF+3GpAEhvZV7MNuBvp5nf8hnLW
Ta9apKAsr1UJtTW3fB/zHrN504iOxhSi2j0r7Cx4RfLHuhitdRPdddo7W1xZ/IXLWuGdd7wLKF9r
N2LUdoxf0HKdkxgUXSKss26vw/h/7ftu3DhdZKP23SifZMSOTesaLyo2gEfLr+5Rb1uzTG7DCeTA
h6tKuGqy3lmqUwjGrtyUborI/BRCTJB2kkslHIGr4BXbXe+EEcRnLRmfOAy8y8Zg3KsqVVdgxbJl
xRdw19wJSWuV/rytJONuU5w46Xn4GneVM1Prrl9JpXZoDERnMHptX1IEagD4htF+mECiqEl52zGW
8V2ZRsW8sA7mJQvAq4i6QUUPAkHsmV04V0DC2PSmtXnxgQdw31b9d6Up2F6kyRdXD/0la3uWN6ot
n5rcwOhmmpGjKidl4fearNW8sqnHuyOoDqu01MXoINtUNdask8aTWQQHt6zSDytUJueMqNkZGAV8
dLo973gNvTaW2Z663KeGwBfx0caGu2Qlqq61cihxmCc/gugXfg0KEBfsBZdxwW0eqNDcLF2TTiHI
zh3+WfKK379xVz3Fm2lFnl/ReQ03iSZJR6dTfjdyXNwMNDlQHP2nHxvfS6z39XZIO/xiuMc+pTE7
N2Ccf7mYtJemHH9PAzJ6ZgnYCdZltGob9olyL3d7c+SDZTUxb3WuujMV4ZZvVq6uQtUYfmmeiy1h
J3+p1Kycy4PnHAwj9GZSVDYzGXr1W4CI/g5pnmEuwtI3zTWYFap006gaocjhJ66xAp9WvlG4zRaW
YqHxP42aKgkjUy9I7kyjLIbgLdf8JSSSE28jmNesyKOruFLewEHIqu4OTGe4D9pk98A5qqbiO5Bn
5hnd2a8Auppfrr3V5br6STE4mfWRkr+a0GmW1aCnx0QhuW/4SboeyPNeZeCS88E3sq+RXW7g6NW/
ksLYdiRavoS+V87ToByvkRpA6paSepfm/nDU5QhVY7dRX7WpVGtDVv1pNnPWf/UvHgE/EjOS3+o4
tgATOBl3HJz4GPItJhasiAwHBLAaWiuj4nsExt/upPQOaFQJEJyvyz1qNcinj4MVUiLRo3IvGjH0
DE01AFRlo1v2r3PSGFaFUjjShtdHdiqnBoXkeKGUXbtAeTI7kV8CwiaGlcqO/jUSsKdjxc4cMQqr
5dVhJ1H328zmXfxojMxjddTVq6KLwatOA13hAsxIK/UTwSx324iwDEMbFUIAq9MU2Rh15DHdluKL
EuypiJfZTBwOnjIdjmm1ztz29BgpWjfYt/gF+Ctx+K/5vn0eyKJcHb1aBWRH3kdZS4/UFIGUTWFQ
e9VG03g4IBnuvcuNqi1ImowbMcqbukDLu+mOYpSiOspdkvxiYMP5Ml2yrxXpTVwyaMZ6JkJxSSwz
kAGeRj2WN49LihB1iLWhF9ZGWGlXNdkqDzoWImVyMHv2iSNhtG10JUr7In424rxnKI6efSxYNpVT
H6nw6IgJvNZ5AiFca+0Ldh72xYbLFZvZeHj2632vzpIYzISYwf7WvsQTKrEmE0uF6p9T1ZKvRjVx
EBLz+p2uUZTl+RytO7+xj+V0pNjh7yPRx1bp9+hf8/7XKKAE+3G9LPaOLmquUaRauxoPCIxzoBDv
bEfX9bk41PWRVYc4fEwQcynmqTPfbqvHqaIPfXbOF4f/OolyibXLFQM7L99KIApI5SZoAeomceld
sKbw4GwoLCtLYDpF6lB8/DMwRJZ3gj4/OVh4l2e/E6Exy/MCuD2palxDpuFaV4+girv9c54UqsGu
CoaP3jCsbe068sqq5H6nRk6/aw0dDyURj3Y87AI5c/Xlc1zPU8bFVNH5mP+IVd3DM4x0P6xJZxbK
59ROx694BZRLOU7rnR8E3Yuq1B+i3y3zmTEMfaVCzWeZF6ued00qRbqkNgpq3Oz1oqxMiWWHr1Ub
So8yanU9orNjUZt7UJaP2eIUFpfOOcrvIqD2x1mdIa0cSlxH0ScaLQZbDISXp4rsu7PWrqbk6cSS
nXVVqpPkiRx+Wam0a7sIaqo3vLpaUl9zWS2ucR696Xk+fKCZgDrhqvBz+bV+LV2rfa3cVuNYjdr2
VWCdfx+bGsKTiTeeoWnjLGdm6qrTMDPxWoSigCz9xFzNOqhB3N8DnIV4YbN7CkK3v7PUxXCCFfhC
jEpVFh+r0fkmBuNCU1gi7cElxM08GMuVonlnbWhBNOqFcxRN0lDknhnuUK9bycEOSsTPcXFkFc1G
1mN11zSR3KxrKXAXeUp21Qnzdm+05Cpmris1exFbU6c4+qvPjlWo9GQmWYhpSIioOngfWwsOdWt5
58bufjeGhVxwHyIv/9cAhAF0rgpbnj0HyO9550RPwyP3y/yvfnFN189esE7iST59Qm+qHVU1EskT
N0iwfUYFE1tDz+Bq/UP7Ef0GmzSoaE8iEXO2GvOeXY8jG/bQ83KiT1zzz1zR9dfVVd/bK2ZRbfR+
xDZFCRDrMNxm40RJmMNEaAbKdF2WbVs7mg6JxVGKUupMiwOsr3OePparnZDw0k8YXHtoCA0LpZXy
kzm4CBErQaosQilMAd1Pozrrhw5TimrkRgGrzP9dOQTvg8ptlOptshRh6hrZAvGWYgtuOHzXlPCn
OkGbxGBk3PiVWK/McS8UGC+FIgXvYBmdndkiZygmeX1R8rgqVNANXJ+fdTwHD1ntxeTed48l5eir
bZrU07gnRHeVGCWytJiXiJNUnb2c9OUBfcjTzyIyo4uANLBGqdCx/4TBE1+eSAcw6H/1ZMpnGLXR
BbBw9cBL/L+v8/icyvh4XqPrIYtBV9416QCmgESzvy8xsjLnAOiBhk0NzMZ6kY4xz4k0b6ArSk14
SCCsHsRRLTrH0WRzrtY+O7dpkhgPKrX+Pf8xS5wQJVTUkToDmvvXRcTw46TQ8qNDs8vYEe0jp6nW
bePcSfBKe1/HU+EoDgMMrGBY0Tnwg+ShAakBtJ/VgrGD6Mh9ELhkQ0JX2gdkR2ZZeuqdH7Xthosp
jYjfzVR0FJXI/12UFEMAAoq9mClp/qruynSnOz0CKRBUC3VCk5bszx8ybI/4zzAuoFJ3+hP2ATrV
M6HNpqB/VC3iqJ93hRHteyWsvfVTya3WhscHhAZVltOf8HEFFIx65HKSDlLn+H84O4sly3VoTT+R
I8ww3cyQWFkTR6GZLdPT92ftOpXnnr7Rg54oLLA32pLW+qG/ax+2ZRl3WdS2Ls6xGQK3D3l64ZGq
7COnzvjthHHPcTe5J1UAY0TxMdf72+bxDMbVxiHxOl9KdhQOdpKjTobxs01V7S9eMrVHeSXZznN1
1YAfh0bEmYZWxDfFqR+vJ5tq18xJz4oneU7sQLjtWn0fsceCvF8OJ6PledX5XscKtYoxqYkTwQv3
MaVaWyS75gGjH6yUMh4OwXxiKQfJQz8g8ajFbrP+XI3Vaq4ePqv/WZx9dnwu2P7fQ5qkaTGIR/p+
6Nj4TOAbAhHUVx84M2rDc2H3t2C0hoNgmrcAptFWFc4bEVhzL2tOUtfX3NCqq+NVPwerAlX9t0mO
GHUjBUkylbvRQoo46UrljMpqtMApdHxPJ+iUA8aKT0Of2eu0VPyz13baztSa9KAj4HxqXFyMDCyQ
bopp9as4i7LXaarYNHeW+4bLR3dUhAo+igSJC0yTIsiG7FRWRy2PvJPuB3QiFfynU47Q9TE+mXq4
UNkYq6kV34o5sRhHsYO1bLeWNVlg8G0fUqP92Y1BEi+dNuq3pVc1MBZ8e9XYqYmVO2TzIAqVrTlO
7kun1Gxac/3YWmAKSWnfPIxgLCtB/pEiYTa+t0j3Zq7TXmXt0R54B/aCyokExDRz7Zqvvh1ZBzlC
TdP07iK+vCB1be1MJ8CWDYIGkISmDrefV1czhED7nMT5Z1vRpMp6MtJsJS8jLygqMW5Jq/OJ5jdl
zcWQJ+0eU85i8XgLnmqwNrC1F7OZxmBpo0xxDttu+/mehW3kt4Lw6f/8dP0wIiCTAZqf37Ycjg77
49N9Nv39hJ/vIDZdUiJxYO8eL5mz3QCowvLh8zVjx0GBJycD9/mqXaT4a6hwfz6hvGAd5X8+4ePb
ikIXqd/50z2urVsB6x0+nRwtry8/YYNw2ueb7OdPmLWP3+/xtfQlJHAssx6fTp6NV9lBCVxQUfMX
Ic8usvxrrNfW4fPyDmlHTCaVeAUMr8IlCLPMplbLc2kL94lU2XOjO94H5Bs09nIfgKXmV++Fli9L
zKsuhe6Za2/CSqB1iisPJus514nIhZPPUyZKyHqmJnZqmvFNdsqiAoxhWN74GF93kOZbAqAbmQ/F
+U6c3DL5+Tne04gfMuez4HTVlTAU1nrVLNOeYQLXxK72FAaF/oSG1skdWuUcz7WxcnpMvvlqZacc
ZvtI1rPaDtHBZIjfhshRuEgez9eQhd6WwzrrnPJfbX7SbDzbaa6PVxlx02lGX1/Il5FntWaEK4hd
ZgdZHbSxuQBuftTkWUOLnFFlV8iR/n2/oY6l0aS5N9kUI/iwQ0yiWH6+XzTDfxdq2hzliLSNw7Oj
N493KpvQdicOOuAV/XmS8ZEEnXh8JYD9y60aZ8D4ja+Ddzb8PL80igaBdQyiqzyy0gzqVF+XO1l1
rBQl90oHgRCZbbz6z2gvUYd9Ddvx8wJyhCx4BT8f/7zCZ7OdlDFk/H9e4bMjrcSfVykgoaAfz3pI
7dBIVsNsDZSZ0DaLjo1uKQaU+iDZs5xHzHryhiNZZ5d0e11dPA+rhEEN27sBumBFPsd+UUI3WHZG
PnyxGozFtMEYv8dFe67dzv/tTeRq8nBgTdiRVWZphmsl/qVowYY/HFP71TqB8iXEig+FMJG/6vB6
Vhn6qneoS2xNDUO98Ha1rR12ztFROnfv4UK5HxT+uUbhSBsWVl6a/4ObazwB1SrxP5WlxpK/Nbps
L3sGw5sZRxgIoo3YZePp0eoY3mJgIliDqMj5CVp+5XwZNS3xfkVLN0JjebKs8jmdrd3zpDGfKvSH
tlFT7qNai4iZesFV9cCDgC9WEKDE9y3Rs/Y8Nbb6FKvNq2x3g8RYxVPdHni6a3AqjVVeOsoHeFZt
4+m+TSKZ04f+XOgC0d3eDPfcGtpaNrNDPGIapr7Ed2sKXWhgdtoi/urBs9ywTCQIScY3PfaDmR6b
pmzhKM+Hk45qhWtph14LsG/Fbzlyu3I9jXn26tmkz8SAOYLr2OlrqWCrYBfgO2S1E1Cu4kL9LWuT
0rpXL/bO8kw0X6wnVNKXaCMzF88FBqggS9oXWemTcotye3uX52bx9GoGkXqRNT4JSsR+GJ/k0LQH
BCgI1e8JHygvGfvPPbcCHpFm2UTE6imMQYuWqpMb6ymK/rRNGXwuFK4bgMIWYT85MB70f7rngbaY
yoM/FuCN/7aX1hxo6NSEB+n0luC2Aqy6St87ZdSR/2fml1WjJOZpxFiXBoC03lkDvKlWFd+gq09v
mCbKQVrupVej7PgfcwVXj+Ez2RorgfmU1LVI5ys+KIG5d9R4OPbO5J5l70T+GxxS8IqtXXe3jPZS
t2n2bmpudJzaqCYcz0lFNxUbG4zFRp5klZiUjSJi84DDyhH1fn8TzAxMWcTSl8eL8OFJZ8se2WiA
JSQ6ihTMFNT1c0xYa0yEfhe49qK2HCXrgm94Izv70fWv5BkfNdlUiz5Y4h3KLTSf7pHSPmqtRcZr
KElAIoT6qoggZpvAlQgEe/sYcgEI5t84b35H2QHYTzTTxPGeviVmZW1tf5o5cwO6hApTtifsZmZW
Y+xJMOJb40Cf0uY0uiYwiwK69MP2q3KBy6/6WoY2qRZT1wlkm96uRyFq7ynTjCcpMRtmy/3apGzN
+FP2P4ivYUM5X6nKk33Zd+a3xISpYAvVfBYtUa82jbKzoRZk7pIh2EWq419DxyhWrpZk75Gt/Mwc
x/qVDvfHdTC9uitYrXwICzvctuqUu4fqwwrTRFyahvR1wtbqJcIP4qVrcIJKnPxJNsUN3sqwNkBW
z52VyKpNQTh9LXt5NianzsSETvaW6Cm/tMfPa5GPm6NaSXuS/Y6XZWvh8CdTPnJPdC9jl60qBJzf
heVqwC8iYyGrRmk5GzsUFdLdbfPOTgwrp2SAPjEPNjJ/Q+Kje9b8rH6CWvVoHuwsPObFjI6eR6UF
9xz0kWE7qsI69kqbLkxL6c+zPsVKbULcm+1pOMs2WQBFGM7pXExxa6+wdGLIfEaPdO8IdpUeWddV
JFo/u2Wb7EUODvRUbh/VJsXXtZ/8S2MHzrktnGE5GpP7jRDcIRj86a2cMHAo/KbawsmMvgTmhLdE
6n5TIDSvcn0yT1Gnxbec9A20Xt35lsfju4b5REBmYxH6+OzqUR/dPgun9c8NC50jZMbKXSSul+wn
xcbJfB6XRs6fwUGE6rKp5ufEhse0sAnVLSqrbbj/ZZ3dxabK+HoiKx+xOw9Q5uuB8kh2QDemP/Bk
jS6SOdBSA9ITouYEq2D0oh+qLaKLZAfMfe088v/jPHkV0xr2rlZHV3WCKoAb67D2rcR7Cq3ee3Ib
4COufZcto0rQB5mcdiX7ZJuN6e3gtdNV1lIrSXZNj3JZiAlcvrT95oZM73CO54sVvu5uJlykIt2y
n0I8VpDQzNiYGK39pBeTe08dYC70yZbGtpS1D599lRYNqo1xEq8NCCBnDVS2W+NNG8dJ/aYV+Z8j
2QbNSjyPQ7kEQxF99frfhl3UX5zSzvcOBLe1bPaD6Og5wiTZy9MK6xikDLI++hpP6g8o+909TERx
GY3RWcjxTW4gFVE4/QV/5Ozu6+Yv2W55pc86AP/kTOc+89zqJNt5trZoZ2ZiH1tZ8CU2Sc7Pb0fp
8dBOkWDbyirvzvr77vreHdbF/C5QmDnisPrn3XUspZa97m8apFRifIp/VY52JSJbfJniwlrZyaCe
/darjhXeQ5u+j5LXqQOiQJym+AUbfJm0g3kVhp6thGn4SF0GmIDMR59FJpRxa3fJybPFv9vlWFM1
3wLTDV+7zjxqqa1/8YcKHbI8Cc+VJqDHq36x1jPfeR/09OpHrvYzxjsZVFz2bgR8rL4ulGNsTP0Z
dQqYo2bYfICV3wesvX9qfvkVay7zVa2VfOOWBN+NqFUvfTBFs2im/zVRgrUcihwSjk5e2bwUsL83
nSlwKofKfkU9aljq2shNPJod4uOjD6ptMp29EXs7NhiJFAt6n/K6xdZ2TL9aZfS9zBr/O5GES4FA
x69Kx8yZx3648LozoidFvBA28jcwRhZQPzZmkdW/vFC9YaYmvhtd9GvqQmun2F6/UXEeefYB7xXl
M3IRxXNXV2xAR1/Da5u2bjLrK8SxXV70xWMEcoXB0ktNwhg4zI1F9BRiBX4tIwsU83wEEx/v8rSI
1ljHF9k6RGGMX8A71jpJaaZX9o1WlTw9elsfXlLsttE6cRAvIt0tuM4/pzza+FYfp8jrh1qhrbEn
bjep2ym4RqfK1Xd7/ZiOAOWSoKi/dfEb+GPne1oLf4nYuHbmB7PPZgmlvJ47xPgjg4f8LcYhdR3U
7AMw9E1updojr5bEzvfJLGFkiPBL2SfdJnJjda+UlvrkxiGWUfOIobNfDDiYr1FuBjv0QV3Ae3b9
KjLtWQ5AkihbIOoH5Kxp6q2uRDpfAfkioJjA65ovDpjsnZJm5abGCMYRSfiG4r++T02vX7uDan21
R7GKnHx89+vB3Lm4XG9ke61+b4co/RDYuW0F8KOt5kX21zTLrK+GS0RhSFVnW4k+/RjT77IvgeO8
YVtt7LBsmd5Ho1nJds1ioxo3mU7MawjfCCjv5EsQ33FWkRJtDTtVlrUVYnXGXuIoj8q5+tkmO8yw
/r+G9KZnwqcQ5uo/5w4g7Q/o2ONoicSfLOoYnHIVlca/2vKsL668iXhLpgAvor+D07kDfwIXnW3r
53/a9RbKbRi05/+0+xiHngWI/y6xx2UDa3nZ9/17bjX1vZqZiy4aPse/TbDemzvmNI8msmw1QSRY
sQrb2tActVWJo949KCxj3ZoDgied521KwyzPHju9HazY4ai2/J6kxf19YHvlMSvCbteg8nm2fBR1
2qQkg4FB7jpBC/kWxg2aAH4dPGdah0JszGI01tULMIDiWtuGurG1zl/kueWzsX58F+q4QyOBnalt
51fZJo/81LMOMIMusmZ4cYCUURZW54aEVJT2+fXRFtcZFoKZmq7CcVSfIYMHh3aqAbD65lix1wuX
AKD7u+y10rZaORH2oLJqJG5/KsfiO9bE6nNj1uKC2OIpDXxUe/U4IqNrJTtZNU2tX+Rl7D96o37a
ml7iP5E9DV5aXazkKHdi/VKbrONV2IoAv9CaGa2JPGHvx6ewNtu3yKyXyWggx+wQKZzMTqxlVbTJ
T7jx483NuuSes/e02hSQqGca69KuWnQvOSnDraogY7JTC/xdHdtqnmqXKLCZRmcxq90mrRWdOyZ/
2SeLoG/rtdDDem3b2pQChBY307LVbQCCZJ9HfnaVhWZWyUqtbAztjCJ/tEXtlMFWCkJcQG3gjPNg
2SaPYHDWO1WQ4Pxs85XQX6H2oi1AHpbYVacDuZFZgyfzRHaIITVtU+o3zkPOrhOCB5T36umG/ztK
D0wY7q+48n/rYlDfslqZgCU14bUtGneHInyE1qJtXnoN/m5plNWbFpcR+Y2q+wWW1zIM77dRxy/x
S16rJjPUaD+KNnNQqOuye5UUWJr+z/Zu7vxPG7ENHFfEIrXC35UVNPrFA88MJUOd1ibAgnMxGRrY
yPgXAucjqi7jeJRHn4VjadlWSwQsauzdvLkIWYfAepwPY6N+6XQyxJ9Gb7JdV+Dpy7bH4L/jZO/n
4KHWqnWqmv5OgY22xWx1BG1kR++6pihoB6rWPm6C6D1Msm+R7eHfjcjIuzlnwdPmLfCdgdBw9ixP
mapGP5Ay7JdyUMoOFuQXbA+isMwpI9PG1MMssgbHeLVjU1tlydhcU01Pd5paZeAXDPtUxWm6CetB
e3IgiS176CQf/eQ8EWSfgfwsv0haLXyY7JHPMiQ0jXoJ3bF9MhtmkKzS1JOGVu0hd5VgN1XqdC3D
fFyNGJm+9T275PILz5zsZFolKYC46RcEuNRkBbw1PQUzTcoTUCEXsi4LIHkxCAcx4dGY/NMjryGH
yzGPc2RdV1Bs7buPsTGzezhLX2tDX5yGvLrKpnhuAoFgneO+3comWfSmLq7EChbynM92eaTPmtiP
NkY8hv69PtJg28cF1Yw4XZY0VzfMi5Mcr06RsvGtqQGIZXhbi8DWcari6tAWvUcIXoRntzGMDfi2
5IYuvrti4zI+F6PVkjA2qnnOLTFnMoKVK+CdmYmpYRaPm8cim9VCtLpNNrIx1nK3ehy6AQrNPtG0
8aiOOhA0jf10EYjmuetTkOCmT7A6U7OtKnqEEYfS3I9ZXe3zOTIZo8i4waU+vZWKDGXrwYupFtnS
VpvqCz7CITqhhBY7hElhc+YslcetP2+iFgAL111fITXmF87WcceFNQM+ukqJDmzA8Xubq04o/AV8
CeUUp1n39neYcEAXugOMmSI0/gzzG9vHtIxhHleT7fJq9jwMXMu/h7EKscEJTOkpadt6q6Quyf1k
1J8j267vIU9wuw2taunrkAI6FAkOtZfqz46d67sisGDyz4NdzG2ec6g981CzzIqlBtZtJ4dqapse
hAJcW1ZNp8Xw0qv0Xe+QEkI2SH3OQpQ1Lc9K3sqAXY+YdPtLG7MY5ufXviUTUhJhq/1U8o41V4rQ
NrGKhUuYK14E9ZZtBqar4GnWTZJVd0VpzGUjoJrXcYdGk8gIHZIE+AaJ/FyEgrhF7O6CunB/k597
9Ye4+igzq1w6SmU+GaDkNi06qmc7Toy9GDNjhwVDd5FXROonR5TLRzW7G8JvdcHqlLlrjh0/rlhl
oHfmK5qdVy7HWaTQBBa1l3uc/20X9J82MmLVIcwIbU/WLoSkGBfmkOOwM2brDP0hVLoVo8zuUVsW
r5WoXove0C+j3+WvvMsCcKNFRGbunJQCqTvXqA+y1xFNjH6n1e1kL1mPCnUn38afk3MJw1qbhlj3
0IgLGJoK/LuRfriRerJm1xXbYXsS+N6X3LRnudFIXLy4AZjZaT7b8xZCWFJ1i8Zw2l/Txg+U8led
pgMAESSx1LL/gNrhnXyl/lO0ohnXaZEai/90/Kdq1w27LciRsn2KCrRDPCwEs8n0TmFLGBrxdTat
scUOv4qGn6zIEGQe+t8oH75hKB5+8TJ0guEV9dc4HaxdAy8HrotbXjMSwitktu2tbY7ekumNr30u
BASDo625SMgNBvbisrHAFRVj6TEhM235zF9TtIjMwDz1TeO/+EE/3yh6izEj1azz6nUtLCwv5sG4
BNjbyTCR25irofDQccYM+XEpp/TEJVTEqzx1Ylf8hODR0pmH2q3olyx9ok3KfgJeZDAlqzJl41kY
ymC8i4zHT7Ni3zCECyDJA84PEaID1qpMxv6XWmrPOVnGb35nNwvdsb03HMzGJZ672bMq1GiN8PTR
yxx0AsMRzdZ4KvYDSByUTzSlWLZ1d2Cp4YJnp1dzzHSrWG66KhI/f87mYiSzQKbhLltUPzh5zrRX
6TqHoe2dda2wJny7oU+rtp+tgAj16kr21yMR4aJDr7gR/jkmLr+szMFd5KH6kjiwr+yG330k/bSx
/bxeSmUhKRwUzwTYtihn63hgrerU4K+S6m+OycdzE/0qayohdJDXL3iqNjcNzeFDXeT1Ksgd62Ps
ip9OZmX30muUC/LQJL2tnvsIn4c5Gnknm9x8z0Lx0+I7+2ByEXhfAguIDREtUWy+4TbfXwpITOvI
dUESew6WmVrf7OsAurWP3uSIWxAGQ+p04m75qk08IPEBwfGu7YKN7YGwRO8t+unxwxi1ou0SLVZ2
BAC/jzXC5pmJAHmFHvofLgsKkbleOu/maPpbrE7yrV2V4h7a5Tn1Rx0bMoOtf539UFuUXQg6hzcn
ru69Esb7YYjsIyLeKELOhZVeg/JbUYVtsAh6+KJF1P3u9Y1qqNshqrwvYeH369ZQ66PLBuIa8BaX
sWCRZaDgsMF127zWkwiWPbFI2EJVjFK0FyaLViQOtE/1amhi+qbNFquIp+QL3ylL/lHjplDd9xCt
3e+uG6Gs0kM4Y0KJt3aNMoqvWv27ZwPXqs2w+xFY47YOKhJ3wnjpctODpafcAzvftSZiC6OD6MiY
6Mu2xWS6z0J3m6BJfiyGZtjZrnLwpyJfa6N3nNKmW6gEPQjEiGHTRYa9KXzxJXTyFod3N1o0+Rh9
R5fp5lqV86vk5kHKGQ9YZNA3ntK2B6RfDx785gsDZjNzGAqXfASXngADGYIwvssCgTLtqCSo0s9N
iaIgK5a51prcjnbunVE7q335ZXDLW2XnROOL+gX6eHpF2Fl9LRTtDZVC56LHZXMerfrWx0B5yiyO
j5H3K1ZFflIRnfDiYdwHDgoowPsL86RcfAFTMbSzjx5UxhZsOtJMc1UZ7esc2Xqy9a6/CLuFuK4A
ajOVOFrVqgiPuifOWitcNOtnxOEMTAw9jlgi/EzKEIzUiHyBbJcFZCzw9HKIrHth85VFf46K9vg6
4KZ0rdL4tdWK5kKglTtp6snw9U33prp5vIBkkW3rqPvpkgm5YxNsnIfBgdpohtGS1UZx4uguOxGN
7+/4IgBXnpLvhPUZ0WvWuPeipFw86pHuDIux0VNAdXm3Lge3equMWKyxwSy3smobNtOPp6EvG0zw
37xyXPYtNFCibEZ+fBw67FqPvgnTbzmDKo5JYD6RClaWYY/tYugd8ma8VWNsXd0MVGvfrk3P+Mm+
rlqocfu9N63uNrUZaacCmc86+phq7sNY0ZejiJvfvfncuw4qP0nonSrSTAtUqLrVkECeETFW5JEi
/B3WeAScuJ1vGUqet3w+Ig19y/S0gsRJk+zsCohSfc+zUlZV3cwuilZ/T0D1FDidvdSJ2jEHIQsl
q04UTOfRJVjGPPcC5rN/ykSxhAZhv5SFmi0iYAIkzod/u8lNczVNDGbd0P72v5nJyRGyw2N62Bsj
r/7Xs85BKXuM0t+VX7qHoUL70RX428C6yXaRCcMKfibM5BptMrbc48Yojeo6ubUD2VIVxHCCm9dW
xa5gqX7MXfJyIbf/jjmE5FyBlAKCh9MVUeZi7UeR+iSmxMFlqFdfyvRe1yxAZ7vee9fF8a4zcYSP
A6+9jtGcfPHS+kP387Nacacn6YDbOnAmolzG0nawXDeEZe6EP6k7sNI4mRd6utYsp9prNlcD3D1P
GX1FZpp1Kazlta7W9i+3zJ61EZugplBVbGuUdW/F5W92eZeQZ+FH0PEO+zApkGiKxK4e24vLrbRN
dLffDpY73lTHDVZoQOvvKglK3c7i37l9JpMFdJyb+WYPrfPhhOicVp3WPJFgEpsqbQuwLjXYaMJY
rLmaW9GYYpk3TvK9KoZlWNTpLzWsMUHIo/TVBhq46ZA+OU6TgUqLBZY39HqNnP541lvTfXE9T+OR
vSHKVX2LQgt6p6tWB9/sHfCE/S8tSHhQug5QfKuxAcKL+IgUcbwmcjNeMs8uF51lfY+1MniBijju
NIRTt4ieeq/s0ZGKzIMfyFgAIMyz8WnMzB7aT61u6rwT7+iiHuSIyG4nWGvE5/S+KbZiaHaqE6R7
NCHsvUb+4cRvmZD6a+0r0hPeKkLIfy0Ggu6jHo2nnLDvYog8/8UyTcJB9XCYsSe9gUJwNYAWHNr0
HAHUg1FTt+vawqY64Ltc2Th+7plclDcRT+HC7VzS33NvI1wcZyzzRVVnLVK/YFHUMpHWQCoMs+v3
QhC9nlwt//BS51cP0vRWebF5K4zwJ2btOQRob1GCo17C40NhwVPtPSZS43bokvwp0OfIdSGaHzbi
WVkktF/scn5VauS8Vkg/rTUt+XDHulyR9/Ru2VyAWUZJldzRzrcVXUHfo9FWUw1mKfRr7yYHep4N
ND8mif3ZViqDTfSXB8t8FTksJa50cx/XflwstTHXEdeh6wk2K0G4dosyPytBgwHBlCL81BnpCdTF
VwfA5DkyrHURNs9IUEdLfdJPU+MdzYw4ruO52rnE1H05jaG2stp22Hlpo+/xIRmv5VxEu3wk5ALK
INqVgRetTFvo7/aInn49DL8hw01hz44dWavXmnj7omm9Yt0jkMTjMg2mAxmEZWgqFkZRpbFTR0Bs
aWVrxGoCZ+cnSr7kL8/9qqVfQk9HBsbFBMZQy/E0QVZdZgbp6Ng2hlVvJUTo1dGBUidEt0ha8YxY
ULaTbZ8FrLB/hjSu3q97pzcWrEbOJqmCd7fpCcM4ZvQ2q1GuuswybokXepsQcrafWVsyUtMJglG+
Cywcb3q9QvEnas99bWTPKCqwrsZlD+yVOexlm5YBfUFdFjio4t7YCji/NJ0w1DTbkblPgcEqGbeJ
b6qijIfQLKYDeGy+HZ8MRgSp/yTAHrEQTL4oDWmHHhLuukOAeZdVg3tXMTRVHb1j04PTPLxXYqUR
e5wwEss0yKITmOF8H00ELFxgHqvKmfSVEXo+4i79U0A03LNsUvhTrNjnFoSiD1/trhRBcWctPbOd
sY2YbFZNAejdVxsjAMwNQxZ5aVu/4vJFED0xX/j/2GB0lii85zdXzM7E4tWBjHwj8pk9ioq89KpC
IWw9zqNkR1w1/qUtf8gK1q7qmoRpsnKcerqhMOUtDK0dyLIY0+3Rplr2Vk9dE/wrQ2QHuwXzagGR
nFvKPk6WqoWBe6uI+jR4TnUSIv1zlCK1gEI3MoyIXgNSlmMehzyJ+F+lardJmQnPtYXhsaJa5TbT
PB9WJQV/A28vWof4fT6drdpmAsjie1spCbc/j0VWsA4euCh0Y2wChaS2nLtsa92CQGODbGns6myT
Gp8kHVFdUH/bSc3zVVGNF4Ec0E1F2WBp+GFwD3nXW0JzKdnCHtX8YLq5gIlO3HRNr63QFTSZpn3z
6JV6tm1j86MLu+Qcdj8JgteXVIzlxnN91GIiHIgaH9FNeYSmMjI58vCzaJ3LUA0joVPsRwZbtTGa
cNCrVtIPH1WUrxb2FgvLVNo3nvfaso394Llya5za4tq/2ip/iihBtCdKjrbAjVgXFlPLXJVFj6gH
LEivGIqF7NIH4tZ5v1L6VL8ZzVMkxZlUO8Wehy/4od2kEo7bwwojfTFBKmHXq8+hPgzcpMCSLKpQ
Y1kQ2mKjBarxEHCqW4H96qCjLzRLOMlxPb5W6EXbp6RAR6CMg3QlHM08tBF8fQ8w14sW2s0T2+mF
OmTFC8qPa2CSyn1eqPui0d6N1KtOdRb5j6pVZtkyHvt4g4ALHit5Nyhr7FqVbQpM96kxix9QJ8CI
5X1/4F6LFj2ZqrtVJODlvHTaWp4P4KpW3kK8rZ76MVuaom5egnGsX4rMvZWICV/KQKlfPKO3lt04
Cp6wVF1X87ekKOKV3/oXqyj7c1eO/iXHXh59zvg9yOJ6H6lhCXEjSN7thNgkcchoJ3sTeNRg5EmV
yV5fwbgqT5Rn1TXVJ+aPnWwenC4/pWEBsomNJgDJKUS8gQymZTTpCj6E/WqlCQLeOtrhMKrs16wh
9g3QTF25c9UaVW1bFkzvSuJYrxksJSChWrqW5+peF2xR+Bbrx7kC5DCzvYHCL4NZ4TWbYvIDdNK4
VNINEaLt8L9kVcekco0yv7qRg/MeTLqJ7OijVw2SnNBNWG4f5w6Dv0LwR93KwQZkilUduv6jN7Ub
sXKg2e/kYDXqAT11cxpWvu4UKkuzbZMtuNGd5XjdtQtGZ5NFU3lyk2NBhO4Ft69OU/uXmUnzktXD
G/k571ygLLBD4QF1fWPor6JN91DavaNjKKixyLZW+1ZNMLMeTZ3RJxcTpIKvlnqEdGluHsmOHNwe
f205Pq+jdMX+OcKwHXcTJ+9Z4kXkidU4xbaO3EWmDT/y0uq+lWWoY4xuWFd46fEuQjeqJR12E1by
KlSswmwv1w/E1Ltl7A3Be03oeGOgc7CRvVqD7UdbpbiLzL2FCaSvKbpbELnGm/jWVFmw08MC0fKe
sF2c2fWqUap6C5qZecsNpvHgYVNhrWPL+ecwnQ9NLav05b8G/OvQzLRyk8xsr8B6wtw2eLP5eJCW
x5WCDNCbwb/t7qcYEc01xerNaxyMT7IWT3lxqUDnyRoYK+tk4NCziGbF9KlG5MkdBvTO56ti0Gls
ZnWtVWwrxnX01T+FqewdBULgZzML/vKQ+oAp50Gf7amJ5mI4RvbyPx1FEKuLys/G7edgOYR4BHsd
G635/8PaeTXHzTNZ+BexijncTo6SbMnxhmX7tZlz5q/fBxhblLX2F2rXFyiguwHSoxkS4fQ5z5fz
exaMVq1p7xAm2JHfPX1yZ9vfzK03XCYtV6+qznZXpwMcjFkjhxNkE5FQFJJFJWSFZC01LMGDgTDs
7KAoJG3acy0txCFzjzztK4cMll5YexH9ECPLbmj+BvAoQGSxnQFR30Zt2FsG9sShVLcCybxJpjk/
FU30syA3MD+x852fZG1xLHGL41XcfxCyDA/cDMJ7Of7STzaXmOVK/0HIq6GWvn+9y79ebbmDJeTV
8E2g/Lr9v15pGWYJeTXMEvLffR5/HeZfX0l2k5+H1k/oO4bRW2labmNp/vUSfw1ZHK8+8v9+qOW/
8WqoP93pq5A/Xe2V7f/xTv861L++UzcIa2aHRoFo78TULhI/Q1n8i/YLV9KE9Mo5I7z1urU7Myle
tm8dXnT74xWkUQ51G+XfxS9XXe5aHVCh2S6elyP9u/H+3fVZzLD0HsyY2flyxduorz+Hl9b/63Vv
V3z5P5FXb6f5waqGfrf8b5e7emVbmq9v9K9dpOPFrS9DSE8q/uSvbNLxH9j+g5D/fijXq6HOrY0v
k2JF507pBUMiYLNz+lxITzJN1Uk3HqRZWmStkR2WWNuv47N01xwgHb0UWTZjCN4WRmeug8Yit6q1
lDdFlEKg1o5PrIIhshWttCSTsAffIvyyzxyZ9onT9x/SL+0+PFG7uYYRS9pk0YywZdgmILAWsv0L
dNH3kHqk95WrpMfB9RB8Hsjzde3kVsBQmV7LHAZSEWUkCUpy0hs5CnC2QL3cbNKtJ+b3HgAVO2cd
1DJyqDIcyXMudXV7C/Rhldw0VuTCk2yRX1LMSOywsgeHiZjqLkzQcnXhu7HInx+qe5NNA87tY7J7
RHOKnOq+0tLqXtM6Yx+YFdB12bs3mungVyAbXvR2Rg9gct59glyQEWXHxi6RJbLaN8tYcuhwMBo2
NYPzbbwoq7pLnKfQ8v66pAzLx2G86kwsbmHmzBLN0Q+eWo8kMaMXFAiF+ptYPfTIpKi/EK7vVPKv
5mnYW/zdzoByg0vYCC1736KTNMrui7sCJ+IpnnnKhg5UhVtWJJ3mMH0UzrGsnPDW8LTIAw0j7CVw
XAiu2Ly69ZDGpZvizMmaQ492+6LPLbKZ6u2QZvn5dcdZm8JjFytvXo0lm1ZhX9npto5aY6FVnyK0
NqtDcBd1WXAna4C9AnRb62DvA5nlXBvv4pBxgzcn15nMUhG69LwNZPRvXTdJ2TeNzJMsZrbOTigj
mydZQzBtOmZKtpLO7DlMNn3TDHISTuhRkByN2Kyy6j0VeBlqYyHEY12l3/WKot1Ja4+Y3BZMrbGW
jptXhMvaMKtseevBRcYuEZw42TulhNIDvMbP2MWbaOEjIkM6G7a/OY25MA+m7n5Z7DZ4Qh0+rbzg
lMdX99KzXMxDwxBU3QCFibjr5/u6NXNS9Ug1dLfyJiwn0PlE6gyGLdc/ycIqChTrb+ViHRIba0FO
CLuFIjYD2YLw9YTy3ZwOyosBzKpkwyAdUuU24K3TiwHrEa5XBYaGjQ4z+tkURRyX3Vk2ZW0pXtnI
04M2loXYenH8VwMs3W7X0EdvV0Btl7PwqcdLxhIRBWQ9ewjVMH+IrZzVVYyghHSw35agQY1IbQFH
Ory07olUgBk+I9EGe/rT6FjhE0IL6k7aQY95p6XHEltLYUs5jOy7xLxqlsFINobXHmc1+aR0OScZ
pQWTmxknjxEAtaPrsGmg8g37UPXGQUaQwOWx5vbCB0fA2POC7LrSTmsgVQ4U/gJO0gs4STcB6inn
0uboUVSlsRUeWVtiZJdm3Dkj8k1LqDT/qRlJiMoyUqrOd37fTm9mz3ow22x4qlhwn0pTr7dTneZf
AtPiSAmAFVtnEyRv4ghKTfyPlQVwNamgX4vb1l8p7XSUYGOJQpZF27j+2rK8bLvYJGw5J6tum4Hf
WkvHDZ7se368N1y++i9Az0HbJ0eYF7/eAjuyuJsIxlwErvyTV3neiZWrma9kVRZwsVtACBo07W/W
mjTtsdKtnbFEQnbqI8MpYjg3QiZWFLK7W7URAEu2BUq7GWEMzSFUV+egRTYnau7qEt5nWZNFOWVk
2+YmqA6/+elInmtpAMgBJmdzL4NVw0AOOgnhRG2d5n7M0/ex7zmQD6dATpV0Qjfkly3mKOteOkJR
+5s9G/P36fMYSf/EtmV5ab0yucL9n1y72tk0HlufkHr9NEnnXA0zeJJGK4+Q0F7U2Z2GlYxpBhDU
nHuiDJ97CfmBYqysb5toL6tpZ313I73Yv7DJS8U/SnjBL7KusGU6jkYG0Z3pnTJRjLYGI+XSljV0
gtElsZvDa7vSe6c/2UYr9E8Kok9ououY26jSKtuyjyz6idSTtfRU1aQeOFXuLVt7MM2wfN+y3xyq
ANntNDTfsevR2l35PghyFQX1AVy/WrzXkJC/twb7UfaISze91iWTxtJkt9bueLCYpFyfwzz0z7KW
DeXnKXDtnWwNU+WfgwZIMi/3XyHxc22xDcBMUcPxUZ8Q3sVx6yzHkSO+ulxLts4mbzPBif9bvyX4
Z99IRYXCiXZqGBX7ajaDN4paw0JfeelHdu8+WaOp/UBc27NMjn7dIH5MnaT95PUJRzpxH74NY5dn
phUrZ7u10/OrcTpIv87hUMN3w5f4oqmNcxyUkv0naAdWLeI5lwh5ienawQq462Ogl2AR7PpDnCje
NoWta+WwUc6BaZZs4R3rLp0oOKx7WSw2GaKp2japXeW42GWHpSnDpC0vDfswJx5abb8NaZXzyyss
/Y2Y44g2yx58yyIRKkXcwYGVfC+bqVpmd16W3gGwTcp1l6NmEYSobYVGC8/XiAKXZkTjClKtgYPz
34oCvV70Xi24vVfSFQ8aPNayWgYZKrAV22ovjH5V2FtjiEG5eU23i7REEykH4aMsOhMCCbTu38hW
UEGAs0QMImwgInLmXxHMmsA/ash7a1XebDh2DK61JEmq2pRpu1+MW2mEOjO8TpIQKRVB0vj3mKXP
EtMI2iXpiGMjOKhg9WAQKo13cIUkvla+6xuU6H41fnkqpVJ2OdlRJMOI554RFNsYKoe1fAwuT8Vi
ghk3FI7FdnuOCoc5+Wyki8eqLJahFsfSbRlqCS4QbGK/Nst5rrfzI7n+48rlxP00J+jF6JkTcNZK
SlHq+F21buAqCTv97SicEGO4604DmS1jR8W2zlEj9G4Lo684VonObq1H99IblfxF8gwac9l0OJm/
M4PxjHCQ+lhP2578mAYkHZAFIXfuFsbG7+zwmCN0cckcWLhYE5XJRlYhFp+alVuA7CQNtd61Uz42
q8pQf4be/EtXWRsiwcEwsVaRTXbZyWYaAeElSvHWJdv4zm8N7Wni0HNtJI55BDWlPYW148J2H/go
TpdQhanmsLbF6auF5OvRMqpv1ay6LFeFDUxjAAisq4+zOIeVhRlo5jFq22+y1YkzWxkbkbrzx1gx
5tJd1uS4WqHUR1i60vOYDBX568ynND6He7MGMCNtvUa2Zuv53n6uCuWuJE93O7U9anNjUK7HJtNO
syzSBoBTIeQEV9LwwiX8BVwfpyDrf9ZkyItoI4k+5oVaH0Dv1CddhVjyWW1QSg7KZhEVZ45FwrM0
tVKVsMk4OrPVXFDw/9InlMG1TeacMupAj5EsfNFj1MqzZTvB+TaA9CyjzDl015vn25j6hoPyOUjX
VlR+5yi1fOQEqnpUlPQzZ/39xRQtTbXGA5BJpKxERFnp1WMRdRuoz+cHGa9VM0LEIylS0qlYdvNG
b9m6F91lJ99PNQBHaH3fLuCm2TXLLXL7jbJcD2yVrOzEK84yGBTBfNQnMoXk9VGIUI+Ty7EkxNVO
b3zomtq4OgrwWNl0AkiV55asHNmsPKdZqWbiXPNAUT/87NP3mnFVMnjG/cozPix9mMTGD7qO2l8I
p2XkpF8zMDj3hSg4wtTuQz2ztqNQL11s0pGZBToJCSo/sikLGRKa0eMIOvG0mGSNnNHRZnNmGYez
Q/fk51D+Pl/uFqmTa+6PHlhXcQuyGB0TBvU83A++0p4t1p4lbAN6e9bH+mAPwXRwtbaFnhZTqtsG
WSuyLavSeusju9sNh4hAcatmG87gn7u2+EOHQiXnM4mUg9axhJBF2gc+qCvRblRFvxlJd/npXgJf
2WbRo7M772dn6TaNVN9r4PJfD22lnpuh7fnbsCWpLwdjgr8RXpB0k6A481HrvIE3rYlIpx0UHzX3
HaTIznuIzuprEyMZ6Ixp/jH3p3LrBqSXs8SG6LlWV06hahtPIPORgs7PlkBuypq0zQDRgRULjyyK
55psQpOG27NSaHkG8eIthqPKnPkCL3X3oIVZ/6Brlr8ZBhRvFputVsG1Kf29NA0kXcIyKyhdjckd
j9IoixhiiL0NoEPwXHcPS2E/xq1fPIDOdFgqWiRxFk3tAbjnglVsq9fMAs1Giukmhl7zUHJa/b5r
+ISa2EJyWCgxk/9LdrXftWdTNIcWBCsZwv5Fem03/DJM3nQnu4KAvc9qvXqQPtcs951pp2+lL1La
FQic9EnzNO/dgPwwDC+erTxFMOU9ANhszoUPIlW0MqgNbrXOSxEh0PrmKB2jFdQPXu12B5i0mI+I
4MXRhcpR1cwOwQvCZCw4tmDXBQBTllg5OiJyVRKGt943X1gDx1AMbasEgb/zhhAegjQo7mWhWkhD
zS0CurKJoPFPR1M2UNOoarBbgnPhRXJi2IRJCfXc8yjJqBX3Qah726ErEQh6dsge1sCuXaw4kDGZ
ys6GafvIdexjrqEaI8gpVSG1hywXWsGS1nJpL26ECyG8lO2pbatDY5K8HCbzvuD8H5anoH/wDZ3v
m6gZyTVGA/CeM+WfltgvBrHrwx9IBghHX7Y1GQyASdkt3vpKSp5+7METCAHtcfBa52ESBVm5qADX
7I6lWuQ8hJnlPFia7+zbMXFWi83UFO1ChtNZmmRXGQuNzarN9RCMIqNJpxYE0e0yi225jNeTcdzD
TXP2Qqc/kphNcnpazh9sptybzOzYjxRNFzYq0vbNN2OvNI+J6ewDVZ/BmvTBOQVhuo5k03SSbdoF
zUF6o2r8EvviqB50zruKb6+MglsF4nsWhIhWMHTVaPkOWo5oL5tzXIGi1ELvKptaDeJTyT/kRtjd
8aZKb53QZ4F5GKaGrYwqDUtZ1TV4ftnMHQg7dQS3zYqvrV0WKC1AB3RsSiff89A1Hjls4EkOkcA/
kQ39NoT4X+EIHNcOUt/3r2JNeALQYiE2T1F5Z/q4IXnX27TqbJx7UciaLCKkqM5OFfoVHOh4FOBW
q95IWgg3aSZ189bw2vjDkLRe/FTmXfuhVLvvWhftXKeq3pSDqj+Rlg48sm6YKUah8TSC9tgE1uDv
pTcyWe+jWmIAwCB4Qvn7nPjApBIRXLOH+EAK+Ek6Zf+4+pa6rIakJSzjT0GtwHAtopUSYv8ZYnnV
stRNyk/trSxIvlKt8O1g9eVbkjln9pJUyC5nP0nXbspyNTdNiFGf49u+2BuhZd3pjv7dzxAkGwct
vR8KnpRMJ2HHB41434lCOsY8t4/BmL1r7eqXSXTIc7e81na8vsV3dnCKw/naSYpSQT4va0vR/sE2
Zda/i1u6xTHf/0Jpx42ZBglYaR/GnckkY1jknOpNqMMYRCFrfck5yUq2X7nBgkaHMPIv0n4bQXZ5
FbfYXsSUcHXs+D1819RKZ5LBhV9caekia6/vJjfZGxqZ1q3+GihHXMaWcUaoWNuKpwpM3WgErAcX
Vmm+tUm5swS3tGxDbRIBHgbQuNiG0UDD6EVbdOykUfZZitp14lNZDsobgIPWY9/k35TCGi6yxZar
vmNtZm16vjePCIccoqQYL3nnaqjkkKkx2bGOvmmu30ubLPrcguTS1YutbJbKDHa36ucje7Z8/7s6
fA8aOiJDTevQCizynelN3TVJGo88lSg4KYL5lUHZuAYgFM51AAY9CO9lzdJ52xRaBzvy7w5Uxtg9
9q0P0m7PWQwNhQjR0h/NwEGSHCMr3BByiFHnMafYKMiSG3obWMbWEwcG/rcUYZJz1qbF2RnjN5Fp
Zfv42STtlV2H5ep1dSSjHSsf9K239L8Ieh5N2v4+ZOl7v0Zvy2APyMndaoOXX5s06iFaINOgJMdk
Fdl9+D0H5kkS0Q/+Mh8NuLE+zFrRbnzNTe+LAiZByP30w2RX2r3NHG1j9125JnXf4/ChnS+hCTx7
V4ekEjmNM25eGGVVFkYAQL1vDR+4FphtsN36fFncExT33arz+ZjQTf6yOCLoYVFiQ/NSzYq3vG15
HENHKltkSpjnppg/yZYshtIUX5qh3urNVLyVNjWCCKaeXX7cmHxEszmqjbbSZwoT9Cf6flaMbr3Y
sqx1V1MPWH0ZaEy++hra5bdRSQc7kSYXr+QY0pZ7cMv66RjvpI3JUbSu9Kg9wDNyX5QTEh/ILL3t
PXu8wpt5jUWLNPnq7QQL/w7StHkjm7JgD/87QPmY3UnC0sby7n1OvGUnaWrJtt7DbNCva4ihyRMe
J5BkPtKMY6nfp6DjzXKO7lrRknY9tM0zc4eTbLnqbIJS1Kdq7yC5tZLGW9Go+r2vIxVmdDDNSVs4
qMadOcWrJqvjre0p1V1UWpzOQs17SB3NuOP/7QJ4drR3vc0Bitqb4T9Tqa0zyFBI5u7NU25GxZew
InHVhZUKsiNF2SZz5VxMGEpOXqOae4dNkYeefMgNFCzqB6uIvnLCVf9w4j2KGsGO50y9d8iee+g8
3V4XVYDN7jpvVTA3v3Std5JeW0lgvE8nvuJojdoHFSzkMUXiZmPotX0hbf47lAohCRQakt7CtBSL
zYaj/VCoHfnmREi7Mk5lD5f1r27kbv5fhvvTVaVN3CHrLn0bgJSvxfFlK4pOnLzKgmSjTQzg97KY
ZESgT9qu01X+oCJW2mR/2SQR9C14d+soW8u4ZMnkcIHsC9KlTh2wciGznD1VfUqyqPMZKnvvvuGE
bWry6lDoanSXDy3Zv5Zhv2E3COUpz4dcCR3SFbIY1ufR6h6HhG+wMjZra+CMk1X++cav+oJqVVYn
L9O3dWWSKiOYVXXDopA1UciQWbCzdmLXOpqzH7NeTvc80aC5HsP+K8kqp4q0yg8B5EZ78sv7QxX5
8alp1a8W37FD7jrQ7xRO8X4kAWnvufO0lc1mbPstQk35Xjb9eYg3qmXER9n0dEF+hdDFeeJR+T6A
yYp0I6i3KlVVrug/g2vOoV+rVFd/N2r5z2Yt9ltl00s8Hyqy/qdXNrOH0txOgfq9n2cP5ldbRXUo
NcH6tnkCOnpgBWNrKJbwn9lkSq9eZUsWWZgJIgv9ezwYebYdnaNus9HPtoFBOoxq3Gpisk5iTDVw
CESimXSYSDncvPzUTFKURHRaW/q21Ae4Z5/dXmUZ5UaOeBuWzNrVlPvKtkUqZt2nfXGykgydQORi
NzP486+qBQmD7n1W5sHazloYnbrazR+NxPiKiGe2L4MAnE4XFFdZuP7YXgb3Xjampqq6zeI0lEBb
WzUSS2NXDQcIDd/7eUUyoVfrK093lLtWyHlwGhDc5ylsS5ZmvLCXVR6Yq8GFfDJqO/YNCJO9YKDt
j3OP0iXHF/GnToej0rbcL+0Q8KJLSnjie/IyuqHt4YwovC/QBH3Ryr5+NI0pOTFV0rZQPA9fEqbH
qeF9Mdmp46S2VMHC6tpbc3a/y36sA3h9k3byZiTjkfOIzuS9G1k3SjJ1fDQ1W/tMRinanUBEjnLp
KIuMpVDolLymxGpSFlFF2qfaVgiE544L03A5O9fSszdyEerGQq4tD9aa36r3TRKr90Xjf6qjQDvK
liykM0781UBu3HWxG7puXrrSmCukKtXGe2/Pxny1/Wha9SqigjMkc1tPH929bGaK9Q5V5zVqrGhi
CNoaU4tDPjU9vMhaModZs5LVIHCTZrW4VLdl0VJrIMPp8iLwZxXZv5XZ2h5sjvN4iUURsAuTb2pj
+OgUdreXDtS3fKRPouKDbeZkHJZ12PC3HkAPyWooaHdiIWohXjiXWyGYfG7tW1DHkZuG1heEWAIz
LVHRDXxuGsvP0EFjFF5qha1i9Fxn/dAK7Z4GuDxv9dg4tJmuv1N7/6cX6rv4NA0owzFPcFfk0gVf
ZyfZ17Fp/oBh/9jEHZt8kDSwfPSPduMUD3IjP9WreaUGeXiWzUALw22lQk3mJs67ZpzRR0rmz7bv
lru0Hdl89Jz6o7AXlT59JmUWWla+whzvrCsQUqdCHaOPpptAZuw1T90EC2QW9d+l2c2GcF8a48rK
DjZrtBPM3TA1i5r5e3NSxkHIF+K+VW/hIXArpMMhz33u82qcW7SGvEC+WsYMPOeNQx7Evs6d4aIE
xYDgPVJW1qDdd2iZm4j5YpPeRB2HiyyKOn9SxsDZJ01s+1dpgxoEDI1e1ivZA5BJxPa0GLXK5+Sg
cf5TIv6K1jc5SWU67JLnZC7+gM68kl4rij8Vjdod5lbTyWoQPaKw5SSotCOy9J4DZRYYlD42ALMv
LGOTBGrLnglNySSkbjnE2Ct1Yu9K+Mxgu9Y1dRME7Y+yZCtfSSt0Asl7IbPil9g7/1dk37vhp0MK
wN9sgiHjlcPNHZJfl2FktFSJvwnH/z7+n4ZZbDf5+OceuQWzCr9d7iYSdxMJeWgZvdyrFepvAzM3
VprSVBv2GIoHFMbyB0fUwBeQwGTfS4ss5hAVuXqwnRehXtpOrIcOty7PI4zVlPEY87ut7CmHNl21
v5vYy5ImM+tDFC8sk23kKIx3c2wF3krjvXot3WGryabsl5VpwXGmau7UgLRx0vz67hKBCF3uTF6d
fF+HB/7c7xeH13b9uWHT8XYbpipEwJQNQs7Om4xtp85jo1S3KvdN2njmFdzLSfpUYSoGB6IOY2J2
JJrS0ZbdsK01z9voMfPwNSs4f9XgF2rQzi2GP+q9DXnPRY7CU6F7g5rN4gf71x5hdbk6bnJwo866
a60i5f2acQSqNSoQHZgN7uLZtO5kzQ1q4xi07eMtTnYJhvSf3M/nQ8Y/g41vejj8JA5tY0QrW4wq
45ahBC50csridLukBldGRFbWZhCnjUPfBaTgleVBNtE6RwjYIhVJNt0Mqo+6e0QwwD2jL+HcildN
6ZC23oujXTmFMcyDYP+MeEhX6NvUb9CYq99EMWdeZqmT8TVMNR8zBXkmL20ymLdgu0kH2DpkU8bJ
vm3M3MNkg/nW99V4TRO2+7IhF1tD9fxsFv3Pwuuc88CkgRR4mJZIpvrlEJLlFUII0HFacVPUO7jL
4ZyAZrDSqmAjR3hRlcPKaOnxYRDhh4Y00qwiHoX4JpKYZYYmfBt7F1Km2WQbLNTSyyFTN7c2Waju
5RY1eQEMFnb49YXHkp0K0R/Wc5bf5AkyDU+Zr5i1r5xnsgqZX1FYSakgw8ypH4Q+unZKxjK6ROS5
wj5vnOIs3QXscR5ih7SquaysE2e29iEwh7eKMZBlDSvyypj7dscCavqcsItA/un0UQ/gROAb0u7q
tL/Zc7ueb/Yh01/YZfwMnOQWb6adckVVEUqWEfqkoaruaqGumyYsj9tyik6z0N4dHKQFNAT0do0Q
2zVYuBz4RYUb6Q2gZr34dsILSvSt8sl+UJXo0IlYpA/ckxv476Ewnd80dm+smhrWHrjgVjB2G18M
rUMeI+gj6MxNUlz1Rl+lsZfc9VGZPqK4dF/BJv4JmFW+s4NGgWDNKz95ZDKzf1SS7IdGOwf+qCZm
V1I06yvU1QgIVYgADW59MwV2CEERJ/n1VasV9tIy4NkyWMZIh2zKonTIY/cDFHmCUHC+LIGypghK
52L4tgwvzXKQxTaE0efO+ZSOxbyrjSbQdtVsk7SosFzbIERarXmONkyjhMuKk+oydgZP8cyL0x0b
SNnqf/UCSxWfDM/Y3AaR492CzKT/oClGfYiNOLpbCrsART1M68UCPVJ0B48lWglzZD2xJRkcpW0J
kbWmdOe1r2nKZnFok0s3dk2DvdVn5B2Ki92MslrUIDtgb9oYqfnyLgyHrbiu7L64dTKcAn/qT57q
/CykTTalY2m+CIkrJV29aD8Po8y+ufaR1VpL79L5r2M54sJKW4YHNJuPUHvM+2h0wlUtKLRamP2h
AnDLTal4xjkPPai3JNVWAmnUNeF8Zz1ZEZu9fj2pqFzSRy34o0yzfpYh0A9EMCshwBQEpXUYU8dh
9lgrn4ZBO5I5Bxu3Go4cfgnucmGv5uq7kcDUEcWhfle25qkJu92g9Ke4sYqvYeY2vCUN5V0Um9Vm
bJThwVataO/ArXF2kZ5Yd+lUIm2nQ37ftl+yxonfGaXiPBQkEufQvb3zOY95KoKTdMkC6gcgzWqD
biDRzCveNI25QnP3W4VW8FOCuC3KFcpatizEjJ6ckR+Zm3Sbibn2xjFWthIlj0HY9Y/JmMUbN/Pb
fZrZ/aNaFPGVJ+B76ZTFGPifXWaLF9mCjsPZNya5m7HKttCawVwxmOeEPwebm7TbsxF8nbqWA7+5
YA4jSHx6GLLBnIgmzCdbp9X3VQobUBQpAy/hX0o8UhhHSxuInS3wpYujasovyLw4UCyzC6BkIadM
Y/IgkVagDO+rNkseJAhL+BrRkr4gju8bNVVXU8usw7HakuPCRF2B1S/fOoVZvGUuTbJEPud72ZQO
oyBPOI6dO2lqrL6+6K3zdIsXnQJFyKUGLHrSqY/T9WC2X2Mv6M4yhJMM976d7fXSQVPbtcpD8tJo
5ipxmAQnZdRbUAWn/tHLlPu4DhQWSwA/75As6++yoeH8X01JWvGh8twbDjkLaBTVe9/XDD5Ev1lX
VsgRmXiZpnoCt3GM7I9oyUI6CxGxhP1r29Sjwjc2JPcmyrawXdgJWVO70I1spzhzz+MYVvdolFRr
VFqzb/8+ImOM8fcxOq1Ck8QogkOVpO1jMykffe7xUohWnXfhYR5Gba0oZvNoFGP7mKQfdTNN3kqL
hcYISobWsJO+aPKcO3OEJylo2jdprANrrsw71qYoc2d9/3XglR1aSvyxdTxj13hGdCwS1b7reBjY
g+ufa15zNem6VMfZU7ZuCQAS1XcXOswZsaW51d9NUC/dmnpv6++63ndeNBevDP5T35y9vwOct9ms
txdZeCrMB7x0C6gcf9lkTe1gvGAr2OcUJBcAzylDVleFWXJzM3YCTRp3ziGzjfk0l7BjS1L2DgUk
3knOU6/NymHqO6D6uR59UitjDeln+BXgJHCwyH2nOzESiSUYnKSH2NWI7qxB0e8SGGRIbuJncsmC
cntz2nHrHO1A/RCS0sBRj/++aHhEePbc7XsEbDaFNxtPVWg2Z44/+pVs6pCDP0RNgkhPrXRrw/ig
6WX3KH01BAuJUoV3sqWVU7l27+aIR/kDHDjueUqUZA0AAHmRyZ6ufTUba+SWwq+O4eyYKVkf+raE
VUSHIcuelPB9KQTBRIDsmQhhknqE0Un2ZGodfZ0ra5dPjvVhGIZy3yfbMID6ewYxXP8TVegcTq2m
vLf74Wtt1cm9bKn6+6Zr1XdA6ro3HK5d07RA+bvzOcnU02Atm3o+ZHugwPYWnN7HjPz4Y1Xb+QzK
XpkPJahrPWVrSBWFFY5wTj3XxgymDBYDw046ZKGVqX2LcyD8OEMatl76pw2HKMgfdQ0MEH64c3JU
tEa3Y2VcT8md16k6T8xUewtT87BOysblQ5+DVePUJnRcxrgu3aA4211Vubdq5pfFWXMttqCdEkZG
5VtnwM7NhluB1NAIDHziLVUYA7I4XTs86r7QDM/M+Fvq+2u2HrsfWdw/mJBRfZonfjCmUZUPrZeU
h36w2SPUMv3OiCt1E2oc2MPZ/UV2mtxjCQvRd8caslWo5vW7vEdovXb8flUHKIBzPtjDKMpvrpnM
+tAmdvfEnoTQGgPbLr11EQYc8pjfpNMpAu+RD0a6ZIHc+Xv0u72rbBl2464NdwBxJoaGuviPY0ln
pczu72NFCJ6YhuZdTdFZjhXrT0GamRu57dZbXYq6UdT+3K970e5HxV1nHYxDjZhbtzrcHzN8MAe4
IqynVIudXdXnybYVc+0+rqG+VXgC96KpjsZ8x6415760FK3UH8fkjewoB3Os8oiCx8A7Dz8CQRXZ
Wpl3lmOpxvjnKwXvyiDi1WME/q0I9NYCOhom0a7rm24lPV5f/XTL5i1GzRrtCM7juHSOS1YWAfxB
K20yeIzWYNzOuo22GTBWzgJTnq/C5AvaczXUpghZJqq36CwCXKto8WmGIk91tU+WGgIzbjt/NwTF
9NmY4Z76Ze4qmHalWXX+aP4tWg6Siz2936KlOYzjf7wCbuNRdfsDKydrn8BG/2ROwbferqdvkIS8
VSAgem/qsUVylaWSuVmz/OnmeSUjoFncDb1HNqcflgDauw9GrI1rgxP4K7NJmFdVpS2ust2BGx8E
L5Q3fGNqjWxXYf7Ig/IOXRn306DXqB1V7Go77Kfua3h2Tk7TKZe+9/TtXAzNE8TmA7xyzfitqA3x
4DF/sDG0h3V41eXe/NQDbIGfRAXjJT41qwbu8Qc7GmrX1izVp8CFC3awrJ/xEUJRS/xiF/G9iPcd
4uX48gP9PX65bsA4r+Ll/fwe/4fx5f3X4v6dqdiOHKA8GZ71PTS64VsHC/ScpOjDuCsy6SII/638
wJaB/g399H/G2HROkNz2TDgt6wB7ULzzXX/6DF8bVGy18sHR4TyuhB3x4ukzjDxr89mek2h3s4v4
2TX7A7sn7SpDcOXcmEldr9JMsc/VYDgIePT6RnpkIR1LU9bqxqDLK3cRd6cuHMfDYp+0wWKnLFQf
kXWGlylL9E9l37xzOVX9Ad9upjjwjXXzcBjRqFmP0LDs0tKrofajQE+rvsimrMlCGTguD8y2gQnl
fwg7jyW5kWxNv0pbrS/sAg49Nj2L0BEZKiUzcwMjiyxorfH088Gjikmy2qo3IPy4O4IZAnA/5xc8
khQoWsXUnOQhLtzmFM4H2fTMwVwi8dKsPmKV0ZLHlm1fmaKNbvjTQs6TU2THWKAqC6ezQt7fVt+6
ScfqrfKfc8cMj11va7f4GCFxMiQWdpoqjiTsDYxz1yP/EifpobRbXNQT0FxbN8O4G+125UiiF96c
DRV50mf9u2x6HEK2N27OdsseH3EHmR4dvAuglHaYL84xaDcjxq4sOEILmp8lrpDbxsdmcJHABZaB
8rFblUt/cGAUJOIse61w5lmBEltrejA9tghxzbthFpPNUld19zUKxk8auoR/JPHVRsnQX1gW+Ihp
5gkiq79uE9YtIgd20Kntu4Dh1m9xngvOSEDNW0y9x8oXJa5hp9oByAANYTe1LA6yNZAauciz8lJ3
5XA7V3jGrkyR8J4NAIHg8MMaSn2o5yXMxFOVFUO+rbqRJTOCekuKk8PJhLaVoQWF0o/effHqfDkU
o4HebaGsfTUND7HWTw+1GSE5i7DcblBNd+00Qb1xBhxjNcUfXpp4FnxssmAvonZ4GZ1IW7ABzPBh
oHcqY54oGOAZaTjgUlLyxPh+wATyzyb7o+iguCV69GgBnaFBdc+13S5Zi1A1iTRuG7GPJ87chGeP
6F2XraJB50/S7VldMwdLTAp+bRW1eC2U2UO8jt0LBbfqzgBdgjeU0sGXDIINF28WZQM7InMccS8P
LO4vuqohZeijXXaLIztgKMW1Brl9nycQU0IxIbv91xQjLHvyhsHrR2hCpHOn6iS0Py5DnRRjG56M
t6k1wpTLZGqzleZhhFwBxjnFk9A/IcVf+mrzKTeFf3YQ81zIsBoLHDQM61VD1ZJ6v7PBgh3cVExC
caWIGa6sZvsqrlxl1UYVe6Q8MzZTp6UXJ/az2yHF6gRjaCSwLaAo5xxk5VbV8WEz63a8pH5nwb7R
7HckmjeF4eff8r55zStteDFstV8rIqqPOLz1x7zJy1Uv2uapK1NvRYk83NVaOL2QXwBG41eQL3pt
fAmc9l0BawJNkJbqm6xv0v7RyBrjSQU7xcc7vWQ481yDyX2Qg8r5KwPnQVvYIUrLImu3ijrEm9JA
vw/uy/Csd+5R4bn72XLQwdQHwDlhiOsklEx06Ya++VyOUOhyO3HuB5TF7noNHMAIUvtzSfJNd+3i
E8r7yc63/XBbN2bzNpeM5ABcetHAHbPuUHVCPIqwfGnJu259cgG7ahZ+bVxNe5oRR5u4ssMDpr+Q
IBGzWmL2Jb4Myh+lUMavAEq5+8EXfwhcO9zpRajvnNpT7xsfbW+Ex6av4IcQ0FJ+r3wnAXdTi6tv
Y1tddzaWs0AdsryO7txZQVoevHFSj2B/0s04Qys+YrczB5Fpp+ELdesx54GBxlts6wZB+/t1eG8s
jFCxVyuLbDj4k01q8ddT2ZYHYRjDQYVG8vdBaqOolJ39fjiYUclVADAGYISQSlABmemh1p39KjTv
i2rorpH7OTJ0bNWTNMiO/ug9yD7bbcz7oOjUXZWBSe2hFETL2AyMdZdbGjWsue2jMrvk1pwj+8Zw
10DjsXC2aYnK31gIbTdVlKQhs9usgzUqPvUE/hsDy6691nUI7F/tz7KF4G17LSyHDHMWi7WMycOs
p4BXgXbGyIRLyVjjiddUU5rDbYT5KlL/QIZiQku0g7uVg7XAO2bGP5bCvqd6H10S1cVkJnDuU720
77PUbA54aocL2fTtQVxwUySF1znT51rrD4MA6aK48bRrFMPYsOhQ3wAgIn+q7OtBuSfz1N0Pdhkf
HFO4C9/z/zCKeF7yzR7W5qNVsjZpqJstBhSUn0UcJavaK2teP8EIAJTgya5ZsNg2lHU1rZy7NlBr
KrZ5d/FmuwIkYsfHtgUlOBpK+ur72DbbNkJ1loW6ADzv+8Kr4y+4+PmLLjUw9uiRVIudWmAGEQHN
sLv0CblYvLDayL5vSfytxwH4IbRxbdOUNWwMgAc7KxP6Xceid+93vI2OOt8jVKvZGVMfn6B/cyuy
hviC1SKPRXYB9+NsZlL6xfSIvZlKegRDtsF2TLRXBu0V/4QYxiE/ahsh2yawy6+GOu6LbBbh90wY
w+2ExUEajAur0+znycIeN2wrNtV+BUNaxCu39qtXEEg4Q+g54sO6Xb0WyYK9kP86qlZ+REokWcpR
iQ3nW08cbEfmSUi+rJwkQxZV1N3ZrL2K37RVYYVaKi9O4EKKdMlO5KJ7NH1lqY7HwDx3SRHiWTNk
B4GF0u96kX01VTN6UzXgi2Hk4CurWdRdk2QCKGshdZH61Vna9QhE+23LKQt9ofZ1d3FmGplk0krG
LVjMDjn87sGZ6bgy1Mc+6ixJJw6ukxSPE9zFAybT3aKs4m43gInbYI+kXuImDNGv0M6yBVIWYMp8
QLmw2cboE/OE9I1oXeq9WChFaj0gxyIW42B5711bXnCBcPwFj1prFrTlVU9hFsMcKbNwk+k5T8pe
jxXAUQmeriKyIWY09ok0lT6tfAhXrBPb461Zdp7YNCaCTA5laT6GKNo4saaqBzWu8dlCZnSRCK88
yUM6F28q3vnhFoyzHeo1xlF2qqmB+gg5snVpYuaROKBCGsOPzomebiwF6fsRHBg/49y4Rp2rX4O8
K88QDFF1/StUz2cNCpPeMNp3H/EhVoylVXfFRgtjH51oDDt3t8txRwS7M5q3S8kLYznaHuuq/0Or
J7T1hyD/lp7r3mm+KbHZLgynHB+danL5S43+wM7WXfVN/oUVgIWLBiXkTs0CKmFQ7GTzo+PWpHgV
u3V2+iU+GK26itDVXslhH4c8J4VhZFcZMZy0cFbDqLVLYbjZevAOqvC7B3kIHN5aT3TqXjZRKtdQ
/EWJZ6i7B4Vv4QMyl9nWdxzc5edZMoaaJux1LXIPclzfQHyJJ29zmzAPy0WQberJG1dyVl8Z3UNV
qS9YkuZHGRocvGa7OjrLSWD3ctxGgl1BheKs9STiRg3nSr3qScYiy8/dU7wpfupvDEv3D6SVtQdt
Qt5Vjhjs+gvZLfWxVp1qX5l1v/EavILVPNrXeWHqmLwI71w28P1b1zyiSoKEK14CK9OYRaqwJlwh
A1vtyVs6rxYPl7CwjZcg1KJjDwZtWXiW86oHNbdCtYrYZefmi+lhf5I6wbLJQcxrmhPv61TXjuDT
wm0URf0lb5pijdqo+kC23loadR29lGWooS+Toktvje8KhhC/1120L2Jd59nmjNvQmzx4JRzagJuz
m42C3Q3ZeMtDWD8Z3zwzcZbN5E53ZdzZz2FirYNiIo7+ylab0E01M314ywRZ6Q5ZV49MBC7kOiWQ
efqYAwsLiqG4tMVU3XtB/1lOLxxhrVITWXZB9ToO0xPJZn3vukDN22LozrptZ+sAt90ns9RMKKxZ
+Lm2cI+WW56q34ddb/2ByMGzacX5W5jn5VKtNfGQDaO/kVfs2Xrcrmij23pW0h7zqcHKn8phMIH2
a+FnM+hOIhZsorhiBqriq0bFa/x99p7RReC8WaHO59Fb+lFPA+Mx6IFh9In91utAWRTUB/YGKtKP
qp+wi0SgYCrUDEOv7Iai8zOjvePO0S4lig5Ua7scsy+eU4YYUHnOstIqsfNdmn2XIJbU97gmk68B
Q90Y21DBIlz2DjE7tABI9lL26iWkdhtqId5+5p3iCmeFZrH/JQnWPPy1L2WrNZh2perRDOvkMipG
NlPVhqcZYVbkYl/V1vjMXr84+CIK1hJY9nM8nOMSiPZzvGC98J/icrwyFBUVydTcqUnkb1JXC7Cg
16PnoNOVbRujf2B7UfzcC6U4WALzS9mba4nCvmPkiTT3uq7ATX1ITpM2F3Ga+ouEexhKlxz6HpmC
D/SHjFHvpBz/Hf2hDEZykDEJEJEdtUldoAYcausIHbs4tJ2cSaeMrETirXS4s9fCwvKkeGtwvH6p
ZgF9koAonM1Dk29mvGlzUI0yU2CMrXGWZ2I+Q9D/MihTcpChj3ieWc22/z5LdlAQ/3Oq15g/zBLB
9LWaamMnNC26tGlsr3LoPiuzQGVdxuTBh9qwE4WLqxUknktddS0LXLh/8LyMZTfFHX/h9ym4g23d
snXubuPktTwP0mQzE1d+CCqqZ63sCbxDa9ahsuqMvNpVCN0uErcOMNycXyHmFeS15XVus+dXMIrO
XqWeRt5Jb917a9Jg2mlD9dXVvxV5NHwxi0xf8jakF0rL5iHAIGwjsNu9BFps4pFW22slddlZal32
Yqkd7JxStLthbmZmhfRy7FQH2YuYQweUKeiPoxpmL2abvrtRb53hdGcvRsRWnl/VoQn42qgJr1pP
avEGhg95o8CIzpHipo8why4ybjp5DkID0vCEo9Kb3Rer0bWyF2zfjbuiD/+c7qVIjIWoqJ91K/mP
031ALW/WlN+mI8Ju3Pm2K5Z2qoPG0ENvGbtke2J9ZC/gtNGnun11ETV6bqpaufoJhfTUiT61euAc
SPE0eNoU8aeBXetGtWvQUnwmC1ex6q0YPRzm9Co4Dw3u7AP60Lt6xCJJ8cdu1QSF+TKF1h9FgjtF
mdxDTWaJPZMw4GssIis/O7oxHKXTrvTjnUN837HjMP+y6P0eqko8C/s08oCwVu2+SsqHCHVqdQsn
oPmhiXdMu8cq6qFs1fwcxBUMQ89NV7phoIA4H9K0fU+QS9mPXYlx4NhE6UVDcXwZ2Xa7kU05Tp07
0lFQRKz07HaBaqhWrp6Awuv08WnwyCJEev2KA2FJhXw0V6CR5oQCgttociengYfai9kki9iMm1dD
t9SDNzjKUs7yfdEuUxObaNmrvo7I+72SaAmPaYKTGhzvhtV7lK7G2isOdahaK9KawaZLeIKjMdBZ
8BjZgdnG7TRHqLsGkHsEP0SWpKP6Hwd1utdnmZwVa29n0fQVz3c0ypZkH6Nnp4lBZuGV+i2tQep5
1tcIGAJpY3t61DNsaIfB8O8MEz4bUhHhWrHh3JtVjl/RRLqZajr6iOaXnrswpUEfaUtsE7aDV9h7
uNvWuQ7dcuWOiXithHmRL2SEwS6GC4k1HA/SQp2AGuRedJFnVl1+VZTAphD4U7ysGhcDe9zFU1Kf
u0Fhw9mpZnfsrLo/yrM2i/48s3tTuVNDoOIM+Aj/MhR39P7W23azropVkJiMKZvFbZDuXKysbmWz
ng/oVIroVXYWM1wkDxdj4iRPsvhlK8ZnlkrZSXbhH5CtBP4WW9nJEiS5XasMXeWQDpSTg1j4V0zs
zBVGTUCbQtjsMubNZ+Td14oqKBfjUniLl56odx3V24Uc8TEhCZGWcu2hBKX510XClP+KEyLyM7+M
jMtZcecYKzfGjlx2/HB1XtC4hJFa3LOVaJ/rzDmFYwcSZG45WvqsqKF7li27zr966azJMabds42j
O16TxXQ052YBnnlRGk4PdIKZKqI1S+G73aGtp+457oJxmeKTt5dzyXhjLRkZ007OHVRu2GMfGNvb
/0FDYcTrcE2Qcx2KXJtWV5ON7O1jzwT6OPvrlVhwVqmFhWLXFy+eFe0mVdjvlqFYqwTwA+ShoHiC
P3i9xVHlWMXs54/qkDUPjiE+y7i8TjjWqHO6zXS1MrjXXTM570NraNxtm+oShLF7toRpkYbQ0BBs
0mFVD9hKlk7QX2Fh9ldlpudXPCYn1QVy9j1uCjNYUbg0WaExQnb4poZZRYYCyxzyC1VxEXYdLxlm
JXcylhpxtOCOaa7KfRMB/tZYxa9LV4z7mMLmU59P903V4xPUkAsc7bp7smzIiDgEHPu5dQsFqJlU
aM7KVgRfDS/zpL+TzdGLsrWfBOPGi8EgOm1rbTLJ3FEDr10U8ynm8Ruj6oJ5CUOsndk9GrjeYtVE
ASCcGYerTfE2dadDVtjKW8Mt1UxZkbO13iEyyrcLRORbk7o7TNTyZx4S9R0KsbPDLnE0gn4fcb1R
tUezz/JgNV6DstTuQpbZdzo8GaclQy64aS/MfqgeMiVzd8EYDdshSsanVAy/k/q3fo8s7iPoJXzK
CyPZOCAvDiTTwysSuMjJWLH1u5M9WOrQfmkEFr+2ZyVnVwMUUNegXhU7Ne7QRqgXHusebnM05cGL
e+NuTswA95+DP5y6Mqq3ZbqhPozm49zfmFq8dOetJsv7JYYE3pH8teGselsNV6Gi2Ks2bewzDt4t
e56IX0tQlLtO123wNXT4Zg1gtDMHSIrcrHcySEXLuXWbQQDZxLW6xYBS16rV0DtRdWt6wDvX3M7G
Ulh4jU3K3Xj4hrlLhU1DND34LhtORFbOsiUnUD1UV8O8VVWVok1Z2LbLMqmrqxzi8QzbT7lmLXTU
gB/M+eALxDf8LHb3sql3fnIO1B2M5yuUe9L61YuJ+oK/gDj/oPJffgv8OMYuKcwfVbgrazXFYqBA
lWVve1OwZ7fknxM3xA+J3Mtj4JfKgh9+896VyZ9XFNRA/rpijW7W1p0ydY1VqNgZWoymRVV5rwgx
f6ssvboGMAmwe3RfZHjUVdIr6eRunXlUYetbU4TaE7vtCdN3YfJZE+/Qx10NYLkPOFPVr1m6kv+G
ybEfLJ0tL3Q6Oy/gYifDj03cLZUFRShrmY4TRku9UR0jBcLpZpxPu9kKSB5qrbTxDmFMgQBKs5DB
jzE6yr1bs0jVZZiRdpTOwJoYd1lDoSriN7kwwWg+j3YiqANN8ID93F/3VeO8NNb8Dco/YSzmnv0+
/OPWArS5q1ntrQKjzT+NZdpwa/Wyve8p4crxvG6jlOCuhYtTV9rxpPL6bstXNn/NED1p58StAQVm
FRcx9p8I0d6bvh0vsDabPrcgSXmCpcm9iOOE8qkPW/G7VKM8k4KLN1XGWw8bbVa53uZjXBf16TK0
Un2Z4c3Xt1l/HedDUjrk0f3iW5uiASJbMq77ISzScmQtiv7ybZibVOWlMF/lqI9wM7LAMUWe7j46
yoIEVmQDYJRXk69Xq50G3lXP4s9F768Nbg3npB7wuWrH8CEDy7MUFijUsQLA0Ad5+a5pzQuml+G3
TKcaKlruuq62zVqtYAto+Afh1JhKKeY3fQz0V7ccAzI46fAk+nhYZUVpXDskYDaijupTK2CUiN6Y
CZ19t/rAy3fB0C6dwoWiR8GMCksf1CfZXcMHxRmm/1azQdyWpIOR4sljbOLy+6m18NHRgHFlSkHu
PRaYv2E0yacdNocWPN4rzDw5PCLPso+7OlhWdZ/vuEshu1hHxiqYb7jy0DRREdzasVll1UKvYZL/
9q///X//9/fh//jf8iupFD/P/pW16TUPs6b+92+W89u/ilt4//Xfvxm2xmqT+rCrq66wTc1Q6f/9
80MI6PDfv2n/47Ay7j0cbb8kGqubIeP+JA+mg7SiUOq9n1fDSTF1o19puTactDw6127W7D/Gyrha
iGe+qOTuHY/PxSxViGeD/YQnSrKjgJysZLPVTHFXYb7DW04vyATvonvRUbb62rOfoL2DN7r16qws
kby8yI5cDFCryhxdMwehLqNL1m2jF6++Ezp7Z0qalWyiNZgtKyeNjoNRFK/tCkR1+hrrFIOSSUuW
cpAad93KJRW6N7LwOXOy89QM1VUzvGLn+nm30PQc+rgMZqUDXS3wjrJFSrW6VpoyrrPajVdOmVbX
3O4+//PnIt/3Xz8XB5lPxzE04di2+PlzGQvUUEjNNl8alHPA1OX3xVh1972SP0tTeD0DU5RNprWR
FvNRp77IUewmEjbT7Ah8LftWzJwZeTA7rcXTJ/4GNK+65yMnHsXt4fsoc86UfA+pvmWgyqu2y8KP
hpcE3YrJo1wgW2CDIaOEL0GTtA/Z5EDmZYyvePU5Mg2yItd/fjMs+29fUltzhHB1RxOao6vzl/iH
L6kA9Dh1bBW/TFXdbDSjTTcGa8M9aczkOerzi2NE6ufMSSmwtGZIPjuILoGbKAvZUTjGM9q63iN0
4+jQpe64jocSm72qecR8FMvKKQkeuiZK9rdmMJcOZP1AJSG7bZUI45kgaeFgfu+RNYYRPfe4x6rs
o+Igz4Si26ePuXLWx0V/GMx8+bpyxEfcG4CzIh3I9x0ox12Rjf6dDdM8v7UDHRtL3q2t7LXmIR/j
EMgLbjNcOeOjO4nSzFpiOu//l7uIEPNt4uevq6vbmm4Ke948O7r18ydUq1qNnjnk7k4Jy02fqi7u
Qej/OC6EStIM7EuxRjtHXtUdi8aFpN/lzatdi/BOT7rsPjSj7F5LcP9MetfYy9jt0MH88IMCQ9J5
nIwhbpuSu+jarWy2o5Xd94VwSKImzWaUL+55BUXdvOzWUEI8ZDCgKceGnjWLoVLQZdZjTksQ9aRI
nXoZ21pxdJMCHswPpw2Cw7to8q6eWoN2jzLe8T4xd/w2reM0lPF26PXwkkeJWAMb7e8jfhErjBjj
J78jRcUu3XtRih6K2TApb0kQfFFUwOeKcI7oTU9PcLEeKkNrdhPAKNKcbXwV5Dqv8gyuzFcugDLj
91DeIHIYNemL4U6Dc5tQlD7MzBRc6Mf8poNW6JGGCxV+jfks+DZZeRl/Jq0CMdlGZMlXS3tpmD0+
v8KE9jufxfaEVLs8rafQvQVlE6C5cWj+MGNqv/4SrHY8pwOTtdsEQJjlwY93hjMqe4qbMQrWSq0v
NSfAAgAS/REJfO+YKE13R74ZAjwtGbf8ijX0D6eAmteosU+HjzG5y6JtJduWsL5Ehl9vvbzZh2oR
PAdqW6xMcu/HfDKcs0t9eKnPye42nQ0lE/OVR0y+oXpo7DHkpj7qtdQrK2u8wfQlMn/wfCz6HKic
M5B/7FzyrDVwI9kJ+Da69BV8f9ObiqVRpeNiVCPsr+bBeuNSZs3CdzDezXFye/UMWvLPQ5ZhQMNe
196yT53Eou5S9RxpwPKQbd/IcZb2TR2b4GI3sXMaM6zZB88K3t0e1kc8mmw3utq82gM6bm6uh+9V
l0M88pwEfIyhPFJmOhud5z2Tk+kWbnSgRjSeFa9S/XWHdyRlTWBkbllcdAXeAJK0WGenU3knYxlY
TrQuteJCpuK5L9COqNiB+mu2eCR2wHbuRkSK/XVhsmhTMnARcp6cIs/cIIJIk/DXfFxrchCET/ix
rJMg4Y2NwJatjckLVjbL5bXWCJ7cqMafYTnkd6ZXWZfaFtZljEDT/fOTw9B/vS/pulA1w9VU3dBg
cBs/35eGyksbv7fNz4PnrfXZR0GbD2TeWrb9nJmI23lg0/4Kls4QrCrK4z/E5OgWdNhdnCsGaiPz
bNmWZ8GArLw6pRSfJh1pwabdkP1O2EJa8bkKuO3JQzdkEX4Z8hxZBVVFiIdRsu1XLqwiv7uTc2T8
NgQI0TN6Vj6KOrWmLnIzg8+mY3T9z++TXE78dP/WLVt3HdNyXE0Yjlwm/vCENcsId2PFKj4rRpQt
bbJC27ws8BYFyPTWmSjYoWv3kjtOe0c+Gf2COe5EKCWqhTldkknxrr5pfO0La8Snlv0Ly4n6YIpB
/RSVxULGA08Pd2RDi41sahkWoSA4nsja6UcjGKrbZUutYEHeqOl5MoN0kwitx3ghCTfC8R3uvbH9
qUfeKJ5Bsb/EU39pFG3+7o+xs+4xBton6C5+CtX8BjCO0Cq9xXEzbz8l5JMl0PeX8RlxCRh2QyVC
x+EurJz8ca5LroosNDayqYxNfoGVuovJdxUILwsY3kGX76M2Lx4xyKbC0tTfxlHR1v/8aTl/Ww/x
rLUphJl8XqagjPHzt7oqa92hihl87oIWJ2gt/zRZtXcfpaV97vOqXzRm278NbQB+wHct2MqO9oxG
zgZL7P7N7IZk67Qi3JpG2qzrAKSLDr7kTpsPDpW1O9mUZzIWmIJajW0fIhFnV9Y7SLqo/GxKvJCv
iAViFztwc+lLtTh62tgfC8wynpvRvARVNF0QJcqfXWF+o97RnGQrmJOUTRHUd7KZtmG/rFy731fz
zNJnq+ZPur2VvSG48bWeVvXGd0V6CGbIGRjI9tjNfCJr1o5vl03d10dQe0AtZUT2fYwqe4GMuMNu
IatRmmqj/is3fWuu76XCoj5GbvOB51ixi6OaZEqiksKIVYbqcTcPrRt/Z3uQM2t3tE82Um7TwjRy
+5RXxrnKzXFfzh2yV8a1xrL/ywcvP9gff6aCHKWpqbauGmzWtF8Xwj1S1F3v+vr7KPxqlVsFiFpT
6W+HmC88aiTuS15F1oYtRXSySse6TyeEd20EFmWLOnhyMTsDOChb4NlUqlvnnhEushpczdgjZSYP
aEVlZ8fm3u83hsJiFM9xB9UpUi3DuWNJvP/nL/XfbtXC1FW+zroKE1bXde2XJWRsmKWja5H2bmve
pxpS86nhLvPDYehR54PvqLGQm+xFirj0CdRIvzIyz72Wqcg3Mdt7jJTQIDWz3DuUTmgdVCA0uy6Z
ppPXDdWmwJr5Cv2sX/T62NwVoUYu3ijqHaBrUELJtHa81Nsb4PcO8qxQo+52ln0/+0+9H7GPcRTW
4v/ySPvbj1+YriUczXB0050377880ljATezZx+o9StNvWXYhPe+dhiiyzuGM5ZH4HFOk8QrFI3P1
EZNnceuIo4bB1m1CiUbNQp5G0wwi1stxIy8gB8sOlGzm7Id3N1K0Hv+EencoDJTBGKC14vSnG/xb
nqpDPUs1jcm6JwcK7gDCqADQAzdM1Bdb6pjMMTtstdNtCKivW1Ofh/horizQmh2Rga2za1WnT8Ix
jYM0G8KJOLv6qtnsTER0IWDRlAc5Nk/j29gUvL+zMMug3fnKsOkjUUP3dVpt0Q7lCaS88x6oCfb0
DmA8MiQ2m1jz1Wh8993q7WYJcwF1Ea13rlWCGKuYOxAbIh2cB9kFZI1/KSYP0c25IxtZ4zXeiBm4
GeSndlDn9BAd0VR8MgBE/vPPxJa/g5/uARZrGhdgq207gBD1XzMDSFYmGlq279YAcrysQ5JfuAus
I6W3X0rD61dmXVu7YG4qPRhuVW+yk+zl0Y17L1nhsTDNp4wlpgyPFtgpHm5fUAO1X1oN/IeTG+pS
droCGxaPnwqHudfJ74O+f8KdqDybpWmfTD8UyxZl5S/A3GFU6ePrVBeg/nBN2WehXzxVSvVJDuiU
rF5Y7djcI/cY3wX+lKwTb1A+N+FCDshF5q4KNxjvvCJz8Yn3ePTPl8ZP74l9gPXEKkbfDbqCG5kk
XjqpRdrP7/l8kTnaqlpU34/zAfrPn7EqM6p7eUAq5ceYHPwxV4m6+jbuIyYilJJYU/x0rV+vX9qg
gthOCqrnj7atngM4IW+Jjr1QXA7ZPq8V+7WP0I2v7beugUOXdGqFWpNnvdklduBQFlnAd+BKMBhB
5Iw49EqoCXVmXbtsQPM6gRrquuW+Kyj8IRSS8DPRfeyioftH0Oeqsb9j4dEHL27ePDoC7IvI6xcX
gsBpMhrnETibvu5dxN1C3IgfR7/qsLnD9yhCumLJwgWE+dBe5NhhwsErqRQP1ipjfY1iWJVPyUL2
3g55szTcaLpP2DgezUHTt+K7UIrUO/lF/uRDZAUj7WmLFfP1IyQn/DL/l+Yvl2th9K1KU1gLOVfK
rHxcL8Vy7KAWWBrldrPu+ly/moXWUODgZfX5bJhjslctXHE7++dxOZrhG1elxubNGHdLwt3lqZ97
z3prGbcOctPa0ZUIednrzKPlWTH4gFMYF1MjmnRIEBNrMVDUanQvD7nXIGbghelyRtPcYo1pTHs7
m+HC87h2PqhNC78lFpePqZHdKmcxtcs+GsUadaNnw3HHe1ud6qXWd/VWNuVhyLR20XdOuu+aYrqX
MS0FHqxAepItGS9Gd587xXj6CLVmhH5+G10z3WyuZvbN0ygV1wmORqRax1dsvb5Rb/SvrqIZD4MW
nJvRHl7N0tJB06DehEPKj6P6mDsN1MrzmBbg8mEMLqNRT8tl4p89pM0eXFUZHms/IttAyXDrd9Pw
KMpRP878Q8ftspL8JB5Q4FxACjK2yxUHMgoPJy1+FDwj0OUf79kuF4/qkLZrS+vFWjZHNw7vs7Fc
ytZtxFhqS8MXyhbGMilGn1wCwl52tdE9Q78LRcfqr8922ETaO9Ow+novO+Qh6YF9blxTn7Ws+moh
R8uexlZPQVKUD5qLeHbZmP0pth3t7LUAkgCRll8SBMhSZB0/5WmabTP0FHemmhfPWH/dywHvofDt
Q2DXSogaHbwOtzFOg+MM5J7G4QIFNj1DBljcRmisZO6U2Dh+jJDD/CLDRc1qQCYbqsNiuXLIIgRY
kw/mML9nSXWn+YjIBynNxGq8fZb1+hq1hv/P2XntyI1t2fZXGvXO03SbBringcvwPr3RC6GUMum9
59ffQaaqspQ6UF10oRCgjUiFIfdea84xC8iaFHTM3k1eNAA6RWT03wkqQlhMpOZNO3rgcZLa2Lqh
PHDttcz3Q2J+c7ZhfjNoKs/uiqs0TYYd9+MEYsVjg9OLkL4eAGCV/Xiwp9WPbXmi8zFORss1Cjfb
8enlPhHVt5jJAUlpwt2TEWKGRWZefJnb8kwMGIf4xkwK9Zh3vMtj3kF8htr4ZbQmy5Ii9edEpqSn
Eyai6kxSUX4v8lopvuAbQn3k2xlemqZ5xpprxGnxZUTkv3GrMd/Mq7G6z3sXeVg/FNtx0Kv1fDJI
yEWGz+2xkyTwTm40rObtfhVs61AR9/kot/u408VyfhqlNM9yTLnQTTvQAQ3cyVgYOm5Bt3/WiTF2
CnMOKBqHa4Lcv8zbFQ/tNvruOdigf4r6gz8drtaSvLUJ7FvNR+WyuOiVQcsXBfRJM3IJYmfXPw+i
BgFQOBF5a4sussS9ITem09fV+FR7VUTaUzB8FaGHb71Uv2thuqVN4iHClN4yvJEhBZ1LwYzdd2hz
r7ssKV8jL7mW+la7Hr0gxTEt+qsU2fwCw4S7jiJ1YvtKjbsd1DpjrNf71coNY6eEn3ixhZS6jqbg
ECx5S9dR6kHJD59VX7aZYRWldHI7RTr1JhywSC0O86aP7fOS3Lkd/ygGnJ926L4mrUZebFP2Bgld
Y3Sx4gBsjy6590OqxSiabenKznLvmhmO5WhYOOjEss3wuvQsVP+aFuUxlLXuoPWKfpFrT1zIC4km
LNtq3jQ/JAhtiGnpmz2tSCrYDUMGW1b8+y5CcIv0JUJF0gT3kDrMS9QWXK/YabhRf+tpr1kRBPe5
rJZLa0jIPLL7+tRPD7kagndIy63spvVJtkwepqV553xYoWv5QmDiW83bPh1XxD2xl8Ydph3lWKry
eOjspCBApwrvxp42uIf44jUgN6PW3ddW+IHjgp6i3+qNKw/F2PtJGPiKdRgrjkAqfTBVwLEKjrQW
YKXWbiW9vnpfhSqvH4cKOoxjrnT8dvd1SoBBmfMzCUVS3hcYBVcEg/kbyzOK+1QDZ8lV3SQthlW1
0AkStTKgl9NqYJrm1oclvZhXraYt9gwww/dViIr2AV8i+qPp4GQ05JOae99j9c6NRvkrUvBvIRLN
574qXMcrhXkXl2q1zCzDv8b9l63DrpdPvVT0FPkHeR8PfEixkYNYIc9nYchqc4XDNtrK/LczlKE+
Y8oTS68cFCbZ7XdF8bs3fhpSGcdvISM7JyIa4aEIBn9V5kiE36xUTZaREfMLkEPDPnaFuiVmkR9A
rhsPaZFq+9wdhqtprahz3inPT+9RAceOpGgjEFM5uTc9HUm0J5X7ea+tpDAX4dojiWev2vYdlDt7
XM+rdI3DTUdBbzUOaXIPj0p3kkaKjnZW+RdVVd64GLaPgZ9k2xyfzcoATPnoZbZC2S+XobKw1279
o+rX2U2dcgURHmCbabNZ6OUBN/N8QW0fa3i3q7yv5M28ly8LlPu4jNFn8ZRdtyyRKT3oYPQuZqf/
7XUxBSar+Ryt6dcq8YyG3FY3JI5lSJMLIrsiIzh7oBaXVplUj+DSH3Em8f0MuwUdb/vFGl2EWtNJ
Au/JpvcFUeHTSb6FUksj1vhx9OP3kwyrW1hlbr14XQKgwgyrG296pUT1//5KiOCqx7T0Hg3Jk16T
ov3bK+Hq3Y6S4XAtFahEp2b83KKfH8qkXv/DJG+qdWRzs/69K08bTdVlg8IZAqRf6zxN6ua+JOOn
MENfA/zZRAe1TNWHRA2fRy+sLoD/1Adfi1CwVuVdXzD06QZ3OR+EF5tYY6TW76f49bAPdVRF8+ok
mNxAodP44HgKq5e6JWwSbTs/I4hIVBZ5RJNu2jsE4SUiguZKYVa+p/oTnLPMTbd+TM4CozXAH2IM
jp4dZ44fMqXMgh53adKTjBUbd/MRXv8I8629nff7xI7w2vV5XgsUbkXJIMf7wfYfrMo2AKZozMZl
Y+OWmjQJCa0j3lLsQdNqJaXhNorCEL0Rq3Zc9OA1bXM7r+q1gTM0r9WDbw23XIgfVMtIb8yoTW8i
phwoMelktDm/hYUX8uMN0uQw70Ux0px+/wkq2ufOw9QJtW1ZUKsxcAmJT+Ws0ORqUlRWxwyvHzYU
CEeN7u3IhdFNgGPVhGmHp0bI+sEoU75U/Fsx2rk0mo1BXLnpiypb4U1eZtFNQYj1zopETRsxxFhu
wxKVARNvKjmQVkOWt09yy425SbT64lUWtJV83MWS2j6NbTduR4GM0wcO91RokDdGSmBnQychB334
++nYQ+qdVfHT6aZnyxscsrZlFKeOeJKHAXn2fHqVj9k+p4tOABeHFZOcItWT8pigPn20frymbVfR
wbJTfTEf5QmAfgpXx8P8HDCRaGoOS8kK+0VPJfBKhTB3lRO+4HF5O39ssgWaGK0H2jZvmx9conjW
OnTd91PBOStHvTAeZUJ0jx75ittMS+C9TUsf2/7T0u+PM0P7x/PZfy19epYosMUG6TS9Vvm6aiV3
E/pBsGCCNk6ztPFaSfx4LZo2W35s85RmXLaNoq3m0+Ydra4WCz0x283HNlNYANMGtViLbvyODhw8
ZqUIfnmevBMaZaxRdJCqq8C6gf+eLYzUb57VVtyhH/MR4UgrNmBgkq3irBVt9eX33+9fGv6axhyB
tpqBC52y7bz/bw2j1GCSE6i1/wyoJoj2hrmttPQOg1f9aljNRgyV8kX2LLHwVVO7FDD1d6U/GhvM
/tkxg37vZAgHHRRWfMmnBwms/9KIUILOq2pVn3//J2ufuyaaaQtTo7hpaJZu6eJT4cxQZC/w6Up9
GYd+GdpjhUSEBz3OyXw2zXrLNDlyOtn9sU3uTSK+ybNz1ERvn820OmDtQ26uYLGijYB5Kkm6Zw+9
vpOIRD51MMNupSG5GIncPeclH5BKpMw28ZfYpnMvVU9DXVLa7HXytbOYm7xhWwqxieyZl+aH+UCU
Ch25VUH2D1INzfp0YeIfbpkGEGXD1OmK0mf8uXmEix4lRjrFDxhcMEVcZEf6M94U5M2iOT0kqpcd
3RzPOQXs3aft8+p8xMex87ZYZLBaY52sv+lJPh33sfpxbmZj3MHVFMKE1bsbDbj5wRf2M8YBaiCV
PhDQYHpibekVe6dDcIIuepzzV/Mm1Fr9jivpCJuWnfOTdDIxTpUV6FtwdP2NnBcdMI0rEWY8pdTy
3fTKBmrLdML8JJJb+A7yCe8wPwkOs+EcER037xRVE63cvNPnRskhpkbIkBMZQzQ9zEt1pWcOmOVm
9WlHmsBqd+YDDX4qC1UBJFs2uQlOLxoXvha0d2ZsDGfekJsmaaF7TQ9F/4xjKrp9329QGmWQXB3n
fYhY1DStj1lM5o1R1LBcPV8hs0GTj7FS/Fiat80P0bT308HztnlvVevmTnjQabrRyw+y3VB8GOJr
oeQ5dfE/H+adowXwfp3pQ36Y1z92yyFIY5oGPU1am7xdaZTW2nTnVaYHGf1KqDTJ2Zruw8hootNY
p5fu/TaMSH5NWGuDTmHaO6X5gOBM6SSiqpifpC0S+Vo063nffFSQjOUO6urAQGW6l/+nV1XaYRe4
+o9XDZNeXli9QLKRjCMEXQIaY5B7zxWKH1xpuX3BuGld5tVOHaRntaOKrwFgOLa9ml6StP5KvrB2
hiqvn+clw9WZAZKSYRS5zjRxRIQz7wiZ5xMjURWrefXjYT6jhOv6sUmm+eA0SgQmpe6kE0IgYGxq
aq192ZBO87aPB9/w/IWXB/Ge6nF0gOFFAuC0ND9UkjtkzrxI1ypew0a9hI0fH0MvhYBl5enK4mNY
lmFerhIwG1Al4EFT5OoxvjVvXpHBz+ja9LaqqVt3gyqv3lerprm2iQ1SNd3NFiItKb0UeUseHQf7
dtec03A8UvyJTx49PLCnwnLcWtce+141Vo2oxs28mhEO6OjjEF0Kv/IeSkYsih3rj/E4tBiWfzrL
aK8STDIMN+uQuoBavfBr3g+I+x5dIys3Wcf0J8v8HKJlcDMfAOltcEzfNa76wG4PIs9ACPd2/oIa
dHoCK5esZYpw6gBYSL1qBn105h1Ixa6plNT3revl0GUAykYp6vXAUvfzAaKASS1RdGkt8lTzRZS4
envX2UxaXRhtzJzL9WTC+dovAScisoowsDFk1rZuoOoPeoU0a9odWhFqboP5StKVxsryRb+fxMX4
vkDPSb50KGbiXC8vUxN41mzM8PJo51d5gi/Xrg995v0wbKh9+51+Qn5NBtpwLouC9hQSzOdKH1dK
UEsXeAvDzWBTV8rRkG6jVO1vVCiL141+nPfNW0rFzFEn+cZiXqV2ca3rurEnU9HfVYGmrSNZyZ6G
tFrP74XRN+3Cr8fqnMQFLbxBiPe3FxDzMk2z9FnR+FGTyiPver8vbgWBT/OZqRKBQMsFnoQKoZKk
e/bK7gf/C16N9w9CdYHsdRaMTo2sjoscF+nCKAEjSC3Iy1SHbVoV+OQwtxb2+8IwL5Ak9L7w165B
/t8c8+tL8Dxp1ZTTsODjJSRPFf9wW1Z/vSuTTKXJiFx1UzPsz3dlIbzaToymv9f10bpEcXMhvqN4
VhryMVsYLZt5NQXbYZQqBbOSzuCiayhBDt3SzTypjXh7zHyRAsTDJCiFSOL/XJJ002aUMYSbeel9
b2H8Q2sSTMnP09ZpZEVb0jAJyEVCpH2e8zB3qIocDfWdXnaAN6HuyqWmbE0dGOe89LHN/g/b5uPs
7EJqqDNICV0pmDHxLqA4vW/HgspjbLv7Vs13QzqG2kbpXXM9NNx53tdJp1nDM4aJ0sfPbVPHS60q
zX1hAxQV1W1oSjGjMiPdBX6QcHlmNRza76QvKldYmTRMf8H3+SgqAMlKs0gym1dL985E0vKYI6tc
t5VVGue4TwtYc0H+qDaMPyq/Jv9xWg3ybOlpbnnnJaN+ze+PMd8k0BlMkpcym8RNn5meFbnxxofk
dOno8h5Nt1/Pa0PU2Jd5qWwsGcoYeXqRCX7amTdKRvIMQcvdfRw8n0+Vai1Pp74fO58bN9yN541t
T+p44Gm4ZDXF3XiBXDBW6fJHSsAmSoA83s//ktC2b+hc6hRvg/a+rVMqvPyLDPIKFnjKe4hbqSme
8yT46odj8i0Yw2e9zHSG/b3LF9RCAUo45N10QMB94j4QBZe6zkYyNw2X3hfnMZQ6RHyyytBUC13j
j/gYWJVKk7uLj6EUhFIyF3DHbcZGT9ZWMBY7xuPWHW3ia00LtK+5cCOIiZ521jQ/P3tFxU1o2tH4
4znnh3Vvy6m3M4OyXRcdF5wq/Dbvp/Xsr8aYSHq9lqdsBrdbaQz/z3HMuKJT7PyraoePuLxasH6q
2NPIlZbzdt71RUg88NPEUt10jVltzNyWnnzgNfMBMflRK7XTyj189fAuDSjQTE8oe3q5sIbROuEe
1i5V3tKSmXY0Lg1fSFbStepW7mFMkmJpJMK+CjscLnBJH6oyq8CX5d69YG6Qe8rw2JpmfhxKHX7S
kA6P2DyCdR1oKYp89gY5YFWJ6KfzvLfE82Tq6SOUpf5cEpvAlISjomAcN4MnAUNqgvGxDptoIRN/
c5hPMm1v1YBuu5OqTroyU5Jk5xfG97Izbb9dzicRuhgva9cydiDNqlMZwmYZhxFhRzXNmoJQu/9Y
JSfqx2qRu+WB0tLfV+e9QUnJYT63ntKVgsKjpJvQe7R1Gv/Cd/eB14ofi9z62imfunD3CjZuafXL
vvkMyRUrLTJkNCG7KHVd8VT0VQmyA+AcQlVK9hENmlY1dnE2oencXCZXygwP+eCK22i0bt63x7ZB
1Q0lsVX37jWj6dd5e8WQZJFUAAEwLcVXSZ3Xjj9JTaSBuJbEt/SLMRbdGZ0seRAhWN22QVgDnHdl
prW5f18kr8bcz+suzZgNsZswcrjJAsPRT+kAxrIqiOp531YUximQR2n/N3HNtM1Trgck7S4XC4av
qNzaMHgpO+/GDN3gte2KDUnFme/kyUtCQHjo5M2FmbHwnSwKIVp442s1uBejtLoX0ne+j2WmPKuj
3kMFA3DXU/Z2oMSD2XVNE6RgzAwCA5vNfUh24Wm2FkWuaXE+aF6qtJqsKMtKFvM2qcQy40g+z5HM
z0EHIdjA73ybd3+cZ3VEj/n+mK1aN+kdG8w5XtPIW0lGoZ+Z48q4WRVll9phc0K3BSZO+NWt5DNW
tsay/QIp7uJ6qBUdaemlbfvubgomU9PsbJpdTJ6XKAd/RPkz+Z/qgWgKQ0sypy17EwEaDxT7sInk
ZNbZXshABDOrytNfQVBr955fPSlTPtv8YE9O4sZLTgTES4d503yo4QOFdOGcLj+ONX2SBxXhb+Ow
FEtVHbyLmtQj6VXGQDJdrJ/qUG5Xqp2ld+RiqXhvNe9F65HAVIyhnTbKlxFYn29ZH00EPkW/twPg
h/MzlZ7y45myKaBVMyR1Y0ilOFHaykTgn6xpJWYYekq6MQbs1hXBujKlKReBPWash/gQyedcoISk
ahLWWxaSYz8thUqRHL28rLcZCYTvS/5f2z7tzbyqW8lY+VEHyHub2ijum2nRN2R5Lwke5tX5QWhW
aqzeD4JsKFSCNjjUigxlkSl5cNWC3owtLX5E8qPuLb2plqqB1RleBmQwn+oAdrXkyoo1clinHfDQ
8mVnN9a+8Hz7oYybRWzoPRkpWCTSrh3W8yq6rx1JcuKObJ+QdjEGsBj6dkOeK281o+8sqNwvhLYH
iySbAGWSVq7TOEiPYHnRMoPd3RSj114r9jgsfB/3uhzTfNCmCpM31ZrqLtB3Vlo+fmyal6yi05fB
lGYoE/ijRIl1JJHcYtKPbw7SnFio0+q8bX4Yc0YuDp5DIiIt4HwQg65LCmALhX4YIN0clMK8Pk7r
feWhYprXuYv/ue4l5aMupzC/UvlJRj+clHL6xgQRaGcqmC8hNPAj3bhBK2ysfSsPDoaZeKfGmhpO
Ul3eN1kK/QKy72vzEsdR9paqaEjLUrXuJS57CAfi+uR1pbrPzCTaxEVT3DDrBPGRFPFLS+DmfJbS
5hdv4GqFcM9dcGnd/L7yp4qf7Ul0CXXbVGXKwrYQmszX6eeaFzVKv7Xk3P0msgl/MGreIaHWhwfm
Ta286iWJxtWTaMBchwSsL6LgNKhE4ykVtmJJKMGlUfsdSUhE/hWuxogsOwdhWe0ae6mZebBJ8sy/
8dObOKovmebpe1kS2p5qAYEuWR4vgrZBAaNjymDWpC8zeYD61ccylw6eDgctjM9186jokr6sB/ht
1O3qDfYTyslaiaWm9om1UPbGJL4xZdxTAKWfVAW4Vqo9ha8oZ7WrMbsnjM5G6QPBWKW/SXKUlR5l
xVU2SdncS/ZIUJFHAxOvvdjSTU0WGCulgxneUvSA6q121UUMJHG5LXakAIr0QZJNWu4QUp2UnNZ1
gjJ12bnkU1l+vHCFkq2xusnrzo219Si+Nbqa7lpKLSuT+vhCADJdUwHvF2aZM/YWzc4dg3iLFxet
zIhuKBKZA6IXQycZalLAn1xl9HgiAcM5KZxeDsbbDmh0KJHeOPjc87H3whRRI3OFjklaIbzL14Nm
qU7kd7Tuo7pYygDZSH6AJSN16tcoA9nXGmmxSj03dSSpSJaJp+Y3IWpAJAXqCYi1eqrxgkVK0JDI
4C8g3PR7BMf2gQRDwOcVRjJ6hv5thGlyEfcqJUdy3RAhFuUODt8SHibN/LDejXDsgTXkjtFTMQjH
5lsiF9oR+cyL52sb02fMZBRZmDpuOxR7quFe7SXHRNMf+tDQ9l4tm8tIgO9l1OItQsWuyY40Knos
d8zqkiNm/uRYcJEefKCvDY6MMnTzW1/P74Sok70IaFW7+oHy9QUslvHEtXfnW4S7kztu+ekp04zw
sZTijWJ2HaFWQbXIaEde64jp2lJ3Yt9E/ZD7BMCRoIdTNnTatq1PjbEfkUGsJprnmlDfUxNb48nP
EKhIJl1xLGzH3CVlVsa5tjZ7XezzInzIErc7uQNF2QhmhqWU7rYZ1GuL+ajDJdnagS0FCq32t0pY
Nuf5QTUhJ/ZFSgSfXyK6KmTtoA0VUjnNPOZ0Yy8dSpTlYPjg+01iaBHbLjp3dGr55BWWeMCm6Vi+
fyioYu+lROp3g90+J/jHT7rao43W+Bg1BK4LVSNYmBk94kb0k8u2BJDgjpa66RnJLhPVXASS9k3u
ipUaqNxehr4/yWlyVeNdJJ0efS0mefAYg1Yvo7QhCD3xVxQs7E3smdkSiPLS6L2vhqq1/3BZU36u
GXBVwwqgCUUgBsei8IvpksqanUX40b4n4LX2EACNA/qRJanmIRFBMXQmokNcJ8Wl6lA8dMnhjgnY
Vi38gsJa/P4iays/Tf7nv4aUcICttq3Q+vzsJO+RnKstX+/vNmNiKBxNSZx09tpa/mShGerlqNuR
Y4RwQ6zeetOk6FtT1/2x6exxl+nWppBNRtAUsbaMVPq9K/nIn+rAXCt+AeV8hG3YtP4TiiT5XI3+
OapMBalBG5ySRo03DbkQYjVPxglOfJSywHXUPLwLmuKWa6q98vIuIV8rFptS1h6DmNjBUIchphsR
DLOp3B02dsPbBRKnKQx5pXjtLkkqdeELuV0MnlKSHGViaplWS8OIV1VnHjyMSKQQJE7Sk00INvLN
rgN/I4L6WU1HQH95dpNZur1XPWXfBdItpKrwIeI75CiW/ZJkoOu0oZEPqET0bepxOcukONwIVy0P
obcqJ5Vt07yJQb/w7cSTVcaroYNmWrpRc1TlukbhaRMhIOeHumjqU5wQDmx4WbOAnhs5kWwFVC2U
K1D+Et2EgNzMahjffv/5K7/cY/kmTt9H1Om6aprWp3tsBrfTLISXfk9Nub9qSzsn7MnVuwVdhtvK
Vxmk59R41enbmReZfy2s8B/8McrPBaj5OyhMgVGcOhqhSJ+18bD5UtMu7fQ7Qjz1MRtQGJKmZLYS
FrXalChDYOOHqrbKXd5ZvRX5G0ky5sZnjEdyUHRU5CjaR+hOmqAd8NFzt/v926T+8jOZmqWIOvit
aPQgPzdOFcmsenyy43cli78Rg1YfkTvE4NgSD1knaJW5m6tG5QllxIYpi7fzB6VfUQNGL9xl1joQ
6gsk/+bUky4LS2WQDjEm/HBI5WXXtepx7MjR/P2frXyq7fHWguqWcVJaqmJPzcNPegYlYv6FEMj8
HpT8PuRIfLWbTl2S1AdVw/WKXWoaaErG+kH4K6rdO2jj2pfM6nfc63DBEtzHXTvvzlKbO5Qr7X1l
DrETWsD8of8vFL5WjB0t5S4oFHk1+NkWoJK8rCvvoFjAGlwy/4wqWRI4Yux6b6yWlBqtTWdRHOvq
GDBJQsAmaUYTFzt+dKU+XZsd+GKf5u6hQG+5KlwXdIkXtEfTGGiA0HfF40uGZ5OFlVOEw0uq0wz0
sRAuImloVoPXm+tMWD4Tt6xdVmFbYB8c7LXXaGs/E+W11tUJpvzYXPUEXa1dXQ+5hdsM74TXUQ4b
awxiWrEsda9euDkjPTv8ipPOr4oXSdfFqYgZkEkSebeKRdJmgf/dMcNgoHjk3uEts3edHrw1DJSw
+cyDzX7YwazNt3lVI7+lTLHhFqvsgc4GUHa/yRo5uBA1tLIliCqr/Z0xNad05qfERQZEMvr6ruq8
ftXB/FrYhkhvbTDmW7ttXgXswYRRgKpsFRxkV3nF0O6CYocJkYzQdO8OR1vNo61fdIoztHowUl5I
F6KIFwNZ4VeaKZHDWgB/7GTbTx1K/dJ1kD6lOh1/ohuU5EBAJYOpVFl63Rt07uS2ynRjq7fVuKip
2cpCuYIIP+UCYb/Lxrr6hzvVJwfN+1dZhydhUq+24dR9clA1smvzuzTd70YZ+Aw/2tSJTMleR0h2
1oocNHRp2/ZsGKI9655CIGboHbIYzzzXlnWvt7ftlNCH1e8u4UP5/S9N/Vn7Nf91FNBx+CgqzXtT
/2TuVGQ1LpMiD197whRJwSCmt5Oza74nGTHvQ7dVTYLHcloni5xy6zpWKkfrECfP5P18BGQVDuRw
aPFaU4xqjUaBSl9QJ9eZnNorefTV9ThNT9KoC/j4Y22lJ4LYvMx/rLnk/MM/55frnUlzQdgIDhRD
NX8BzGhqN45R30WvXdBckA0rt4qN3L1EYbxwuVMuh6aMr2poaOgk2oWiDjjSFEtZ1IILtqSR6l1V
SvaltxoUtJGpIYIM21uzu7Mz62XwhvzOo+f/T2IR+/NohjdeU+nEaJpl61xIfp4xGkpQJRWRBa+S
B/hmBKnYZeZ9HYcMFcCXro1e7R1fcrMdnh3aQ8hib6ENX5mxvU8VQ+zmyVQrayep6tHrpTu1Iy0r
a5jvKORTOB7qSrPuqpOm5LuQwuFGsbwJWIKxBmKavS+7UXY0t9oQDfRtQCn2rEUWwpW6PIWJW26o
DUd3SVtSNuNiWjf94+8/uU8KtvmLaOlM3ixZqGhd7U96mTFpICf0UfhqJWq1siPD4w7uYvuurGst
yKOD0SvGCq/U6yARFNX0e2moxCHpyxXuJQDEnX/Serk8isTP4VsrTybB9VeaJe1ILGylWn/A7Esa
JGaNJerFwCmquF1QVIF9EnrFeUzdL43ccI12mVThc7138fUcygYW+e//rXx/fvm80f8waFEtvqSG
Yny6JpRdIirLS9PXWAh5iZK2O+MGtgnabj1zFzDMvCRBtEQnk57s0bvVa//NLUZ1EcmqWMe67Z3m
h8ymtAu5B9iDQFmJ3SpsmuiaK6+7y63qmQjm/ihR7rXqZBVI5ZlA5R5QBeVR3I1nnb/tSgc4FPDd
2tq6R6Z9LOlXPe2+c5Q+B+aO+3RMmiU5DlANUltzRG5hd5W1+8JoVi49ei3SlQOh5Gj561aGtEtK
WINuJsUen5vcGql7bV0v9BcNoSFO5aVT84Mp1ngjktQZdEMi1CQBlYJB5wL2IT3WE/XIS+yCCHuA
4Ghp+MNEIz1IQ1wsaVFc0C9mZ7W/q+sx2DLl9KjTG5i6kzQnZbiNFwjB1cWo3TMkROJZda+N0Rzs
oiTLh5sPMHCHpmJ0iRlGOyOC1lVI4omTTBx+Q5REFRfpmTG7fbCMLDjQxMqcOtLFVvHdfj9Yw1sf
NCpdh1TZu1Oiq6umr35TgLqgjukQGtAfc1I63IJcyhq2X8+VfS0YdWGRo+AhA/eZSqG6mCpwbWs6
RM8c+rYEKhbGD4Zekmk5JfCqFjU3NEN4Y5RD5Q/VSW/faNDXl5jBkANGZAfrrdvobhk9IPTfuyU1
4mx4sWLJO3IFL9a9B9W7RFrnhAPsCGrj8kFMDzikHRJa86Pn5i8wil5LfOBbJRNnwM76jd40/daE
ptrBpb2oAZLKXiTf0qY86QZU+tryrjpytq6ApS4qJbkhOSJ7Mz1u7caZ2r75mCqj4Qy0Hg6prJ57
oai3g+JvBiuPrjrmmDDPhnrLZYn6dud3RAj5OGnR622NgNI/eFLGFnlir0JGJgcU78PJayhVjZZd
XXnkn/3DiN78ZVZhGorQBDdD01bQG366DrckU/Kt05tXg/iYReQPjOISfFmW3XANZQR0sayCL2S1
Vslyz53QA3hiKN7SJ5hxYwTjt6QPxCaOAM6HAvD4F6oepgMmy95F4VShYubE7fxIQiRmEFB4XOK8
E94MJzLSjvQX13BUDZu01w3WUvEG8P1JNxzl6ksUp1sN0ecNiICMAMG0OcEgEeswU95mag6ukQ3Z
JdpO9PSAwJdFz0nVxkusY9xFGp9pCK/VJYFY44lRN5gH8IZ6QXbogGpFU95nWpXNbROqymJs7xI6
X3DX+nAlpyCU/DF97S2URkbf1hvPpaEUTV9htwzObdgOp8AQV/WYl+9zmP/+iRpXzRS5bxlYMcRg
9afV/7nLEv7/P9M5fx3z8xn/cwq+0ZHM3urfHrV5zc5fk9fq80E/PTOv/uOvW36tv/60skrroB6u
m9dyuHmtmrj+k343Hfn/u/O/XudnuRvy13//8fV7EqTLoKrL4Fv9x49dky5fsQW3jb/wetML/Ng7
/Qv+/cf/LaOvafW1+vWc169V/e8/JMv+l6ELnYEz6FF1UoX/8V+AAqddtv4v7jq2Yaj8ogWNC25A
aVbW/r//0Ix/CXky/CsMRgScLc6qiC2ddmn/khVyTm2LzTZJYNYff/7zf8D/3j+3/wwDVKGp/XQb
nJAS/E+FHOGZIHbi822wCApVz9VmEn1a5I4mur30kurgB+Ih1s1gBzUE6KWhf9PGtVktDEaYOwLG
8MHx0wdVxKXfGG6tSaZgxz7kZqt0yGCg4CR597ainbKkC3ba2PQrVQPO4AcxVp9TIw9c79X/x96Z
LEWudFv6ifSbepemaqIRBH0CyUSWkIn61tU//f0UeeqeazWosprX4IRBAocgQnLfvvda36qmACwW
FO1RvKFWWY4u+JWUdQc3rBMNnGJWS2yXIEU7fqCr53iltloHTtoFog9u3UL7ZHXGgyhv1TpDqFSp
izeInH1EM3A4NuK7mAz7WYIbmXUzQLuR3pdWfCrlEAd07/bCGsNMvuDQZfLs8bYsGIFoBok1fTBr
Vz/vS3dRfUAqSX+07WbfOJ2z0jCacSmiDsS9tD3kWa4FBTz5QD6m9jzconYn0J3pCa9G4Z4aLA9Z
kZ+zJs8eNsyMGSIJv9Hz5d5q7l2NGFvm8HnoqpVGYopNTlQVk0w1Nn9qS/yJhVEe2TnfycWg7zTX
QJ22m3XbkFs3tQpqbYq9O22i8duMUeuS/Jv28kJ0n2frCGdEvr7Olf5MQKQR1FX65qKuCVmeTOhp
CqIrznuHbf6mULgf+vihzIs46NRCPZpTShdlohXRV9WpGMmysufdpqe698I1pY/135tHHW6zqb3F
hLSFQ632flzEhzjJDnTNugMhQoeqQyVmuhOH19m6WJpzgFt+zF0nmhqjIzKPmK+lzHEG9kty1Aqn
Amfb4QtbGeAklvvSWrVFxhB4vmxGcWO3MKfn+qNRi6dGQraV7UfvjNSUEJHvYkVQ5+w5nZsLUHd1
5Z2edJGb0/mz7ZS8WbX+6JQToKzkh8yPot4CPam/chqPdM2eBgKtnTU/0eajqLKWj9QhKKpkIDlX
oFMqVbufgTStdqudBlJaVGqjQ9mzfmMY+60Q5OEy+3VBIZROE7GT7Y5H8ctcENA4nMntkXe3s5pf
glRrdpqiDmKHiJ8dVHxiVnGpmrXw7S0mijYHCBuTqYgD1xcYwb2lM3+qbfZn0/sqoDEEGKA1D7NC
UWeS91a2TCHgdeSrkvN0k1+TnljnIn5QcnoAbrW+54Z+0iv7iD0zmDsr8+i5uE+imk6G8seCBfAk
F+trykqc63Vyymv5O04pDjgvp7yg+qOcneeSDTd8JXy8PdQ8a2/EZcf4c/aX0X7oyc+bG1+Tbgbj
GVlfV+Q3E+hFevBAp+P0q2DW5pmmw/rREnCjGx8meWdM/ZFeN6590Fr6eFrRBL21HxTwkc71U2PP
E4B32LnTCI6SvlRtU+st3NCpXr62qvmzKYXPRJh6MfHcFknTLqqaL/xN6DUuGvaJnDuOoo1MFP0u
7gWjM4uGRu1qmbdMZIGUnK11JLoK55apFI+m4oZmMvtrN+anxeyIvyS8ihF/5qVq9aVPjIXwcD50
1PQh2KqXRGHkk+gzYBoAjlW9Z2J015MFM4i5nr8Vg4mfUnY/rRGl1aaFhtLnEUmoHxJk4J1JJlD8
s7MXsrmW1I7MnNHFkI2nbCGZTBusb7iBNFZLcq+TJ6eNiTmIO+XZ1CO84r/LmgzHKs/NkCQabh2g
1A2GwlBNOhDZKi3uuIRgB5ltcZP3wjHg2Zktl7np0CKbeqQ1G8k29fq0LIa635TzGYuCl8+xcckd
peav6WVA4pBvTKgq9MHyV6zaCCSa+CTShnTObZcwkaDBWpYhhsmWjxlsCq2eHp+j+DSzC/Hlv1Gx
JUgNCm8TOCEbWQKsom985F1b3K08VGN+bxQwk9eC8ZmdyD6o4lzBn5x4mlTdPeo4wteIMryAl9fv
88SBSTwm2/hUoCb1SsR+DBmSuaH55+A8shvYnwC4SXZywG6LyW/HCXGJS3wdghn8ykogC2U65LHu
YxifWuWyqusWGFnGWHdBGtFqdiQq1D6rLcvjYnFlNAuyFnlJnYQcZDVtiXDrs8PCvOk4rGuouQTw
gSum6Zki8y3nNDkMXfUac4pjM1t88k6z0Ihnw18m20YfnOsB0a1M/PryoFe68mvRSuIXdk47NE4V
DCMcoKX9mWXCuXXn4W7pmi5c5PKujCVC3PFdGWrpE0/GRKpWfKLLN79NU8e3tMKmLX7fJ4lJrM3K
olwbhp/pZNrC5falzYpHfd0vBR1mMHVoYjCpG9ar0ySvna2IsJt6lNacpAIMDoaXx017yFYHKPZ4
VzL3OgIGTYLZVjDSJGCes/lH3vTb6+acJP3mYDQyoMhFOBkz4498POkOr89QwxK2p5OzjotnLt19
PUGLsdwoMWQH8klc7EZhR7SzKHawL9Y8FG12mrM5Q6Lkvk52+gOd0wFQmpfZ7lE1Sbdy2ukWdRpP
dUx4Zze6MQwAcXOy7CLwL4/QBfitusWrUyKD7147h+0FQ3gctBvf2G6KIHqm0kgso4O2PiObvrfp
vngKCwn1d6acMuhatDd68FuDVxbx+rhW9kfSMZ/sl/m8ZRrdDNpKS8NArFdXP+65kRuViWw7ppc4
t2+ztRpupTX5g4pNt47RRWfdr5XBda7f1LHQEq81v12DABltPTRpKn+k+GaBYbDmgn5fIAYzw3Bp
ZSCA0pESXTisokzDqbQYl5gEZEbdNo0Yw3dQVQfZ6J5wt/5xh7cqt0y/x8zjqzON3gHDHuFNZw2+
WKiI9cG6H1cuvAJYgq0WKAxnNuhZQXzPYhbkfcsYFq1WMRJBpu/kPYibrC3mZ8+NGMC6eJ8Qcvtr
CUthLO1gexfq8LE2JnEQsfPQUL3dlNVK53kPPbEK90MDIXjodEEFNBcvuaK4vth3bezFHfHrqhvl
vIACVX4oEhkHRiXfN8VQjwzFLwLTJN/50hF9cVCrP3pHYlO+WkeAO+d4Ln8ROdoEsmUnrYsEzKVg
sZKZzE/AU3ABuY8MmxbfKqkEM3N9W1EaBkKiOq63rvTUTkJHU5eFQkeutPX0c94rXB6jFvsxc/dA
Jx7Vd7vlvHEsD/OBE7XZxGdHbJnfYMT3N5e1iypwhJ19Xgze9WJVuETRWHgT/Hh3ysbbFiJrgFQe
CwfJIQEMiNPoui5Yf7IWNViAJfoHv2j6A8OgO/alJRSNsQaJsAeuSC7Qso7fdNOzt/FlWibXj+Ws
XhhcxGkuDlOdNwHsk3dLdG1Y26BCHUkW/F5zFfDq19nhpc4lV20ckZi4C1uYIpe422DhtobIz0Tk
EYChwlDZQPSFPd1/TSOqILfIxsa+YQZxGypxeu/OU8IOtvKUOvVpK9vTEPdPaQZZ1to00tJJrCXW
0evlcMYq+SbHYT1rwCYPeR2Xe84CpcQsAmXqGDOM7nQqBwZhsI0CmzfTrxbbRa2RlGc8jOTEvpfU
LkccskOgL2CPxCY+NLArI2OroK+Tz2wbQ32KpaflTn1ciprdrVxu1hHywMqRw6/06VuTENKw/TUh
An6aKDPzLqZFe9lmUm5SasZIyqZmNu7m79lof62pfega4wJfkHl8ydgzHY33zqlPYzGYgZkPUYv4
gsXNIQkgQ5zWuP7eOESCdZAz2T26BkhmGklYnNPtCSPxEpRVT8a5aCJLLi8FbuZgabFCWINZh/3i
GJw6OiCj6oS3UBRPsmF5t5T8eROTRe8Yi4w7UIJjJP+Vqep9TbGy74bMbgn2KekGLnan+vVZ/N7Z
f5YKNA1qF/cJAwJnhoJQgvCtfm+pq3jW1DKgcJwbTq7qyzqfrQyCXlP3h6yRX9RKH1R69YKTtWnM
McQ0EMCRFWG/jjKEZIjOLNG8Rk9ib4BO7KcKsS663YXTDmfgso4rZoUqx5ZAkEaVrOpuJbMvY9yA
sZ7jr82emwMUD28UtRHWeWX7Uh7KgZQlLcaTjnklncTB0YzKX0ns8KpyuDfNzrO2yWGJw1sH0fWm
4AY894Z+zxjYwhs+vCEdqTyELx+VnJnGKe3F2IheraBGeJZVMwkcwW2xMT6Oa35RUnckdQvJSYLf
Wx0Zqxj9dupb4xtp7PPUsZTa2gXFFEdEWnHgXdywLNT7RB7UTAy0CuVtbe/Ggd6AW4oEeVr72ziL
z0qhZkenM14TDAheN84N/Bm4beyhG6cwT0w3tn4/JdQSiapHRr3YftKTtrsOxJ5ayhecA3WglK3l
ZIayqNqw4UI+mHEc9ArxvJnymc8aOkmL4BBSGsmXNahJOOxo4Yia46CrSWSGA4f5YUUShEbBkx22
TYpa9nMt1byUQswv8CXRiiK8uS4YNjJj99lOvx1H3KVSHOjlusemaBcfrNTPzNTfNDUenl2hPKk1
k1XGmbTPAd8kPwSRw16RxfMh4chO8uRJ755MiCK+u00bCz+pdEm7erra/tKKPSwwK9yDLamy8o2M
dnPErNkUL66YbgEG9admNF8UFyl826+QfTwSS1/y3PDkQqe5G/uG/Or0Rh2zgihNCFqu072uq8FM
fiU6M8msT0VaP5B887br765V5UGa9+x7lFGGhkJJq8N5zrNAa5v1ABkpmEo7KsjFDUbJNCu1TEyO
Gnbe5ueAT490YHU66PPHnKXNTcNSkMEpxT2uP+/x3qWKkstkWK5Cd8ts26BEeFClI4JpYzw6FsFi
DQVx2GRHNPlXnaRvOcFJtwAmLpvCWJv9ctG+XaX/SMY4cgb1YPZbd6RrmXk6Oly9MpDUauMt8VhQ
sEkwtlMcNxrP0Rth7JIlz47isEUl8qEuPuZhhTY9yxb5QX4n1Pn3WH/rs+sGDa57Tx1HhIDF5Fvz
bIXQVPzFNglfIs0k2AZxqBkTMY7MJ082d8Ke48eY+U0qlj4qdIKzOo0x3+hc1GwJOb0pYaUQsWU5
6O3jXStGrDYh6C39AZXj6TrCpB7toCmH24HxOmsqPSpJfA7DnRd97sTZMba3irG9UsR+lbO4NLF2
KapBPw1UPHau5cE0K+yjibP7qNq7eK9LkphzE1HWF81SzOPgrBrrqfraTu6P3uBOs4dX+Kmkutv6
19wk/EPOtWx2t/M+mBxxTV6wb4WWnlyqtnqZVJaoDHqkCivVT6r8eWFkTuAgbRk/L5PnEkIdZ7H1
MnS0hoZ2JTFIVQkq3bL3Qlflk5YCAsrr+ddmHWeZt2dYCe+2sfiXwR2esy192Zgf846ygGUoGYEH
NJEcea//fnj9PK9+FyAbz0o25KdO2UIE22w7+4NmO0ebe+54/axM9CbqtHo4Omb8gKjIXyuhnuO0
RrgE3vmA6u9+ypBoQZMhY9bUzrFW8SesOHK4mvhwLp3jQO/tmGoZK1kxnq6HSYdJwaFMCO1JIbEC
j+xw0s3ftSExNmp2HyZ6+iCF/jrKPglaFK001SkdpmmFRDZaXzNqxNQaP+eSxAfcFx5E9JqpDj4M
dSSWtypnBLNZ7PDMFhamDin7kPRftljOtrLRsLCIQHM0K+SVrkOtcjg168X9frt6qQujS3lWBUpC
VZ0fjFhclNmmhsSKFUCvPAPbowmkEQYYqyf4GetTrNDN72U4qeXwpFjdF0tR7SWGDSqvioq5BCM6
3+HJI7NSUf2+SO50cdNn5o/ZcIrjlo2QvFOgAS2XdutUYerqm6+qH5nG0o6aEPRm6UhvdfSnEkFO
MIj2J9vDjaYS8p4jValyPDtkcGPSx7Now3o79q3mBqJ07orB/um2+nvrVk9d2yIOaKevcXE7b25u
soaAI9PWxmPeob9kGKFz0bOsbHAlPUo9Llr1YXT7i7ZO5LM3QqM/i5Cu1lpUW/JOrKpxssr6eVNC
SrLHyVKKYzMMCm3W6b0yUiLOd5o+EXOkso7nMkM73xkHAlSQTVukJTrdhgetLJhhGnemod9CyAZz
MZltNLsGQ8cxHQNVTG2k//eDUddtZOzfcv03xiCSOfFS4/GIm2heKjwSjvLVVnDZULvcSy6l4/Wz
uKt+yMr5zCa6JsyXZYDhi6zT/Wax8epFpuqQLSyl75AhFaFON6IhUpe+jWp3piszOwG4jXejVHl+
m1ux6e1fBCi8BtK0Wan2p6Us23zMNs5+m9A2GiH82zCtZcmhKGWamxjAC4uPxtweIWLzyywH9OH+
UBVJw4vy359rvFGgotLz9SleH9Z64XX7ez8TuEU7Hb1kcjMYuXvokqDXl2aPdoGoNi22OPRxf0mk
nm9+tjdzOG2SXOe8XW9GUsQC/Cn9CWNfwzPkVSDF9X/93/ffjR2fBmniVONNxy8plbo6Xv9iS4yo
/a+vw/XzOnWxPevrk2WMn+6k34wp7ZOZwO2jNSJHSbusYq9dZqIcTMopzmOYcnlGHMaSOTLd4Txj
8zsqZDAyDueZXleR66dIpjYfMmTi9/tTvD713ijfO3YrtphRRi6ZnSTSmUiszOFUx03oCJbfFM0C
J/PxcZCxeVisfA9gqKqk9JaVBVdx3frQ1e4Tk4o6mlaTuXMzHanBWBMq121PGBtpS1lVtFaLcjRs
2c8+U88bFZzAjdaPnMiWdA5dMi4iNUH7NfSCyOpthdyT4seIrr9nS3rOMsQNsXAUQyQQ/UWWAkNd
kTrqVtNWfZqLa3vaK4zr+luk+hC5tYSYeX0LW1r+nUs1WqRMkHMerh9dH65XHOif7w2mJUoqIgbo
rNBgdtTy9PdWud4v+4NuryyYrRD+KocmGlsnQ3S3L/YuPww5TYqgzfKRK9+I0bmD3MlHY9d+kxfY
nOG2kcrWWn+qZNSjqrTuHDoFB/wLU3R9IO2jCa2BW17ARI+MtnO45o1F+DliKbZemdDvZrUZtiiT
lOocrhp/LONjseTZzcLGFmgDp57rzXh9aPfr+fpRikDiNABFVPqalDPLzUim7uzm78O2XxpfqAjY
ZbWxQTrfLkY02j/UGh3+9X3QS6f+5x2hm+PoypcyWRwF7eyzIyf2lqPeditNsAsW7JZjom4/Ft0S
gZVVxGM7xgUmqnHpMmIvFX0lozB9VS2OdAty779f03rlaOW2cxZLY92WxNh7ZK2HTsuBqaIjcQtE
4nUrM/t4/QYIjPJGh1F//ZpWzbfSjr9nc2DN6JQjvun1iOIelvCcTKaHRWc6GtxoGOTr6m4yDUjm
rjxJuqHaBDDVw9WYXjqLHoS1jACBiv2vatqA7tUzvQU6uDtyQt+ftNoz42qVbfIrCo1LunAsVSY+
Vczt00Xt2OXGeDsI82aS9anALII5kPZFrdXo97+bUUtvbewy0LioO7Z0Lc5Zn5+A7xH1NXB6nucV
uA2XuIbup9MvUz+KAHp35plFeZsW3XYaO5y15H8cBo5YnnCUn11CsO+Y0+Vsqhsnrp2GdJa4C9rF
elRdCSNiqT7alW6PpZbvY7fNodVyMYDn/sr6CkzEHgNLfP1xRHXkq7eZ08L6srNbksbamxECsqfD
uw5sTeYcT9KEuSYzbx+RbnXz74MAVuEZDqz8Or5FyL47ntxHGrfoTDBqlDeVBtuTDDdqkGTyx4yt
bteuWquOB00qOqUQH5nIfxRNt0+qWlYQZZzy74NwaHK6FsXZKP4sq8iC1EIABJTPa9ZEj5DUa4hE
+KjbH64f/fuFVLZ6tMQ1ciMmpv71Cyo8UwTuVhX8+33X/8v1m00te5X01w+dqtjRhIEg0hG5kkC/
f0gcgHJaTeJQFWuOetW//uu/D/3ciL8/VPf4hBuAcb42GZRoi4jqYVAhme07CX3yKIlVJ4IWVxyI
fTr1oL1KKsIVPywIBnyXUz980lwx+R+QyYkwxp1jAqpW7hi3NUK2At4XlsfEUCKVjfPcsqrOK8tm
pZglTfnZ9kVSzDcacmEznwEmVxSTWjyfdx26PyhFc7BYBTy8El9WShS1Ld+yofxDd8Vv7OHdaDpu
L2fA2ipfMvB9tGndt7lwYr80AMBwV9FuhWMSp7/LFnzQIkpCA+eW0Vsf6rKyrz3MyCjKD22+5BAX
rIJO2oRDNlD08mtRuy40eMnKXn65gpm3M8C2MF5y991caYxnlpmjg19/sGXrnnAH3V9nOl1N/yyA
z3k4tuicDJyzK1GhADpCInhJ1XLzaWZYPsejcGmqt1LmUNgRHtbGyCbLimchkZKy5VWwaLfV+YMj
0eiW6T5hS1+m6iOrJod17d5YSbJ21Oq+0RU1aKsYyOR+szehapYh62B71uqF7lBHsbClvpYLAK1w
p++cXbHY29z1OwNQL4GQUBfsVb9htN9CaRl+iZPd5Q/GCtdWB4vKTGX4ZGeYD45+XypLxBz/AQnM
cc7T925lxuaWLwODUy4s7hjb6+f6pRcAjOOsIDis4QpgpTy6LtBWjg74+UmmxpRzP9FdrJee1wi/
sGwbOsYlqvFQJV1dsCgirLT03RjeglUqdAb7L3LI+mAy9IeNBZA7OA57Dri+3hEHrm7qBVH4zwEi
dp51YdNV5wWR5U4wACvgiSo9NHV3VzZMc5QHRW/xqTLydsvHLg6GESDqENd3tuZ6GtK8dHF/T6K+
6+KckcKU/UK4ES5jOLbGxI4Gh9op/EIaIX5epHiacaO4va+sCf7wBppHQDciGJ3pqNHya3LFM902
tEz9lkYgAiNHvczxdBxnyk9DDZlC3NI+x890V34D+zvhTv0RW/0X9L+LgyG/mJMb0pxeexvRrX0b
C+s3SJ0Cg4FH/+95QS7P4aY4d4ub36yKvQSWje9+mwwN3zIP14+uD5hr9JvVYS2t0vyj3TRkgoKS
rTC39IAI4U234sbLd5H94qYpk/XUq/YlgJlDxz0+qkdHQi/vTq5D9basbh/hgJERfBfMCtfPpRRb
kDVU3bM+uF6xjIuf02EcZ3OHx7Lyzklh/EypPbxyWFkpqdVAaY0nehW8mQPd0qjfH/QUcXrarjl3
p+zhARDqq+RBZuhdBL2wjzSXc2xm1+QB72Xh9QFB7KOELXVoB1rHXrYXc6tjtJsvl08YGGSlVBxi
xH7imKb25MRiPaYtpLDVhbwE0o3CZ//icp/LqozouLaRtj/gKqdCq9Rp8CtazX7VkfOpZzVWV+6V
OtXhaUNJ9UTNPVxoPUJaW+WNZ0DnoXLwp5q4cpZg159Sa9bpg4FXAONWM9G15yjZHyqOPJH6Yez1
9rApz07NX1Ir+5Z3/aa+YmCQ2rWf6nkfSfANEYc1CVV+/xAGCMKyPtSKMg7RwQJOJQ2RQW1PtWhd
/6i/1SPDIHNElUHArjHeLHg8PH2saMXvFaohMTQSC8d55t/Pa806q3MyHF1ilEvv31+f70+EwR6T
btYWAts5CiFAtDsEd66i9tH1364fXR8UHXAgtz71kbtElCritAiMGeX20zDlwMm1fiXlMrthL9Bo
wdFkapCcRnVj4IEbRyzOGS3haR8WUv7aKIsjWoFEYAqgp2tmMQQC7RddH5KNGzZRlmNNbzi6Pljp
zntS8tNw/Qvl1tRBSclDJyDX/SFRaGNpeXbIWuMHmeetFi7lQvKfaPqg7VXW6XFSuACotTl7cdzI
7CSU0Dr315l/LEFQRfPgPl8laP9frPd/EesJ9HD/J7EeHPb6z9eQYTL8n3q9vz/2j15PaP8RDkYM
iEaGbWBtRgL/j15PGP8RnARU1RCOqQnXxkDwj17P1P/DCVEzBIslBYhhIuX7R69nqv9BqmdbsJGQ
2OmErf2/6PWuesH/wQm2TIeen4udDG2gsCja/zfPHd4vJIUofk59qTKpJWVzTLpbMxPZLg5F3ToM
74PyDUntyVHx8bbYacKaZpBfYClG01SaaIxgHExO/dY2O93ceXEmp4jQhKPR776XsbydHFN6QiFg
qCnp92ZI4MhfETkzxHWECuImLp9OMfM8ShcoJXCCCANnPsoAfkQNo213Wqo8AsjJfEaFv+RS/BDo
hkoNQYmazBdTYUsXD2poxTNDun2q3QlwI/hXPIRmt/MeQaP9yrW6RV2BcGTZrQDISTLz0V2fOBO9
9DM2qo0yYku/UwBNtpV/Yi29l3Z6mXsSKAd2KxW9vcaJhxJz80bSmv126t+3tH1J4+ZpgqYly/64
qkso2RlRl4hX00gfRlF8I3JAp2W172WTfWMDQEDe8DILW3+0W+umt7RbveZ1KhKecyL6d7MJWw6O
RqXjgySeB5r84FKpaCadO/NucnPmknTCNFb0YpMqeJLfBjK8vneItuRli2WTewY/kscWejo3Duk3
GMA1wc7b60UvFCTzsF04XZ1QTOB/JzlD7XgO5R7rBCrzpNKIR3m0y4acsFWds7nYH7EYvuKen8sm
bOplDs9vrm6gIaMeJBPMA6vNlaJIxILbBwwDRip9yySN3mSxQEbp7AwFhPm4CerTFu3Y/j/OTfqv
13c7lspvs0W/yevQlsYQdovzlo9scjJfnIBu1yMw+cjqFg6iuZ/t+sECv9fZmrtgnhZPmpJNS853
8MvoR9GyHa8Co9bmjd+SH4VEPBWL0Qkoo76lgbWXtMlTA+coE1w6/Ef/XlpMBQmjGhrx1g/OdOOW
yVdcMpkfevclFz0S4OSSAGWWJUI6GkeeVPMcyWi+7Up6h5V7fVAm7Uvvv0DXKU86ygKtdFMvwR4S
GGnQuXbsW3FkbqAxeyGyExsTRgnDMyTPdbbEeYqpCpGTXW+WmHrWV6Erbp1m+pv63YpJDbTVeKRI
zxjausA/k7dsK+8gUOgFkwJCKh6nrNeBhyaPHYbIQ4G5MTB3NXtX82e2B3g0qb/uJNT9JDLFftsy
oLRr/ckdht5LntSZBrbqijvS2CGho1kYS/dPPIRQ0J5a3QiJxDyCbf1msrZ4GzILD2nYuSTXErWI
dYfK7HtxmeoRROh47J1v1gyIuGHeXXAnqG8aHRmu0cWbNNRgZn9rzlwiYmLsWVW8V0ndI7Oak3et
kU4wNPbEZSqZUsueWCRb85RzlTgcTUtuMYWbjoPKkfRJEmy5HDLjBU8vDAJchxBtoq34LLrkgCKU
Gp7XeuRZqFrybfZaMM4Hc8tesm05aIX2QI+BvCfBTdNP+EvSipNfU507c1H4JKaDKgrYT3zddvJP
FJmY+RdCIOYufq/7dD2NvIX42150eOM+oBkEQRAkELe5XtaBESht1lMDeY6f7HMNcmjh1sh3UfB7
bYHsmbX2mEpYUayehS0QYLYPNWHWfiUd7YBNBEVRUX0qLGR+PnRndGT8kKhcv0n9UpcW8XudyqzT
8FoVPUFfak+jA28JfxTSC7pnPp5ayHj9ynxU3+/ZsWXAkom7JWexbPr+l9643/pSFr4CTEamQNPj
bgX11MbHxlRu6F0sR7TVD0W6RX1q6CEkLYyB6auULEewTvbDqnGbzUxlao7QQSdpg5JAc0BJVbMZ
FBeDF4IK1bkkCFQzxupuZjzDdEJTDMPEAQRm7tpNNS++DcyqfqrUzYFi9m5WeAcn05J+ndjoX+oa
5szq/FBH/OyOxjkUke9FrXqKuRH1pFrBU3ARtvDRbHkiGcMEMdtxhjDqL8UUThou6KlwOE6Z7gOm
4oNp3CsVb4US17c6CBgIW2Sja0WQtjmTzPLZmHm3Cut9HmaSN0SxHZq2d4/d2n622PQZncO5Z/P1
bYMulFk69Lh0BCwml8u+ltBrf1z7Ig8Sd3iic/Cs9uNvDi8/epvpikO3hEZJ8iCK39erfHGh3FPZ
5/2E7OE4m6B5KrlmXiua+wyAG4NalltCy86dQWl83bCYeGT+pvBEaSHH/iQRMxJGySjRyj6Nqb1f
1uEXDfrvlMkx0JGfIFo75Dflb9o/TJmIKfYTvTpWpm6F6NPOMakmmGgUyytVMBm5i9dJ0rlfLITl
AFXi8awksLdi3b7bZnGZZ3XX1bMCx5Pud2kcjhk8NYGqJd7UPyrjUYf0F4R06+NmEJG81d3PbCSn
sU3YjBQNoRg5KbChbe7lbep7NqfyTkER7G81wy6RV7/Qm731rRppW+1lC/tkwc2mqn9giIJMjJeP
IQZnVphl4tvJLzilkz+1t9b8k6iKMuh7S3qx1u0qu0H1Z5vFBtfi2R35aTEM9YFEwVNSYSrvSZpS
MNrQWCILjKY4yGGhvMiJkL/ewWcQj/rjNPZ+Ny7LgdPuerSXPWhOshPjnyh9ZDDdEntdwvA2nvgj
5hEfbp6ihVtNgS/hzhC8r6U6HCpR4h7at0NuHmOX1L6Xe/VFNom3KNpxylgQIU6+bOvwvhRbES1I
Fvy6Z7G1zEcVoWymqenBHdkpU+NiDeiEipyyQbHaZ2Xmb0ndiwG4ltWtVIO0U+tbqYVJo6R3e+mS
tfpFSFrEQtfu1k19v145rtHQEaL/4CiQDgj/DcWi0Hxli0MDahcIp/C8IRK5n6f4LcsrFBpW5yV3
rjAKLiQT1/ciBpKImBdvM/qQXOwS6NjL0baGDVKjPqv/OLPWEZ1tI+BT41/DaGEPn1IGNTGKS6/p
xGuF4y0sFMosuzjgcmfqOOSEuE75YSBGjJe8Pum2PdwM+vLPQ7c2w00Pr92z1h7hUx9igXIjQ5NH
Z0CDTwX+M+2wxBUMD6SkL0lxTKOzdzXk3+VbqS5Bqsj9//bEue5XIqz84LQtboq437QokTz8/Vyl
1x7UE00qndDHKP0v9s5kOW4l27K/Uj+ANDSOxqcRAKJlT0oiJzBJlNC3jv7ra4E38+WVst699t64
JjQ2EiMYAbj7OWfvteviDi31jGpVf/K2XkazWOpsbL2M2qWtHWcB2ZYk9IluONtbffkxXvn48uMD
E/rhHIVLrIazI75N/zUgQi0Kx3+ZaBFDmrkAAbsTZEGE+VYYSo9pSpcZ8KgscgLNDs1YHxJtYh7B
KCH1FbfkDRgHHc8X1C7CttE5QaIGVyQPpVkdmHIgaam2ShPWTn+ey+LF7mQRth8/aHMuOTplGifv
uD+vvRGDWw7SFidJxoiQOwmSd4r30wOHe0mqWzq0elCZMaObxYghKvT4K5Nh3xVRy6FdxVeaMlet
NnUmGJaDdIj5qhQWvXkxMwTrd11VPUX2D2euoie1WhzA5Pi9rrvxmrj6eF0fisS5bVorZ+ro2Wce
5YVo9IaBw9ki5wvMY3Eq6FMEbccF4yl9ZqIZacb+49PcNTniOGiQth+kTYFKY3DXnbFmTyjFpnO2
dVo+PitIVKvc+ALaFggMaA2YaO5rpa105LhY9+vgoFHFS1+bhnWeEmbEjm4xdvr31+aM1psQhvdy
60yhZaGP+8enAo/J4mKgQZLmguOkk29osBnhLEmQqCr1OebQjZq9FZCDeYUBrYF0YoAc27Rxt69M
Unk7yizaN7M3Nv6IlfTy8UFtP/7jy6n5hAgiCp26dwMKFbqrZT9dEIsYsCTID9RdBwarPlIbIiUE
VpROVydK3J1l2gB3OzChq24D25D2pS0r54/PItG5vug1CycN3/v4JwOozUqtZ8PBVfDxHWv7T04F
mNjtEHkNSr8xLJyIUzbShtcuxMl0r3kXVb5n687tFKE2GOUwXqZ2cm4WTbtmK6dwoPxPKRqp2760
L9VEp7slPP7SuoMBgJRsULN24sPHl/hSbi2M5YE7cTZrJt18RmtgXBVBg7tphIGxGCXMK+nFPkjU
iaZlzAzOzR9y28wRZcyv5eCWn5pB2gEJb9tk0uZ47tD5H3i1E9d5/lN/4Z92u/9TDeV9nVa9wi74
q5fV3qr1LXsCdSgXC4693wz1hdTMVdTdcOxLVR3MrRGd/ExzbKVW5T0jRKNw0ClLRkjuImX3+t88
vjAwuTue7jJu/5VpgLHNXGTfDEflzi/2SqSIy2GSYs9K83cO+6Zi3DY4DBCM9W8wEJtN99+BRv/8
07HyYm9ECwpA5teH5vCvgQqphmOxUCduBaMa5PNcLMaOrN/9KvSjDtDyD9LH/+99/U3viyvMo+n0
3ztVP6fqe12hcfhz6+uf/+tfXlXnH2B+TJspqe1tXTA4Jf/yqpr/8DzeSslq7QnX2Tjf/+p9uf/Q
4WbQj+InH82vf/e+zH8IXKogGB1h6p7kGf4PvKqG9csVReYoYS42wHRh8esMx/qNR2RyIsoHO3Eu
koY+yez9fCf6R9sgKo/WwhJ69ZjcQu7cNcZqnSq0AftKX4KU++IwiOlvqC2/3dt/PB3XdHRYIZh1
HYOXv/lTHg4KFbMxG1YtyzY9f2kSxOrm93Fxmzu9+iqbiIw+D6QC9KM78ieK85/evv/H2vIrruSf
Dy9YV5D8W/iAf7u/ZOasSgK8uXRz9Fp74/Bkz9HR6RXOUEZkWHb7EvPSh6ck/Zt7+zeezseDc6lw
rdi2o7v61u/889/eJRiYhtwQHFkm+2sdLfnBQfdaLrRosi41n3EaArTmdOquZy3L3h3GI3mdlZeM
U8nBUiltCnK8GQ6r9fjXL4yBOfpPK88fTw7eCtcbBBrm2r9dJxO2j0XXOnEpIkZBmcJlV2xukjYy
QqgrGtLNJGYRin3NZh5E8MyBnAqGZ6P5VNTaciKyup2Q6P/18/oAyPx7Rfx4XtwNhjRt4sEQyf/2
os11oUp3xj+bMBs/YA5irt3TVyLL/icQsvhF6NnBMgusVeyKPmQU+1y0JRDyjtFnflSQSpEjjqFT
tMsFqbIbanqEodCNszvdOEs5+mIeuiem3ybDOmJ5nDiFC0Jwq0OD9GGoX51WgX3KBaq1pfWTNK7f
nF6+aJkpHrW8uecmy2+IG/R1Qk0eHD1Dx8kIdCBYGOvNT0WN+hCR4UK3zrNO2EheNcf8rBPiff3r
V8v41Ze+vVqOzm2Fmc3gECbwuf9yiSEfj4YC+jQCxloP40gJ2CoGxEVeRhp4WEJXJkn7lOPBDr7u
9xr5GQqP/90TIRHehsstYFKI3260OKP4S5ZFXGyvn874NW+gVFmPGNoPjdk/LcRD282iLiISp74v
Ed5p8/Nfvxi/7qV/vBbQAACRuLq9wXl+fS3Svuk0hwrxMkYJc9+jwK2My3Y5CSnvRZqFvEd/t7z9
52rrMAYB/cb7ABrgd2QWHWHh9mYhIJTYx7mr6bUr82nzUNZRqYUZudiX0s5uzd7Afbq6NxT3u641
rE9U5X9z6/xGyPrjBbDA9BCYIXgjvN8uBjxrxrhqTM/rnCiknN6UJfsbj240PW/5qHvLd9hRqV9W
NOiLdBrDdUTXPdfrSeFEpXXbAC/dfFiK+BI6tgttO6d45PBln+olAzvZ5Ri0epKwOrWEOY1M24CW
y+02/A15yPzPldvRBfsYIyM+oYX667sZAWmIYPGLyySW+lKhw73rOjoQ9pyUhznTd20kvSvteA2n
EZT6QtlQfhbnzaqJlFbrlteoTzvsa1WIKMdCt9LBKWqS8TRM1mW0Te22UHEQ6YmETUr6KlYsJM9L
7IYMcWN6UPkCQwgAVSZVd/zra9X9j9WXP2qjgcrtcnV/P3LmiLTnMm+4bnK7Pc5aU+51ZNaYt4f6
0o5fhniu/wYZsw3lflvxATJwzrYNUrSpXX67P+bG6+qO5uslteX8WMbxct+k3b2x+aRQYMlQwgk/
JIXlXT4+eCaK6Pe8rcq/2ZR/23vY6EEmSh3uAScU7Ae/P5Nma0u1baOd+yjXQpo4T6KQxcF14nyf
zOl8MKdMDxsPr2wZa9YNB3B2QtVZR89Uw4GJhR+jJH2q0Pr9zaa9kUv+9Cptz82FLodXjgkhF+Dv
WS0N3R3TYbBJPEq5x5vrBoZN1lI+ljYbhVz8ccjKPc/tRndNdTEYh6Ea8u62fSWeCjMwW1ffxaOl
XbA1Ypqd06M9xlaIiJg0S1uSecllTB41c/rJg8vf0ssn0zWgttY3A6ZAlxddZmOwrzOauhuZtQby
UqdFFeuRcC2iBxIE6R96EgyOfe67Jg5VxmxgximBdJVzHzOv9FDmcwgNoww4HuX+sqamn2V1YMBF
O4q40e+nY2rU9eWvL23ewl+vNEAuDpBRcC3k9Vj4PpzfNoPKm+kEQW4+xzFJmMpGeromtI9TRwud
qrwjFmVi00bMk2m9AjDs6QjSMI5wQkMRDSCKLkTGPtLqM2IOjwQGvW4XlBloKzPyZj9kLmk/ZSHH
rrdSlKc1yzGKzETOQcyyzsuGjJau8zBPGMWKnIglgYLaN+Z+T/A2Yj1kN4fJmW7pVBK2GtO8xbOt
zomIl30HVHO/rqgzUVkias/Kaln3YpPZfnw9Z4XlK+lCTeiszTHuel4YrR0w3iY5acWIQ7qxcBWQ
Vbfz0k6ep/kYDdNyW01rGBVDSesirjA1On3I8YBLaMph1CLfWxfvyLqRPji9pR1adHG7tPpcED17
WgGp1579yLqWHLdjUVeMbwvuoKVI1FNitgxDE90MZKthJ3Mc+JSEEjEQEPdI7Oq7SUOWObZrEqCi
mU6c/w9tlgDQVl65Iw/GDXKrwK28KHnFJ9LskByBy7JhDotqiPbtWgD5m0EQ6MBQULXQRWtNGkDF
dgEDUmMq9VWxCT8VxVtWZV8s+4jUOw2MLXLIHdMZSTG0i3XSP9djHONhtb8OiMUCCFUQyiDj72qD
FDDlFpU/uzreiXK0zpvSDOtcQ0QA4Ml0wE8CPfOwzvV4qTrc+710n6Z4RVXtRGHLYOEg18g5L+vy
km3NnDmzjrDxk5NeOj/wXY6hSuSWQwdfG1NfGgoDRIab9PH9ONKtxvJ2tAqVvOXVcifwpZZROj6i
hfDVZHGQ74dHJx9BYxWowmM7Ar2V0cICFPks8tZ9SIyI7nHMwaMsu8M0O/0pZbyIna34qRwVk+kZ
/Yx0Gh2TnZfBmBTyMPc9h1mk8eRRfcphlZ1r1pp0wBjVR4wNwAN7X6ami7E+kaABXznCxH3goArN
OHInAiZHy4+XpXseRjylXXMYsNRZnloevRLscp3Mt/hIYRcxn1gbnTQDLuuTIfNuDwIYZH5za7YM
lfXCJhqX6GOflgznGYP3BlwoMn6z8riVislvmfT+cYV3lY42M+JKlXxmtNFPmXbqUq/1u4zZg6Vc
63uiywAvFKbfJKs8xFaW722lL2c5OAZd6G8at8ZLZL1i6nqUebqBejlZAKDEg5WI7DJV4w28hnBq
l/ZJWfEhJqT3vnd6P1vo3q9ZafjS+YFbsA/IUu9CpSXGXgIfY3664ohyp53IsiR01ix+WLL2q7Bm
dewUvgYVF18j2jssGBIduWjv+QPp9mede4rM6KuQ0XLpy/qnJkZIJYOhk+ZiESDFu7qjY50+xzZX
WJWelZEun0T01JkpVwUt1ff+ip82eaxNpe8aj4O3cK3uTlW5vzpleS70ykLW9VNOhnZT2AC0ir69
Ey7Rn8P6Ldar6VwNiwrsHLNqnnZfUv0EqNz9TAwHlqjIV7Wd3Dk11psY9aW/eDK/iSCwTBM0UJuJ
5h4pRgmZkCVwbWkAQDu8pc2OlF7j3dIByBGskWBrdrXsWrfap45y+GBPbku3GhIBHPXv5ea0zMFl
l4bR3Dd5rE7oYKDup9GNmSCCNtfqidRlGqzSOkGUfkvsxQoy5KzArdzi1EJ9iNrxrWO0R27HATOH
u6c26ohW3WLLBySYqWccFxXdZHJWD5YMq8gzQ6cfh72wu4zbrlYBrnfKUDrLz5V7jHs3fh42dpVd
lC+dyIBHgmL+1ArxI9bR63rrklNG80zGarAeiqbBBudM8hMRovWtRQveR8k7+lWCAo3NujqmrtjN
HR45I2o/z5zQdoaIu2MHW/BajvI5WdqU+w3fwWyIOy1xghk7r9/O4ACsyl6e4+tME9kvhc7ULtZR
Bcn8bYxbErOyODQENTWo6BPTY4A5PTDfqOW/i+EaoXa70dabbvSIK9uKs4rKODT7fpuGdkmD6zSt
D91QudC51oLz4tOqzHo3gzM4SVanhxyreF3Nm4nPviz5el/1GPFIxIMohVox0DP1THMMKjscrqCF
HRGVTv1YrhK1ZZ9NAc48XJjmbH0ehTGGTTbjJ2JxstacHcJUP9ZFxX41WeOJjCg49lRDu8luh6Cq
DxM1g58kYglqJ5+5SMyHWCNbzbGpJaRJdjHtBjtgFCKCpiqeXW0urpa6LoiHjrJuB3+nmni5DGtD
tdjM92pzoIoGlJ+KcPCa2ovsDLGLNHQPfRzbh3loKONzTEhJR84B8R9goDpvP2taiejete7MKQf7
58I/xNHypVXLl7FIu+NciuFgyvZVazlmx4RdbiZNB+pPXvoVozgMHkzgmq248MSk3peMmXbvpvol
r9cWHQRdo1ZUP0uF0sWDF3xtE/cBdkB55yksuzSSZ4g83nUc++6Bc/jKwxEWJiNwqE2XXAolWh9m
fn3W7LBxZ9xXHylbC1SB1WJMkQCEqdCghh5iZoYqzolwBapLghSE1HBlrYYekmu012agTmY/z9eR
0FDCHjLmfdOAXGmuqf4F/Ruj9bprSzyWPc/NJR3NYt+t43RmHQYEl4XSXVzq8REkaw2+xpDOXVe3
LZbsjFBKkfSwuwz9gjPlVg7dO/yp5S3F5Fv05gEhiHbDgA1DVDbcqshhYmPkMuhGeZu1Fo2+takP
c4V30etpeYF23kjtJuPLuQKbsLAsYv7zjlFdzsFY1lPgKbPzYQKau8wqo7C00uxmKWg47FosbqAz
eMSsTYZD4yD1ze3XApnYFTbeNtbGML6amX1N1hH0WNmZV0GAX4kAoq8W+5QklUdGh5PfzOzgm4VN
cr97+gaSDdkZmYCu8ofbez+TepxOyhNvY+W8N01GuQsvoyLFxKeJ/y3XIlRIivTqSYMdXvZ2KDvm
pokpw6azuoBR6RXHxm3lDBQqon81NXnq54u2cH2XRvND2MYb+kXuLpOpZLRlXc0pe4f4XjdTAn+/
/DIQf3Ac85Rluo53ynAe55KRe+TZDgyQ5M1xiFqOX+bESg5uPQNPsn/O1Yonxyy/Yfn7bGMjZtwS
OuksYZKU0AoqO1wneF/dqp5mbtlAgXRBefOmwJweytlYg6UcETnN/amQcRR2yOSAUpTwWowb0XYI
LDJ1o0F6PZKPRCZqH3rP44REu5utT8hSkDTytmGMf7Pn3AnTZD55pMTuCpupdzzWX/Vy+ToYAOMW
LCmIUpBrYOd4GpdpszgDkRaNOJbdJ41R7x5lN/ANW1kgKd7Ngqmfysl4IEMLkSJjy5k3oxaKI7bE
GV83JqqI2b5dxs000OIgXIrc3luNAn+Pfz7qsLtMSy1A3VcPo05ItMso10CKF1kafl7ULjp6k26F
SNKlecA48IpIj5Fg5mQ70L2dX0H15RQJhItMFIgECv5QfVtnSHr6Edcn3hVEFk9Ds+ZAXMzx5EuZ
Rr4upAF4lmQyMRX3cY/Ra1xn4swWzr1jQ+0R20HCQD9gyndczJxNdovkGe08aLSEyzmeIswbChwB
oOs9EgvfSA0NovIBxwdBfZszJ5OwsJz1rs1vNSt/HQgnI4KMLGM0Gvseu71lV0TSdIchwsc+ShZ0
KjUii5QXSrWlTQtIB236g4r3KKqkDzrBZHLsxCc2hnvOou9idWrWJHbu2G18zp2TLzT3wdNSmEYK
nkNntyH8Hwi70B/wXLYB6NWQE/oOjOKprK2SJZRVjoC6Rmt/LDYlhlXnqOCbzx1Qu52klWRbJcfK
GE1iHZtPesJqUZYYmVa3vghMUeh28ieqivM6bdiZpur3PNFDFcP1cWrnKIcm9TNlYcaA2LcrmGce
ovwdBuyPaQZElli6GypiX5fZfU5RfQV5m7ARZFFQlgmp03FMPBS4Ras39d3oje2eGv+hbPJbQkIe
GZkXrB896i1Nfh81lsqxo02P5jkO0fU5WK5n+EDWaCOiIk5Zn6KXqbPeraasL9ZA4xzti9+16ei3
ZoiGMIjgW+PvqTk51mw/qmcObgzfrOp+RW+4mxAk+SQ7xRr0hLWiv2tbtV+ONvKv+lsBbHrXV7E6
5uZ7Pk5AyesRAdNa7F2tDQwCe661h/m8N15BeHV7BwFCzEFwnxfjkWQQxqp247LSzsnn9dBjZ/dg
Ue6jScb7QihAT/xOLWoYIEvtZEf8FUp3ECYigtD4desY5qLpbkuiX1LPfajGhHQfy4byYBRn23mF
U63vbFHPd8t4jKD27izAaPtso2ZOJJTtuHQ9Xv/81hzjMugMynEmwi4EfnEGHErMofEtfatnuWGB
5q9FmrDVS07KnsnuMlhyZ+8ZPnPOB0Oy1zuBdwwIUlrFj8IZNjGhNeyiJSFeMnauWcfuWhrgvwv3
s0V8zdwexrgzjibhM6gBvnb2l8Ls3zWZczzpz9sWZs5kk8XYqZSF05AqxzrUq3El9YPIerJmfI0g
bjRrR2Cmnyq9+Yk45AW1G+jlSVIOEyzUe8VtzC4XmSWmf+nca/3ShBYKxJX29NHFob83dfk4kcpX
qGq80gKdnmJZGwG1xUrcIV0ia227wPYq+GFangXGZm1Gtbfli4OukuKNjqd+7tBOhIwLInjPQ3E0
Ys+lhTXr+HUJj2LYnO/b1l0IAklJdKrbHziyjBvHqa8jy/DZSDlooycM9RHovKnXpHID5bzl92S3
H5+R85vdJnGJuS1ZT//+vuoF5tt1MVh1anDLQkcwbHJffHz58YGipNn0buy4DZE/+0FgqZkVqOax
aJPbxrJyndMsOTMEz5767Xvdx/eWPnlPwLIesbvEt5OpHWOdAEQX7+rtxwf7vz5zrEjfz/HS7fDi
vFiT80UU1ngciOnWeW0neUpi7crMhy/dqb3mjc0lRCS4NJgTtKkZECjfvBVIHodmp7SiPMLNnSgT
AclULpSkYcOomKX+RlU8+8ANplA21T53eAuNGAdS864gL+28POv3KhofvOkoUUOxW4s8bHDF1BtK
M09047Io9m+yZc78SSOJ4oOdE2KhKeiPU5iMfeYXDA9ZOEvhu472btvddRXJJqqnP2azzeT28JRl
8d1QJMBo6yTk197RlIk3SGW7ByFe7HZMafMwzUwEU+PyrFrr65IqPJxG9nNYsds4AhILEm/pJxan
fxzuQPFwuNISpZHeud2JEPXk0TPGqzI3+X+GCJO8zEkAB0vpiCLvHq/bSjnBCWLnjgmPrTLcfPFk
0xBR+gkeDjF/Kxh1mh7eZW6G/goeSd+tQ3UHyY1g4rioD2xS8yG1uHmiDIW5PRhHYZKqQxFtnpAt
2YDw1veP4DmmFzcompIrvHPt2DUb2GCJ5B2q2cpW3YMOwevYcbTYraXhPoFi7EjbNEZfS/Lyouzy
Ttk2m3VcTMesXID35otkxe5naLeI2hfwalbSxmiXDKL46myvaR6sJ8ygyB6T9NCZY32v0yrDHlvv
kSira5StgWtOn8sEXB3jDfuqkHQ5bXtnp1l+rclNV63r3EybEQL3PWa32PTwVLXTwWnvK125QRJ5
xoOdPOaFt2XrpPHnUZW3XmMk3+BI9hCRMOqlrt+0NgxWsx9J8ZleScgiL6Qgk7WYW21PkhCcJ/cl
c3uW92leb3isIiedsJvZB+Ih7Z6K7FSYor7YSf29w1BwJ3ByHNfRIziVrErcPvObHN1Pq7nJjjqC
avjTEygi5hjMc3wG7HbmoJofOnLQqVCEc5krsEMUt/kW/zAtyCAt8rTjCV9XEUl4s86wT9FlAgpi
yVZ2tzw2HO/7eGgvdVx/NjcaSzoX9tF1c+3qtdWTXPJQanUbwtBWe/Jwymtd0j+JRwofAK2fuyb6
qnlmenZq73FBUbhhnF6MwsazucUSYsQtzlAqX3QilB4NyzpRbnt+vVkOPopPsybeth+dGzpF8f2g
CGsrcT7vcysmrZv+4U2jj4ABRWbcKB2ZP/NYCfpAXxdcjnzz499MlT3eeE8VSl1wFlCuhZ48TVOu
wpQZMA0rjgD7CT/jUpX9wyhFf2IrLHb1XNStP9TCvtbRbAWlY2E6LkU1AtZgEmANGKxlhVTLezYa
DYcgsRLWWuO9r+olQC3WH6fJeZaRJY9tVy6+W3c7h7booZla1IkmM3CeJXMtE1xdA7RLQGUgwi13
t+v4MVmNL/r8BXrtxvYl+1BY+VXp+sh7ACFuaWYNMS76SUAlhMAsAQmUoKA6RFLcjTxbFjmz9OMM
GhAwjSMGBlztdfKeomznSvJNUZFBGIldm9pVuBHUh+5OUpDtpnmBao0x+7vlJEawkpF6zlIHwrRD
Jt6GEBAmhCo9/tSMw3L++MB99LiK7LsAP7wjTatl2aXVsnr06IeJnv3HZ/W89fCbjJyWir4BuR9x
fdEp+n1pYcuaXSSadLh5VQqPliZ5yhMEG/izjnFeDZVexnEbylH3T/3OHoDejp6BnYFwcieeoRWB
h6TAoH/iWVen4t4ALXDVMUiGMjFOOEmJy5BFcVIdRQiutKdlcr4DTLT3mfOxvhrPU4u2fDSahw+v
wsxyHcz2fAcfiJ7UuAPpw8tsoUarB/D8sWD9UnjwMb9n58RSnPGsXqEb/lHi38CVoS4aQE0W89Xx
nRKidU43uo3rn3aXaxdW/yNduGZnDWIBRHVIG0q+xbGmQ0XgEOJe+dKgnH1I3Wjn2fGPQbTgfxae
8WxDnR97VkdKMnCqXXxjODCDmhJGe6Zh7W6AZe7KOrKOVLFxgey5ZeUkZClCSd3OgrKquKHRlAd6
D8RLpxVBKKb8ZI2aeSG742nu9K0DgqkudnCM0Nz3SAFlTibv9JwGlSy6t5Fa8pSlNNaNgiVq5OLO
lmjE7xIMM0JsLGN5OBSEDJuZjkMjbxG10AZbzOVM2bkTS7beW8ZJAzlyoMt/iB3x2DDSArI5tIE2
bOGk9Q4IoiQ1UQd6L5zkUGrMMexGAOKfTvqiFXsDVaYfadZraiDl1YruphddeSpmArzmOsICXRwY
KXg4pxonMOfvtOY0qjVaeg7HUPqLbky9463tu06TqCxcWrjt1vKZSwS6zVcXiN9tMj9AFBHHNdfv
jbjpDyhnIIpU3m1aCnhH5hZfCSFVq6dhj0aYMbZBjJ/ZxQHNEDiBaeknq15fRkJw4CUknOqInSPH
/kcryiF0Zf5gUWdT+GDk1urPDhtDGE9UPYY4Rnb0WkqC4FtDwm8uQV8RCWzvatal/drMCKxdf16o
q/llDFNys/Xtpn4YcwS3RvNN0Qw/OnI61gn69dJ5jAUxH70ZvXcOCPXYKiCZ45Xm4PeWoufZaZLD
tSgYpbUudVCauGe9hdrOAvGSGOWTbnpxEDvR60S2p59hzwznji7BpNA15Cz7h65iTgMu4ljo8AQq
61MUx6+ysyYseeSDVQ66V+LeDL+W5I5XVKsJ9mdoxAxTLdgFGgxHr5qLYKVuV8oyQXtln/rEYuKR
d49ZN3xf555L8ecEjPjYMnYyyZW+RBWWfKZ7XkZTJB3gW38BfU4LP21bfj3O+cZbwhVmbaDVju/G
ZX6hgIde/l02W4uDibQ/iXyfdW0J/AkMM5gOJ9MPTITZ8YoZcZaxkMS4pCEyshd7BmUwqeKT7XQN
JI2casjm0CybNt3hbW/9vHAeVmjpiz6C5SP5DZhRFSwOtgJpWoQPKLC1SyRYLKzt8tZ+2tmCCaRr
i8CBWXGgOU3LwwB4FVkHhq+s8Uv7jkSM28NT73qkTH/uMXP3GTBvczDC3KAJNFGPS5cD+DrSyNC9
sJ3WF62sHyRxjHjW+6PqJ/3cNqQGNmIhFFO/ZNtBkuYX3MM0ZUZKV5tB3NwhATNAMlDCX+BNY6AZ
CEbT8rMlM86kjsz3KGtIvJ0ccCBOK8522nEFteurG/f9S5Ym9p2TjHfDKOMHnIpHaYNKLvYeg1WA
YA6RQawJkdZkB1NjnjyBrNuXYkGBzdnOdOM6HEqAs05zVe2hkvYLTMqvRJICOljcY5v37l1TDztJ
nz5c4f6EekFhQUaGLw1V3KUr2vLBmp9KRoaghvvnNdaiSyIq7yqGhPOVIHRXRocVXuOhcTkoNdjX
aDlZ1MEm1VHZAEvfGBzKYZy/wP9lbsD1NxgvRTThyBW5X+Wg1kYRP9lr+mPQLFo59VqRjjDf2oM3
kWBgtYHeEIm0jpQYmVJEGHhfkWyZO2xI+iczXiNsDngZq1wdmzTdg87fUAjzfcWBCx8MnRchP9fb
sAOz0Zs1159x6Rk7hmvxkVPpd7Pmr6nHAftUiXMwh7J0wPpS4Xjpcfc4xr0eN/oBE9/scwIEvtxo
oTHiM8zTsJKCBGsSpYnFkntJq2kfpbXOKJgp0cgDPW8JqrU7fBfkbYBTNG7s2vGuFh7vHDXJCV4l
HjAMgEVSWwfTKKbAstmhmSF5mPsgwQxJEx/JsdTBWXvFvhpishd0T9GzGowDuphvzKPBO2YtdCNX
HCyPZMPFacF9qw79YYWXInPApxRgtuGw8vbQvUxt4IvjLB5iozxghMMs0OaIFzpYWaxug+Dws8Dr
9RktmkEsCc5oFuMwpPJx6GwdbIqFcXb2nABh6h5Q7E0F7f+wLPkZrU4cjNoGvqkGxpLMw2Ffmvgd
2HSjZHFDKzVfiSTHN4g4ojBnSHxzfiLBEVdYylCUhm5u98VpHbnaI4A+M+B6gzM0HUFCO9WROITk
bAWAKfSCeWY2twnC/5a4aGyTNZObvY4uNRjXnH6BOxLnQjLKya5iIzRx8+3HFXmUXJ3mIpPskrv9
qRq7L51bVodxmw0KfQKlH2U/l3SBMztZ32ZIx8fBW8+iWKjQWxw0vVoObdwW1y4XqBRnbGJumsQn
Tcu1p6jF7Wb7XeoyMRRoRxzX7fbVD5c4lnhuxLXuZ8dHoiJ2lYb+k2S5Y1OHFe8SCW0cVa2OzRv1
zF4k3VEbMCPPGjzWZAKFzWStVwrAsoMVr05AA9MGJdBT69FXGGjNWsprQGRHq/aGU5ZTUGmURbHJ
SFxDp4TNf+vkuAl0i5LiM3ZFYHa5PHs0jO8RUT3rqNJIhTNvi0looddzgsvMNjoYrRE4X8y5NAL6
M+VVMF/XSD2hyoZ+JKQeRp39Eya2EWQekkEjPZZpSehxkm7bhkJJLaeNDXU7Fv1BUJbe2WpkPmqo
q9mRT1A48HiSobmOTncztlEfWvVyEWNd3LarQf25Gi6dA7JUerTku27ZsNPj3HIoUQmb12L40di+
uAu3iqcVL40+NGESTfTLwdCvKiF5AV2Gb4/2ejvwyqGn6c/C5aEbRTjcKr3Vj5aYoVo6EGzUHGOz
P1qyNalwsSLRkOgYPVC7Zl3e71wBFFHGyK42YsQO2uBVx3mzz4yyDpbMXe4nW+fQGSkv8Ib2imoB
YINY7zWnUoFFFbY3YX4Fq9tXe6lEeQv3czmM/5e981qSFOmy7hPxGVrchtaRMlLcYJkl0NoBh6ef
BVnTVd02/98293ODRUQSigwc93P2XpvkGZzZjsSEJ1iCGq5/SLpbvLQbVb86BfAb6avNBv/LYx92
MHVamJy6Sdl9kHRyyo6eiZt1DwFSwcfM049JzXGrtNifMCzLEohRo3QvEYdvSXrlSA5CvYoD79hL
DytJ/Km1IWAUnG3F5DD7vZkf6/7+h/kxJVWx+xuGXLhqoqzNkmb0xJiJJjZhPJNC55vzg/OmcoBK
Nw3ZaW2d19Ck/b1fQb2ZQTLKqIEAmu//ftCZMDIV1y7IPNPNeU/AkGBoBE32zHFYf/eMFgs/qQe6
97xalo9HEizibaIWcDHndw7njzPfVLOcKAQ15AIy0RX/2lQz7PP3fWdgHhrZ8beZhFPx9Q6jpT7A
96s2plVYW8hE2/lvv3dQJ/SN0Et3OUN55k+rBSOQnvnmvJn5OU7bnboqipnWYw3MdOx8M0Km5/RP
s2TYzRwi2qqPVWIQcjgBfLwE7Z5tUwqd7s0PAeMsNk1gPppZnDGCBgkceKCPERVWPGTBmG1JEIh2
nU+btSI5yB6t7/PTk+mfVBKevtXypwZPn6NLJseKh+RhVtn9n4Xn6f+fNWdZHkrh/7eDZ0nt/2dR
59HHnxaer2f9cvBomvkfbDiI1T0bgadlIs795eDRdPM/pmoBffBszYRjg+r4vx080Gs0l1Y9QcMo
RHUVKfgveo2h/4d090k4qrpoR/+X9Jp/KJ8tlY9FAB2hnlhuIOWYk3PjD8uMGCcFM6oTxIKGt9bQ
9ZdCmqdOLeU2QL/8XJgy37dmhHokshjza8h9mojKbeS3j/wos6dMTb8FGcV8oGMQYvJLZIcr6g2x
pefXTPWUg2/SyOditmVJ3u1JIdmhhnruXVde83iQV0+49r/o063JuvHb2jF/MXS/uJ+wB7DasCfp
7R9fzMyHMvHCtrsEICa3vQenRpjfcFNb2JCD/EQeebjSSDPa5jXatbZt3FPdS+2CCuyHCEdmGbK7
FnYpz0zwwGG3WH1dnZJdnZRrta/bOyYO5tIzyWfRJLT22vXTs+/63zsynXeISR+YQmpPTlbUJCo3
3dqPy+4YueC9bTX/KYqwP9a2iy+Ehq6SV/0+oMJDy65ndiOadimdxpkmZwELN80/GmF/51MPXlHg
N55bCSPDc8zwGK6tXCEWeHCVR3ssDeadTKjQLEf/ckztvwvJv46p7eCa1PF9gWT+h9QWpFHo2t4g
LgEu+U3XMhXxOoAcwSSQ6gJ1aZXjcFBGkw8bMUHKy/hdFP131wyabcTl+Ii7ZpP6pC50XWvsBNoI
Yk46FBfxtpa19Qi8LnnQgnrBgdafPVIAWDhZr0EqOmplNpUCrpJHqmHrwCSGeNHj/Cegvn8ic4UQ
WXtavYUIJVkDo8QNwSI6elZcTEm+akWW0oqTDtRJ4aZXQoZWajv1OyrNCRaD3mtPBtOU3BthltjZ
bQiImnKyfiWAwJ2pY9NPbA9OGSVLGmSCdDPrIYnccReHIrvp4lJZTBYMI32cYW+/N5AJCMcd4uhr
WCbN83+OitT+bluY/h8OrgUgTY7NOYzj7++/cYeAGhLm0uaSW59JMBZHF8gUh444rhpvPylQOlVF
07LPkpD4bVKjxp0EpBjbRUW6mZ5bTKdMcK2C/nmo0BhfwZ5Ub38MindfJ92fnlv7H6eiozmOhu+W
dT6GbN2YflZ/nIqWKgOzJOD4oupKc4gT68wyz1pbISFRLfCsf3m72a3x56k/vZ+HmcMx8QBC+vzH
qQ+NfaBvGRaXVaNo4VXRflQCe4WigN3QkHZdBpEgfoBZ9FhxQi0mZYXt4YXwVIGY0lQfnAcanMFN
GGq2V/uJMuR8xlWLEilSbsxIwFvXfrktfPB/JNA752LMYBbqONsb1bf/xfgzj1V//0Kca3goTKzL
9nQ1+fsBpNXPEiXPootlGu+IL8KjA1lsIV2tZriiEh3YCeGYjtWtG8LRTsw802M9EtpN4fchivRg
1anhWkxID2NgNGxK7W7e0DT5Qd6AszciTkEYYRCTwDsdJX1/JkD1Rm9rRnaNb4fBqd/0LSVKv0Is
79bZMso6StcK0Fw1qsxNUzvphQVhBY0kdl48CvJLMJSD5hO4ELcO1Ccq36tMLANvbBgCymYTlL27
ILlCAvynzCk8tE8aInDNKQ1YOe1P0ajhRanRkPhcUInTijS6b762KFEe7gI7bZgp5pRnTJH/S/68
Ndl+/nHcsUuDE7A9EmHpsPz9uKt2C/nR8kmbo59ONjEaU6u/dy2ISaHCwNvBHOxrtyddavieaG78
w2AhrMdF/1Eljoa/3bSvoRKr+wT11lbojv9AAiTNtGnfrmGNoAzf2za5mImxl7odv8eFOyA0GMIr
McvDXcVMclFbKSMRqYofpuY7dLQeCCe3VnBuWVZ2owOCabiLSzjWYwItwUK4tw9y7bHXpyxRvQKw
PrqUUEGS7BRLpQppSuyGub1WlLzfyangY9o5egGL+odfv3WJLK9Qeeub6dzXeiNfIHkJ8pj/xSWk
Y/385yE2TIMRwcYyq5lcVSbP2x9jAzLKSK2JNzsj7I6WlZZqR+Ck2lFtpArnJNK26Wi7u/kP80a6
vk9zaNqnpndDvf2v52g+6QNjCW75r4f+2MVy0HIt5hf//WpdQyW6c4Zy9fW68599Ik8VEmh4i689
R1tRlnnkmjCEPBgM08srPfV3uMObP544/+HrLecPSPKtv8GYdPt6jHwuPsHvNx+8hH8GEDV134Ro
Ov6n7/R771+vq00AI9QK82f46yP+8WGnP3x9pnmfrzdty+xKGq5WdzCLBSHnxbTbvANsCRdb23R/
/su8GebDP980OWWT6hJyjd9qHVUeaPInxfCPtCK8nQUstmnPHQ0KWBL0Eslp8jcUwjDBMo+9sWL/
CYg42QzieVD6n11BaEmbGKfYHH+qUpDTM0RPsJg+UsnCPkzkZwlvbRW3HZwuB1SvlMfWU8tnv3Uu
caPTUm7AT4x1/qJTtNsUFi6GVl1HtRZsiYY9csEvJ4AOcZG5gujRJ/yHrKpFKWryQSqmCYmvX1AZ
AaeQ973C5TyAhhSBiRK93UKZpiA5Cl9B0Av8nYLIRvdhp7mqfOxzhtG24zVQHhU4HX8wO6MfoYw0
USNEj86y6XX7BaDoxY6+V3F36RInPkfGTFcTm8TGA9fpV0LN0IHFvQP8F0JYZgt6qK2yzTgNVrnn
Ug02iofQoDwR2Fgn3e7dTN/drJ5Y54RQRYhCLKOBUW2Co4rNZNEVHu4dt4x5MRc9B83SJClxZlb2
uolCGuGm9jrKUVm4xiExnEtA7eWoCBUGCj1d4q3bXU0QTJOjZUVGSR+hSF4TX12ETQd4PJXfY0hH
OlWEVWHrD3FQnykwumTPZg9jYHKAGywiHj0uIgiU3H8iatenOwX+m55O3nbfHClXdZpTUdVSqGRF
ZVwN8z0R5ZK1vrFFn0Sa01SLIMpKUmvZApnRjgXRmTodlHSIiHveKZV9rEPbPnDFPiatAqs5TKNN
7FIETag1ddhNx1h+i6r0IXNy5QwAdI0O09ghf94EmqLuB6dqVorkB5a7iLp9ccpaqup5Z+1lGJQL
ZNoRhoGdFltc3kN0mRboqaHz9y3BL4zqOUda0Ikn1FBf6E0YrMY2ZnaTMRQnzrNW0bAfiS5eAGHL
Uuqg1BnatTMWDgdflcu60/coyXVSoxW4G7r86fTJIZU308KXX7QbNEfd2jLjhzwo6pNrOQcilem+
99XU32hJ6e4+QVudIMenSyV6EFznF12infIqeeyw5cVls4pMem9aj+rTTHcQeY4itW4SRvC1L02i
NSelWtPd1ZVdrwQrPRp3j3Se9GWLPW4d1CUWHr1dI87u8JbDXHcCb9NVZnDwfCqJcf4E82yrwtTH
HFLWi1Y1CygvKeQ7SSy0oKCxjMf0+2h2BOOWogdERx9PBbqdOxaz7u7SZoK6ba+eAui/mLnSrTrY
F4tyL6JNPBFuSAU6cYNDT8BmHjufnRJcGbBoHTfJberNsLIrhx1tuMPgD8iTkKMR1Wzhfkk5Se3g
npRHFFPEeIf+RwbwaGUw2dhQBN+wWidkBlGcawfDpXty4vQKhg4WO9Cvoc99XHlUShu3Je0APVrb
mMiEUTIuYqt5qjrWgxqiPMWBsC0dTmWZl7txsg7YXvHMZGsTx95zbwfxJk8LemkNTnS9euM3BIaN
zs7OAAO+sDJwmTStkGRW1pvicvykRWh1ibNhY+J8waED9VMmJ9cu6jW51ShVW/MRjAwKX3A/uymk
bKkrFZQCz/3RN1UBka7JwSg4R5ZDn1ZK2vB0pCGAjWvTVW4KOgnaDch86D2wFMPCNwKnM8ctmqGz
pOWz7AKHhrbEuUJK0kqd3fY542TKqmiMzfg+JZ2k04fmriENO67NfQuJcPIP1VvbLpNVSSDywhee
txlBhEkRkzgikvekQ9nGgWxsJBupeAmRjsukRcrsIF4l4bZeea24DNYdHiF9L+kbLuLSbhDM0+wO
7Xsx6u7aGFg0isw71kNJP8wjWUXFTijpw24x2C0cJPzH7tp3rn7MyqXjCesxIts1YDzExQHf3vSh
z+p19kiaJTNQYZJMpGN1TNH2atY7gZYnvSVPJsmNJ4y8J8fnPzyKcI9r1AX1icm1icZHDLhYY8Qk
CSk0uemMD06wDnpF9JwwcC6HutEXdKq3IbPqMYE3XvamtpJJQBOelGwP1tBQI/urY+7WTnmrEvVh
YgS/5bCt4J8TG+jFGsQx+7Wu5CVk6CyzEVm1TkPdoU9bgB5tM8ulgZ2S/0BCLOAiBds6BFdfkQOo
JBenXeTte0NjBm0Yj5qShhRwEO1gdwlXgNyeaOQpzE2UapUplbPxhHcUfkmJNK/unFg+xt24K4rw
rHb+jzZPfmhtE5IPJnfWOGZLTZOvKipsmkakTURmXy2ikliEWLbnCn/nyuyROQTIV4WVv9BDZpDm
R77oLDoBNaum0Kr2YXZqiDNigAHfbX4juW03DL72qltKt/ZUsz92gadcSP9EsDXtMW/mu8mYB1ew
UfLoY4Nbz0+bnq9xYL65Ae/djaPyINDI7kpCMbdBEsRPkVDh8vFCTT+ccey2LxXX042ZqToxWI5C
/EyaAx7jNXL3vkPq9mnHSbQqLC28SFE0p7SljQ8eWHnrMhj302s5Iw5K1Hzuva7IgnDfNNu2WV8c
4zBHeuikH45S1t/1TDvaUSNeFRPxOrq84kTZpT8rakjLUm2zdwV03rwrhx5cbBJQHgm7gdVbT2jb
ONb3NRxMiurTq3UkYjTpN91R+iVZ2irAG1cc3JDUbI1Sy7Nfeq/WtCfggTNA3PB1aNVmLdUgPPWt
sM5BwiWjNL3hfQxA1Wh29V06hBQMbdU+MuU5ArekUQFmcYdvVbtXW9RV826q+WLgpPjEHqkujSiv
r0MgNTyBoqLDXUc3R3dv857WaF7iLNRf2sCVUICkecyUJriEpNvi/tC8TnnPyQEuKoLI3QAijWob
8SPtbmWrD4RQOsJW7ultIouavgtEykWt5s0nIc6kJY9ueG2dwjvYSI43HUkTrOBdDGDsqqXVHZer
6gXvo7HmPOiPVVLVF8vp41Wh6vVHUcA+m3bF7tMSDlxYD2Xipzu7MNGttxE2A+Jyvw63x2zXDV1E
gFbkkWqnmBfPsJOjoqTKunIL6+Z74eP8ashiH8ilpGxQqe66Lq3imPG7Q2WcAaK3W/NDoM75OpAu
uHzEfN2D5o8NmT5hudN6oT74Rdd9vXEPAKNsXW/RBryG1eAOabUBuYBamaRWyQF5eFZ8680XZUz1
D+Ak6qrCL3Aq0kJcdKqDXzvk0O0MM/2MI5ACigKau1MAVQ58xqU/GPk3kqvTutc+MxuxhYmT+jyY
vXHuCi1czW+REYvOD061SXJMXTGefdtpzn1rZ6sqHpxPVANfH6XGzd0Kxzu7oo7OWgk7NkNDt3Ia
Iz353W7eiymftRS816WQioHhkx1UL3Y/BuVh/jw2rNRlPkTqJUlNcfIamnk9Xf+PDpnQ1wfCioUo
yfMvQ6nFJ7VyvFUuLPfd4Z8170EdAqu0m1VXBk/rGA46cs5iEO+NbL6+teX12ZJFp3ZNWU6D7XPQ
6THivRFo//W1ybSLlhyg8C5wrQzcCkPTtLh/s6OCXTn2I5rmhe75zV0SGO6BZHt9PZhp+JYP7Wb+
Lj7YjAUQvV0UKxFrg2o8dFHurfkxDa8xyNX5dYRiaQuEu8k9eE2Sx7jmbmxbiV+7gCjg6X8USkoJ
pKDK+0ZXIEWi7tpYMacX04PDvAfkzXZBN9u7HxE27VGQy01Mbm+rO8WtINnNkqP8iNzEI9hpiI7E
KOsPVqUS95jID04eDCkEc17dkNm+GlLScKYnqDqOStWxnlPd8HeqTaqPH5KlqjXH+Ym6haNTUNc4
cD1P1wZUuY3t5s/zH8vCDSmglgAIwfdcyDXLvl41TsaHvlfbp7hu7L1Vpea6SKLhg16jzlj4Icid
2LRqWOw92pbPOgW++eOrtugxJGQGbnZfXrU0gkk8fcyuA1ZrOclj2xjGISrceD0/ntOKT1EFvZVD
weyEoLIdTh39Njrmbv6INNyCVR8M2ilGpnJnBXiQ5mfaRMsz10vd+yi29WM3MFZ//cEHi5i24asr
hbbNlXrcqp6dvKoRipvpWBJYN6xcUueP9ED9ezFJazybRZriNt5dmWtiUTWVdgcCxjiNoocHP313
CeKBMs94K3KL9ZkmSfGV3vhWqkzt2wHr7TT/sU0/Wcuy1g9RbGaPLYleX59K54eGtKW/qoQfnWHM
dl+HugnHSxI4+XOHnGIvvIQ1rmyTDzKl5k/bIupcV02EkTHFEVjoPjVivXj4OjpNmy/roGwYy33n
YoVk4M5vV2vtc09h9NHR+vQgDWQx85cAPalzoX93g6rdGJC6aY4U9rNbRyxP+ZKKNuFCp59Yi/Ps
Ov/sCH0x3/V4q+ohPHUu3YGWEGFk6vXaYEogfBdubZkSItmSSFrH9jvsALKiDKs6FyFyai03ui3q
M+dcotPYuM5AnnnXcVVtHzzy4/YxUtZFr7JY1Uxt26smxkIPsAQzP/cai/FhELV5LrxmraJT3eas
YLnEfNpDotxBCh/XGD2IhWl6c0VC0oAjXnl33JL2DGY5VnZu8Vy43j4iLGuR+ZVxkJ27q3PWgNEk
kHfgjS4DsyVJBu2nNurdo5Ka75QxdmnsWrdWDzHo6N3kIxH6JnQ4R6Hwkq7Y0eAfRVId/QpS6rwJ
iBJC9oy3i39afiDnjGid+aa0SHdqCYaskdtsXZREh9+P/3O/eed5Y0xZsl93WxPVKv34+WnzC8yP
Q4/mPeabvx9kGAea7lgmAtkp9RG5GMGRHXpEE1FUp4DTHIFEnHmtgoRiBUVmkt9yB2sxQjxtGSoC
/qorblH4So4sqjknw7tmk99DqG55qKZN0mLzicqOOX8Ou0Xzm/7Qi4iDqyory0Ux6nKINqn94SAt
2iueJuC1pWIxmkU5KWBaLgIyXrvd1TGRes87dFPWWYJ67JBNm/lWclQpTu0MqT/CaQAjETYHof4o
FIUvFE7ZnfNmgGwwWrg36MboG69HT9tmQA6r7jVqkICjTCYEi5Afh9xn6M3XzDFOTlA32/nwcJY1
az2BH1/AZl3YML2IFeie5y9HdZR0Uii2ajmVHIvxIMzPZBKWK6xUNrC1nrUOrGzTiCc1DiWmVZ5A
yA/HSlPVEb89tjGtUDbzY/Nf84Ypum0QT9gOqPkkRXqnrhZQ31dMFJD9Gsv5g4XwYGBYsYor0im8
c4yVgH/alunYU5PwsNEodxD8u3WhdxeT7O2sZWkJrYcwA2R8rts2X2DmIuDCW+TAzn2bNGw/CZMV
1SvSeKbfx9erWzW6k/l+RljqMpZomUIMC5of7zByJLtRa3M0bUjsMQqkLJbbFvwcJYc4SgleHB1l
SQ5Hs+xEfd/CkNmqIY3UuE0hPDXOyVYG4k2iBKU5XWgaIgShbMa6v0VmtHGKyt0VgecdWCyawooO
oUowEgbs+lB3kiIkfPCl5UptMbOKyyk7CFbJsNYmqrIi/W9903yPHT9bzmhmURkXs8tL+Ev2NR0J
iNVlf5sDT2GQZYdGqfLDfKumc0aJX+nzjQjNbi0Se9zltXEbI88++ynZla1zhxklPGKbYn4Yl+6+
5annpu+6Zdp4RABUCuv02DLXsRMRsaVF7dZ36l3T4smY6PFLvUuGLfg0LH2d1l6UaIz3xCvdhNWO
RxEb6TFvzPIBAiGc8yGwz5ZdGJvYQHo+tKG1pAnpbHzE9oeuhb7sS7HwBsncQvosjbk0LL1BMbao
CfKr21obIDr+kTT6Qp0Ewiq8iomikhRevDbSlLBSYvUeFGLJFrxPeahbarZJGEcHbaDDEVuYrtNe
03ZzfHBoeudBlA5IFVQzXwHGbVWk28YAuzFFhM0bAgnvvEbVWM7qJ3cawMKY4e73JlG0fNkX0NZV
R/kWJNEzkFyxZALmH5Sivdmhsm4SSbOBgohDOsZBVTjlne7dchNtM0j9LjRIL3OmRIjMjXehwUJn
XTHz57yGAzBDqTtdwy5g4OOfINS/N1ARiSWt8TWhTv70w8xbYKYhC8x2vz5/PymvZAenHt5E+BUI
O2PLKTkRV+XcMNrKfcMJehAivgL4AfIwyY7mh2ae+HyLUBt0GI51G6eM3lRieCHEx2gIIWajD4ay
Vh35GiT0xKnW3GVapHImBvhA4cFTDm5CHDLz79xZGjWjoeIN3RydK4JR3fduMhytTJ6SuMC8pvtM
jqCbHKrUa782810VDUuKQoG/qJTP7aIv9jil2sO8yQxMxj6WbS4hoY8si00JS3yd5S0KRDU0lgAG
LkWnPs0xv6HPR5g3rur8uuX/dYsXg3JW0cvHAEn22hQhNt8yJ/jX77vzLbV0VllsIxL8K8UWBhbX
FVKqAxNiRKhBRJo3WcU45k+qtd+PuSAZyBhAPqxMUjW8r1wM8IkvQtchx9Kwn9uAIA5/xFPlTk9N
dIaSEPvU0soqSdArkegjueqOVpZHzXMxlsgM7SJdN0qjENWOutpThqYFqsNQKG5mN1KoMdV7X5Dd
m/mEkGNHCRdiYLwIph6sIsCRpvXUKOWKOG9sZuuLQsWRMR+IdkquI1WAKuX0q5i/TlJzDvks11Vl
lxsuwPUo+SD0Iz7CkFtVg9bv2mmcmoct8hsofFAzpBHi31FewwYyIjomc0UeLNOUB4QuPt2APl8U
U15bHGfBPiHTmyUSg3bmcKrpuZr9uj9lUgXwRPfg94B8UVVbmplBLJ+Hp4o4gRRszoFaAT/2Vgea
nzpBjia0fUon2dswnSvzcDDf+sdjgc0P0RMVHVd+Fy1RDesStcE5HrMYCXiNjLZI8hO9QizeGmG3
SkiozqgG2DAzVdDdZTGmF+ZTkmPoUWXsXqWtb1qWuR/0YLJVBmmRwjTOx8zHotNXCtwTZOKtjFpK
wAGPG8HOdsbkZKDiOSBq3EQyrN69TD9HtFifMquWR7czYNw+hhMiEZS7d8nRGBSG0pEkTkMQgTcg
OFri+L8IVRiiYLj2VQnqRhDx47s2SQnou6p1g8uO0I8upBarW2TuFtssscO7rCe/gNl7JlZhFlBS
jqflimNdULz09zoV3rV0K6Ja0r6/B7HHMkoDShMiUNRHJb/L6pwqsW3c+bgil7pH66aOiEik+PIK
mpUcymoarWOpL3GEJCcNndiCKKViY+tpciIDaqQ74+qrLgu8p7SLv9eqX57ne9TimQIW5HGnMcaK
xrPMF5lD6Vcc7b01ScIwTA31hZ5FL5CH1vPjTtnRRdBxu9lGUt9qiGdFEVsPXl+81UOADSIxqClV
wt7pAwIYfbSeSlxyLyZ9/n0ZaSm553nzUmijtZJBTlNo+qubqBPXE7dBSTR5k0HqITwkVPZqwbUZ
KXr94tj+gem891mZGv8PA7F7BklCVcVkGEeR3csHQbpQ3FznjdGUEeIJ6e3jKkEpURbah1BqxAOZ
9RS0JLuwVIs2QNiGu5Z2O2uPWyUU92YMTbTL++RMIwUTVRHqd8F0a4jGbB1GstihTOfUsURyaBJz
uA/TWlkCOB6WMOiKFdovwaFGaC7TeFh0sYrMbQrNcEZGoLQd6r0aWvquydMfWd2qizYvy5vXJfQ2
ooZimzkqK91AdAYuudswbxCkwyXRZxc8QjnbzQ4O6UYH8uOggNhB9YTuNN3nsquXKLioJ6sXck4s
PgRuglizJRq5ZkT2J8WZDE65tgm4JPIs4VLoieYeCxIpllrh/zASka2bBinRWmvafV9X5a2mwUFc
aHo1xxjRlzQutpc/0JnSnyAeiic7YmiI8UYMIt7Xsm2uOd/CdrBLCUPkp/lMj2wXEik+4YFW18Bz
+K9xqcshh6Tt2dDr83xPcxDtKWpF58apFooREEPgj+F1B0LKfHFkuq3HIvvsPepsfhcH6OHlWyXL
4URblNq3ZZBU5Vr6vTVtxm48WTF19Ew1E1YsDuNfxY/Mi1Nxh/YJBTXuOq2u+1Xk28O9YY3lvgvp
tvlGAvgNsUiOcfeo+8w9/S43XnWKlYtQqksHD8yniz1G8esFfe32Dd2VvZINhE4fFvsTgPI7y67c
92AqJVCqLE80iNrJMW5vysQizaoehm9uCmsBWuYbQFEUUaRwrQIXQ0+pFs1GMQfxKKbUprYao28y
iKDWOPYPJSZ1a6N0OEeYnrmHohRrBrLwDQFksAHrmh36VvXu24GMIUu+aF5gPFeWGtFA5EKgg418
tvzq1935r3Q4aZJaTBWLxq8eCSM5lXIwX02jgRvpB0hWprtVLV+7WkNxp/c/GwhWl27Chndeeh0Q
AxzxWTHBNakAW3aWXKlaQlWtA3ql0UDdhPKuan/zMtr3SDzgJ5IFsqVLMoB2cJ0HSFdTG6aoFqYx
9k/51rIC86cqus+CZvJLng/dCvFOdk0DZkmRl4NYqyP6OEMSv/ZRvUGbGD+bkXxT4aovOD/cD71x
7ytXr370dkFrZoKZjcWO4g+w7AYztFVO0J0ipURqgVVLCKQ5DNAqnnzSGtYxMwLwBKO+CiZooiG7
/hql2lsaBePeHBtxNkdnRQBIeSsZ2bPYfO5su3/MOOdzwxTXSAH8qQyutudHBJTAgsdWq8DH2gag
zWDa1rHsxGNRpU9aBZooNsb3FG+VgYWbdU0joodGabRVTWrqLhjL7oXnvCY1eZMCtue1plW8rFCj
L8FlUAIBSsE5arovYyHdBU5CcpbtV4MOP/RHWYGJMCp8sHDmN9j8Wgqm4c6glDQl2UVLy+7NXd6R
Hcb1tVgrAoxbqFOXMfy0udIVZsHY6XJpJuTmFbnuPNaD6S2aIrcPKc55+H3Ef4ukDfZUj8atkVrn
OFHDtzCIpzhs5TPUMEt3sWTtGgzKamBE/tbI76bs6cH2Rnk2FLMg9KnTLk3c3qSi40suMusUt817
XWsADIKS+Ompvmm7tfXhvsmCpMNGWHirNT09eiLTHnIunuTJNikz39x4HkfnIy41IBAYcm0bQ+6I
q20PWhvIVBzH22akMOcWldh3luHi2fVYnQFw2dIW4SKmBsMJqcyUFVg4W7pfxdlsPbLeTABliLTX
9IvLh4kGhumHoLhf/0FQ4SsSo5+w1MkVuEaYj0DYUCMrW6sP071bTEdFNfAnRMZeTdLyWPr0cTWt
mWhCEpe+VC6aAEI43bNsADxcU5pzAxOosMc8XNDcWllOZHxPYHDWlmZitTfdddBExJA2zkePJJZg
SaZiS3KVq4sQNDKqanxuJMILQIPmm9c952E8nGwI4AgqG+VsqGYGS5+0TqVUj6RB//emLraO0v6g
k3HXxz7CQsVgakHO4FEphlMaavFzpAzOUUE+twjz2LsOSetdOSsHxN8a/gk0Wz+klarLODTHHW2q
+DHN9nXduId6AIkSqMojzE9+hU1DhdTWx0uRJ7jksNM0JEgvR1+EG8iW40aHDrKYF9NN1oqjn+p7
QsC8x1RTEMBE0V1LnuRC2l5zYYhyChdXFsuqcvqG6J8UIs+ZYFU9maTPmTq0Z4oX7qURMDRxBVu3
GuxF5g3jQvpauadpXK7GCgBVlPNcYVVgfrEpJ2r/ErGogpk1Bab1JH/7VQkDThYfUVgRBBn39hrk
CzO0jAYC3yY9m2VP6h31hYPSDwJUfv6NCu9VpJF+3yeBu0koj63KBjtwiysfBAFEMmE3BwyNzY3Q
JfxBWNGy6TTpmrzAk1zJ+2SwPnF92tMSvr9HYp8dTab2E84tInAUf2ZHgTcx/OfAwPo1QcS++dOM
UiGICjPEuiB+sXDvDaNyYMZ03afLhcVuvXBNvShFHqRFd5h86d/7ygoXe/us+PGagPOIS51PRWks
CARk/NuEeRKfrMZ4NB26LHakjFddiTAwI8LeBZ70Nym9D1r4zUfW0wRq6+wnNRq6appDzq3LbEm3
o4fKhewFbaPYWW7XL3ODAXu0rfSI/XxYkMbu7BXYHLvG1XD19i1ysVHpx0UEwGxnhuaKMMH0xcrB
8gvq9blIuObbwvtUuVio8IweSye+1g6xs2Zne9dINwSu3LA7DuSoHjMtsLdaQT9Vb+ll2d1bBjWE
5m2WHqWjbRtPcA2Lgldoyj0f2Ef1rawKrWz+i70z6W5Uabf0f6k53yLoGdREqLNkuW/SnrDszDQE
fRO0v74eyFPH3z1Vd92q+R0kS52VEoIg4n33fvZFJuYu03GcbGqzL+4AFXYBH4H+k2ApxNfmQ5nP
kZoV+obovkrShYRBcCYFLPFANLr+wAnckHuo6IxaUHQmGCerVJz49WanyTbdQuKCY+fHC31A7w9c
P5BFdUZzNmvVnCvJVb5spqsIAf6BGUe4gSaQ7fQCL17KM+fGG5sza+UbgtavplANzyPEhjrtoKVM
U7EtLACScxLDz8+Wq1v7Fqs6uRs7uz7rKRTb2EhvvDRTXOGs+ELli3QTghSv0yw7WLmCly5DbGK5
dhdGs9iMPacyGBLnFTZ/nRTdi4r2MpP5jSLM80bDqnil7PhufShPYT3OOZmvVTbdVEb6FEndfep1
JZCX+q/kwTr3sn7tx8NI6eQhkSUFYAfHYQ8Pc1dZ6c4rqZO44qjixVBXzdvebIpDBG4oyG1cw0n1
bjp0fJPSfredrn5IKkb7Ns+dT70WgOqi6DGdXCMwFTaaSL4n+Mr3te0URxWp8VWhS0oKYqTz3Mow
sFrtY2pzwNL+OHp+1Dqb0o4o/eUmMOCweGRvLFkKKj6jhCEL8RMwJctd832MYJIkYxgegVKS0iZT
YKnMc8oGkBdzmeZDISvu9bRAYuca5y4eZ4wf7Ilk6sZXjCfzJkFPQYPJHV+ZsyCkDJuHzjK3RhWl
ABr4NYei8Xfw8pqjTQFjqR1EYGjZyBHIiw1df+tHKmgs5T6tm5TS7mQ0m0Hm4+uQI4aqkygB1BTj
bXF8LDgajua4yy5tyOUY4CTwL7h/x0zF+ikNITjlsEfeqVTdKTP8odkaWfVtz9SKoSDpWL56HZC0
4t2YGO6SLgLb7niY8WjnIEgB1FlkfXaYcj/hl53SJ0XIMVZS67WvtQ1XKXETVlpOxd5irS7zJwhu
AF+o1iYR0m3FgsZPtekku5bE36qpzsCXWKhEOhryAZ4GHFcGBSEuU8sys8zcmrmJlsBnmW2OSdZt
45Ddd46lLknvX0fOGLOkBAYw5zScNUQtros2W1V1ftIpfPstJ1oKxNxKJbNrjx7VEvH74LUgErLo
vTVdkMQA0U4Z0xE0omX4Mo/wcV5Y5Be4W7LiFoHJrgcndR0fBDDQ2yiu02c7ltte6MOlNpZuYN6K
2yay3Csswz9EEwP/IsWxULK+MjuneHYLcSpIgqEhg6kcuyrwRi+Rn+N0UnDwoQM91cM0PBlwK3Ew
/6KFpS6aHbWEK2twSkM/xClLNmGeExjARbq+uAONVx0iOtqsjhaEjsEWtLM8piXYNQaP7KgI9maC
wcZpU4pj5njGGZRf22mTHJkDoYoeR8pnpU17eNDtp1ip26iw8g/f8EzEXwhSiHmoTEiGfZeWb0UV
0cBx7d8mbXan8CESmjazeFIV6gJuXW6X4kKZSr/ktFouyPHUaWi0awWHsqAs9Ub4MrAkFUs4U+Gr
oiZ8pINHuY/lOzXnO9lgY6rN/ClURncPI2Fj5wVdeuahud7oH51GsCtxzOLcAeLYjHRNr4gJo2RU
5+aL7hFTKyeN8j9hei/AXRniJjd7HHJBqR5kBhnWz26FTKfv5Mzyta32NLWtPXW9Btof8aS995i7
1QU42Y6ilU3mKUWyqZmO0makA5sXMnvTyZMwqOrcjr0esSZoX52WlPr1oTjGI12UfXWExELNkKtm
JnXIlngPAlUNVDWRWV5Phv3ToqQVlJ32mtfzeAq7eriTVjTeAbqJ9j4WQDo3HSIiusmJ7aH7H/Xs
hRXfDValGk9+lx7px4A4Qnh5pPtuUvlY8IpGfesigVCeAf4Lu9aDop6Bo1F7dju1n1vb2mNNS/am
ZroXp5Ng/I3qwSHaZV9o5dbQLJvSVkZTZKI4WVBUPQKX9Q94G42tlpXPQLA5+eb8rsaZsgNMwRjr
iWegwPUxilImDKJEyzDBd0+7Bc4hw10ZzhH0Lohk60b6jX9KiznPGaeqjzzXnPO6If4UMQS+QEou
frZFjk0ZoawfEfuLexcu71GXGTSXKIPR2bAORQAhmbWPngVbnt5Bo+6TZVPDtNIsFEguLFBFV3Ur
xDke9PRNFEgbpwn4hTMRqKqYrVDqNhNUnFqC5qaLNmZOdDu9aLGD/2YHzVgZt7KBb4HbTx17jbLh
NGjDoQVhumuopGLgKbxTMcTeXsj6sXNc70xJ2yMHLoagnsygjWDFb+B5l9dSK+bHNnkiFDyDRS29
w8rYQBrCQr5VJOiq9hfk9/DWAu9IOgVoCTtDrOF4bX5EpQ5lZlHBFB9tmEeXqV/FoFN3O0hOzFB/
NvtOXcIU6VVaG9qVJqKHadYI3y4752lSnO8So9ifdXUfE65BR5oaNRo41bz7dT+/jQ5rUDs0YVQv
dxGIXDvljEacEsFGL4v4ZIzCugXqUyMvnckFtqsfZqvMu2H4NQyiu5tBfW77EjVQRwn2wloSPI1b
YqeaMlanfr31UJeQoRy+JtYIwnTQ9StDdnecaHTyDb3fhh16UacJ3YNYDtW4BCqFJ+I09HW7C0Ev
bKAEWedx3Yw3VH3qk6K1SgoJcp4jetuTkxr6TT5ItW2G4iU3BkidhWe+OfV8zGfTua8djANleVWW
pvPLiiJ0xV0yPgDhv2Z24B8HCU8+KdPkmXagfyMXOblnNiebHJnAg7f3QDQaSm1qeqkZn/IFXpyQ
NxomaCHNqjsU00iP3yh+yTpiySPbmywZAO1GcX8lKKicsM1vTMvwH9BNJ4FIY+u43kXs1f+JxZg9
cU3wB5q1vjGD1ONcMTX9gpqZhOKxcgJc/vqlXPl4g8GInnBJFGbUPo7dW06K+4Phtu1jyRRZi4y3
wtH1Z+mwKyKCCP7cWh/Teg90RG4eXKUhn8R09Whm/oUySv82T5S4qqlH2ASxtQD7tMByGTIEGiTM
qB0txGh6pzAKdLcZH2UN3ajPUgwADoLlbsgbGBkGWPNsJmel7e1ny0OsOZWO+sFXojEmk5JAEu+5
iSL4Z115iO2Z+qKu7roZ+wltFpbtKnTmwI5H73NxyRqJi0I7jkjc1dE86QXiHapx4ZPVop02Yufk
xtl4Y+qYzWLZLs4BaDWYbJsTnFBoFPvMtECYZz0RsKojCdomiqSrnB99Yrv7Ujm/BpfKr+gylC8k
je1qQDAPlJDh0sxF+oZw8TWiOUlEFm8xsBq/IsQBZoyvRfeMn8jtU2x8GXIjapS0CrJ6jB/XDYEr
2G9m3z0ZQ15vZ9eft0Plyut1Q1pze6hj82Ot4MboLIUGraXqut8GQ+RVHd0pRq9jqo3dkeAGCH/I
aXYh6FUODm1X0mlDXi1wQUoi6KoZQA5KLNxWJKPtwL0CP0a4wwLPorCtXHXQE436k6XZB4fe19Gm
7BukDW28OvZZAtGZPHqfeND8e0WBK2gzLz/QDmh3DGlmUNoUlAk/s5fycG0Nxp9Esv8mLvwXxAWD
Mx8L4H+OXLhNs4+4zD/+Hbjw1x/9RVzwoSqYQri2YQrfNG0fV/T/Ji7o5r903XFcG8yzIYjv+5u4
YJKZqjs4hx2PLDvaQZiYW+gv8f/8H6b5L4ehyaafZhnL33r/P5mphtD/YdvmASbaC9yBjyHM/yM6
r+lTmG+OqE+LQQPzlbEZpuoEfdQHvRu/DA0hTxi1giodjW2nPaae4IjrBNj/NN+A8hzO0xJvUGhW
FoyLcKlWAA4Ty7ry8TOfdIsOr2WdiiZqzF1nXMVDIc+deaDZlQYmUZe4VtUn9dgIgCHulVzOhPfM
9I7E0Y/h9lqOj3LVzP1T60X9FmERDYOSAlnl2C+VDaYXUSKqFV1z6A6P7mm99b3RrGA0FtO7LqkP
+hQmllcadDGLP39UD1Rq0zwizVtLX/wMpURF/+7PJmqJ50ZHSOsawyhZbNxN85xxZW6Ry/394vWJ
dSOXl6y31ndZbwEib4maK3bAGZJt3nzFLanumpdHwaxn+Xnd6IJ4rIYAp6OdEB0+GcbJXxigf24R
YZUDXKKxlgJUEBCnQhwMyTxnZw9SYYnxRLvvasnQGUJVmsW2x9aCxysqzt+bRJD27SAdDaZ00VeQ
74Sdl9nwBss3ORmOvK4Ba+1akOa0YOsW2WOx+D6SJr8zBu8nbhqohfVMcIqe/chmJHEIz949D04n
5vN7Ar6brY6OpNwkXnFe6uGbJnK3HjpQIIwsW5YIgFrDxeePuDicHIe4jVyl6UgVH2vjEilDXMZh
siYqPrDwSDnX9wnrJj0mBE3zTDAKbTRuqk7E19r0ZWL1uNB2Sbd8msvQ0qJzLfLSTfJlSDlIlPEZ
Dcix5UjlsNB144JFsg9Eo3BL2KV5qRrwRbSQaItl/eNU4r9NfYrAY+czwSRnKdLs+GL0DUenmklj
yvz2yJr52FZFfmPFPtng1B8P5hD1xBSkPcRUsD4Hq8b4Yqk58KivbQws0YUbWtfw8zflMLZnbyzt
az2TzsH1ZoSHPOdXA3tP03d5aEBjXF7gJI53ZVAnF3x1zN+TeaGnjke5jV+gh057uuD79bl5eYEj
c/pPtotCfH7G7tUclEXS3MSEH6QIX2twJPvDzg6+oeEPoeyE0EqcBjEnB3sp/XYN5/wqfksSk7QA
p/0Pjw3NWxMTB4D8JshI2ztrxJscJw17fsGis/HBxrf856R9LjfXB783RezutBzsLwOgCuw1WI5m
6iFRyHiWe8aIXDDVC5aYs+ttHSMClsAipm7uZzt6HuVMc2SyjDNdrRFD4gk3nLHInu5IRNmaekeN
o6Jckkb9DXjP8dTRyaS121hbA7o5rO8C06833qWLnKNKqPX2Xv6+CrMGY+qPpe8EvjIw25WDyE9/
blbAChuRlkckA6SK/sw8lERWN1LqXDZD9mHZ/HJEvKslSwixyMJhanq1bdNsxBLIQ35TJxshkMk0
pmh2DAnFptMGZ5GPkqjiUPeiyMHid8VT+YueZ1XrZDCj0pFkvVXvlSyir0ky3V5vrY8R7HZI0sw+
tIISUEtUynYWzjFXjsRg5GOzq1r4ZqH/YTZ+BuAJ1db6kWYQTgKV7+7PnuyYHGN20PDbsWMLi+A2
cxyOk+/WW8OmasllrAEtihOHACYV1FQ9Ax0IYWBGtHrcVVuDDqo6kX+B8lOvnSuC6SxpzKdWL3Qq
LmZ+NOWw1+0Iz3+NNQ1MDwvQiWKTejbnyTnV6GH3Rlk8OSE7XfY1pRdtaAM9FAPF1QVyUaLKcpTp
E0HiNMCFTT9w2zncQNJp+zre21L7heIavbMdINS0AQ1ooJ4RIzv5wKXij4ZoUROt0sduuYWbdWN6
0P83Ja6ng5+POYBvDgACYf+61Zblg1pocOGi55OeyfvZSIUDtHAFRYTl4pWF5ZYMxRaJES5quQjA
VgWUxcJ3Y1LF3kbKnE5Gb2CPQvJi41zam3N7jzQtPNVDax5Ztk/tm93+XnVyULaQzK3qOebzNmdq
4btoQNF6BgBwvqRH9tH6ygxf8XasyLRYX506GQCzBdQVJvh9cwTp3gCU1jbVnkp4TaX0CqUIsjiG
w5030YIElvNqZA9DPfZX//ju692eqjMmRKoJU8tqe90NbdIDoA7n43pv3WBeKzgtnevMmD6HQnQU
zgmltHoTT2yFOHyVZKGlQa5Tx0zQOTrS5QClEr+dp5mOi+ETaVsvcTRa75/mm9GlXuVoYt+qojt5
RXM92CheMgQem86BWdthSySEScPq51jdia66K13OEdGMJx2O1IiMdlrQN3ofP+qKAQKVZ7SDpYqa
bXS7o475j2ZgCx2OzTw2DGCohC0ERlm88+HR+tUVBUlKPlHJWnOpMsvwmNFTO1JO3VbGiAhs0WF/
b9bH2rm716NG7dfhbd2sCr/vu8Be0VVLRGxR5DbbuISxxGFGpglavUhfMHbrzXXj+TZFdhSVdFzV
NUVo8lB1vI7OIi5cNwo3JCrj8M8YlM8M6TF5akXh0+Y3+lutwngLaOd9/X/X8Xb9LP+4O4e6doCN
sydKnQkhgr1QeVdhSvmD6z+ipNnLXiloEYayMG3XTYtrYNvm7JFSj6xr4db1wVD2V878azcumBLD
0rZzUY0EjjxpoYPWqViOzJiVUGnQPsXDwGmKcR+3q+WAdYEcqYJVnDzA7LyqsHH2MRDOIXrL6nSX
8IdETA771jUYmGtEuF3ZpodxmouTkXnFKZ8x4G3WmzgUMRIsz3w/LXKUyXR5vp9bX7q+IAmt6grF
rZmhY0fuYh+HkLFuuectOwU9d336vvvnFgLcKxPdYVcjlENgzIvLFM3QZt2PFVrm/pzU5QE+g30w
+caFUYwnkkD066R3Uel0/lVfad4hchfhflP8Xsk2lGHEqcaKuyeS+/4fQsNkkSEWspGAAf9WJH6/
5v/2GMX6ISg1cofX131vyMhujqJGXrLIGtfNP/5+fexb79iN5C1ommn9OfWqKpcoQ5azsG4gwwfe
SMwNwQZJMDKgd2O5r0OdKD8T5Pz3JfT77nqrny3ycNen1/vrZfb7Lm2kbd7D98KHhSdZ6OMSucTs
Ybn4kPFBmXK9j4OLWprlIfprB6Sxf4tpAWjg4aPu4B37muBIykXX62Z0XVo9XJEBiUpMqKKirAcX
7y/18DR1/Smc0QaAqE/DAxqZXVcfrQkxuFNFIxrJ5eaIhg2ZqCbK0z+f+rdXyS4ZUD1C/v3zqoJ6
XVldzS6jz65YLj7tcjast9ZNl+vtX89gJJqb8/ooq5aalJbl9fNysRIx5c7jenMyR07X73cxWjsm
tBdh9zkqMT6UNWuBjVjtM3/e/N8f+X7LcPHqrO+4Pja2Brp/F1IxD//jVfEUeyjSlmf+3Fz/9z8f
ZH3pel/C7pyC9f6f//H7rfSkwMDuO6o4uy6o3H+8//en+POxv5/+fvf/h8fK/IyuTm/6PQuhqzlE
48F6VKKkRruGipXWy1EfpidkoGMwSxp4o6gxlujzVg0Fg95cvCSSMmHpV8TWmj2T2RmvQaNbB8BI
d2j3qx8shb+Yon8oN653c2yAd0ONsy8NXi5Ki/hlA8OhbONnOl/6lizH8OQgprFww6DmxVbats60
y6Sv9vDpnsjs5Urjtd1m5oqycfr+aR5APnW1/oo1eN7QwAvcnrBL2H2kp0GHIFQzSJevaY2sAoau
3WcaFz7HxYQzLRatlGW7SvCiKtVukxZdSd8A8Cda7HfoxJLTdwCzrPdvhoJ67zg/4LzDKaZNv5vc
PrBInZ1G8Y47A+rHvi/Hjom2h6Xe0cwrt3NOOafLkRzVUwyWGCWOdS6pAjL0ybfYg5MVx7+G6TOD
BJ5gx0Mkik08KuJX1dN/cM34yqIMTl9nPEWmeUC/dSsqmrMyovHZRt0vB91Ppft0sUMqEolT7KOG
lVvXqFfNdX7ZGp6tpYCRo7eM+VPc69NDiu7CTPcEsJQkcOJ+tlAfwi3+xGV9jyUvfenzT4h8Oxr8
4nbqso+8Ya5b0603pX5HxusE3dgEFjjRQs+GghWH1VXAz94BAKOhKPz2qiRlDL60FV0lxO4GrLIP
Y1Pzyzoa2kaXREoaMgdsHx86XOHt2EQv7egDXKQ1G1A4UXjgFV9d9AfaKc5mBFQ34rPfgzMoAths
HwlH+ongET4/wnx0HPIJMsVz6BohMxLtMjtMQHNmq4XtCIqQ4WnQCzzKFaKQIRKP3gBn3sxKcAe1
9SAt79GrspvBF6zeIb9yPEW3HXnhJHQPVNK1Ha18Gqjs8oN0/IOGAhzRf3dNomb4S+vba/4RoZui
Mm6HpgxiyQDXWqIN5phhUjK32tS4pMqE2rFFQtqs35IoBpMsUs1Jd7FK99N0i3+HyDwtu6lqomlb
jldBPHZgVc6hr+utKLN2Zw0TB2c3m/vRQM3a+QPSEmIUI6umL6g+jWU1iT9jvBqqV83yGFZ7NMeA
xLaJBbAojwBn48m+eHNpbNCr1xil0+RsGb15qHv3oQhMQgH2WibCQ2GnP2rT/rRb+8HydP1H1Zav
FUNUMPVkdnl1BzZ4nJuDMQ/9hQasbK0JIyqrSMsAuTnBa9hgpglDeoglSiinU8GQinun7Nq7qfjS
Z/lYTq1zZmSF/h8z9j251zW5VQ9NVVJyHi0KWNqvWYgXBJt7uHtHv8Ln5yQeqYCRo4h0g/Azpa0M
ir79FcZw2kLLf7Tduj3W5y4B0GRBEtjUTt1uZDcicNLwcOHX5XSzTzNVLaZ53m4gEmCT97Rk0e5t
SMX5zSQ32aB2HrYhg1OZ9+1OZagfOqgseYtPzYtH2FfJTR0KVFJR+l6mOtcAfwRAj8LGLBn5XJrP
G0Xdx6iKZp/Se8KtB8AIiEVgZ0fagyiQtPC08Lli1/Z3qrbOqe7W93S+TLTbQ7p30/bXoPz2EDJG
BfqUQ1RWrHEtRBLkR94UyXAX9aazpy0/lN7T0KVUpRwkgjANf0nHOJPQjIxmkB8zrQHLIwIa9WO8
aTm+QPH3l9BoXsyGdMFJn4r91LOjjZe+z74qucZtNu6xJFuEPBPbqj4oU/Cdep29I9I3PxyPpEQ+
idgtEIKmv5A3REE5x9mBNhtsb8vMHwFi0WD2t8i0urvMvW7N3EFGmT30k1hCbhxrN0Qq26lKlnt/
MrdVgvIsFnO1k+MHnuR3XBKBPw/PKiLklZ4KJ0j26Mv+GbkhYdUG7mtgWoiDbwvD+eyx8iFvI/Ez
Ofm9Y+5qQEwlEobtqH8NiKVIQeu/PFEc07jXKcq5PTGWHH6SVA9KmfONWHZQ4cU0bKIcxbePViW1
wp0mcp+whKrYVmaB2wF31Xbs5GdFJhCRTjsUQgeiiBUz4aYFHS+PHpeq7IAzC6UC/AnTR+VCuH1N
80j8mgpsRon8YVkoBe3SItyo7T+7VolA9yvOC3QUMkYO2uIHMt57tzaCsEpJxKZCXfYwfDrrBrHn
LtQjaGgTcXWTizsFlrpPBEUwa/GbZV/mPMTmD9EhHkp5QPf7ZpnpqWQ1vG8G+9w5jnMjivjS0Gnd
RD6uA3LIbqg3e/skVyNLNL8AFBoZiPyr+zoTR67C9c5XFjp9ae6MZH4t46Ta1IlydoBjiy3sxG4z
9LRQ5ZDew2ZAOkyN3YzHDyDI+jbhF2mJM2nQuDJnNH4b5V2El4YgyGnYjtbEUPhCN/XcflQxou5Z
+1C+rE9j2AHzRYV4xXL1ZgoLIlWj+BYd6MWKBZLx6jYvxJ03NwqMW4KgRxt3s6/KgGghcTUh2oZG
Rxe/N59VTeu2i7kuU0B4sDTz2SVZfZPKSr+viF0gXSYxKfNoDxZ+lV1OJinIzCjoVC6DGCrJZkxG
un6+fpgVtAnkeoZLi33s5muEL3djufh/+clArF9NSJICoOvWDnjqGedlTA+4so+wtPYkOPhhlt4y
8wPN6brPVYowD8QFvbT2XPbWJ/msG1E1p9KCjSfxNSIzpRYYJx4CTQiVoQAtKVX4U8TjUzezH2lL
1kG2cPO4ji3O+jYHLcsMtjce8EmQJpDczIA5DA3ZOWSJbofeNNqKJEYLWXxmuAX3do1IOCZXiOIv
TWPb+wiTXlJEZQpo+u0t0P58M4I06U10/B5eOLuMfrPmoIpvRZ3/2mjFg4+rcCMsOVESru50eRqW
DPHCzU5GIpk+6bq/Sw1zX3XDA6tcLtScdY3QGOEQlA3Tgp+3QBsjd3lisfdYGm16PUgCnDPgblqB
NAh7arwsQ+b8wWbVuU1p5gsvnS+TWd1jrsS5rXryqrQzsQVQzZpqaR9DMpyhctz7fUOt2UOAGZEb
NEcVfLi6PFMSj2swNkXjsiLUfmguFbiWtVeA6aeEDuHtqTYVd5H03VtSesAR+e8MR6DFmMxD8Ubp
mXXwrPsmPTe6fvJ9ruBS4HGre8Lbu0zSgRl27mQvyU7TwxqOAyWcUCdNNFtq4KhVZbX07svmaDlJ
shfd0YgofcHoIUYy/XJJgNl0XJO2eoeGOLF+SY25VuZ2GoQ1CkJDpo+3wziASHkqmBIejJJ4Kifr
EDSTYVsWeDkIXvQYEH39flDjdYyE43b27CvHorabEZzBNEkLYEWR0kTKT263N6lFukbB227KngIl
kBb0hDrhIL0iiRc59NUgmuRgOoTzqKySByIZHDrfgTKksy/p3HDt+OycvNrPGaOyxKWxtdvwGtTZ
holW/CXbS1KIfc71lWlkeLTz6sF0Hl1fiKewEbBBhnbv4/cMcOrYdf3W9hTOO2W8WAaTe9817/PI
fq3MFn26fi/IEWTdVwA9FHOETQeBm17OD6Wh9cGYA97S2eNTrCkqPmgykqo7ZuMZFRrxxK5OMXl8
wMqtBwRv5Tj4Ti5uTOySxp2i0Ymyd/xpF95EXhyuoqzjIS3EpErk2YsH4wHVurEbTIgjVki886C1
711EZw5bmNq6lc4Uhr6YBEfYAQMoJq42g8qephyZhyvzX2bhCrSULgYj4bVb8loJo6sNyna/jThX
SFJB7GG7OJFZcCwbhwQVl5JvioLlKMI6CxK3qnYZ3m9WOfCDu2RPb/GSOfzPWWlXZGgkXBvMW520
YmZdOGLwp29TSbxTIrv3jrE/MNGwHeLUeWtU0jHg0fwvLZeTqftwRvWE0B8wFFX1eqbGgCgxCOdd
A4oD4PH4gY2Kb2cg283JT9ZdOFxV7Ww6YLFYeaecI3vYUUg7A+OPOVORNLS9YJLlX6WNtnxLoovs
5Bbms9vrELjy/kTKmZSftnQdAplNrDzGy5AMX83MVcke7T1279+AqG/ydPkBUWrwm7FsswrSIZpp
P8AIxFUJ/T33X9NZIPzuf3f5CNcmuioj68C0/gNSAgJqn8ly4TsPeltcYm18SlHcOJmGM9ZGcFPa
07aY93YKydOGMEO6o4Vc0xwvZTScyjDECeh+GHOI+WCI/N1cGRDaCFd8idDHbqiTiWs0SxUtyno8
K+uG1lCEuBupajznzzq2pG7GYMdPZm6nbLpl7UIlyNbOJAEqRmGfco2uupe5MMsbVilGSkBei3Z6
U+EE2BQNEOJY/aRv+xV38/IUhcfI4NB2LCTf0a+a5tm+Qogj+ojEcyyP5BgyaofkDXB9jmBT9VxE
Iw++ITs6UrQWfFjXvla/OJHe77eJFnkPnD2DXWHFR3y8mTwaepn8peNu27i5/UZ4ZTstyq20dbe+
/HQbm6Ifx2TroiIbaVcDVXWpj8ySYBuKiW1TfsVznYKwno6xnD7hZBtB3SdXYbh8AL0vjiJuug0m
2bTWfnQRPAQurjfMEV5NZT42Rn9nFtq9J+Stn/Ar5UlEKTUffpo+rjbF9YmFfN2ZYyBl/By5C9Qa
IJEZpR51HBKgHC1mhUxAqA9c8BDnMfO+uGAGkCHV6/0cMbHCcdsyqk3CCMbCo1Lqo50xmL13Iwhv
dgUlPV1th5K4qTGidxNPGFf0CeApQGNxnVJhkPaS1OoOH2bdvnlkt+ezM9Ijg/CXDcnLJD5iQ7xF
eYINBAXrppi4OisrkL1obwQIukyjUTI6F0jPOMpI1xmtxX1rEYXa4N5pkSxOtZ8dMzhli2kysLru
WU52eGmGU+Yt8FLD+ARbBbS267u9xjKeW8PDBPVBKF2HE5N++Q39aa1G9e0W0b7FHr2LwXwGvjlM
fKMCkzkuHwL33C3hgmSp2Q8YjJ+74cuPqXo74nmw8UBmnveu2c+uC/fUMQGqAQmC+8hqkT7Rxu0Y
AVajYpNB7Kf5dRVXUI4q9EEYTECsTrDYOmaqdWIxc8DTgQVMBgK4C2lzbpB77V2s0RSsU4vhIbnz
IahFnf4porA5THyEoBKMfHzm2MSPV9MzF0xHG1+/LGtUyAFYJUJRc0LylVD9vnZdo20cHb29Zhio
322m3w6+zMq7Q5FFxt+Ar9mPKjBC/nPaNl8qL78WTYmdy9u+KMWGlUq48Hhq+RIPvrc1SEBPZcbs
XPsBXB7nS2tPWCh+Wll+Z+ezfVXPjbXJmXf2C8jAqM2L3mrP7SToEgMd3faQgcVLTtDryFKAwXhG
cqrin1ofyX2dHkdW94HKqycumhezmu/x73sB6u7ldxJpQoxijzGBvAcZ9DU6/zniaNFjfaPBEwEr
UDE38x/MQbyVSebvfeQvpkOWrIPs1XQfYwrQG8+6pDYSA6CdWCziO+pxw4bMvTvXpn2KzAJZ3pMz
QXrs54dxlPeRnK6kqm5Um++b5sZOjbeSrxD2UeDWP6uYxcag3bX2zOGlXY+yQm8zk0zOwnTJ6eTE
ZUIbYWNMow/I0s+z0YmNOXeHLqm/kthtQG/Wpz5X3t7Wnj1/Ola2fuk7QicaifetDPm6du28W3N/
b/BrmaG1G5kOxtajN89PNcHnR/FGU8HMmCCyKg3cpM/3KueIwfhdBtDnt4sRAWz6++y6704OkIRd
rIv8q2v9d7PrPovic2hx5hc0OECQP9NGuq+1Gtxg8YVvCqR69RXF6WNml09Fb85wGWCNisL99Dme
D8iY3wom2IveFOANwrmNqcqPLGmwyrmPpHwiBc0oFIxXFs6OzKgebaARTau/uqJ9RIS9j0daxaUX
3nvjTGW5b75SL733o5fB6m6NVruOcWt3BMdUoC7eGlc7Z1q3RzKC4SSKkbT3NaAIUmK2hqhfNXlX
zfItVe3vPLox2wYpU0W2R6Q8ZIojONz4NhQIFjTz4vb2ly2IbY6spVhlEFrWg6ehh0YViZl2XO2U
K0+hAlrZHuPoRzNGwLnVdK8R0pu5Ogo0+TDLw6pS+29B338l6BPCR0r3nwv6LvJnLKOP4j8I+v78
0V+CPs/4lwVK3iUfgH6doZtkCPwl6PN1EpQ8ARvCtx3dRpb2t6DP8v4lPF+naQF5Uzdt8S3os8S/
HN/WCU+yBNlLnvu/KDuvHrmRNMr+l31eAgxGMEgusC9pmL4qy8jVCyFL7z1//R5WP2yPNNuNxQAF
SaNWZWWSwc/ce679/yPoE+s3+XtMhOVKIYkxcEg1NZUyJd/p7xkGNRjGrs4wmBiBeOlo3m7BMtjn
Utp+OXrfJjExZ+3LaOdkncnONV4eGUlHF28RD++/60XpnvOMHWPWqKc8yj/X5YLIb/2dPWUE1pDF
SMRt+B007c/Cap9gkKlrBCZqu4iKjrMIYnS1et/PqIPCVDPuqDGyG3kvN7Odi6Osi5oTcPhSZam+
OHp4bps2fLRWfzIJ8nJjTCZwIMedkCHkj7zX97YzwJI4mgRYvWoagGHRyPd5ADAK7G9ktY/K6vRD
YB5yCxGzsHs2mDN5kbHddptsGaOvuquPObZ1XzLp2rG0KHAbJwTdB4iAYhY9py4KAihBUj0tZh9v
nUDfh8AyXvLE/irt1nyaBtVcqFB40fV3TU374uRqPCxJRngyOcB0IvNbaJq0ET11hpPYw0blGo6w
RTlrRcYmIzGAXD9zeMmR+Ye1611dOp0NYaD5KRiM5cjHl+EYgorvovnegZSDIM4s4goC45FBwLbB
F3IS6MQfyn7yKxUWP2fRO9d+tfy6y0rUtMrDAOwfW39iPuKnJWC3idg0Ubnsw7gdrrrTL9rELmkp
FrOVFsVjgY4ndXJ9nbr5WLaxex3b6VxE0t729uD6JX/9IXF2YM+be2z9KhZhxFsvUTa+Fdlu+elO
phvqu2bGdonsEGOZmd5yZ3hGS+A822N3mDXRRIpp9t6QGQFeo20/eZk4DHaS3KLOeMtmyBoYp7Ah
zAzPs5rGoCsvAmIyS6gKbQpxzLaDd53Bu3uZAHBR7DnWaXBDKLWW2LsJbh81m+KOd47NLk7mg1Mg
AcA01ItqPP/tgLj/FcDy9zwhsYaC/C2XxXIV95nLkUAGlY3O97cbjmXcyGiJXeyoHYNQZyKOGWxf
ZTeVG9HHt9bso5Mt45cuYuhWxO0XhT5oF2GG3ogwD/4txgRn/h+vSJlojpXNYlt7nAT/eQRgLpYV
hrxwNcCMpyzNE9+2iTPIqvG5T3N1MgcWZS2rP/Yn+g3DmPEEXfuChXpTe7L5VCY1kA8a2C7LXWJf
PDII8iB8G9Hra1Z0ucrHLw6f26aVSfjqfa88OgoFmYsxQQKA23bVOhHXhyJxg30CXK/HKYWniv9i
5XbrjB1r6c1+1/MfhhrLEby7hiFxO55kZYM8hjGxWYFwDAITapb8WFFKn4BmuruCDWCmNJE3Mt6v
8hiSo8PpQZknrJX5N2OAp2MGhnOgZbk1qAth3HTXmbH8xQkcl9nb0O3TVCD6EPoGiC28aWGuiwnU
HX0VdTdYQyDtjbfRC+dnF92y3Zgfkd8Qugq1TGPTui8NVuNARFs7GdeJ/rDrksp6NRmGsrxTyWSe
RDg+414CzdaxqAmTTJ1UNJ2E4eTHYfyVBzis66T/IBrNzR2zJKvBLe1aD/ZxgaSa9QqOwzBBApqA
Esm/5HmH2mUs7L3KSMeC7vDVcxEWl8WiD9i9Pjl6YnTTpekpGesd8fRYcdErsa3twi0ioJ2Rox+Y
F9zwbQGKZR2mNakcngpmnq1VnHhJ5TGaQfvDVdsnCTsPux6n67T01p5Oh3l9X2N6AOdlieGHA+sI
x1hpbAmp2woRkgKb07eahnON7ISpRJMdXQwwlyiFRTrYKb4bLpC+a74QlUV4PCJiKP5aH1h517uu
Y1FL/zdituAfTdZ7pMEqu5gN/3kwf4JIQ+zanPjdoIwY6JhXktHt5YyxiOydW6pvtmJMAujiML2r
i7XMr/xMj4sTvCgNchDQ0XBrhX4AhOgCmWMomRHBuu1ZpLD9Mo9d1MXbxIOHRNJKfBCsf+oZHjR3
B1uFwPGdhvaNwQ+Qfa+7RKZ5LF3pXe3AeSLzLfWTUaYbN8sd/B6eew3t+LERnrHBXgPXSZ1oihNk
2cFX25vjQ+iFWxJbcbgiZiQN5sXoSQDMIqcGjZBs+pwNoL2C+dB/F17JungaKoAqjdj2PbrPCRxV
WbWv7EmmZ9eBvGrwBADsMN/mMCEplsREg1aO2bT9Ilfj2NL7lVjkqZXWd6Nm1sLekjy2OHiVyvlY
2kW+MWQBCkHF+zopyyt780pMNJX1dM8U60bExA9Vgr8fq5i3D4r4owXhdjvoitsBIzz4x3naEwtG
kzcPtIZNhZ+HGXAEngKldVwcFF6p2SVxvHOZK+cF+KaWp1Q9QW0Km6w51kYLdjh7oiYhrF6YgG1x
cQHTn7y925YfwmH+pqqeYbAM7wn9KrN9Mz7Ezfw8xUV8qImo8Qw1cK1x8tBAvkUmDe4QGdAn7Obj
UHgf2p7ZCYNH7DnYF0B48z6UjX3BjjPt0rI4YpiyDnbw6vSfG49lpS3unWl4lEATox+w55tJkjqD
VmWfaOvYj2Z8LSPUzRi27cNYqe9VnKkH+T1fLNirDF5xmvrKFr8wknMttsEKcv3BalGzWedmLILg
jo/yKApGg3IYY/Kyo+37GVelipsB2gPsVgmRaOguM7vPbGIinQu7PquxeSvHMTkagIZANx8as3ur
wDTsGlchCsUnjHbOOqRzQqDUOmlP1jvXUvN5tpAEVmMCiwj0p83qIED53ZstjIkJ+zcrCnYS/OVc
su2ZgV07TnOuWgqqpkUuBuL2oVzK6mloAnqdpblWczVv6m6uUbKvg566+5lbLq6CvvcFI/ljYFUP
TK/du2eG3t11Z+KTGWRvFAbWzYB2n7z7mtfGBCKXZ02XGs8DwUfgqJ71bFxUNbeXLKSELeMIajQk
OifPI8Ssg7WlbH4NMqmPRZX7MlvYpJeoO2Nr5+Az3RVhYd2COVGM/yJj956flrrJKXfBu4Dxtf25
d36NI/df1KVYUSDfXmBe/dScxseUBexeCfbnmtxmnw4fmLOHSCYJ7OKcha7NfDj8kXpp8QTNBhpH
WX4xA5WcG9k/AXHDns5h8tBktnWJe0KQDBYkV7qHU6Ym+9SZ9ka0nbdHTl/5CMQRDDykZpyc0FBj
j83OLOaD/cjmhQmpUr6W2Vdj6WecMrJmPuqEdyf0bvDpKcgy3V6xZqD12XSrlbaI8KtFqAx2s1lz
m/TAAxdZIEPMZ1LsRfXAMqS+ufiStm044gpU1q7uuAmHrrP2UKhmYkO7q+ZM8yGRJBubd2yLbAMN
ZoCECDEADwiFSaeWDj+bwc2ojNo+OQ0rEFZxwDGDabgayfhklLGze//dmBrtVmHTO/CoKXYdj9iX
zIrWQA/zWNts2gpGNcD6Jgbc8FXMgbOc/dEp6a3gKQTsaJoH6bqoCqpeoreomVNMJE+Y5ggs2GLU
zMoucyooz3PY7yHs2OjAMWcUofowN29V4MFxWg/YeD1q+zCp9qQbm1uPW+kk+vmzzJfoarkBUqpK
+GNrMYZPVvRI3fOIbyLiDqJnUqR/wv0oL6lliNd1bt8TynrNKGmpW4h+SCqAzw7JrlK88nKSY5HG
P6fQ7O6Dtk8yRYbSTzo/hGH9oa2EPsSqQ2U1Bd1hrFu4HevHjhwtfljG6WM69tWOo8iMR3Q4toc/
3TiVc/3IUvtXbEqUtdF8MLlWlWE2T1MUAclhkTMt4jtxhRc7deuDjCw8GfLMTbjjhU7k+PHmzuzY
Mqcwnnl0KT2LB6Rtd5Nj98jeONvlk8E8Ncqck+3lX5ysbi51rJ8WOD/Qn5AOuVMPMz/v2byuGWEr
VjI2rXYvEg4LifB/kxra2rghxpEVyoaAd++t+DlcI/d8gkY/6CT2I1ZVl/cvfWH+KJOEv25ENGBN
OF/gUobpgJKv92ye/uBJrGU49Zj0t3/ZpSN+kuNUT/aha4th22m7vP7VQDaxszwXSKli29oCUVIn
9jzMSRfoIjHV4M4s8B7NBFPsweNOpBZCSUvw9RN+3T2CNy38auzWlVWKNbqaiDqbdQcNI/sZBNrb
GkQL8VfTAV5mpE4A96AnWZCK47768n5V5mE434cRRIxpP3pVXd2jOkQ3NdmVb9nTt4gOCWR2U/pl
Y1rsaKi82YtWfuXUn2AoO9sxxmhAdY3OKS7F9j2VkVfGy4N2sAup6Xe9TvNDMoBcmrI5YtU1nt+X
rJ3bQkfrK6AfVnoqvVHThrLlRezHc0uy8i3ksnOKqjsEESufMFmOnpF/C0wYUkRG9Y7mBHNPs5nW
ewkZ5tQO+lkaMShzA3Gp4X2fess8qyb+qeLyGy0ubvG2do6AyRgBu+4+qWqY7UQN7YgJ0r4XyfRt
XJJtNtvuNrRMh4cctzJ/rg9NB01SB8w3IU7hWEAkvQ+tkxwGcR1665uYqXJC5W0lrrl9Xy3mJi6g
HxWxJ3dOHNS7IVIui1lqK9uFIFKCZmJjCwOojtynQBG6q0YvP7Qtwid7tbOND1gXniWDCEO4IKIC
xvxm6Z6YU5Yf7TKetkFhMiluHGAU05uFZkc+4Vp2j8iSAMdP1gNwZ/S4xpFIFpZAIq/9uKH84Fkh
z98dMZkP2RCiMfDAJBSas93qlxMeCx4ZOvxS527zknbWSweMrO/r7BrOo3OVvFl7GnyLbM+QqWxS
NKwIEhBMSv3iU4lRiaesSEuSYsMGMp8Y/bKH1Wu1LciOKMckmHwkiGEFcXc21Mz1LvCwdivBAeDl
9bcAUh46dGAmrXIuzMfnB8gLReHe3rFhZeTJo9kYLXBX61YSTHXhhX0NMGw92YFFwtBqGUfaat5M
am4/BY+9CRUQmhQoU0vwL2KKhidZrD5S5b6QlQXlpTmxI3qgBiBbzB4lf/FxFjLyIzud7yaDHNwE
2bmKGTOBU0PmWlT0/9nNzoHZjDYRWLk3XewajY9I7favaq6wAgfVBuSLwDF9m+m7bzQMDzpq9z24
Idbxc+tdIThtx8QVl/cvS7xvlEofgYWZ+yaxlj3U3i0Zi+ZRFzS1iTX+SC3upHGgYLSorcBGG89j
0cNCbtrh0K5jtxh7KvWFl1ErMLzxGrZSFDwn8HDDpSmRIAZuWnJOaRhIUxJf3n9Vi3wXDHFGugRx
lFVZGaCcyxpoCReWJAsmjs3kmflk8Wj3OR0aB8E2TECAWfwZ6/j+qwyS9M69kt4nM2p2sqd5hBnl
O6FVPdYkcl0DqxPWZoDo4ysjIp13hXUULg+7xgVaL0yYY00G+H60upa0WTf5vuhEVRujyJ8ZgIqj
mFn6WR0M/nLcxnXu+KoIvgSoga5dtN5ZhfZ2qk9c7He0EYi1WLM1lvE6psUnKt3+EKczS+C8PpVc
ktvMK5mYV/H8KPIFUUdG/uqw1PklZfYAoi19Zoc2o95MJWowxEWFJy4E8uWP4zr0MiCxDjBd4ccS
xxlDT3oNif07Fx2vxYjN6JVTernOZfjjOpIc/mLWDlubuuFIEIU+RbMNL9bprAOP8eSpnFGCo9G+
mDCpldVwNs4JXlFRv5ULG7nYtgdmZkN5MGJ0D70bvAx07D7+7+SYRewsZ3Z9pzR1T+8/dILSGKA/
YtHGukm3Ebf3awWx9olu+GmkFr5X+Aoh2DOErCydXhZGGTsVWD8CDcudOjk74st9XII9S8DxTvcF
vyBtzyKZGmRl7ky97MDJQ1MOnMy8RfWHxWmwfDINuDWGfg4cqrTaFhuFv80Xtaeu9a3rfiZLBBVl
5Fgiu75juMf2a2hyItApvXbY25xLSVb5dvZOvQ1CZpAmWaR5enUsIKYsUoLt1ANVCl0W0lXIjyTi
Ca5sySfVuu1rQUFxBK/SHdtmeSCWqdtGWTDe8CUFW4Ul88Fol3abFXIEtphUO7N1azQEY46fJEY3
PATPec8wMlWqOWYc6DxtzYkIO/GzyFdh4JitFmTapGwAdxj0cgdtMb8Q4Yr10EKgOWadc3n/okqr
Oyzj+GIPlnMZRlNSUk4IidYCxDWaM7L6HM09iWFSdHxzKGylZYfbtjCzHYR2zguLSQxes2UZfwJo
fp6c+oL6W+J4KL+Gsi2pHtArWzyhfDhC/TYNjy1Dj40apHsybGY/ZjKRP7IMsa+kXR+DhDTHtMV4
Xn9oKvPWi9H7UOQ3S0fDxhaQfVHxiZttxNC/DefII8PaECBBU5W27n1Biku96z7B5Vt2hIGlV2+J
UF/E8lI31WMTkfI11e1nCWarcUl10zF60GAK1clWyxlO6WuQI+5cG8myzekb+/wzxC9MwC3NLQEB
R5c8622IDfzQrmaqUgN0bJefZeQ2vtd+MqYFFqEmuFvGNzRDtT9DJ1/TRtH8JSitltLQ25lIouOy
4ueIiuZDNrYwZE+VYcorqJqnrojimx0Wn6PYGKk8va/22uKtTvu1lJ5IROU9ztkoIN3RAYSaajlj
MLdHZgoggxJVE4LUBFy0yKFZCjLO7lnV+Bw0mB44xjeU0uFFxcSUOjYpiPRxlo/enQ4QXE9PpfwB
mzlKY42supTmawgNCndA0TKhKc39++dP6Yat0lhwBCp05UNHMiy7Ux9DMJo0MmvnRH6cc4qwOc8e
BqagV89x6e5D67pkrBfmOVb7KmvxchcQi/DcHgyvUDQVDDKb1GZmItrqaihzy/Y8eozm/chmH2MD
MxsqweneFtzoRlMdgkZ3u1zPv0ZL1zc0CJu2hxknmHQehtAI8YCP9jmfir1y8+TILGmVNnEQ4rXn
qITuCty+2RnotZgRDMBsSIpDkStf9Ug7M1VOgZolgnHXOxBrYKWh8DzQJoybusEzYadJc4xnXhwu
CijLw7kNCt6FkCkmlU583oNwD0/s1j9DNV8eGqWfizxtmOeFH+3ItvloPWyxBtM97C3hUbXBjzQZ
dvTDPLPMvDlOcR1sPbvGhFUw5gJmkxnbFKXtgZEFTQaT4V9OIeqrkYXGS89yR5ez99cwpQ/qz6w9
nqspRbIzZAPYIWybq5Fj1gXMNEI2mIYDAB43sqG0Urr8IRuMorM1+EgvkM0ahnO2sfHsRFQdvcWk
G3AKk1VtAMahFHeUJNFOk78BsFyBCWsR+GjGNlox32H+3u/zOmp3fQUN1dBvKQbfM9BcuRktp3ga
xprQeftM5aX8DEHp3gRHtX0fBSVCFfuxJnK1/Bp1w/hGbOhrycmxkJnzlAQ3OQ/Fk4mEr3eJJJBp
7dFmiuqLa424Vr2CnOMM2imZdBRT1mtXCe8Uqi6+wCWvGfQs+sx1+nlinBWv0sx1ci+5rh1V1w9y
pS2vIFMP1ljZ0eYi/CKcJw68j4PnPjQporVNUHGANqOxei6X7ftEopec4U5CteUm6B9IiWmO45qj
GX5K4lYfHTPJNq6amHgvFRoLx4uPg5IB4nQKvzXLkKskeilCpDyyliFtDLpwLfvopZ3hIY9o1fb2
mlbxHlmB5O2WmWF3eC9aImt6csrW8D0SGi4Wl04nXFRebtDlxC23Ca/brS9JFe/XmUC5Ycubnmx+
a3hWfvXWL4VGbF2WsN0aQq+EN5oPZe35fcRR3XXiKQUTtWvlL9fo5LFY3aFh4zLNgIkbAefZj52F
6rQNnQtj0nswKtymaVVfW0ujC6rCM2boN9MIa9ICqoTpwRQ8tWP8ief/N6jL3gusSRI2Af1gIupx
Ti2gq5naZK8a9YLR4bdGAbeOjzzrULE33VSIj6heBvkpWrrvOK3SDVWRQFOsw51qcqigyJf23gQH
GsrkKkxqeY5r+G/NXO+SqcxfF5MsLsvNT52BELkDffE0B6xY06qEFmUx4nPaaj8OQ7AnRDC4JT34
acuKCcAaJeYbd3ltXYr+hCjxBA/BcQRdc++S/K2pYOC6poWc5EfrmnrnhI55X5L66o1x5tdWnPtp
SQSwGpmCyaX7oO0Cc1azQkrFCNnIKj+YLpezJ7GGt33gostcPmc16DVpf5ZlqnmkjgTrBvijxEgA
RD5ToHhDfshZBoKjJJWcuaa0zJ0uO9aRbGmvi6fuoeatztAFfxrr4FeQLrSDTN2u7jD5Jkfp56Ky
nkN00iy1QVuDQYcw3nnGIcYOch9QvTM+uHJ3iFuCfxu7/WpeKahql9jtN6hftzjZ3OcpXKESEAv9
JXUr6O/zTFJF9Nno5hARJ4lMIsvSbYXO50wgLJCv9ZT0OipMXcSu/85RrvoMph0s9t37/8szk70o
sciJKgiUgu5WsnzcVgv9hMJv4Mr5sSfRFFx4eajt+R700XAKjci6DeS1JHoe79yH8YFbfctazMQO
Y/cfguhrbcykA4hAnQKXoQk9EcY5Jqw3Zc/MqT1qeQT5LUCJNvlklz9mkObs2kqG4IFCJB8TDxX2
KK5IXZku0wiSy6jdJ9o3hrCsAJcGLIvOF3UrdOdnY5AAME4gLyjHdHDB5VcIgSkrm5mDa0koSDCQ
PI55Lq+m+AUe8a+1dppQ4XtpD7EybnCyfTK1dYepyGqTY2Q3x+53OHUrrXFxN1Eju5dJ196FYc7d
mJcfY190zyHxq51L4KSqV7YLeJBBJL8mDqpdU8uvhWW+6lB7Gxsjlo8VI8w3M0rPLQ6GcNtN8lG1
Mf6ayDzESfgI2fgF+9gpofnYDz3KT1wXzJuMH0HYql1kEAnPJDHZ1TY9udGCziZIvS9aH4n/SoQ6
Ty23T4RIn/4G8ayB0q5Uqe8SYXZwIGUGw5NDhA4SANg9mMp+CFOA5qfcYZWixTL6osDbInLzDatV
gNsCxN6U4IXJ44H1gZFhFK568q38Ms6qN6NC3ibYkfsq3SaV7W1g013NPA1uUaS92/uvwtC4pu3o
wYidenMnMzkc0Xd8HkP3wxgyJbDhjm51HYWs9vny/qv3L8bSQgawSPRBWvsQFnl0nLroRy0lprk2
q6OHisSathxmBCrrn2Gojx5GEGlQa3hOsG1NUB5qDA6QYs2NpAJ/eP9iWjL0e/Q4f/1ZsMzCbzo2
JA6itQczdJMHSv/lFIb5PZ2K5OH//vn7r+DJamqCBkASijqwH8CtKjiq2POvynPp0Mr6Jw9yjtja
mdcaEoSoUZBqPkymz7/vbEPS+46SgfCuJneJGUu6+hoUBF+Pu0fABicaDmBlmlB+FcA9l7rZC4/i
14znZW+4pdgTWDW+pIwmrwPOXoHGUOsl3M4qTo6k1myDbo2Ed917zju7NTgEWyjBMXhhwkD020jn
hUw3/lCa1a9ijD8SGX+k84cawWiyhti+hel6tbtZHhoZM35v1EVMrFZyQDUueB4Hp3jUjT+K4ovW
w1fB8q8PiX0cATcAG0wy51MmbNZqpKY2ob56M8NiejuqNkBBgO3D55Y9amo70Cs8aHcLk7ONoItz
0HECGNzMhjdsImzneAK/QojGc/TWi28O+yI6KQVkBY5nUZtsbQboN16SPkgLdaYatLkhf8uANIhJ
2ksIWp6GIxbG6VE15N4o/WURGSRNF7YnIrtd5DpPmc5Y8VaoKZfBp23tyQloTGZrRKyzjvYMBNOw
c9GYt/vI7p8CRuJYn4OBrhTq6nHKpuiTtCsH3Qr1AXTCo9Ep5nhddnUi/kE0DF8KF1QP/B6O3XrP
Q2PL6Jigx5Z/08zWrrCFDQi1pSi/ZQNewsSW5Q7DeLcDeYEBYc/rsHeSENGNM98n71s6IXlcDfkU
0qXeeEKLLaAaxjY+Wyvq4RxvnYUhwWKfR5Mjfyxj8IE6D8/SYL94hIjFS/yDREDtrPdFg58libFX
qMr5vsSYaMsMan3kjs9ZlT6UefDE7hgtZAeawUyn2gf1eUEwzV2AKr9VLgE+qwKgru1XlzWR53SM
eCIMLk5kQ5L+kfYOW9MWTH3cygJ4NXR6G759Hsp5J4mt1xjIt/NISIBJugd/+2Uc6nZr9PXFSmaC
Moq2oe9SL5GF2UPo1txXuKt4RuP4tZtPFniXycZCwrPjp+2YR8p230rxFYxdeuKEZxgPgRo04j4F
ALbPl/rZauzaRy/suwGLJGk4T54zslEInYr5b0c4C7Jk+swfYpL3vmH6CIp8J4sI15fdIbyKfzpK
8EHGeNjd1vUdWNy914agL3GjkWJ4sOzisWXAI/Wk2dLnrt+l5htLyS+8r3H1KCeDC1xzUZUdJjAT
x7fqjT1ba54xJWOUqiXOiWRZDnc+nwBJxL4PClYDaXuKuvZIzwklJ7RZwlQM7VNIm0sxHkujBDw2
J/cWfgTPPxtkdo2NlAkaDxyrHNcEzOZFW5TNLQ7ORJGDE5fsDVW7K9oesA7x3HnG43AMcUCjXN5U
E4+K0KmvYRNDAoC2k4JgwbBO8JkWOzR1oFVaCGputRVG+kRmsdoGNpiVxfBgW7LWmXvoeiHZkntd
MN/yhHxgHYpfQSz1ZtQVynLP/NZl6SYWxCg2aUOoXmCSA1P9mBPYlXnF0H7RnoBp86H0rGOWM0tp
RBPuWLi/9KIG0kdOiPpO6ifbFQJ6+/JryokGmKdeDXLTKWsb7Y+B+VbPjHyYYGzqSX7sRxw7zmve
C8DLhR9Y7nR0nO5W5qxqA80gTs0gltHo22u9qUa7O8V6IKaLIt50x/QwVG8Nkpft2EUub0/7Mo8x
fOICJWWZh2c75kPVpvZVm55o7D4lSfpNYCvd2BzGRTPvvXiMDqbrvc7ThQzKLxYn0a5jHeW7k3o2
GddHLsNl5dL5xunncqmjfVhZ36FXf4Tkd0g8C49GOlGol8tb7uU/naGtDkTuBYN7CqvmSw4xebfI
gVXDci0byeg0shhGwJnq8872MavcRZtHtPFBfDP5LPIg6XaZYm9eJeWVeekP1AFvYTmMJ925v4bF
+xnACgC2avhj45p/sUS/T/8r/Fn+N7ncn+I0x5H8DyMxuU+e6/6nOK0uc+kmWRWc+3RN93Rx0Vfd
Fs1oto3GUB4sGcHOaSzM+X2wB542sie8pTT6u95hMg8HoUUsqckBpjr6Fy2f84dyziFZDl2vRuTr
KM/6zxenAKg6EbuEc9K6BD+s4y/txZ3vRAjjE6K8W5i8Hu6vdaIFmd2NHH+JkbKzmCXyGYvLgtK9
zcUVoK15sObnf3mBqIt/ExviBHF4eR5KQ8s0f5P2DVGp0dWHAVT9NoUb3VBNFITALLFxqHnhW7iS
GIgCNo7m6ibM9FZaOKH++WX8oTFWjuOYpuBzFNL11G+foQDpicdJe2fUNCwplnRbxnpHNNFbqSk6
s/XDrEAeBmWW/Yu8cf2n/1Nt6ZKDyifjSlMglv5NbUkuilOhDtZnua6kW9aFSRy7e3v0iOdYf+JQ
jyMKmdLd/fPPbK2f/W/fWdicn1y5psZua/7ntUEyY1IWWW6zgorrR2Rf5240YL21ggSMGC9NzrHV
Tq/F4v4qnQXDqLrP79Ve3rtMDONf+QSjcvZIYmuKSbKD7y/YGIabbZdfc00Rj9bh3+Sp0v7zZeOl
JzLMkopL5nd56gzmghiCTp1l3zBfMUB4rwqCkqXDjnzC4S7Flk1Bc0SgpxZMMAGI+SsC3AYF6DD7
qBKT0SqvYcrOnWhPRNftDJqseaq6qrv0ZgVpBf2eI40De2NE5MuPfHT7w9gmLBxYTWxyBBfXyorQ
yjl6yyg6QT2RWAdW0zcKb/H6z5/Un1ena2saMtd0HIsl428fVFmo2uSd1ueeufGm5QbemLLe10P/
uZVUgnHDAFg4yacG/Jj/z9/7z9ON7+0IzPlQei0kwf95kRDoMqJ+b8kdMvW+WKYWs4zATu4EO2cd
m/7zd/vzuCKLzhOubWvP49j67buBQLRq1JL6HFvGz7GsPqDx3rxP91MMOFMV/Pzn72etx8tv9wAI
Y2lCZFUuloXf3lowUzWTj9Im0SRw9jHIfkrig2iBwJX9OuxYVwRxydgfUEBVNQUyL8nTtnQZAq7r
0bpx1EkSUfMuGs0rLyHJiK5qDHZGSThCyoG1dKH9GLb1mRra+5fjw/rzAHW1zfHFG6Ykv/rtLSvI
O53HTCuSmLEJMrMoDknb3EXvhufJ8aajEJjQWIRpj5eLoIoMhZwQmWqVIxLGhG+1OLRBj1lYYTBe
Sk3QTPXRiqvwdSk+BHa9/GXW+X8+Mf/L5QyfmdUubzvP+9/fcw9YiblUNhSBNmbAb7PtsPHqHlEA
kkdeil2xGh0YhYe5efnnz1v8lzOPK9nRkgG0o/Tvz0OH4S3fO7fO0+oeqIsFO6eLcme18Qvoqpug
Geab6Nxqo5KOXdeqqW1wCW7Q+A3/crWL9er67erDIKNcoUxba1uur/b71+e4CNv//T/E/xzMuJCR
p8U50zXn1aoeWlbNz53rLzos1Qe6cm446kPDMcp/ubOdP29tD5eOjaDOYWHz57HCrss1C9J8KtP8
wkywQjki58+2e8hlhkeLFbS0c0agwbrCMSEzUuezJIn0Gx5CPJ2G+NYI54h1z34kF4fJ/TYWkCOb
BTVDqJPBj9eYuEmJO7Ck+EBYyjn0enFJh5rEaxjFvYXfu7MhKnekHtH4d+IhjMO9ZM6ywTBi+zmU
CjS3JBLFZeYBOsqfB9kd+9orLiwl1sWfPVsVbmZPHwlVwDY5EyyqIwvpV0uZ7jWCZ5ko3hIzfLYW
t/UTj0XhKIIjzC2SDMUudsLpGiYWiJ2prjZhZVyFHOa3aZRHI0GVZORAiwwKN4pagKzjwl7MY9nZ
0lElvQnezB1cWMjZSxem976NQFVHhfiXy+W/PLA9EyOU5fHYo4F4P8z+drkUMd3j/H/YO5PexpFt
W/+VhzNngWQw2AzuRBLVS5Ytp7OZEM7KTPZ9EyR//fuorItTLxP3Fc78ogBDtittSSYjduy91re0
QB5DZZEIkkrSCvKvSUQK5tDpJ1jipyad0AwkBgeZVkLuTYrXfgzkQZ8bhsu0YMMaXbHZA0s2FH0C
tIwMS6rm0Nfyg5wJ3cSh8Bdu/3+84eXvdzzRMayylMeeK9zHlfi3Jx6SiGCSDLYw05GJSjQmM5jr
Hqvt1zxvvrjEOGWZdC7pPEODgC7kmEV/6zyLKJ+K7RQJTU79xZoV6+cgiwlIsQXqQQgKDDsFrK2S
vmLyFjKt8gemfGBwGixHEEdn4Ae54X0SiUJeD03YOgnSLNc2MvWjMVa3R2XVce4/w3QpLBZGbzT9
zATFEjBbJo1OPI8as5Cs+bMJED1vxixmUsiSua/p4DVq8rbaF1dUmFLyWGzQYfH6qO4F7/BTHoxE
y+AG25cdOi9pqs//sKT9btfxdPZoVhFDcBObv2xhet1G8+CyhWXu3qPZc22drvaRs+Ev8iB0hV0+
0YhjJJiWVnnMasdYjxGiiBR4y65J/2F1N37bUm3Bu28ZWIhY26xfn09NMGeoNdN85M+rDg4ppa7j
+OBymishqcj+n9MOp61ToXsc9WobzSjVC4fBWxyV7bmHS/EPle7vqz5PCVeTIJzAY7f8tYByZxNN
Ns3DoxnFApmpjfE+YGDIvCGNDNozJvI6x9anC/3+6WATepfrg3kShiPW//Dn+q3eX54LWmNDF0vx
Kn9Z83PcOVUb6BOMHgNfIO6EQ9vVu5gx4Er1/NEC00T6ytxz09masXF6npumqifSfQt8/vmNuX7A
v+mtTc1pl8NknJzmcf7yD0/0993JpqBYDiWYmzgg/Ho0y0QEYL5yFt6z6a1wS+qHPNTPqGM9zmmp
u6cBC4ACzf9TEHh7zdvVJbe2F+dQ7OMXMWNCUY78EIUN1uYhhuXQuPk5m9Ql2o4IfV+qeszXLHfX
zuuqOytEfmJiieFIVb7ZswyXKXC+yUobfy69zwEERx2q266cRLAFB5Cjs6oKbxMVCMJlYtFcXITV
kH3y7eBKlIV2uyMv8bvVOvIgazGumil3/M4EGFdhFjrJiNY2yrSt1bvOrm+zRUXmFHuaBQJ5kO1t
57KIN30yT0/c0wVdSXWkNxogb9TI+rFkcRoFY+HHh6qbuu0wldbucQCBA9qifhXdecYtiTuksJ/m
CQnCAG7KMT8YE+U80X4fcrP6nLUcccM488m7A2UVuD8aHT0I/nF3Te/lEkYgJuyexNXHIprQNDzp
7nCf6v4ztBu8EZqvUFqdY0N7ac0OI86IlsKxwktYfWTgn+A58LyjTf7Y4yQdB82PsUDBnngD7wY7
AXSO0LgaWcwelwf71pLjP9Qcv1/80uCkj9/Yk0L/7bAbAyWrUHO1xzglXBbo0KOGXvhqeIC3Ws0A
QU3/+d0vDW57y7EYUjji13qzC3WzG8aoObpp2m210rpk/eCdEq3IDslgx5vZFbuui+nSoMrKMfP8
1CvI3nbP//+byvzlgEPyCaWWyU6IGUzqv91TZJQJo26kxWhae4UYW5y5idiCJQ1bZL9kFXMV2FFw
0ax+2ix+jdnhSpQl2YJJqm0jmF1N4apLHBdfKURoHJuQQBE6jlpO7eQxyp+jZ8H4D45rDKi8bIDX
tH4Jg+WfVnrX+O3lsMYL2xa8FlNwRl32pr9t7FbGpNJCtH2Mxpr8ci0yjnMu9WNOum2+enyOZdE4
Ph6lRbZuqyk+KCeYj0mHE3r1eOgGSJ5WRABl20lobyPRZcfHh5gqHon7SOHZyM3jS1IraR7SuliF
NeldJkFSdd11e4iMcPn0WmzSFAPFUz8dmnpmmJIAao9lAjEkghH63w91lClaSOMZ57g4JpE7+dJu
fxAJrB3jch7Z39t+TWBRINf5CLhKBEQ3qkzke0ume7KTmWsnFnBH5NoB5Ow5H91i1S0PJ8xCDCSO
xfLh8chrYw6U5AXwEXcyxarQnwvZYZZpknsXEMKdBXW45ywKRtq2dubC11nCnWrSH0xWMRRz9Wve
5QiNCb9mZDXvnOhDBAZr59TY2ZgloBfX7JjIx+j14cz8ab9CL4jlLuzXcsQP1E+MZaBE1TctfjcA
lAYir6+zFVGAN/G4Fdi0CIIsw30eLBhdtCQmw40XQlaM1yLqNy1aFuh0KaOCjAGrMVnNycMTtMtY
pddT7rpnB5ARvedgW1nG9lGeTaq6WUm4BO3BVcusLtp3GMUez5IZ+KVg9n7ogX3DbSvkvUvNeOOl
XA0cX5jMIxECMKZ1Z02U/TlB/MThAj7FYFrzuunoNXXFcIPEpL8moe7tQrTDjeUFdzz/sIO4h3St
FuxLbaVtIoiSqP2sS1iE2VOdIJiFhqOtbWXbh4ddh22LgBTF6EprBsQUXYG9fcIuj1trzzUYroiq
RrwqtGIXjQ3nhZbjtAebbtu2f+Kd3XdgVV6VlYpVWocaHtAFm1PK/IzKZVE7SVIzUZ6F+Ch2HSLX
Hc4tA9gQ5ydCMpg9BvYrgjHTT1DX7MocP2QKHqUjzIH5T/hGj+gJqxVtKIM0RZK5D2Zu7UMO+2jU
Z9PvgoZADbVm9JEWtfGpyOWbVeSf3DZEWNpH+EpxxR/MvtlqgyP3IjSw8oXlAWRYuqoiXH3NYH5E
OEvtXAA1hKkb79vIV/zSpG/GG09z1dnY4392KHXiY123eSlrVOoYyV4extRpkeWOtfdqou9iCEMv
U1L6nYuxfwK52K8LLSl8VyGvGrL4I0rYeje4XEYPd3GAwvZmDUyYNDJ8/myidz2c7Z3XGtlORej7
Jj0z10USldhaOa7jMuB6nc3nGWXMq0IjDusxixAn8WlW9xeMPAarrW6jG6G74PQKUUskRoJCqfrF
kLTbnOyJfVvrZ09qxV6Q88i8GPPiiOHPt7QpwoUdiBf0Avz6ublPZgacT+p+oqWYvWyY6gk779oF
beyV4Fvs6g6ZIVxXTd0zPCFQSsxMWIts0R9hvd1AkM0WRiICgmxvhaWHaChctt6J1M5ORwLZRGea
JdGBoGyaJdB/6S8BAGxE2kKFS3RQQTK72GZLM8ehflIuG77DhNorSafQcBac1G5Kv1cpUlG0fdVZ
j+NFmYLhJENYefaKZ04q3ZlWLwnVnD7XtZOIrQv/bQ3oKTy4A2HHqR3Wr9S1ZIgX1jMVE5YVr70U
XW9cPaEleCJeMO6Aq2561hgC3rPN0Hk0VKxRnXj90dEuzHWsE1STyGK6oaCChoflalAk8xLd6N60
kOjbipup5ji7DhFjHmN88EsDVx1JWDoTDZEGIUOyXv9UQnIkclC9pia8P4WZftNV4RMCYveepn+y
MTBhbYV77HJOPZwk69DEtomY19p1mCyGYEAIdfNGo32lLW9s9XoiDzEqsuOYEQ9OvFYaO1hLundA
kM0uzkW4Dqu03zTIkiB+uy+tPkre0veoDw8ePplj6iGCmxC/w7PG1mqTg76SzZB/yNMPfSvWI26r
U4yafD8M1ZEpI0xzyRbXeBIieVGha3QsysqKJeVFS8NtRYC1Y5TeU9npznZs9GYXpMmzVdDq6ypu
/LIqrI2m40nrUZgTf1Loh3DKP7Dls1ChUeXdhiwFA7DHkIS+bU1N7GFBGodNxjB4F/ZQuMMSFjbT
1KRCRWS57alCOh2venjYdcXdrMurl4gfKSGck4iYx5pMaQIwfH6MaqoImXcjnIVamVMu18GGRKIv
Ady5FTQEc9u5kroZAiqqe/4MCYTeFtIDE2CF80vbhRlGAdxi85WRJI02ffagIObeNsK27OOKyXfB
XOOV8IyFtXkxe11cObagVYNP86QagZMfWSvaJFP4Lj17uODNpnRM94yArvdLWUZbpFv6jvd1P3TZ
tC3rdDxIUeM5X340Q2EYYwutBemOy80x3hWrkO+whLqsQffaDBNgsf2IeOJmSSHvNUtl7rTFbSZ6
cacGEiPnxsZwMqRYfILeXYCahs87mfjSkXgpp3axjMTnLiYKnpTe5F33oOBerbh3PtvwNlpZZ/i1
SiCOoxruqNTWD+1vmcaMWSL5DiQSVWGSRQdP6/w60KwLkcaT3wzNjSPlN5PMXJd4pIMBr51SioPR
+A05B+7DnEAe8FErvTTA0vbONUtDIMD9wouaPk9WFWyyMDubre7tzSbX17NAahtiT1yDaDZ2lGg+
jEh732KeWIFphAVqceqILNLXJtoMXUvCRK7bhzytjU1ZW/fHWKbvRHqwtQb2b1J8EXC2cH/aS4rz
yVrE1mOIbidLz+BNwUelPePkIMRoPXQWwjw1El8674y8UicbsmwcRsZZDvaJqJZvdZd41wBZkKDB
s+vm5laPAEOzMJjWJAQDzDQCCIcnkJsVea6or4RVaQcmz0BedPLSU96OGEgDrSAIAlPyUnpudJHY
J4zJcM91Y2/cWcDbDNT7w1lOcgtk9Dzym7k9125HpLQHQcbruvVjGNJVwEb7Id3UtWFsRqStPpAz
cJ40on3m+WhadXVIkyrauLnxTBRLm/R/6nJLetyz1QTkO6EpAWFcpQj0MNwTu07MSoX1XS0WRhyi
+IQbwaAu+oq0eNxXhOSiaC02UwI/PLB7Ipc8D5081ui1UbvNOcCeuYtN+R4HQlzk3C5GpeRg6tmn
YFTEVQvXWD0osA5en1gvulPj2Hcvq0DhJtoxyOsazR4n0LRS90K0+qm3QoLBwMGT5lzQLG73BrZf
k9L8hd7eaz6Z+imD8SVUkB6yOJOMt0n7mhwRXZGTACLD3gygxDkbfYfxRA3xkf6j4WPKyI60BXMO
zPJma/Eby3hzVDSPniBmcgPa5UHAON+0XXrtZ+k90TqxYwSUMRNBBJaM/ep2+EL3r3q2nx+AkzB1
xtujDkU0vc08EZ2p9wXLOJJure4auN9NsdEa0Ka5E6Ip7Lk4Z2tjWV1/QOTRbkLhDs+apw46vuZL
12stSngJZUja6Y4AuKdEt5qdlmeYZmDvb2AWIFRp46/OkM6HUfU4Vr38pTFSNrRcuxMlVJEN0Xos
9wniE6kwg8fBwRvr6gVE5koYmr3snOE+qPhd45B+HER7r/PxzTZU8EK3CD1UlZpPAyZr2kMAZqak
RcyXusT/pJxa8DZhzRvmU9zq85PZAx5ocqV9mUT2hBOptzXnRxAlvNolCx391qYxu3PcMB2tSaSr
utQ4NGlBfWNhbMkWUxUOsLbCeTTYrToL/KF7u3a/QgcwcY6d6o4pGbEj+TEtCVGwpCcwbkB3+ikC
boETIB5lnIq5aGXXkzrC8flQS9OPvKp4Ro1dHuLIHRkF9M+uyJ13xQ3mzdiC+qwtjiHiyBeSntB8
NvYhDl3sx8QrY1AH6LgY/Koxj46J9cmuNerBokWSXLWVsemQrB3bqo7JhJhuYT2XW8uag092hNpm
tFeqTIZbOFjcc0krrs7Mrtwg/Z7iyLwFwnry5IgHRInsPOGl9uLMewVke4qR9116mP6Vmppn2Vbt
8zCgiBwqQKjL+eFx3So04WvVwHBpe5S/vSPGl1E1xjXphffG7uP5ckIPj9FnO1UACQb0sSB++2bj
qekwa5zzOGG/WZ6yTlquY7DUzWLHX+bj2BSSGR2rbZDo68pDHVo0efi8IGUIkeacmI4WgCYx3vMO
aIFKh72dYeymbejeM/dzMEsAKIZ3V+BXfnJFuK2bdTvHbOvLuKA3sT1xtWFeLAPGiAXgltaqfAjv
zYrGGZqrYjzkOkENbmOBqBmGERzA4Jc99UBWCwAXWTrvvIU1bRDodmarmeBDmAiQquIHrQzPZ6pi
rtsm79eaOU4H3cAVEYxSwJ/vnIsoxRYxT3rKGTYdOqc7m2MEK54hiyubGz8O8W8yIWFO02rXwVpf
j3qn7Zpp6nZloN8LZgCniYb0o701t9GfUBnx4OB8hckcJGcs1izNpv3KCP5VFdO10XB1WVRwU9Em
OB6BsmotVOyywetJ7nWmt+tuYRm1iXwjL29e1S3472BxNWHVb5+qemh3RejhszLcEwvJsMNf7W5N
ml+buG/fza4XIMmGmWkCyp3VEC5rWDFpH3TkyyFpl5096ZvMNa8My8bPRF84ybTNs8ymtB19O4BX
bYVEFWDHaK+q69KjQRhK3mXlya3Tr2FHVmcWkopC6iFHXsE87IFI6tDP+si2iHlIPUIU3OIKE2db
yLZ5FgmFZJA0X6fII6s0QJflxiCFSXk+pCZzFzsesw2AlO40hJ0g4k3SMCtlf6Qcjs8yP1UBWXpj
HaktJgBv1TAqQQIO5sRmyCoj3sMCFRXxHih77FEdeqex93EwXkMEl/vRNH84zSQvue6eJxdfRGvh
SamnRMEIbsVG18QXC8Wxb3Oi4NA0EK/G+7d3mjflsjSYgm29V+rlAYKiNtK58WHCQ2Z7YCaQmhvX
YIpXQx01F032rzWqxXXbNblfuXbAgT3u/SE0sgst5ECVI7F849HlDHGsQID1KOt8FL8pVC27OTmJ
+WQot33hfM7luRhk8/hK+ubRTT3rCV/uiWTHEdGtFd7o32+GxKt9h2D4Tecgq5y0qD43NcD6rKmf
jKqfPvZbNOWriny9pxYhuoVrzRnm9ur08hQOEX958BDbQJZfVMP/+LAeSgUdduyLpxSr0AYQLvRc
XBWr1O3eACC/DtiQsRlNwE4sgKcBmDAYRGtW/q+5FuFBy8z6ovidB0/JNw3SPbXKqiZSfYetljKX
psYuawoMNFlyqdt89ThlNsX0s1GaVbY4QDHftgaj11myd+lL19IbsmttRhS8fXYPxHcDGBf28Hqi
rJJ7vS7Nj27wDkXxazjimbEcFfiRmeGPNDj2j6ZwfWyWpCC2ZLribNuHuGPSWbS+BSe6jbzognPw
m9VTyDk0Bla2UctV0OEIQjCNW818TQUtMcPo7W/z2i6+aLMILyWg5zl3jVcvs8lbsj+LQQ5PZpwd
Gt3JiLLLX8KGg5clLLgvwfhMOquGAktL/S613XUbVwRNduap7cPJb5WQ74MRS1+b4OqnhXjiLHrm
ki/tdjygBzA3WozH+FHBlayuRsz0IkZ1zEsik9oGwugMBZqSLtzNuvMjMuhH4crE6N0jC1AT92qL
YjVyOL+WimXHa8Wnlmt9FYVTdxDzMOKs0grf0yefZSLexp06mRMj0MGorz9BkIuADPjTuCFcSWBw
oCsxJgSiOpLOezBxbQ49OuMFZ7zAyfU8uXv2Yq9sEQ6i9t25NUmH6N+g8mtBR+Uc2BhmkguuMbUK
g7kAvYNFaJ7H744NnG/WE4+O4BgtXsFlQW+/VUnc7GGJYD0f5q/aDi4Pjh/vqsxeHW1lqvUoomHz
wHdBFYCdNCLbD82uOiqTZu1DNMmgOD3aNC9XqQToIsNxZzkNXViOdW5RtTtLUXZ7GccptiB7QM9b
YCxfdUPqm2FZHIcufe9Jkr1QyterxhbsXdRNh6jsnlXniYNoHbaUSX80TenkLV/Tm+ls5Ea4EbIg
zUsNn5VFBKbqMvjkKWksk+OQJOsqDnrjYlHpFEKbqNXJbmbH7ztIEmU5bBtOW7XAF8Y1iQ0VqN2Y
5eqT3ZqH2ML17OhXTLS6HKtDMTIymwAOAV1ZAzcdb0g8CSprmJTqjT/2pjgELLK9a7enWdefZzc1
rqoBEALRGse2Utw7HETd5bCTdcHXRkFNcJueq7kGsuHKtlzpnkqWPI9wPbv2LluGiTrePI5RCjl9
We+Yn4hDhT1oNUPM2AczxipyB77wPcwvZu93cWycW1VfTTXaB23CAE4v/eYdyyfybKRNt6iiO4XT
5ZCkOnE3BpEUpt3eq8xsX7ImsQ651dFK1PJbc7WVtJ5lGp4bt/xTdzPXrwar3rmIE2hUuP2Wjq/x
WrNVHQqmHmVT3jIJy03FuPkI+gZplhyQNE8vcQbeIp3cRb8RX5KXrHblye4zgwyU5ObYE7gAVYdr
M2GJnqPJPlOJDtMTPeSNaGB4JNBOn9GsLpRmewKor0jJnlIY/bjcMA5XUNSrWjxrLoutZbbuPgAy
s656HI2clSWjiOXKraHCYPXtd8BPAXTJImQQ3hJWxZaLD1tFfj6azjY1evY1jTRZ3Yvtz2r65ka4
s7Qq4IhpjtlVb/L3wCu+9JKmyZS9trlpfjCHGbcp+kewHtXJlMM3zvzRBtNUzsxijp7YrTYWoT3n
FlDJVuDaXtHWhqkQWi+NlJD/W+NeshiRcniUFE3Qpa2vVT3Fb+gNPrkG3HPHa75L+p1h+sEtXHHu
ez0ikSffG2jKzmbP+MCl3bKXxfxdxWWEtSFjciUG6y0IPnMies3pGL2UYSo2cZQ+dX1GUHAdT9s5
ijCYqjjdU9CfVUE7XUuC6d5UOrdPN0k83nVPypiSIO/oSUV22D7j8XozKYEuojprZqzvjAIw7nGK
0p5pUP2Wyr7d1GlTg9tnMwxUNT7Vdak/K6P4hJ+uuk1l+6PooZGZKsl2qdKcj/NESAHrknYtJ7wf
qSJqwuTotW97wsJKobXXcLz1UJDKnZORtO4kiIJpsa0hkLBW2QuoQHZ1em5QTx+DeKYBOJnHGYsM
fh5ksgeUnDS6vExfRWZxV8n4MSi1cRuB0IVSr05iaY3Y0zBQbXOYy8tmuqKjm64mS9lGG0e6uv30
Ie1D6zZM/OCVxVOra0W1m3UMoft6uEdYNolw0rk5lk+nKujvunew7Ex/yspoVzql8SGMyKYx9fxz
w3Rll4Gp2Dal0X1w6vxA4b8ZbNzuKz/Aq8z1CKEGVKT2blTTZwX05C0izZj4Dtcf8o0k3+ycz8jI
vFwenA76FKd41+5OZURMgcfvxgFCYC0j6QS/A/i63vZ3L/z3/fttWA0r/O/8x37to7XcwQs5yat5
c1+zj/Y3usFmtWrVSpG5QEQgfeFkQxC1G2/iNUkckqCqrYIOMO3BG5Oi7D7F6o6OvYJV3GxQze6s
je9f/evnK86y1bu7MtbBavRH39zKY32Ib/FteHM/iR9gb6h6KxuwIO2cNR5RPk1e6o7IREYffppv
3a8j46q9fshO003dzNf2Mzk8DCNTPFEO7CfSYkBVbnCCad22Vzt6+bhXUYLgINGvZKFMa1lFr1Ff
bVuAaLilGFT2lVvtASEOO4KtLaz4jbdOxKQdXFVcsd2VV7ePPqsyH7lRbZ+5tfiaUgiQL02DFLOu
sw+L8pylg3ovK2AA/aiVlwnJ3a1X+tscFttWDdlHHiQok8qQGjPOPtJJXssGCUIqoxpvuWV9FINN
xyyh3EyKk8DwUfAk7h8b317hsZm2t05tcGQebyngquB+c57xVdaVsgn4merj40NtVfWxBvf581Mn
SugjVrh+kiX92YHadgyWKPjHp49Hacul0ef52WCcdmTyddaic07ndlsvGdReZZfMy3n0y6cN05H9
LIdNsiSXl7kDySMKiXVaGczLtmPmvjy+Mwe2XMeyoUO85JwHiTg7DAi3j28GS7Z3vURgL89AKVP7
29erJdLYwoPzyF99fAgTcmD/ne3672+AtVmWffZsItPZIfmdbcF+TeBETY7z8vxlTJq2xUx3HRqE
WoC6OwZtWO6mLmvak16Z/a4E7zZLMm8fP/iRLPt49MvXkhqAk9EQRcic9MNckBHfPPKi2yjuNmxo
EKGWEHhOPmTCY+vMCgIq0TGaLD1mhEOIQbW5RDn/+8Pja6HTZLT0yhOh2uXx8YF5LL3TmChJ8jJI
A1pHGhIJobPqD5K4Z+qg8kimHJHzjPd/ih7/l+z/D2R/F+z937Qlm/fu/f98L2gwT9f3/Pt//Wvz
PXtX7w16959fPXz7r3/9/Dd/cf0d+YdueUIYCIt1gcMDodlfXH++5SDClBhaUB7bJg6Lomy66L/+
Jbw/XMEXHE9YWBDFoqRry/7xLfcPyzIQevDz8KoQFPCfYP0t51fpCJGztgEFhEGNR5KA/YtsEShK
lBCoUu+HFMC4yzxsNoZ66zJGUzIKjjFZZH5ocVYX7HJxddQG21cxOnFjUOMmrx3sj22N7svIw3Wy
nKYTyJ+lgTNwSmEYScLMV1vdwQsJ1zUEdxrhgiPrssKCSGKP2Z3anKTbNDr3balttfCLS6t908nO
JnvR7qGChiRjaZ2+MWrGz0i5d61jX5Wc8kOMlzHGVXNKId1FWDzl7IKynsrvaZnPO6vlbOLyEtcp
5MmhaD8BQr2WFS8L1V/TZ1+shRETWP1uHOsOvTsHSy9y3iYOZj5ZoldXNJrP2pT6jak7PuiKiu6q
Tikpd0y15J3clhNtguWUiDJsCJh02MAXitnaVUQLXhpDwtZyvZWbjwcXlTKkkq5evH038gS+kHhr
3N0YXUHKmAyGzJIrvwChX/uSqA7NAanQRQ2Bdy77oZU4jNdr5ndzqH+e9XbFSRGfoynvLJmVP1pp
eg9C53NMIZFdREMil+qQDDSW8X0uHLVOnAppmWkA6vXWGLbbjZlPyGfb+Etf+nGoIXdIGzpVOWTm
Ke6IXVV+ji5wm+e5voKrwDX0I1VluYanjpAv6e5ViGrUNvjbb9F4vZGTkG2wqKAzmMNTZIP/cUPi
ksnZLAKaJUZkPiNs4HTRk128SKUUBAmCqcrV9ilKTVgqmGv1MP0xWQnj0eM86CJcGWV+6WMSZC37
NQjIanRau6ZfOZ3grMxbmtrfjFLKlayJRkptu4Kgnt8ifpEtgMbGTnfpypryxTSfCy0E2++cg6G/
GBTzNKCL+0Dk6zoOdAbBTJLGRfWVpcWwmsL2kLrhs4lqspzys9S/NlV+q+r0OLK4c+gOUoB5/FHS
Kfzi2cFhquzrcvQumbsI8ZxO6RcUkSC0y/IOKN+n25e9pQOEs9VM9ue6ElG0CUjTRiio7Xt9GgjL
KtZV8BT29dMoAuBAyQLx5pUPPXMgCROt7ftVlRsE+BH9QmLUXDGPR2E0AQ8ItWo5zdBbKiuc5WG5
yrnHV9Uw7iE5Q/aFl9nTm1l7mhoPA1TSMC+jtTHC5xYFvQWnbgraX+QIweG3DcYB8NYYien5j8R9
8boIPBq04tIzngJLO3ZhwMSNgdVlcu9906onG9oGY8idM1d3G+7HixZkW4+pWkFs3ZsAlzuq+Idh
bgJSpA+ZkvvABafhUrk/Ya3aJ9N9mmgxZSPJv1bqvvbRxUEE4mcYAcsRgSuhh4ozWlWu2xyUfZA6
frigHhgwFzz/Gg8tlug2ZalJkb0eqq9NJoObhBEbdUfEEleHRQd5FGubFs/EwlJkbwLj48TAYBvq
w0seOxp+bdo3DlSMfjLdVXdsOVoaDLgIqya90tJU6yu7fq6nbAQyM6L8QkULlnoit0sUjV/ElbXL
y7DAEcHqNGQvbu1Z+zzW13o6tdsgpW/j9N2MDZ7Manyy2wAJct3Tq4mjexnVs59Fxb3tIPgm5L5n
SWAwZqWanCLjT1J+tHw2juoONAUxi0DfZiGwB5pg3JzayKie1XWYnk2RnDoM7fg5Intd5cHGDfQ/
k3iINxA132ZOQnGI/Qg5l7OWfWCfbKtwTsk4EC5hTz7t1BCmFPFv2Vj2p8qc863iCaDrJbmkN5sT
Zzhac9r8bUhJwQ04YUzjW0JmA2tDklKkuDsRohGc+vjZGdsR70NJzH3gsm/Qfz6hpwoPFb5jJ3/D
+defTGPsTzruAL/MinaV6zoc3DKGtJYZ6zSgr/U450lalUY4RYfMpb8PZXvXu2pk0WEdnbwYdh1j
03URmMOKIekP06FzSoOcoNKp1k5x1spdOJg3rZDyVIDLWKfwOMA2QImE3cC5MuHXabYDUlnN1y4h
0hjW50WME2YPIyelZM43KiRrJaJNe3YK8dEjTHAnMPycAEZXe5T6lzIBv50UU+JHiPc2cWfZP58F
ZDltadhrp3r+ETmJc3x8kndM3bnQfj7LIkrHE5nHgPJC7uXKPA5Tjczn50MAyQeazNIrkfvb4hUO
GN1OqHiTYZvbxjKfR0HFTSj3EKVAzx1gYY9HhWmII4oq2nKJ1DflPPzIcb9vIT2TWp58GjK+Gthk
K9c9Ij8TVKc+gTcqiK+cvPmSkZJ7DEVRHAwi6vreGXdKmy/1SG/zUVb9bwH6DwUolaNFYfg/R0u9
fh/f27+Xn3/9i7/qT0/8IXUEYfriG13ym/hhf9WfWEX/sIW5uEkNEzOEiUz8vwtQ+w8IZQuPBk4a
qJ/FDv1XAWpKalN0QZSMmH+XkvE/KUAlGQT/r/vOMExpmagkTLwYGFbMxbX0N/EyM0JtqMtSR1rX
MBhthztTu5AAurwiT9y+EH0FHjCoXnKiBRlET+ei9zAASH+Y+F/MrDrTYSvX0iOODvUjZrl36GUF
UGZnX5Uz+qXh1YOXuBJe9FxJ96442jYlgpJoBv04RD3xd9YHfH8kqMFvOUvRvBd6v9GYpNaAzMbY
fLINZyVi42gkJZDqKtg3brZ1+vbjXKSS+VBxTsH8rIJaPteixVw1otErIEL0HnsCwtcb7RYCJ9p5
p9x0K8fuZPYdFDryhxrtzwS1yNZOTWelOB/ngDhNh82RKPFVlhm5PzuHJo5oNQABJUJl3vVG/7bE
5c0GPQ/hFTtNi19bj2a2+r+Enddy68q2ZL8IEQWg4F5pRVI08uYFIbfgPVAwX38HuG8cnV69O/pF
QSfQgWXmzBzpSBwsxE9NVU/GbYTgXAQj5VDqJn7zXrk6HBd52zkOfGEj3NkOn8fS7B211wm/Jh50
H81jXwG7ddWzRl2WKjCOGctEOm2o4uZrcqiM4/WSTuV+h3jyiNFTP7F2nauskcdAHJi8C9ncCksf
Do1molobJp2Ss6edc0KsaepPwaWgQZoX/XQ7jSYATurrK7CM4hJM1rR2M7YR16ushqvLSHC4iAgP
BcG0jqxIPjqqMfaFo1j4Zyo80h1/oe+mkdcalBtwvWrpaK5/vv6p3VE7l0bxoMxPkM7EYU5OCyg+
tcmvBR18ID93W8qM2wRtTc3nW47xIsulmc3lqAQGq2kVcHBABoUHihLm0uH0ht/E2p0oCwcqrrUI
tYHKmRocOHQFpS+Og+xOhZehdqITojMochDXZn0F0nZhDNu0zy+eLbQjZfIOGmEUbkfCtFadY7UP
OTaFO12clLcLpV4/Ca3gj3gPzMl/uF6hKgllpFDkQbK47mP7SWUkcuRa9CpSOmmmoByPeD1+nUqB
j4cd4RqFxetQNOMjvcBn8G7qM+7pwgyTlHfK9vU9dPxhHfqCXlAnugNLsZOjBdpPZWucwEN5UhWO
LZUSfSJEkO+9vLMeDds8eXbcnmzRR6u8Nh6ogFFAp5oZ9Mzs4JsRiWh2+Fb0/MRTD9+bzBBIDvZ9
2CfxO4mg2oKgDvdhjK1yHbBtpGYGJw1e3LRLY1CeFd/z3eTDj4sSF6D6xJpBJf6nMgDpaMPZo+UD
87+YSChA5OQ2ZkOzslinoFmQPrJ+EUgVt4OGeYilUfAMTVlu0InKtTuQ3Zgl9DuVFYjN9V6vN7Z6
N0PMpOPeJHNv2GlYIyZagT2YbclQQ2nBOhHMXgX1nX1gLPPvMTzOOtPqkGbKOzVDFi0CzKqAPPG2
hLpB0TRvysfQ7rbEGck1wXoaoTiTenT9utnbynjyDElSTxp8ZDM5sSb95FLoYjyGSQhFLxvkggVO
cqhKE7ybO9UMFB6VSRb0D7lBZowFuaKHALaJ59v7UE20iEZ9fX2E09TeTa3gdSoM2MrJxrukdoY7
S7b9MY+i/e9NfJfJliCIQ2QDzmqGvHwRpZltJ7fQ1terYE0H9Oo+ryoLDvVc47Tg7PnYxu6sqUue
RqwAdtK/o1Oajn0V5o9NPtPGyOa7XhuCPlgZYRrcJPwmhnGg6Fxl0RKhUHA7Rol4yQRaN/okEG/6
7lJb3rMlMOUJO70vAP/ftYg/855ujrRHaw0KNDvKekiPWqKWBaTyjYvsGFH9YEYH33iUBpT1IgLR
Vji+9VBKWroj3o+f0NtCsYeaVoGssrWSvTV7wGNOpfTM98eyWqlw64w+1WeveA6k1jxouZ4hxhOC
fDb23U5ZRje04mlgqejbdfWzmwrta9h0ur0DHzq+aOgJie9IxfJ6Fb5iKFd1VxmQYaTzmnJW4SZI
XqTneQeHyir928x97T141oLTCyVQaa4drAKv3Zopv34VYLsOaVRVS71s/yiI7/eGjYi7z9SzrZna
RkR6hvnPtzYeOeQLGWj+Xa5blNobCJl+6zjUfip5qccmXyrBT5hUH9i7xC+vVFdTPpdh+QzUDSiN
M6Neo/zkF6V37qcuW4aBE+x5yfGTY6UlIUXjq+F79UaXQfSAVgohmcqgJAucNL1krPbt8oY+LELX
uL1NKlddZFJq/Mzj7oVcrk0c0SC2tS56GhqsVtLJmx3KsejJqKuEVFje0fVebNMONIfbPJuJfII+
hw2c/GLZ3Z0eTB0hZ/Nt81WsicW6zMSzX07t0Z3/XC/1Oa+nV1a4bmFiHQbHUIfrJQhBAdwBhGtZ
6A9rE5ovjhOGJ1EDcXQjmAmRYZRI/TKW4aQboODqb5yk+YPJV996qiuXqUR4RU2badBO91HuBxsd
e9Vi4kPg/AG8H2QYH0N0u171ZqIp3CVRcBOmottlRbQZcWZsURWyyqkd/5YYOfJrWwiE+zKpL5nW
ZncaoyxkvUTfaPaPPrEgkkwK20yAVEiMpjqopEwRDImH3o/ipc7m8WYC8Qc2pPY2RVLC1q7eAhIq
dDZBaySO/Y3V158MwhM2V807B6Okq1Z0LxV9jqOSw4es8Ed0yGUci/mhS2xnWY4PkUqxEitfLswW
YVICTN9BcrU3nS9njB8BszKiJnSBQ+Ap9XCnUx3iQvXHj+bIsVrAQRftgryxi9b6xBAb6ps91i6t
B/Z+jg4PU7OqRSFj1NWxI5eWbF4nTA4i7siuxIaycWyIc3SgffBdoKy98itoyNjm1/qstXAO+NVg
iESQN/MAI+/ZrIwvPdOOiMhOmvAxOck3twy3vQ71vKiwkaT9j9M5pD9VyOKiyH4KuuaZbMgtDGMb
pQVtx3L8SUqsGRZyka4dXiy//FKFrZYe1S+WGg42pJVARdZC1O/D8C6YiCW3NqIXJEor/73wqJzl
3x0xbWQ4dUuvRj0RdKADRc1O3yBZvh8JQEutBi9R8GUklJpEZt0hqSLT8yuK61eEuqspVdt8JKu9
jzL6mOm+6kl2niz9BdvCA5z++6LzvE2GBtwRf3Bfo0V69kdzDnFYlQEVGEPDDdGe2Yvua4ponE3r
ifXfpC5U8+jE0TYzCKRQpvaR9M2dCMSO0B8YYPbN6EAUZiReuMbwiPWSAAcNSRMNIIproBgWWKqL
YFgkFECoQz6SD5vh+MRkbsbVil8/aH/X/sK0H25cIF19He8qwwI/gaYS1Cu/bNO+rehcB7J6Kqg6
tx5zPU7CsjpXAcRcSJK3rJ+SLaMaREUSvPXhZOQ92h7ZN1ipYMpgnPKEX21Dzzk3Xgmd21zmhHjS
duPSvOyOBANMFrxSAclPqafenKw6EPv9lbei3JJ+9wj6HE943cd8jOYNTq/bvqwYZCp+iJ7QUVRb
zjL3xos+0hs0YwTTZNEhBeXrqcPuYUyyQyZImc8RhCxHs6QzXusbTnXwka6NcTQQz6IwQew5aC08
sigrK36bSL0CE8b7biiYeOThTJ4xsJBTz01mvjXzcegbvBFydzI7v585ixEWxZ+KGENQ6NUX+jMY
Ht1MPn1yMu8db+xn7H4zA1z8uualloDIwNXmjfvHzUjBs41boyVXQeQU6MOouyRA8ZknqV5o44cy
3edRlz/K7n/GqLqV5U/TAJfPiuwWbsrOavjKrTT8Cq3oru2BRxdW+aHj+gN4iUDKRjAqmIuouLzb
Mecy8wD6EiqUYXhkwfyq9+ol6Kx7mgAnt/TuUmO8FIUJnzYb3oTbHfG50cbTDiyNDKzw4Xeom9X1
BMzk6C/SotkAHydKp7TPNYHA3TSuA2tha2IdwL0s3ObizwLavsa8nk6It03EXL3WX2CuXeJSvlsi
ugTMv7ZGvRn8ULFRTXcbNPKmUma4bqBTiHgV19kFgHW57SZ8hQF5YnWWnQOQwZuWhmBN4ZtiTLCq
+nBVuu8yQWRKHtQPZaoGdGF1aOyTllEYin1/yaLBRb1lJzdmH52b1Gi3tq4u7tjB2qzffa/bFZoD
VxdN2TJtmg36JOTPalhjcNRR4cN8lpW4oTy0brTig8SUDkclCM8cK8OJ/T7M9LJmvVEYrJbYH+su
n4E3DWhJYuTWXhNenNp/jAryzMeGgjnmd5LaN76U7ldwHz+4nflge3n0CF77xfeZ2oPZ06n52MMs
MudZZTWkd3FK5R5WHUqLZ1m1L3oo01t0C2rhR2OySfr1UK8qtnIEQPVHekjiXksfIxodC8Mq5Qry
gVx26szOT64CAJcsvoYR+my0lyhjgb+4/rJSsbXVBjdk7LafidgE4u7mZwdzxUZ5tDeE7wC6abqD
xjuliLobTRWQAZCeNa0ngc5yiXpxm5tAZBs79lCYy9pblaKdVi5DP42n4d1GB75jn0jKUQin3EXc
X1vJG6wpY1+TnbrCWfmNFK7mR665K0jyVBhNSZInOotUb6tXWlybtnbXIxv/B9SpakE3/MMwzX4Z
YKFbvFuaIZduKKeblq4fg10PbdKEaUOS3V04+hu2tXiZavfezrgrqM1nYUDBbWpYCSjx4Yu4Z0RN
iEMZ4J0Uz2KnqXUe+7C9NeKDBF4Xr90jD2eDXqJwJvaUMDEvWtVe9EoNNd3UVk+AjPgTYk5gKotg
QSVZsNYrycY68DZNJ8t9bdMjxPtElvTv9euNVDlfEiiXKOx5XJ/l5d5uxv/7cde7YxHt2Y1V2+u/
1ilnd0Qx4q9DXu8UPitCcv9ur4e83tRXyBOB4i8Qy6mlbwb5QThUMYnKZljut41p7fq6OMUIxNq8
/4GninF3FK8UPI7RrtHonBlauyua9izbeudS9sH5q2BD2q9WpD5J9flBwvlToUCj8u+vmlmQ2Pc/
U+IzEhThI5PYIQuXlUf/ps1YK1iGFAsIEz/jiBTRDVd1qR+LMSqW6nuaCmeTEk9DFVy/rUp7JSM0
/EVniqVDiO8SYSmk0qJtcW3wR43J/14i2sPFm1kR8tQ53ZwEurreef0TtsQPTL31hI2OiGgj+sjC
1N4LLCGqlxXbVYdqfTcg4m29RUwa20JIVM862G9UHN3AdO12zf56vWSPvy+7m6QlHNUiQ7eJsTzn
TdEv/DnM3AvDfWKn+dq0WJ1NRvaSyonkNwfRRzXRWMjD+H1yweEqMzAOQpn6P3+M/1wCYSBZSmGf
gjiSHFxlJDtc6YvciB/SrCKB1DxpjvUNPgNl7ENrBM9pHxyaJFu1kX70rPorbPwnJyI2L+IDH064
JYES3famWBtavpd6t1XxdMRJi9ZdGrcBNl9pgXqGLx4VahsNJLZ1qzRk08O5wSYF7bRxQDBIFk9p
rDPJVt+J7lRpqj00+dYGU+Jp75UeMDM4OSpe77scER43/mJeIlgWy9kaCp+X3nW6dXDyet9Wd0PQ
Hcu8OmkRBmKiNnShvbc+qh0XpGtUrS26UlUXvuuTONJB4bc0BUQ/QSYVom4pNoiLm3vVKrzP8ajf
mF1/godETVOykEo3UyMPiiY9XuREK2+liLckG9Kjwkk5usbZ8ONzEgwV2mKMpXXebxUbatpcCW/T
4QzOq/Sx6ChcFuneYhflpo8j3Vbkk/6LrqGA0mL2F8PeM86oevuNSNtP39US+r2+tYKPcDGQdwqg
+9Is/ySEpHqptndHTKt4KqCdUxGgNb0gPKs4lQz8i4FVi+UWOyMfiLEoVblrrGw9uCUSre62mim9
pS2wOSXnuHKKZVGesbW521q+jT7pxfTAsM+G+yK+dBYo17YpSWCzQot1I7iLrt1mcBEXyQyBLLIX
BLfrAeXkMo0IHKrD6JE2XJc5GZ4DdgEsODj1Gzqo9cPEcn/herRUaxvrL6bvp9Bi8JYKWLBWvYWU
HcDpEmVQL7K6+ZKFs28l8YRxFH/FRQbLNWHFmoz9yuiPMknfB7+r92bDyZkHONb78gaXPrbMUoJn
9sNvOpsd4lNWj2a5GBKmsdT1XuLEwhjddY805djK0HCRef9a4feI2/Snt5sXXY7bOJm+oGiiN9aS
YgMrco5/63fZ9ICb3Vh5Aoi0HNC3Ce3JdRJvJcNiH44delO8CyQZp2l0nzniHGhzU3e8g12t7fT2
VcrmRmtfOjqKZoiIt6tAvcp7WlYFQAgUzYTOL1O4UktXWX9qzTxqur8uqvhcVOOCFTpZeIj/JxMm
fFedmlT9VFME0e5i6tULniPSpUtQQSK3zQ0tU7qMFpieHuu78oO3riy+dEAXZqPdDrI7+8Gzyw/R
VKxCXPChpevf6R5k5ICliK3jwmvEi7TigzXkD4FBulbaM0eTcFbBN6mdhywmpLCF6VyBGUAmryMe
9Wh0Jd1bKL1wiz3s04/RhOIZnZYZaVVhmDzQUPsTMlAYU/WnJJBB+O0duSRPuHZvhwYIb5F/wuT7
9BkUdGCYrqcfWwRk6M7fx7h87yYElFa9Ah1IZkZB7V8hXNj0OsNKQrAQlBnjrSZLgNCf6bFx9YcU
WYdP/I+rQdvv71LXJTM2ifA3KEUh39N5gdPRxa3ujU9d1rqbYCz2+bxU9bFutVq7FQY6QNM3n2qm
gC7Qz9KbkJQjKiG/clNMzmbECb+IMQUx9SGbD+5SHXGJ9WUwhaFMXXIGv5k6eWEsgsYc1mq/a4fg
LlbTvS1ZlJF27mMKdq1qZffJRaIi4K1o56HN9o1lxgtPHiNdDIvIdB4qIODLesTY3a+o+LpUp/W3
Xnj3IXLQwCUZwmFtKAKSs/oKAhp9eHDs5KbTEaepa4ysoNO1HbDgmYrhbv6Iu6zEJ+KVS8Q/LOUB
tLfhl8a+bDWWBcsc3kL4Fk86NeWGlN+RXnsTe0/GoB97myu5PuEWrhk9wbjvrDS7uNGXaqzxKKMQ
S5SlveKQfTMj5D9R7OGMSZ5ryCiL/qmfvRh2Fp2vP6Q25dQv/7D4eEIeUKwDNPpxK9ijuZfKRl4C
h45qu4bF3xE6+49aW4zkwDikYdLFYs2uTdeKFNNkMh0NnX2RTaaMY3AstUhNzhhmdDT/dLu2YSc+
/ZAAhyS8RL3+mc6ZBJ1XXQK95Xff9OuxQMGYGnyACPjX7rzdJgcSf3mg39qloCCYeCe+/R2mAYgY
uJ8WYI5DYjMpG81SwsC1bkbmjqWNr2XlW09WZb8PVkV1Rye0hQKH6v+wxn3GPGR1qtjA1l752AhW
nFvpwjf7cUHbiXklcrUVcawB68hx79c4Xdn0/bF6m4Sz3t0kw3gPuIGvtlP4vDvJhGoYn5lrVwiL
9/Fo+Uer6576dFhmjYCHg0QbQg0Gf8zORoq9Dz4nSuY+xS84WpRcWZc2FJ8EMSxKp+mG8TWqCoTc
aJWZ0WMqdPrbpH9kffw80oJZkD9CnWEeIavmTRvUh226EE7R/tsZia9uyjoUABL8z5qXNxQouiyY
rYPP3KqIEV0ahjTZnVkj848DoUMnvhM5TUeoSm3FOQ0R8ispcBPwFLvZqmxDfRuFwcXRQhtZWjuX
XhNgGKG76VPyWAlTeKo7c2DEqrFUeC+TGDFst19dhc9tkBMSays4O6l31xhUSVvzoa2Gl9L0TiqY
tRiV9krF1ppzTIeQZPlMo0RphxHzLBNaFI2fUYgme6oScCj1n8nGv1Er9qz0+UiTRGuPBW5Y9B75
upTVd370Sdke3+OIe1a2y9w03pq5msK08T3AQ5KZwxcXJsl6QloU6M79wm5atQmN4jmUUB5aXoCC
yAzMlaryhERdR/5yq1kukQec4noxdzdVUK2qzNxWUlmbVve+WN48BRO73GbSVkE3Ea6Vjn+GsP3K
arlpI2cW+0TGwtdh6fv+RuTgx/W2e9Y99k9dc4Zmz9d7ILK2AvPTn7UixIGjaATjHIBclTzhDKAY
tWKx1MmTQ0DWQQmDKm1Q6LdhlrF9CPzwGf0v6JOeuAo6bHjsmg85ITQLVLd3fHXMB+Tu0sUdDiuV
8lqzYXgeV1bPPp0e1N5tiK7QhkeRlEcnYMwj32yB9m3cOV75IQ3aSWGwa7OBIpb6cUsSfmz2TXps
LHo9exr6ZNxEFRImVIsEy+I/IuFuXeA+wCzxkxN4vtEacyOp8+vls97Sl7Yjh2JeFH2WJCFnau9C
c9XKbWjFZ3uWGmO++ekal/o/fb2ccrWmzSMADE4MX6gc4YVkVUY8p8oQmeVIqMogYlHuvdgDn3gd
qI+8QyXlt2sP9dayNVHF0LFfN41zx4b2MYTMYMCXXIytuzZzl5QdYb7VmTNusQEGSzXU7w0x0Qs9
6rCyoVJc47JhctLPsFRXli+w1bmMfKaWHIkO2sCJkxTV43VCN2Vt+EzpLNnLm8bBB1nWNktQMJvl
1LBGt1ChKq3Z2DbQFOwPnQN8tjObFdwPWCo2CAjVxN8VLTM4d/EjKrJ2YVAJgOCG6t6mCMgzG3QE
Voo2F7yI5t3ywwiWIAtj4ZMe7rgzlmR6JhkADm+HTbl38WLbuTuuOjF8dXg4llZmXDAIxEt32Ad0
XjBvYA62hvsWluvaCZEZhHNSTHOD8G4iidltl7qOnD+DVlEamlpScr8nNdhfjTrpe2WVt2vDhQIF
qHkWFbCYtF58x7yTQ0DOZkSV0NVdkjnztyKApdE9dzFoxLDwxptU+TrOARw5UH2kAUK7fnRKwyEt
BuZlNqUnhodNRFvfPvkpv2Q6T+ZN7GhQDAIpNgQPmZtuYJLBYAu3NNF/IjZ/mOqYaMm+rIuCIRvi
QZbuEnyWYd/0N1lKzlkq7V3vMcWRH71jLX1XdDR74j48aibdhigddlHi0aNLQeSk+nQzuSxDbIkl
1piW2KT8rdYlKys2o03esESQNbEWCjlcE7UEB9lsyKdGey1qZ0+GY7Ipy1WDf1GgTVuKgIKKWbv6
Wo4xGqlUtQvS1xiLCq/ZjO34aSCeINhPreiepSuR3Udkvi0rzTkSbzTQpOWHERBiUcTJLcT1B7/r
WXi4vLIxpGonUbPRqr3BPrWJ6U4u2rq7Zx+76WZ8lB7TqVUAiPcKSsoU7RsjvxACgsKTffZCc9P7
Hov5i9/uqeEUpaV9U51bTy2OP0VO0cg0I73mTKaIWmkxDE2e7yNUJaOm6hipyXAcZFlsTJV/ijhc
FU0cABp0GGM1swXtwccVxCcrN2D/gWlw7J1ycsxBbRcymxQED9msN31b2vhYO4ptzhf6n/yGzGdA
CWHsrnXmKLtoCGMyfJoOcyWHfmTg6J+IZpsDOFCynutD6DhP7jiH1/gghQC2W3W6KXlLN0ERhDu2
JQdNwiybAsohSCN2SUVAuQ0qDiThZeymW9OJsDfSJRJtc8nqhFaHOSzwVhKVoipcROhWaS6xY6oJ
TpmS8MF00V5WQd5tU3Aud64f0ErUzKfKK+6J4enYdoRsOZX5RDD7ZpLAqyVNx53SEYnWXr+eqPlv
RJO1Kz+fLql2khqcds67o5loJ0QFKD+G+mRMiroEezjEOxH+mUn7qML4yX2loH9ItWeIOjuzYLvX
BxZh56C1M/Fj9mpgUYCuF5PVXAui49B9CDZfdolCCHkDWIqiXHgJ3+RkDqxc3cxeS5t8OrrRL8pw
ab/l5mYkABNxy4QEtrxTI0bBkIjnVYJQeGEWNuS+1D2FnlSbRrDaM/LwiM/POWmJQ4SthQjKTCit
dW8R6qHtWJLFIzKfQsVRaOEb1UF2Im0dLG1jmRh4tNlR5EtJeDqdD0lwfIchZsl0QaRmlhF5SHNZ
W1a2QpJvUMlmuj0omnTLslGfdiFBVcuKsCP1ythe0p/Uv3VCeJF0xhF6S+GiHu+O2db11aqvSRHT
kHIOSBnpDSmAFAUAAZaxXcSWiqJ8ZebGip5lvmJPhz45kf5aTxixLWwENUJc5kSP+dn38eTlKWlN
QXYYSp00+K4SS6QmN9Jp/gQ6SDY9wUyGvH+2vZFCa67tCsINkhjmgTl65RM6H1QRbW/o8dofQRKC
WXhqi/gBR3bKVxbv8e8/jbwbEu3fx+gDU0K5TtGhrENhrELbyTcyz9N1MRLgOql+/ppAoZiZvc3Q
/+B4v/iEKcH52LDdz4jgxBFUTqC1VeEQ9Fck30ZIl0fYZCX7ww2yibeO9juyZQYir2o+pji8YSUt
nMm5SQM4WGjI/9CoeiaGjKGc56dqC06te3b04dhAa8BFTrmuV8CjQF9ihUo/7NE0GDmNg2cIgr/J
CxtY+7O+dR+VvQ2J7NwUcX8Zx+rkQVBboEC6QVjTrX2KuEs8Gs3WTZrvRO8TNp+sgFPhVHczcyVy
LPLuCaesHG2mcBoPCHwVXRUahSJm0vZfaEzVG4oVfDdg9kjKjldJU9bLjMlTUtFYRkP2brtOuy7m
ackNB8Z9knKYx5ddGm/LTDVrjRnTGthPljYBU0XW/NCKK9h9ILzCTrdQ1OkATKX7AEGrPdDZ7ml2
UdGUSxvbx4JDMzLEjdzWB9upqHRI74GIegvxRfONtItNVAo9xbChlYym2aDmwe9vGRrEEBabuv48
Ce0bDJ4EZVGAKPCSe/fWfdSHMD80gTvja2zqncGDbf7Yadxcini6C+DWkWGzIg1uOEHW5yfCjquB
uGv20PxHexqXojr6U6aOhOHWW9csxRLDC9wHm2jsqileSG4QGNOt+9q0PgsreQ0y3d/KeBQbRjXl
3FsUWLcmvrAD0qiKTg4LziJvraONuXiRSHdJmaleCUcV0Pzc3VC+JM007PzZWias6hMASrXPSuJW
/e4CPIvYJIMlZtFR8CnB/Kzrlhz2wNqGLRLJsSGGvKrIUdJSIB5astPVOJ4JPrlNg5llGtViZ0/i
TOGAajZ+N0yzwIygfIUdUbeS5Jco6sW6pUK/bGB14L9vWGD3zW0Rxf53mNFiA8FE/CTkOwwyW1Iu
yW83yNKuhh6jRESCm3/StIA5y+Q0cFV8wrrzoBdgIWVaANCo5XYI9IeIXtTNIHLsHmBZsG3q2xwl
tKKxv8cRddQcw1+JQX/SqRBaUk2bxBcYYTH77Q3T/YARli/HWoLEJQMWFqKNtUmxa2mnNXFFLb/3
MgcuTTXbE9GzDtZm5bvtR5NKbxsy0sCnzlZjTYXMD9ttYg7NUgdDsmMjTAh77jW7OXCGoeQ9RVKx
zKAybei910T/0Qbi0sgcJi5NhRvY74nU6dIPZVX6We/Uus8+fWElz6mf3kW4Ua3UXrcl2RBeipmm
JubqGjBMOB+nAopacHzadferrXzH/m7r9kWrAFBGNjlmTgj8l1D6bcW8LMr62w4gsJYe6HjZlue+
NZgp1b4vSuD+VbBjnGI3lYcvfawx+ppI+zLP3w7zjvM7ctscol70RpZEt80oV0danhNfnOwzTuob
05V7gTJpZ1asrQG8wHNcOybLpzGY3k02w8A4lnaJo0AUdDGi9tU36mjtJe1bY9T+0qeER3BI+9PX
Jc7xJg+X8N8asFAU7cjapYEFIwCQ5ibTOF+nvmsQ3cJYETUv1si9ZRBFc85kTBvCOZQMNk5B7KGq
xItgdb9ylHrE14WVYy4Ty4IYza5oH7MIo3PbYIjIwQevrLAjMI7BScWJvx+tXKziJnzKDZIljUKi
nTVMtawnLd+IkJEPLUmFTWX8qHFytMlQIpRyLqSvy63tETCY0ndYIlx5TiKWgABlnruez02a3YQT
qjgpUVHjNSAju2X/KBTYgWqV6asR5pmLDKGxkiUtql3oBQNvVIYHUmYyfuVYWa+XqKcg1vz/32aw
eye14z8PHOcj/B6mZCm0tKuwzQ96nFfL6wOvjykrG6Hd9Tp1fBc63X+e0U9K7rpej8AcUH+YD/pf
F3+P/889FoON4e7+n6/inxf5zzMy35E68d+3BJIsdaeSXXqwa5PzY34z12f/54Vcn80IbZJKf5+4
1BKWENeHVslMg7xe/Ofg14u/R7leEs5Q83vgJIWz8x7Ystu7WVPg3h+MXavjNtZdXJPXSz7ah38u
/d7mTlOEqus/j4kRWVFV+88jr5eCeaT+va2Z2Vp+DGt4vv2fI1zv/eeff5/r9//+OoylzbIePdCX
uk0dfR11+MhoiJ1/X0hlaHQgrsf6r4tFw7m6/j1aXufBxhispyQjV5SSpoD+0okzv8J8f/0Tj1NO
/4E/f932e/V6KW+dWyfJvc1ft1///3rb9SC/VydWoex98pZyC0/2e8fvk/3edn0IbH9M6f92rOtt
fx3metVrMcLoDSmzVEC2v8f75+1er1+fLu9KCIJ/HeafB/3bYa//k0ze3mvAQtrE2eIrY1mmS02x
++KqAzCSVTx//roqhtZMIf78H3f3YhNPhOB4c8VF1P/7T9f/vP756zYBOndhDkABf5/hr6f5/d+/
nurfHqd7Pq/p91joC6t9vZ+uN1//QZY9PcC/Dvpf9//1JNerf9+teVl5M8bd+l8/gn97Xf96mOsD
f1/r9THX20IUZOveMX+6qJNLdL7ICImvQi7Rt7Q+9Mys20vQ9tHmn+GiN581q0n96Rga5dN1NCgo
4ZEAVgCdNhMnZAan+pCtjSTRKCmyZbNNbZ7EyGbV9Y8W18GW7m99GJEhHaz5EtW6WrLFtsu10okW
4j2fjITSmXCzR+HX4sYL420yqMeqiyg5apQ0nTynjdig/utsYMW+Ojd6AWOUicPvWDM38BbHUn1L
31/haSbamkTJtqAPSw0QU2cKtFm4eLiJJfe3mS6+CbB51EuiycMKUQTkfcRFtbUYdT9aGxmrpCA5
ZoCHFnUkCtwzZXhro4I6BnMfhnBtuiDZKdPRAtDEtlaenSMIYClMFx0kZdL6d2XV7QYxwlHqJ3En
Xdu4mYj0M222q4PzwtKErQ3wSyTsLHQIzQ2gac0rMXrgKmOrz2e6KtirsNM7kzhhL+n5aACIgVXO
9RhMLQj9pydTpru8LI+odMtl1Mi3qq/A5I3phgVUtLaY21mh3AL7oOwZUnZjx16smnwHt+OWqgR7
jHgOZxIg3QLw8MKkC+C3Mtr0FZ+d1ZoYV0NY//QQseX1S813mxUoWFhh4zlRw5/G4YMBB/xGT532
qPJugxHkR0S6jZ/HYq+X5bCld3ZrKBEieorZt9ThS6X+xD4LSCFYEQwT5kl/WjhaSZywQfsb2/o2
kkSW9pJyetn0cs3a+Pl/2DuvHmmRNev+Io4wAQG3mUn6LO9vUFk8BC4wv35W9nf0aTTSaDT3c9NS
d7/1VhUJwWP2XptactqCTq/XRd/9yPSujFnaowvkaz1GyTvHmOcH2yAFYLjiati6reF1fHQ6SELW
9+VeGQwI1JC0W3+xxp3oiy0BgwxhBb94jK6RQMf7KQ3avd/xQ08Lms8YK8DRrPig1dZJZACrGHu9
H/smawOepd6ms0+Mvz4ql007Xa53kJ15/aVIll9W2JTJHeuBRhAuL6Ob2h6+m9KeSDsnDh0ZoF5N
JD4j6pVqLcxM0E/JayjNuGnxhoiumzYF8i1H5MZuyckZ9vqZpUjJbhHly2sE2JI8qGKFZg07d2nx
A/O9PJRkm6pfwIVMBMW3g4uOztiWcRfdz1a/WqCqqgI3bWzGn7M2tr1vkNVnUZdZzoV5AsGTFVau
IPkxrsrXekqYa0/LW9DgqPfE3jJ+ZQBl1U6d9OBY5jVsHDwY6RRrB9JblOgnAMf404Lz4FN91waT
11y3KzjE3+Cbh+3SUBgzeFRbw39JrhU0nvYIl1Q1QM+qmIUY9XnhkV6P/chQ3LJu44npRMn2dTA/
3UZQ9sxSh0P72OXNM2L6AuhyEHqBerd6fcMOrVz7DkDeXr/UZuSsRZcxGY/IDUEPT79hTeaKDIsI
+RTrjkwme1cYJnWy9eBl4sUAfCSwrZFDUWy7sjE3VaaOwIzj0LSGveUguCyK+TUO9CfM+Jatcf2T
LW+LnZP5jTrUTBN29/az3yTPGvfBqUp7azueAlDwng4++2kg+i9m/ooYL4OfsfIi+68q0FOb3ns2
gnOYllddBGdh88dKCxyVif6uX0QWaiQtvYLqhD6E0dS8yxNwKelSJfv5y9M7aHVPeTV8WEPFXqif
yccgM3LAM+gxScQkwdktWIQ1wGmsamDA2o6bmHti3dYD6rjsU3ORVq1CCIPN4qAmLFjYtJp1T48I
ILmQEr9PV58cgAylG92jRukBpJFPeV0he1NJTPjAQWAwcSiKtzEeio0VFFdlPOOIritflWs5GJ3J
0ZtyED4AsTZeazKQIQjPRGUfdkbx4mX2vZ6uw+lX7bH1BYuOlRJBRGr/1Eb+U6b2d9c4TDkIaxtM
F3Y/OevVOFCukTGyJu2LoHlo0atkjt8sVApTia5znOtHM2tumm5el9V8VgODzo6BlT3yAyf2Nuiw
3pm93YaT4THXNNUte6tVWnsCMldM3xpPh9ripVCuAL0qiO9YwUF74PkGbMxWXXYS81BR35Q5gy1H
HprG++ygyNWTIJ2gKDfCLPaJJRtAC1DGhxGQgOePx57NegziftPw1g0Hh5xbMQL9JumGOY7Rg7d1
q2kTOca3T+REEulp56QOm4ERjZL0dmy9n4RFggtY0V0t7J27jBeSB56rydwKq0CITgYHJojiPXW5
zYz6LTDr7KjXMfB9VzUPaICfSrd4mZe+2Ii2e0ra5buevFe7RlfDaLj0mq0XT5fF38icgavVIWUF
FXOpQfH5dccmtWYp4wkIExEKlZTsw9TAXYJS7Z2t/UcQF0+eGs4TeOnMHBG4FvtOFO/5xD2R9d3W
HqgNHH1OFkREMz43E8rBJlf2XWq08PN4PmF+uQSlXIV8umDXl44eEvt6huPtfsz99BF37ARlgSTU
rxkTpGx8y/x7lOmzA/NWN8tvxpJWE6K9wFEYRPnEfpWNnFk/KFylQ2qwHScZdsX1eBQLghTY7jrM
LWfYlBheRRB/dn53iAdsOUw3Q6h4SD96+dsJAq573rCroUfCUEGO4U3LsyTGVVOZ1YakZzTo1X0e
m3RJCCNCTFG7yQsO74QbXQdk/qGeWNNjUovXxgw8LEl5Nxv2qSkG+uUIQbuAiXfVUTcqAmoh81Pv
fpslxiNzfBv4oQ6mek1V3uBtL16C1jhx8j2mbQRQY5Bc+vgGJizqdXvXZ+N+qsmC33eMkDsuC4cE
UokUy9VqZE34kZDlvh6ArKT+Vb3Qd6FJbOZmCs458I9icFAz2BUmFZ7e0Y9+i2I6XpkF62pqX70B
qnLQ3w0+ZMBhJAk5/nBLxARDwBgqG4v3a/Y5+pBaA4dmqOUIZsML90YOYAgwG2VDa41UNFPoO+aZ
R3JHgNVyAE8X1eUN3gDUNpiB8MzwuAyvXs9YbinAe8C/ui0yBiS4fLia4gqKKOOn2it+1dW4AtF4
RHo9PKcM4vdtwlYFQY/EtYDHAN15FesT0i2YuUP0gQ1mw5Frb72y2cpOA6IJgK8oiPwRWnqSzXKy
4dj2oivAQl3mqFP9WBorZ3EZ8jtcZMlllNfwRAgn5WawZbDq8LAzZ2GzWj6ip1bcc4iZ0FCvIDim
D70mccfrn3jBUUneBz/mNAxna+7XXV+7e6jzT4aY6eaC4QPN72qeQetZ4/DRdsE21j5bjXTm/yKZ
KxjStGxFirpuNsjmeXgowho0gU3M+oxdH4LUMt+XJD4e/KV4lRT1ijf4oBU6cGrjeeTxhG5RZelZ
4MfS8QgCMuN2adIHi+Nn0w08a5BjWBM25zit/+Q1hhcBK64z5znq/BsEJ1/WhCplaaEqXfE6Uepv
Wfdehrg5eRSLMUM2HcQ3lCAEvrgXO81fqLVffM+BfhNb6KPt6ZupFMsWX083fsCrxps3uT98xirl
be7dG3HGeNxrkG7DslHj2oPAf+vqkm2TB7Ja+NRgXiG2WZz+6W0g+pNbW8Dg3clYWdP47NZjaNmg
gObS4N0q6YO94Q4bKsteI79zmI2zc/1iJAZbJqe1aRa2mEuid+hynY79tuVXzyiIvuiUm7WbN8he
LTb+kpvG+COx9DMFpBN5bAfTpD8pcVMqU4BpQkxclBSiiwsVr8v9NQzVdba4l3YInkpj+GW14wTi
nE5RiOR9M+OUXmE1Cnsd32VaCEQkzfvUZkdSWx4Wh+GMVh/wdVGrBojGzDp5VgLJKInXz/6IgLYx
Y+pOTPloZTGA+2g5TBACiFNYr0AABU+aVu5nNoA50jBoRQx/Qzjzk21iXsp4AhOucC5SAmlc49dF
ULIpegkFKEwsDyXI9LFMR/Y+z4XkKS3LsQlLi+skRgH2srzMWJmvTRKZLnN36XL31YAxILCRIVfV
b3Z3MqytZ06sAVzjUdRiqwXtGIcUWUMmRNt0fvGv3l0YzyrPOdgM5+Qk3btOnC8bUM8WTMqjOYOs
6q1sPRMKs05bKkLiuzMsXQRnU5jEPCE5BRVxIymSvjp3/hzWFStvGn5Zav9zbq7SBgQlSPf7FHU9
aBSgTAG7eyPgLpGu/Uns+C9BOWwTc9Ik7BF4jU1QmG09NG6AdMoKEBU7WOfy2r1+QZimbr9BgLWf
/JzFuD2vLUSR0iIphpRjcjYCJDyIO94yqzm0UX8yECg2NaK/rlDPWVFdEtM76raBC0n9PPYBO3jL
BqdUXC1/2WZVd8sNo4A3JX5mJEmqXLINCyt8Yt1wL6vxXXbjd1pCoWGp7dnWB/pOd6OcMYdt3Kyi
qcXWt4wsBLh5lHjUubwfWIbCRCsvGscSJGkTTmXwnrnoT9A/PUX9wyBMFqG07quqBTZkkunOUulS
uOIsLDafeQyEC7LQpjXlLaiokwYssUnYCgRifLa18WwGQ7WNk/kBh5vegDa4L2EIaZ1FB1qtNz94
8Jm1IzIpJXkCV8NCn1FgU2B6El9SZsNqG90jsrGVboddLxP0Q7iei+cGB+jRzKI99+S6VYkTThnx
NcjtrqSglGQr22PyfOxiTJdWh88vTpcwGPCeVjIcG/PNKKCQtoO9i6Z5V08RIQIFppdGDkiq+u+E
rLLZdQ7UF3jCKTBGuXKpKum+xlszP1BJuwfjqjzRaYBCRnt8Gy+k3jfwfQRvVeOgwfOzn1kmb0mf
kBGHIdnQg0Ogpo3oan6t4QWFkb0rwJCsKl0Ri4WrxctY7YnhLa/YsMOeijdRxqcWeMCAu2DE7Whh
4ZRkDO6yq/jKy58ncm1WLsCirRqvrDevXwd+p1YsAYB+y+Ao6h8VSQDZibrp42Tr5G6K6XU6qdz+
AgSxJ+ljoGlDj9z03+kIQxYV2xbUe7BqeOLDwIB46gQ8SuPY3VQzWVG4VecUOnLXN2y+YlahcKoI
NQpFodUqw2S3KSJmIWn6U0fFGeI7Tq9MubT1rlqRILFPppq8HOrsVVvbP6NzDT57tthdE9FnfUjU
LHKZmJ8E5SF31E/NDmgr6+IHfOUnFfUI/jO5WWKEqg3/gKbJ/p4skzYJ9vJu4m3Ko3iDU/kztaOt
7eo/kCw3UYDPK+WMAmEUllq+BNZ0mkl0CJeGLr522lvdCnRlbP8k26s8sHfGdRSeqPkMdagPi7Qa
tikCRo9l80qp8YVnFDWIpRC5jOQftvFMiE4AAwlmVJ4lMIjMZzyoxiZl+/cibLQjYxPd98lPML02
vvOKfuZJlgPVJtQVF53FuouidIWoA0USWkpJt0DBy7OJZhfmdtN6W+fd9Gz8H87LVA4GF5R8PS4e
Q0GI00VO3Jlw3jTcDwsaOSE6KRLJIojPWAieSMrbW1fdm4iTjlKY5BUEIz49LC5Z/F2DUzKHw/Wo
7bsgie/VLwdvFCPma5zzlOj7QtCpeS18t2xskBCYb0nb2avZrm/cYnya0ClAAUvvMqnPToCOzGcn
K1jDbmgCzyM272l2Hq1PpNSfEudyZ3Jj5u6LTLxH26s2+PMvSbDs8h4LSjEfu5anBQoaopF955hv
Q+9+GRJJCL/XAVPVFjcuw5iM979cUlhjtj40w03eeJeOAyAQZA23vfUeXZtX34jPC1zexqrPuU0s
hKG7b9VMV63ASzE0aBkS5FojQB3TdBGLRNwtVDEDSMP9QmorypLiWEf9VyX0vUqGBT6AS08zPMqC
/PCSWF+WFNRUSO19Npb8YIaxIdnzlwLAYilj9yvy+r6TMtlnbn5s8RabufuT+C1zqrYF30Y03HZK
d/asbqDHT+u2KQ5Q8vCTmCpsavczt7pja7OJDdwUMiL+26x3vpKoum/JGuBHOA3JrYSG0C3juTKg
3+Qe0o0U/MXoPES9gTsj+lsq48m+etZw7DwZ+YdG4+Au9tqITWjIo422s1Qbp4fnNvQHO0gfIeLE
h7rKf/roerGT4mO29GteYVUhJMZedQAY/XS8mfPxUmfpIxaKT0qIT/Mqc5YQ7l01fwyKHCXf5EVu
lAGBjkstYEVK5M3DP5PKaTdxZG6cmdGsmdpHVOtME5KPAEvQdad6LongQwX9UPqjWEnTeF/i8Ww2
wTEJqovNEQ4UZdeTOsLi2kZV04fpmL6lhFSv/xpXfbtO8RUpQs0Gu74vjWaFhI3DxcMdE2H+8Ah4
qsYwwvbqMdErcksRC18+IoZcVRINCbmS+3nEwpRY0WuWoYp1B8gvyyhP6SIIIlGI6QlH3HlNNa7N
dU+c20rKNN8usTwVdfXpieYD6fgtScp+mHKf8oS84naQoUGGUFVf0sGPd3abreU4xKE0QOpmy40R
Vceq0MuucZ3QHSD98MozQrdYkx2IUHQx9d7VKMyveurJx2J3/aWUEzxMkuENmCa6cio67uLq4hQv
EGQ2SVHftUn/lmi0r9dbcJkbe1VRHm1jjxuFWf4Ndr8dE/G3SPY3TG5vIzLK6RLskdPJCt1MnQpR
PvaJ/V4SUEujl1DWjmrnB0uYiJ4XY5U+ol7gPWwylGF4rPZ0Y4/9XL6pPvum+30a/b4/SPwgTrVE
GwgCb646typ6pzwYDklCiRIxqD8bvghbdFRrxPY5KCZ73xqCsV42O5QMTXwuZ6LBpTKApJqvU8ls
dxnktlVptUFpMdLTI8TBUMNknPCbPdllVW2wIOAvgGFlfNP3ruZBP4k08vcTxHdFV36Iy5whph8f
dTrSNBrQ8meiE1WG6F7N7m7uSutoFGiZmwVUHbliNGqEke1KuIjzHDQH1/CR488B8Q+WUz6At0NT
A5lj98+//r//FpVkivwtrG82skhztMDK5l3Vu7TxZb0rEn8TV9ObL9ILi59h60k8VU0wH2pZ5jgO
5IfHHNnCQL2SzmDs+X22i0WhOoiISZ9VrmltXhaA0jtNhd6OvMN0ywAy7R/VVH8OPQio1OPtsxjj
QVg62MnoT0rQn3PBaqhhbrx0jUYuiYqgw5tiDHOPhYnS3hutX9zAPDRU2GUUfTmZAJvjMUKHqgSN
mJBlEwlW63Es+c0R58h1eG4g2vT3MpLfSWBjfiHfcOYQjoaI7JL0bAomVn1gvwb/ZLpt8Qhfmuu3
S68bGMezGgSiH2Pgv/gCIoZf7YnwQ6Y+Z+fF9B5KdasyMAwoax6JXOJ14qM4V4KRpry95uy20v9p
J1fyMoTk5Rb32XV1EJA7s1qm9iTMeMQF4fBEBNUcDmZ/HDS6xyZuplU9I1lD6MZjTcSNFr9gjene
4KegE2/yhEmoFw0rSxLT5ueOXNkzxjsQUrdtpt+msqMcmjJsjU75N6ZLd+nzHugjnF2XTtmJA16w
oDMDXFVhkJhv6SwvQfyHCooYjvbqRaDhVKlfcTxmj+X4EjnYUrRPj5bEyGNrrN9TX6MSrlFmBBm9
s0SWB0Nml6Wm9ZoHnNY5rHA3Z8QCDcrdWXAsB6YvnhY39NhPnlm+dqVP8HyLwUBbIChiA1aYb+/S
qxQuQ5HJhxjTtJt7weSQIRU6TcaeGH+Xgl0JlmZlNAQdeDeTm+c7lEF8lX1y2IVtTd/7XDAkliOj
ykizXNExX9VdGW+EFLJ7cCAsVYW/zj3PCqNFP5ETRqHqNDiLIf2swJRCvvjJs+auDapxX8xXd1GB
Z8QWh77sCUmJWUx1C8MnKfPPgSEfb5vawGzKxIzMg0Oc6WsBbb+7Hv5XppUk7TBcujNLNEujjbzt
unqKPhomLBiXDGrX/oxxANMghsq4gKZHMXIfgXkBMsewczCNYKdvNHTOtSoHFQaV21Lzs/bw9Ogf
hoaJX7oM0JnBqG0DJ85hcLQbxHPA79p8uG9KlkAdCSxrd6xPzOUvsQtXgYy480QeiTUy1qSWUkTU
Y6Ghm9oljQA7MKQkELJ2x1HKISZticcmvZB0dRso4ewEWbBbPdeHpckwaOQViUrEiy8xL4c4Ft1p
ZN6e+1gasnx68Sp8oGb/zNaMz79agM0xkY3SLjsWNWN1+tYS46t3ah29rUxC4samIsFUsj9tWob2
ijzHU8tdDAMMWGCP3JMG4i0IqpAIlqvqsndPiz64OSdpkdYvlbc4ezxnGUdYPR9Fd90JtaaxGqwS
35bMW+paEiOBkutQJNwWxijsE/vGsudBo83y3JeywDYmrSpa+4T72FAiXKDJa8Ej2in/+kjewoq9
YpF5hJ2idddCCAcVXXPGX/vae1zbyOo9KHs5Ghoe+w3Jilf066px+ZY2UfWEzXgca6xkPF+/ugHx
lAuGb5+h5Cmu701GKNxRLLr5VMKEuF169ZZ2j+9NTMbWaThCrWuVJdn1hJ6PEjyL9V7QuJNHXhoh
kYzkxvYrJ3ErAMXEUhF91A3Np+mJ/qG0o1Bn8ys4hrPSUkNNyGr0lFgrqpkV0QJAYEoX/pDxJ0pi
lF03/lKON2ykPxxjdqgMDgM7aAFYMDb31A95jVyiObvTV6euH/kvpHL6e3xKOowbpVY9GtSN3TT7
oTq1FXeyG+Ga4kGCzKIuYu45bqbKPkgbZydlhcs9J5T1M8Xup2n/6Wn5ITnzPlAE3rrN3dJ5pK+l
GMu7iFgKmEusOjwM3U8RZKnNpDgyCyoezxj1zciO2cM/lSU67BLjPWiFj1ShNdecd0gKhCHDYvG/
k1yw02HttUYZS62xUIvMVKz0tTu75qwsp5ms3M44ZE40Hz2sOKuU1kdUA8VsXE9bQ5GLp9LH3ijM
bevf2cKgMDTnFz0BqOpMpsJT+9xrNiLeiO8urjowQAF4nalY+OnjS9L179fksM75s3V659Pt0wTz
VtR6ehU27cCAX22VkNG7yvZt7Sa3cY0rgTxuJi/LZuzQ89b6HXgEmu7okg+5XonhB671QLXBCF7H
xlPPUKC2i2AV2wTQT5nzrCPaw6zoyxAtyKdB694mcoYclopDmWX3hlBAaFzoNrCviR8LmF9bmp4P
ahzDf1X9ms741ZMMsyu9cW9x9hAjWcP6LL5wlEd8LeYSw6cztmX7wG8EXN/FV9Qqt9glDhjPpdnk
RrYvTdhCbeTcNV2QHWt0yWuHGF0u8mpWwYn7iKSWBq9N0o/jjcKaJa5ZuhPorGT4nOf6ljdsRhUM
2l/VKUzUCh2I2s5Z3Z1xljH1DzJ1Zy7qJ+vQgvRJ9mibARnZDaPXpHYh9BFSusFAN9xW3jotjW9m
7eOHEe/ZviJjN8SN7lizLVP1LSV8UClojdruprk6czLyQncxVLvb9PoPl+lbaQTy+M9/wqfyrV0m
Dwq0P68C/wlwwbQvEYivciQQDIgI0TLIhvFaPW9UwzkcKespgxHPfWC+dioZN5Zty3Xs7H3iFDZi
CV7jNAEq0zLTrrtyDFvg75eSjKEVEaxT3RyaqXvSUi07GwNSqIEpTTm59BxyOKzbotnx8OAi9rEo
9T7eX4tNHCUcZ6yHyp7OK69Dp+2GG638h6LiglYLflVltTdwwckzS0FS8vUI4I2e9UYzZrdtNDPk
Z8yIo/BrHCyYpJK1fDZYL47XSNQdH6qpol0yYbCuQZe18rZkI7bBwo6cGOV8pIytZsVqFUZHONz4
m2HaijyNNZxMkHaYoPc3wMOiG6Bkl9ijV6EtQwer4MUaOfMYCz10oBRFzvTLkQuMTfp3ltPeNwNp
TqkHiWNm/yl4L8VFTyeANzPSd6QYWjep6+hNX8EHNwrwb43l/0mi/Lyyf5l6lGaipdyQMwrbbuZ8
dpYfMfn71oHOmv1Jjxt0KYvvhihRhp89tZ+B6r+a49PoqOeWBLgVURCp3T1NeXcKWhQ++DRDdObP
BMzYyG/Ft9AtPnnHAi0X2MT/2vJsx2pF3AofYuwdAiQ/R5VNz9Y1rikGzu8WNRdAih+4AbshMdY4
RYrtFPnZhiyqJwgR7E0lTn5k5Gjw5lvtsD1wRfSe3KFA4VRZR+MSDna/MXR7ATwGJbsaDrOOblXH
glgyi8gt4l+Z6WUc//NrWbm/7TJdBHgDqlQY6ckJQ3K14u40EAR121zg0yIXY6JfwbyZJVi68w7D
pnb2jdsfLIhJQzk9GvNiXQa0QLYi2b1OSfqixO0D59fOHXDGsCKMmsjYYcl5GXDd7GZdgqjnpE1O
Pbs0Zm6ftuj7M/pPTnt/3hp9H2w6OMqBSLhb0vuihssXc9bX7a4T1sHThInlAJLDwlIfhUcIdzRh
V7KN39gdPnORf/UQlbn77d3Y8LmIdFzjg8q33tKBq2UISfh7aBgZGzQHP59dgwQRuNiYMLCxdbnM
Gs0ywidO2GPWZ898/g/yq8UvuYmZFzCmZejfBSa+Q9oqN/6FIv/Q2fJXFf2rP3ePbCGgkGakOxiy
Z++Mu6yJaAeEdVXvsEc18Fx7AryRmQT+aigXckANwOzIjpyTaqwvKxrBLFXoxK7brIpggxWdGrCw
Sh305J10e5ydeSd5girUeyUHd+QZb86Q/rU2TmxY1tOuBtQ8Rrjn299Kdq+BiplGV/VtQ853xJuT
M72AX7cvhb5MACXwzo4sT8LBT5HUmUJtYwrVRskidK82Fw6fH2n/stD0w2QJLhOStE1lie+CmGHM
wskRhtBxcpd/DOUXBSCMwr08e9dMiqopdyS4mSGyOZfqAmJj5e2scYrPXa+abdw1D/jAQtMlK0Ll
4tjSlMZ9Y2CUBz1QBuSiFDFGsuw3gbiGaYGsy8rg9wanKAgEQe9N0mnuxaExj1ggkuDEZGM9ddX1
PZha4SSrp0S1d87gbCagDvwY6WbER7vxmZavW2Z+HsDcVcO6fJ3OMPSkk58zUhViWLcre1JsrCaW
GFNJZOVc7JqefItR3faLaUFt1ltcE+DVcooy1e3rCtTHwEw4Jcx71U9V6CfLJYVfvY6SpgpN1R9j
PztEMTEu4CJOFgDGEH7Na0qzWEz4XXRHCdDHcOAo+gFA/MQs9JoMsEIQG+nGmO1Pr29uhdnvy6CY
w96i3iWAzWMe5BjrqqhhbY93fex8KXGKHU7NKR0l67C/AI1DLVyIlTr4lXP/yfBLNP4LG5TdVMXs
SvKTQ1OaxJQRU2zfymy6TUYk1eOA2sM6qLgot9Y1vLv07iYbMxzjqXanGvMIVwa0WWu/dhO8G5D9
K7cEs9LrbB1U3k21OOS/Zg+CM2Xry2GXt0RCK+sY8SYXPoHUNQsyD2RSljGNxAJHUOjKbiZng4yS
f/Njih2FLqaDZ2z2xO8QZDdrayv7nqqEYWNA6uFKGcVZTO1PlOmfvGNXkS0rq3kgQ2DgoZmxwtRv
6O5/0sn9HXQdRpDOHbNQO9OY2JfNgAwbunYv+WIky8IeAxnDM+PWqZenxJUvmZz2JqmbmDKbjdHb
53Q0rnhZNDoDL0S3w2t7/kNLHTam4oVBvqMOxNZteMOa4xeS9bsi/xLOFXCQE4ZZ3GMJs/n86tcl
CjYt6AOsTtZzULeokYL3ZEDazqbzbIBJWCG0GxDOTuQs+494rRhwl/6z2erzENW3/6D8/y/14H9I
PbAtcc28+u9TDy7g0X67uv/8z8kH//6qfycf+MG/hO8wZ3GZeFkeApj/n3wQyH9h3iK6wPdMxyXd
gO/17+QDEfwL75HjShbITkAEF6EI/04+EA6hCIHjBhauVTfgb/5fJR9YJC8QMzyTbXtNCXPNwJJs
vokAs/n5TNv6L9FbTpIHZS8q84TChJgXThypW+dUC1b24dz5fXTyVO/8Yh5kD618WfhkVkVDIp+a
zC7jP2nhIvwhAK42ngWSe/9lVG2P+XXGA/cJmE0bPzoDKA75h6S/xVm6BS2DZnTV+P51oFdP0sg2
gLeK7rF15WxvTLfrXlK7IqU3o4Ie9lNDluY1DNGqt4EPV+Cb5mGK14VnA05TiS5ucwPbIu40I5FU
oVCJkRoAgjlDm8WYz6QipbDzk1ld44wiZ+cVPloqe9DIf/hN4nRjDkX1Yfroa9kQxBT8iNiwGgYe
sgOEYDEWODJxe+vXnqkB111nzEDtyGUFNt1MVIdgh4cOzPHQeee5oJNLbodK2FDxmHcFXcd3Y+bT
HZLYZf9bZgXvpU+ZtHl8aLwaGKvZ4WlFo5/n2WFMyrHdRYl4EKNXrTJnQT1R19Lq12TUU2q3dZR/
2d04OHQ4QZFc+liXKfY5iUltbwpRlLtySSamHq4XRO/g9jpcA1G3kKHpOqVDspY1H4NxcrKNJq/T
XAlPzsHdgJd/fHZoQZ1H/mCgfrxkSp5jmDff5jIt3Q4Vb5dDHGXKvu1d4fJXuU7/4SU57DgnGKMb
KI/UVnbkPAH4TlB2knQbMoVa0KVVJqsavq19zIUt7iuvcJA8mU0NX8ti27Tumkg+I1+Lxm2lmbHc
B4NN+k1iZFmG9oJ387FFtYmbECUb6F+rswWKfggG6m6ZOnZkqTfDqWubDsghtmPSqggmqomzHZIF
WURqaMIOwNb4f64ckabg7B1z7At9TgxXWWOjYHvSyhg1YRqnxqkk0Ia5kO2RlC2UWnwwYp6WPZq4
Dq2AtqXwdxnqHBcVaWG4YYTBP76JFXlNDJZI5916tkfqp1Lawtit7Gw35u7YEF5D9ufFmOJJvlSu
EdgwU5GY8TZ0r++GIQbBdoWNKz4VlhnIzUlFHqbQnpss9Jg5HPMlNt6UKOdHLR3nwSJ2hNiIlMTJ
XIx3poRezxOQUUq4LuMokyJi6uHooETIn4y2G3djZSc71x7Tr0Z7MakEtgscmBzSumOeFfhltbPV
1FOkcpmBXQIQWExSpZKid06itZpLGmN7x+rh3Bo55Bz8j9NT0XrU4Klfn0rZoGBMzHwXRAjnwPV4
xH4KWPBuPD56TRxtCHJG3JtZ2T4eHPtgRrH7Ys4NkMAkSF32ms6vKMf5c+iKFmCCFhA9xuh+1Owv
K8uq7lUFUNWzO1rJRHf3aEiHL02PgAI9dR4hSHXpKsf4ePFBqof09d6um0brray6dO+gBz54M49K
MTD2cIIUjrSfsSsv/Srad2mc742ACNTW8OIzOnTouE1tESPNCXnbLln1AZEnCxvYQnf0tXI3gCgM
pSv7LfWfHy7IfPcdtfkef211HzicLmTBtReHW3EHOGbZiiV377SIjE87nSf+qlq9QCXuwbkg12gr
VFGFzPTtksXFwctMDMkJ2g+XAJI7073OItxElDe5b0BfYUv5B965emyHsruxINMG5F/xdiKdrbQP
CF6NV9aWrCC0LMjjxrcMrivJ1V3iFPIeFl65neeJPASnlMDuAo18QgUhrFnsqTSCXeiYDE/sjMd8
sPrpAToR+yka8bX3H9SdyZLbSJelX+W3XjfSADgcDph194LzGPOg1AYmhUKY5xlP3x+ozEopFL9U
tahFLTKSZCg4gCTc773nfIcEZIrlsRh3nm/SQE16dxunDuO2GhGZkZLXjQcdZGCPO+iFTgOecaVz
utXb4L7LK/uKCU19hbOHXRnvz84MC7n30njYm0UDhZWk2w0qIHEoQ2PYxeS2gZU1h7MWmbgsizHb
Os2FG+CqFQZZ9VL1bMPiqWS+JKJxg2xTWytTFNveIW9ShG4JQcuurpyqYRIxFgHSx4SQi9YZ16ap
R5tyGgZ0t1q0dvNUHKSTgsdkgLKEYWKusB2YVO+WOifpyGSqbqPtgErgSCulZMoDCcmc+uHWS/Xq
imOA1lxkEQYqAgy3rg7uJyoMmzjxCcwP5eV2rEqXht8EJyQlMTerqIY138j2JYpppNtec6VG1MAy
GdtDEMMlByLQbxrOm+vBV4yk844Gpt155xai/mYUCsyylTjbgW806OXJo7CjU+dRGZ+bsTK/EPFe
XcmIIWUxD43IXYCWoQd472MaDaS7IRV3+mGvxaG1jqaWfXqEiEeolnd8HLt9QCN3l6Fr2QjCoU7k
Hun7tI3cZ6VS+zGuAIJqnmpRlflqyxY22aRNYx08DdkQX29Oog26k6RhtShkMG5KSzhfAwZyRyOk
fNcmrbpznNFe6BK6WdTXaNg7g05jOolVTOAmiTa2vUjpFh5Q1jBe6dr+mkE7bM827a4MzhzbycPL
nSjbW05D528jinCy8VS2JqoATZQWRHSmBWTX0KdlHkJvO3R1UZ8LNyGhbpaSI+xOEFJ7VCP5xMeh
7cipnJJ+YhBgk5Y7BYDmlAsOyqaokIY97dsInaONhwXkSYIZ2I0wKhh8M1ILcVVE14SC1OUzHOI4
byIE5XaGmK+I9HYb9Ey8IyAqx5H1bsUQQS4BjfApTYHuJANemTia0BCiBYvWUcc0rCCF4BSObXtH
l4MWUzplu8nI7X1DkuZGkwNve4lQ3684zdTCRXnl1nItXQImQkhAmJewvCysMa4/5VVBZ0bvrG2W
D7PSdWgpILWyCHAWJMWe8SoGRcxm1XPRQvEW/VQg/UEkThfJwlQQ+X1vbuq4rr3zEFoNSsrQT9oN
KhGQfwPS3enkcJDwEpcTumlgc5R27C+rBi9D0Z9Z1BM6ykbAJs62xmRcpKUJ0zyyXGMWLtB2JesA
PFirjTp5Uo712Z86ywTK+N9SBW1f8zmUt/4/c3n1khdjFfpB8/9+vFp/u+6/5nOW7w9X1pdc39v2
tRrvXglj5k+5o7/+5X/2l3/lAP+mvplLiF+VN6uwbqrwpflX/vVfkC/b9HP4Q6Xz7e//KnSU/QeW
Ldt1cEkK00Fr/R+FjlJ/GFQZLhnCwr6kDP9HoSOcP1yXesah+HCY2Nv/RLzxK0d3hckvbalMk1/9
fShuvhUwHMVvh+av6/9Cp3eTh1lT/9//NT/893WOxWlU6pYgf47tqC3mV/59wNtoZMBsxkFnHcep
WCyoXOR0bH1/RjGxKDG8J+c1csBKGq8SCWnd3bcA6vTpC0xn4I/eOiR/3k+jXd/fANPVw+um/GBg
v2zCm+8O83tP1nnv2QpG3EJweEzXoP77/tkiXLELBwDLDkzmwQho1tcpMxAgUQvP+jC6xammNvKn
dCHVTkv1OwVBspiuRqfblVrz2WTrwpdgN6WkDPTx2mK0FObgHoW9Hy2CLXpaFXCbMWss3GvcxjVh
3THWuoC+8UTsDqEZtIQYSt3MdzfaKe4wbuNfxICYrTJ/mf9NF5MgVrAn5+Fy6e5Ari0BNXHXzoYV
mInwCWja5ab5n8x3WRboY3gGTtFv5rtimn+gVUI/7MXi3v9+UqWVrebnND/ByxMu+02uy7Wt0uX8
b0Luzp95JsTNA6Bd1bk2c7RxOZJJy+WSyzWSF0yyCzONN7XPJtrRr+d/E0C8qiCMBPwpv7aoxejF
0/jjn/rcFqEYByblQGWftxyMwMqO/ypIRPy1Fbo7UFYf7bpM1vN9kBK0KgPS22n4Ukji0EAMOLK+
Zpyk3fN8d+xw2o69H4Pz+V/EYX9b8q/zhiia+WH7Rv9qAnb243YpLGZQRyvf1PwFKIIz27zV5Xnx
4KWhNn+/1Pnxahw/ZCduG1A9Wbebf2WJ4PJ/OE765zpql2bZri8vgPux2DR4WridD8/82ucHn1+D
xc6mxEY6X54PIeykzfy7mnGOCzgnftB5aqPIniymPyYedSIPLRQuPvNDpCct0ynfHBY2l7v8JjIf
PCwV8I6XKGhCQHy2bNbz1fkf11B/89rZjXrF9BueXZLSge82bQQoinnzfLs3zSRIbxVNH0MeY77f
Ou42IZyemLub78LksottIQMQND8r2wQ7/tefOmazLCO4Q32EYt/CPs1omN+V892uC4tXxr1hgYDb
YDT36BU3KX8+P4P5z1i+bPdPQ7BptL1dV44bdAFM57r8EzUKpFkcqog9UnZpTcGMx1/qIlh96gaE
p218N2jeAy3aBpBu8ZHJCbMKe+GOJJykCd0Rm9GgFGyxiHyt1bFG5oNhisyOdtlEcNEC89wOYbvK
nNbA+IcuAF2siTonzvBWMP/QIMux7Du4nvT+JbN80qHAT9k+XxjNCMiAEuu6w8ITtmswrqCj6anb
9XpeocOYTDD2Dsv/ltXxHL5U0Dm+Nj+uh5cT+T+L5f+gNdQwdPHLHuEmyavwyw/r5l9/83eHUP9D
Z/H7uwf4z7LpqDkYleaSa9CWu3T6/u4PCuMPRJMOKyOWHV1aNnGlfyejWn/QM2QddnRb0VNw/0v9
QdN6u2zaYu4zGJI+jy30uR/6/ULk94jskau0O4nqGFZuFYJZzKNjXZTXzdAZK2wrwZaZe3witJxv
kFlCzS9pDhU3Fow54K7tldbEaE2LCq+1rLITxeqyTHxWnpZEtcbozrUsGcXig9q6yFC+bdz+7dI/
R7d+1+GUummRKmsIEz0kTdY5YPb7l0DSw0Sg9cAUmrdqWbN3jDXgypoHy4+MQoS87CNbV31RuZb8
5rEv7dOfHtx1pK4TM8Zb8ubBKxF1BunMzbYqmVh0+bZMUChVJIcmpkE/x/OvC5vFJy4znCRh++1r
+W9f+7uPz9vmClvxGbME+6vvXzxFR1ywfpJL4NQ3wurjFWIyJI4ZlZLytWWFuSUk5571dO3MGQy/
3skYbz4/l4MvePUWLW5TSOfN6x+6hpE0dN6tnL1GUdXd+RVLuhilwYaLAbUQGLnwrL5UHWIXGhEg
dy0qz3VGTPZCQH77zSF5/xkJ9pp8uQxXvjkizRB4niiaZqvlFjaeaAjWDDHL029e+JsdHC9cmnxd
FLtamza/evMwte+Iuiu9djtQe61GJydWdrCjJ5qaiBsb/0BeqXc1IflzTGp1OBj9jarwxSdMgU6F
sIJtMtj2MQrpLP76uc3H/MfPpIRZQddfUGQiIJuP0MunO6pZNs7G/5ZlZ4oAaPW2Lr8oj7AJzOov
lnDx+BC4ZKF6tL2o+M0n4efDLk3TZJZhOYxVOGv9+KAw3KPeEXm7jeDWkINOLmhBeOX61y/tvaNu
smF2HaUzwxTz7797abpTmxEwe14a4m2S3XgZVY5eMBHQEH79UO8dxe8f6s0bzKjHL32ZtFtnDMnB
SLqV30ZfYMVh1FOEFY7sCMJgPP/6UYV6581zFCWRcGyXD/CbE/IYxGAHer7QptKRQIKOhROmH0GT
E8JTkADSuddo2wl+Ac3WKJqSY9mhPLJcJqIqXhGmLtbA8rZab5v0zvD5+XikO5vzrtN2yEiH+FTK
AbhGS9ePzeLXipTfreaZZ28cumVW+V9rKvbdGN9UDgZ+P5YIOEczPDF99ptbo9U+WqUMd7955fMB
ffOxFTqhgAYScmX+9LEFvmObxBI1W1z08cYYiOVoEI3RTopXGjalZt7f9R2dvc59AH3IqNgab/qs
U6thkN3azu4T/GtsOUmzaJFgFE7eM8mPYOrgIiKbk4TLriNdtiIEIpH5laOmXcEouQQoYkymOFFc
Ruehxn2ZaahSen3nfRht4uPMqD1pZvT865dsGD+vXZIxnyHmk5Xkvzdf1chN0CTIBJZBqdJ1207H
voxehxw5Rt0/ThFS5al1kC1LOeyykcOhya+Ep13pTbgppkijWf0lo1960vU/zZC8BPKg/gy8yViH
IgfXLTHqtpIGS2NvyDRRD26LzVL/HGlO8JginEKGyzoJXoAqhrNZ0xG/aHk65v2GBEG3bhatxu+s
KL0dOgzvefEIycgA7EpzC+mFUGez0Y19hu52OBL+4S6B8xBx2JeHvu1ugZQ/Ot0xHghBytM2XOXW
PaX8oyOT+yqScucSgEtDjBSkDlkliaxE4cKGQQRK6lMhVrnZs45a4RPhEw6xtE4zbOgGPooovEGo
fV3ZKLDCLiKouH8ZC1D7uErHteGXKceOaVl8MJ0btaLG1XZd0T5YdNPRozXXfh8e49pKN0PxWIZQ
rZloigXO0YOFc5JxZgM8VVbM7DvtzsgRNOXuS1DJl1xVN9J6AGAt6VbJj4ChHgC4fFApynnNHfYp
9I2Fp4S9aBzuBEbzo+2DWoxkFW4xYYkF5yvg91VznQTjbz5VP5+4HCnZtXIqtlxbqTdnkKFGKEVQ
QLNtrWZTpAPGv1hbGuHwgHUYw0mAQgXN4G/O/+8+qmTVlfrczXHfPCoiqA57EIYHTX+qRU+yafK1
pdU/TNojaXCYE+wPv/n2zEvKjycMRypWAsM1XKDe5pslp4b2Ax2WTKbK6mCAxVBUhui+0sBhVJ+k
Iora1Y862t9FIafftHB+/uI60jHn7bnrzm2vN19cv5UwIrqcl6vyD4hhNhEStT0zHiYXjUk42k5p
XzRcPr85zIZ450Wz5XDY59Jn51Dz++9WwFT3tJScS3Rnrbpy+YatRZp2xEuMwz7OyGajZljKrqE4
DaarmpMnswjgzN1TRF/9d8/m51Wfw+AYhoOGwVBsiX58NnGoTYZduJieBnZB+nzaIH1l7fpM40Av
883sa+OqVnpHFkx+TYOIYYoTrdOgh/phZlsJYunXHwvzvbeG/bAhHUOixbTefCzKEsJq2Cmm8fQx
AS5r68K2CMkJu6fCH792NaG0sPxxkiMuYN1LnlOR343K03GBGEBvDH8B/qY5BI5G06wlgV7BiF3w
vq4a3X8wIvPchLq6YivSbQcEwRDHzuUUMM2gxS5j7vrXL+myrXn7SXeVmitC4VKrvdmL+JZGJkQg
6q1CXbwleshvrwwFNyrrYKsnRkz8H6kAy05Y0LNAOCFup3GZyPmLn1Kt1To5kBNbl5lTvYzrVV8U
2Hfd2kUVK1aqJ5hRn7myse8J4DvOg27mau3bwbQamBTgTD3h+G/I0+YF+9beFyyrQ5LsfI5RDl3r
N7svy3jnc05lTIdUCYvT2fz77z7n+FFdZm2zAhMpRhMEu0ABpAy0cTfBWeoaUM7MQ/dBj32pzTI6
TsHXCKqRRMqw7lpL27E9p13iDfaKAhAqkWCyOYF/WPZR/iEdynaBvzDnvu1Nk3zWnP6xwoJySDKD
Tko/739ssUqLSiywm8+0fdjVdhcfHJKt1gUyCyBA46epTjF1x1a1JJhMrEy9vu9z+8uvPwCXXd9P
H4Dvjsab7xnykt7y83FObCbjiylJtTQnpPP4BKGVx0665rwARB3tv23MQjyzJhpKyccuar6pxf5t
ySnfO9OzAWeR5izEKP/Nqc8ZO6sfZVtDjVTdtrec8YjS4Ln1MPeUxngKZYdPKiQSvSLkYqEnxjVs
x/haudBrrWQ38cRPXo4sUhYu3JxsPCo3RXQ04WxJ5z3OzPolvuWzNLkTspY+NWAU965vFThwMOpw
MB6424eK0flqUoBqA2gV8G1xQKVO+DUhcW7pKfO6SaS3kan9IS2QVZO+NwL/8QYAbeR1C30fYMlm
C+OQXaE77gbMAB1q/VlY3idD5Y92G7G2MxZXTfncIhsVZRCewpLuYOV/cYwoOfz6ff65vKFPpBsW
xA1p67Q0fvzQSxMQqBdxOnWs+BMgsnylTcwo8ok9/a8f6Z2TpE0Ji2gNLhXF1Pwmf/f1qpPYzqrc
qLeFn32NCoTbqthx6rwhpoopQUF4Y4oryMqsh18/8DtbXl6jiVHGteih6m8L55IUgQJqBKfnTK5b
aPnkUQ/WPm7qF1MwOZ8czLImJD0blNtCEpazTkcqeYjpgFuSfFVg8bRkG26nYgZKBFW0JsXemw3x
v36q73zQbR2nBaoaNhcUtj8eo8YPSyIu9XqbkY0BLeFIEMqnTk9uBk0u0zAEupn/rpl12bS8+abT
8TOJk4RpIvHW/vigLlqRIURhtjW69koXOq17bYXZfDXZ6uTDl1qiM4LU6IodXYY703P2KMKhRbqA
KERu3QyC0WoQEJYFWwzXSDg+hEZ/bLTfbYF+rtd4IyVLJ0oKZelvt19h23QyAKY4iyyalV4QD5WA
o13YOpA1rERff/1uvPuJpUQiiI92G52+Hw+M7Uaxn7ZDvRXZGUw8/gYeFbvUFSdnAaIJ3gfx0slK
+90H9ueKHJUiXVI+rrwhlvPmfBfVBgQTq6iZ/TfP/WjdGorq0AtABwRDdU25gveP+jMe8HfYfuMt
Ilmvgk6jDvd8wJdpbS9R0+COjQ9kbhe/WSrfSjxpRfEEFcWjzpfZkW/PGv3YyilgBL81NesTZxVM
r1YTbeKiPlM3vgYhu+POclCoUa+p8b5goOAxh1+rinkjZ7GvYuQQ/vrtst57v9gh805R3ToIXX98
vxAreqbI9Go7tn6EzmUM9lom90mNzHTGbF7VjesuI6Y/cNF0kLh+sS9Mmoht5JDdAzfSlOG9GIbX
Ngr6e3Qut4FX11ekMLuamI6lAy+GM82pdMt2ZXuAv0I2mlcZ64IbGefGgS4XuoF7ngqWCYSGqJL0
0V4Htts91+U5K6gQwoEOz75umk/JID+Qe5DvNRGpJ8gDX9ATrQFvgm3KguGcGCxropqKUz5nQbEH
+PUBe+d4Oa5tk0GiK/bSxpvPdwBOAIaaXUJxk0us8tG6tSbSF7I2WBKi+xAG7a2tVV/RXqx+/cjG
O3stl1VHuboy0L++bWKHwJaKslLlFtsjLCK9tXah5nlb5J0EquS2Qcx1dei6tD8kHv1NIUoJbV38
12sqaimJSm2eRvy0MhQZ6WiFY5XgC8brykoJL451sPFYIxiaGZ8GJzNgmGSnyDLr33xc32mkI9UW
dHMpYjAJvm2ampPnRwj7yy1+Z7lo/WBrOvlnMuogUPglXDDNzZb+NGHR9hGnlcFvvsXvnGVc7PGu
ZRsI9aT75u1np5Rhr5HlNmmnlHCGvfCWkVMTGB6lJtK5375iSqF3akn2lLoLNUo5gvP4j19RJ7by
1p8MHrNL3c8wQqNlXzT4PWjabMhBu0+yDvPhULoPBCuSxtd6XwQZc0c1eOXWHzz3JtI+gZcO1u0c
U0Y6YLCMSfK6wbB2qg3iWzBtaktQXyGQWkFWsFcvkdTIBfvk+KTFg3qqaTGhvijuzSB5rsduxMBX
RZ9mqgdIjuS2TtBuCJFLVkCdsjcbwsesKfo1YbP+DlmgeEaK9LmzA7nuTRKv5pro7BMXs8QL6n2K
FWwt7Nmmrt/RzdEeLOREnurlU+jOMmzVemcvxDGf55Z2I/Wuup1MnFMt6CUGG+Vj81XkeD3CobOf
HfHUTkb02tHXr/o57Th8UFQQt3kvtXNfeeRqpEBlFsim3LtIYRz1/fEYtOHNNI3GU50ZmK9GkGLo
lSEVqpwWkWlZ15mbPLGTafdV5E9Xg6kfZdEaB+xyHymC4nNhDBH2zURfsEJmT8MYPehooiAtTO4G
yNr4Z8C+LQW0+snKZcK5w8Q7OgGfhFTdL+GV5fdRqF7MoJhe9Ni4zZzkzyYNtU1mQh8ZVRsylG5I
Ha/7ZdD2CRikNG/XaRFO1HtJd0AGQQXWJCjvMNeOi8gADrMOO1RviagPU16wq2+T50aL2q0xX7vc
pIKJgF3PAkGsq/CKlT28guXTHEbaJJebDKeQhwZVZJKF/QnTWX/C3N19u3S5zYuHVd1VHsHqxA/E
Qp5oPdqny6V/fvSpz+i/pyfnyAJ5K/pbhNt5ePb6MTz71kCv0x8JRvHi/IjLlUg0/JVYB1T1EWQS
1ctEZF7o9wQbzJegIxA0mJg6Xkl/Iumzmq5b7Jq5V4Jc5xYmf+N1mBCRQZDvDl3rqUGNevPPjxLo
cshe5UqlJPbIOh7w81OcYz4a2OMW1uMQo+YAV4QGAB9V03tkd8eUVAe3K59G3oENEXg++gLp3VtO
viEN13jWgMcf64BaRmObrBeFdtcUhnaHs/i2S1QDqinTboyK3rELvd8bNCJkfOk9+EFcHoK6JiN9
vpqyxT+PU7Jq64HYTjgFi0HF/Q3bhKofE1wSUdjeYARQenREee3dlokrZ01Ksu+IgVkauBo2kW5H
t1beRbc0mLr1MIYQekab9rvdBUehh93RmwA2NEK52HujZFuQtbNuMtMDKA0pIrOa2cjgbGt7mJ5G
C14D8ITpnGne9IQI5KBZhnuLtLZ6Sj/Ct5uerDpI9gM+A+aHaltSvjz6njvez3TIShnlY4nAFlan
n9EjF8jo85YRHSXxtV2H4vpyia1rT62xUA6mCaNv2CMBZ6lOqiTIWpXxR4F/5KCcxj6kQWLz+UZJ
1HjAfofUXzJeq7bSCFYpr+Vx7lEiVyGaNJCocaNMGPd6Sh6c1t0g88b2N/GyEV27j12Q2St9cBSU
Uh64CyFxD0ZfnHH7TUTM1RtYKkYFZ5jpOVS5rms/Egf2Aa3r0UCAf233priadfvoh0kx0Kq0Odc9
3E27CL5Akh4XpuVLehB6ucl9ma478N5U1E16P6Xt7egM9p9pNDNmugK1LzmkH+TwJKVKnwTKX1EA
Vm6zmWKTls6fbXAozdH+yPx32JBB0+xq8rA+SPiF9Xw7SRNinRTNRPoqp1UBbfrRtrRxSUr8uGtB
PRao55+yMfzIiST5mAkkwEV8DwyyunGM2H4if1b4YfqE8LS9FQ6kuPGpsErjwYE0cu2QYOu3lfco
wym+ihrt5XItIfTpnNVgC1MvRyubabwb9F5vWWQgP9jevTv/GBsrpi80WceEEeiqiMxqBwidQBea
S7vCNMZH14MhHoaFYN6Wj4+g8Gb9sP556NH64Kqo7/EYGWeYc3cVgq37Zv5BHBvIkNwxlzhoiV7r
JG3nzO0PGC2YUc1Xo7aJ7sOsIMhc/+imFWlezqB2ve1+IPE1pl6z+S4SL4G3R+0MPw4/16+80QBK
tb5l8XGsG89W1OMSm1ItrxjLATcfYjh+ZcOYoq+AtvqdfYJDVawlxsHVEPrjte+UI7AQLnUBG5k8
TmAQatFmBCt5Uw11fDOkRXBtw6AuEUemnYThKTBZ6Z0wjgWCrwVuDujvmm0eYKfgtizdiVT4VB0x
M6ziIkCbrvKjb8TF0SoQINaEoG/7EcV4DN2EEW19ayLpXpH9oo6l6RTHFMrJuVZTcH1Z7HJU6XgY
egp9T5+uLj8kcwNSxPWtXlf+yXLLteMbOBk879MUNkc7AIURla+51r3YHt5dvGQ9L+DodvW+TQiS
oKJ2V7lC42w1aMp131/JzCBuJE8P5jjtKsqIhbTCtQYFS4CgDOP4Lo49wWx33PhT+KqN1bYqBtI+
ybnIaotnwb6vG+p1DtJqMieGr150qoP6uSHHBBfWl6g7WazjFDDLobH+BCRyp2ukLtD+umU7v8oG
JCkqxrwxdhLzMHtILbVOTts8m2NzMwFzpB1ynSiwVEHLZMkjOxAYg1Txs2N6O2sithbzjlWTRmce
vA73fKx9zbrwajSdL3CNBkh9OYg/j02rcvplhZFq0JtiySgUQr1Pbr1qJzgQY3mgGIoO5P8+taN9
U9rdtDLQeOPP3eN3vu1IAINaGSZFvx8iIlCiwdhAb9vWobYeO3MbI56UCSNHNb5Scd4WgvkqYQWA
WLAnrSnxBIeNLavkZRUZe2U9PnZN15MR/xjHMHLsSN5Flj6R/Al40cCFshKSfi3GiRXJ7i+OkUAC
C3EwTUlzm7nenT2CIdGG0djWETsTTU/nJiPWErpxZe5AE8dUPk3AWzLIok2dHVKB1cXKtOtwGD6F
k72R+YQqvcLwGwnjY1boV7RKOtwO24x4TTVRe7r19CWAic/wz9wDkzDw7DJUKTWoGlVVOZtRK89m
rEegPlSOxlXc6BWs21qC2ekgHybmB9ztV2ON8AeyZ7qOU3wJZhzVSEjLqx7i30YfDNLXrY5gcY0E
AT83r6RGHZHNLru6M93jaHNKsNSr1nTFKnfEVy0TpI3KXCyIcbqKu+lWr0mka1FBE+1Mrqup5cQI
Nv4u9mBh0vjXiQ0o0WiG2pwjwdDCns4KFuBhCPB6TMLfln1+Mo3wsZkm8k4zeaAT+DWjlezPzNo2
fXWi6KuooXIRDFcuWnYWYI2qTZzyHltd/WR34mNpFAgM4JHJO4sYLobRvkvacd8Pq0FHexqaUIec
AjCOJmeqXnN0nQ1ZKgQs9m1yhiO5mUwSGHwk100p401lwyAt245llzxtIyKlpxybE8y5BH/C8EEa
mgazsL+uik6sQiaf2Lf7I17yYQMyaZ+aIWZKSE7C16d9XbYvGQtgVIzhLfaXa6IYEUOHAX6hshiO
cQ8u93KpDonQ9d12D5f9TDvH2gIYKo7FIHJiRylz6TNKo4CI6FgaUpDg6Gb4NEsd4KwbQo7LdXrG
TpStutSvjk7rV6gMar9b5pIW/OXG2UhzLBr/JIYekKXflkdDq+goFnq5IuKzPJrUN0jW+wKbkd6e
1fyApTUWR2Urzp7GIPmWOhhpKxrjOVmbl+cepANmHBW9MBoIj5E/hEeb2h3YY92uuqozOV3Bb0l0
gCYS2Svyvln2UQ1gsELnKo/jnelX2rr20s+dX2RrTLHlIiUF+9jOByGOGC6giwVc4WntEVP8uMth
IwYM2wme6/epA8V1YM1caHPGkAMKcCHsmmgJt92NBbKRvvegOimI4ZcfzAU3qjbdXYWFkhT5cF9h
L0WilibgFQPm/yVE/GMotedKwx1az9cuN1GCn8JMReupSo9hXmbHCU3s0Rmmj45ksyRahGU0oop1
a9vlIvemBtrefJTLus5XRjHBubKzbD95fOebVOwjh4U/0JNjQ2DBMZ4vGX2wnWTQIMtuPzidl2+4
5h0uP/IJr5+VGU9Z4qN8rkAMXm6PEpdT5eViL6M1bTq1K2eszBjHAbZkLrnBtNNCmyqotzZATvpd
WHRbVZXkSHRV+RwU9bD5dlUL3OTIR6qFbyYnlBRUeQ6SCC2MyITmx6jJEFjqc5L76bebncaC1kow
FkGOBAltIAXX1BoeAsC21Q5VGX82KEzXDDOcg2g7ciz97krE7nAIVH0uw60DEXx27fZMPFnXDMXH
B+enBjWKYNAiJeXFoIJbm72lllMC+djRHVKVNH4MRbyIXL3YlFph8iUHOJPXqoIT/jo5hnekyVet
k7iCd53tgW3oG+lJimvhHEZMucs+Jm7BYvagldSqSay/9K3WL42ZXzbq7pfRbDa4G4d1DC+k70mr
rVwjmJb1nMbnpHMc4OXiFFp5PYcrZAf7civ6bCwT3RwJeLm1nf9AlmQwwwpDpTGCeNP1YHe5XQSZ
wZdi/mvdbh0ghJebLz8ud3+5pPcYdiMXT8Tl6rfH+fbz8qe5ZmRL8M3V8tuNl39VXJ7u5eK365VC
gg/857vnhnGKJ3/59bdnIsfkWZqT+vaU/nkRsHzAgw3Wc44xmD33/IRjTe5qObBM+yBHMnMg5W++
lMyX/rl6uXS57c2/Q8qRbJDlP15uv/zo/Qpo5j9/q/xabiAnXV9ugp89ras0/1w3GaWy4+WL1FXW
6nL1nx9TRCGdTzD2FpeLnNPbg+UO+OASccgN9uJg2SVG8RJ7cF6eOl2zzmgobYhTEkpRE6XbgRTi
VTEoOH/zLHCIRmuJOO4rcOhmCTNJggOzX1iIIBtycoY1EuxFmk0rhc34phmNepN42XAGpbUMcW7D
HKI5U9VYKqwC1X2PwMqM+9dEH/TtFBBPbzsT/fuV1jLtDfXPDqXLdUCrgzr7PlV/smMLVhUncngc
k1rWKV5X3eLcY8fJaz00V5U0bxGsIPscMBJ6RFPndOwXmj1pG31SH111Iw1ClYfyszf4ycEbsW8o
kxSNxmseCUfhoaseK4IdbtM83BP2Y291V95nDeIiAgB2lFY30yg2oduNi9r34I/TPBFGc0oq4t4I
xiTSALWfsL2OyBa8qD1D4DCHOdJlQEpUSix2Un4O7/uuvA0tD7+UEOyf/BuRDzdmhLzfgjqd4j9h
/XztOpKgg4bCwxFAiWvrEE0EZ0j8id6AwoLCjmYRPRY6YhU7JFBVldatDYDNJzKh/xza61bP7ry4
7LeVjwGLZqR7o7r8cwd5eR075ZfCbx+0pgTKpfcE6GVQF6MAK8ZGSysgQ84sS2ytFb4UMO9lu1V5
5h79Cm1CyN7IyHpt15qvNgSjXdA9Yiot73DTposi9IingVJnjCCzctRI5NUQPl6sYzcKl2FLarZe
ptmqhR7B8nwVQaa3fGyTlMAbQ/pQ9mWeLKcQg0end2rr+hWm8ZjIORAcS6MuWeyrmLaWERMVXfm7
2pte0TjGVwra3cGqHPKyobCPsutvBcKzMC2e8azWR2XBc8b6zW4Hu9U5CYud7Cx9P8Yhtq70SeMp
HCWtjwVZi4wBPWdYQzi2NrkiKaE2i09Ut92KGU6+9ZXZXYdYZ1u2fBks9W3RNj5pP6pazdAABOkl
E8VUURDm1O60wFLI9jLlF+EDBQ2Me8ZEi4i57NHrbtExuexM2BsgNTjalf3YEY4IYnMxagkSF/KH
21TbTwjqCVbPQBLaWXHKQvhEWVqwD4a5LDz03UBRE1RRwZ8qslnhJxGuRFRVp4b+UI13d2GlDinU
0ked3jsfBqMgx+FznLfVdeltIw9i9iT/P3vntSM5kmbpJ+KANOpbp9O1CI8MlXFDpIikVkZpfPr5
mN2729sLzGCxt1tAOZCFyhDupNHs/Od8R9yGGIWhm7X0kOv1TTdwf4w2FPQuSeYAYFK5c+wORiuc
2C3UyM+p0OkuspwkSFL2+4TMYo4VwWKk7yYMCDL7g73Nag5OSc0mVcYVRVNtsdO0okP9oIXZracJ
GYsyt7oZnmxRQEPgi/joXMcBsral0wtI670XqqrmBOmJWyEYC+c6sMwYDmAQ1SzMhf5j9YA1GnQU
jXeHcx2KfrH8qRgla3X6XaubP8NE3/sAM24lgTnwGrFrAbTexTSUcBvx9/25FyHJn18JNfFzZbch
W+6arLLvXpMpSfA/U2pNUTVt35KZNLrfBZ+Tt20wbPPoXDPhclbwKetln/UpLd9i+p2mFIixAmKE
GYdhI9t5OKWQd3eKhjPqpEvnqHGaM3B8n8k932OHjC6QyRJVT7xZWhntSnItNK8NNlsgzT+ApTu3
xKG3sZ8l3/rZ/B3ZtJDduow5jjbCEWEfkT0tteFfafAMysVmbyZLbu31LqI1YoKNaNzdWHKI88eS
GaW7d0yFLZON8rVdX2jBSSykObp8Tz1Yvr3WykvnN/n1Hy+CtbE3/T9Rm7DBYggR6v7E6G9joKXu
3Ta5wO5SFzuFxs440GUEiDhILZE95cO5wzh/5kA5b4XH/KKMI0kXTgV3pWSlWneTYm/L+OhLlBWR
lvgRtIqUZDyFleseoGFCbknbIwBb6MnVD8vIjKAxm5QxeSK2b91YObsCExbSFqThxEt2cS1jbK6s
1pqCC+j408HSQWdWS3Kku4evRddI5HchzxUR8l9Dr6G6rhlEHHidnwY6ufNzalIjWiXpzknj7tdU
jr+EDuEvZ7NT6VReyBliWeWorxqolXLMvcqVgxbqgSjWmgsuZxjidvZkwJrKOMsANuWKFAMYO55B
H6mIaWdKq/elz65JxFAjJqIOycDWuNwIepRDDduDuTPOK6leuohVtkh6mzRe/B2x0Q7Y3OLdgdui
zYtgmuPLM12hPiS/qhesUbSz7Xy+psnyeG95+1RyZ5s67SgEpKDCdbKgzNeAZPaK5E34yN8NEEn8
xfNx1lL+6YqUQqdmuk1x3bFj8L1wKtczlkfrBOi1wNWG+Snpzr3yg1r03j1nBxgXmnxIs/lFzQcX
nTXmV/A/H3mbpXuF+LKrB4oOUM1C9snw3mD0hFI13q7NjWticQqp47VdfsrPLsP0kEodYwt+edlN
cjyNySxChVJPUH9I752/ZvLHZ2OJ8c9lLRyzNRIzNhDs1HciHeXzyACJRCb1j1TuVkGN5LWrqaob
vX53oW1sOY5x/nsyYpjiEKk23BMMeArzJ1hmsbcmyRqL1nUwJMTg3p0oCujkEV1GHe0B7lsn3WDs
m+gI9IG4pDf/1OBQnds+8y+z78e7Ak8lbiy67KwZ2rOL7++GFKBfcmrJjCHKnlqLM2ykxN3w69nb
aEOdPT30dF5o5LHFIbazMWG11UHDObM4kNyCyxc9A54qvzUFXIMsFk94FKpveOMBrFZULhrDdzlE
zYudZcN1TtLv3G7tS+8NbOvtpNr4EQTerPxIh7E96402B/r6R5xx1KQ5Ij+ZYz0fkwKNoXXj3QT8
5Y+WFmcgzqGE1zC2tvtRqi5eTYCoJPRLmqqe7x7MLuINAI81pCQ7yrKDEO20dY1puZu8zRs7A2VT
kNakGdif975GHUqbfNrzeCwyb3w01IrdmJne+rkpX9JiOCBBge33ij+93Y+BOch4Z5X6n7y/Z5j4
L+30E0Giu+YZMS3IUReK9/xTVg4wc6HjhFk6H3WjG7i7dOIb2jCeM4ZZEw4Y+gcacJgp207V0lbo
jxNDEg4vVRzBuWkclna2KTYX7kkXv1KS17Ya6VApYiOkAoEDbtR/CrO+OaKk38VALowoazrCxT1O
WUVPCWGlXC07rUmcpzGz95YiVM7Q9jD20zMwqP6mMqnzBDHGXVMrQWaepysYliPevWRv6jTNFi17
2Kn6kCIhyIt4iasSEmUjfrq9btIUaF5nExnBnM0Q3JHc61Q0nArmTZC1Ew7xnnUp5/iLaB2CqOtO
IRQMJyyqaU8hJKiLJKWLqujpjBmcIXBjiwdupAr0hNk60HYEiDvZMEfJkMHF1oBP9aDZCxp3RDtV
SYfAjtoPuCeMwDCaqNBJLTPQp244LLKIjlh5jktSgH7xCmxVrBTT2tKDVLW1a705ytwGCRypt6Q1
7LNJYmFTCqzMyVz6u8qT4C5oF/1mFGXYOUjKNe6WfeOUGVBZYB4xfse7jzwO97BTWzoJZwNuGCvS
jPXDGRE+xuTZg+WuY6vubP/LoH3tOEJRsTsTvqZK2fRN8BMFp+ygsVJ2Cx6PUb0EhCOs4QrXHg7O
0FKry3H5vHD6xe4aMSSw00+BxHq0PP8znqLxKu3QSLLkKZ4JixTQQQMG7SWbCzDKZsPpjhMtvDHM
2ubcVpdJnTBOc/CD1owh15b0nabUSlBaUzjzMcol6c/OVeAy/Xw75U9Z1ro32TpA3PX5Ve+CKJPa
uzEzlXHlg3aIaKeZFAiyV7xUULBXce3iZdES5thx9nww0UFa71FtRyHJaO3TmX5HbuW8GzSNKIqK
fXtWF8ujJVFWC3O4GDJTmifXpCIBY1jVa1nN3TWi5/t5nF5oySIAgS3hmmRefit7VhKk/H2O4eRR
JvBCqepwrmNxswHIPWIP17RHXTM7265/AJaJ/qhCujctBWo22phXHRPXqKdx/TbIC6MNCs8FWgO6
kZfOivuddBd3w7bRv/n6g7EXpSb6IZZ1fpDL8tIkfXZhRKGepbUEgHA4a/xNqtvWR9st3uPvC7Id
GH/x1YAWDzu9cDGhurCxO0UYKFYvoG/mK8+D8dka9VMiks8JmRjVemRCk+BKczW/uy5DVHIuoLUV
NxBvq1k9ajM3As0dJqThgRn7UpjQQvA+g3DwjuwYGlS5SD6JZTvYOx/vYmhVpgpdR692Q1JmF5NK
+z73lnOFUBymQjfp7kLz1GFf6Z3NuLm1k72houmR4xuZGFK22exdyI7OJz/GvJ0201dKaTozo4WO
8aaaTzYH1jpNu+0IGmbflrGxHRIR7wwPWdE450XcfKtAira4pQgtAeQj/2FWwGVsSqJEarN/jxI/
6LUovlCq8ZQnZnpIGDCggFKsZzYfDN9ZRawq3c1Ag7fAhhX4T7o8mY9kO1FEQ1gNmQwSxTDIsH/i
RdWOdtKAWTLSE34Def77osnJDxooqSGA8/JRqjqEk2K8jNzxp2zsKKob9PGkUu97FcVfGuHNp8I0
sUrC+8VMVW9UZE5sGWHE0ztQUrYDiaiWgslx68THso8pjSrbeO8uQ3uwm4lCFQflDoQX2muyzvjp
VLZt6EJRt+8ndodt6n1AYrzST4vt3ZzkGXZ8w1Ck+iAY23NJ+GmYaMZPRfPxVqliAu/LjiczPIhA
TvkQyyBv5ZjO9yiCTqRgEqmScq6KVYhO51zfjk62wT2UvIPgh1veF0DDNAx80K3ZCmVw8xoUibsd
//DFn9YdzXe/nvD1OcX3WiMfOltz9h1dvQkiLjHK1o4crB1WbwJ/U2JSymeacgcm8aU0MklnAmfB
Mt0PTu9Q5Br5RyIwqAP7vB/TAxn7lyoBJUwnnBlM1BtRAO058BD6Afpqu6KQ9fY2nPXS/fIGgXmz
jeytsNWL5ZTWcaBaxNM7zAoCE3JZVXyifc+5w8MnMGB4w2rTgxQGEMe4dvlNm/LaMy0Up0cA/KID
5ACVEn4+LHJJGKSPQX9HWUFzKJVvxcSpKO9hYfWY8NC1FsGnH7Xg3odqm8OJpGyvMwQ7fRr8rL7x
KS4AuBH59aGxVI3RIIHdic90X0R0gFZNs50bTO95s528mOlns3es2voz6UfyI5BcKDaLUhO4sDEC
49MOtV6EVMVMGzGj/1Bkc5Wl9n0u51+xQAspB/AUFRw7MDOWcaSE876Mrn9ttFxejLqnWxpnBgNN
hqitYewqU6Qhz/v11q0CwDE0KM0f8OPYprinti9Z7612K5225VFPXaEF5f9gsp1K1RTWUzUfepOE
PD3rWC6RZNhL4K+juLSvmeaWdeZtqNv7aAcNpRaNn0Mqfp5GcZSbvVshF1DrEAfzSLnn2N4ZRod3
XOuqrVshfgnb70EBpVSY1pW5j2QE6pFn1Km2+9/o4VSbm2CmCUpP4cSQrcjrH4zJ6OuOTWQtjWgN
u6AwFom5SR39XNrgp2dziJ5bxCXIeQCuSS+ctZGehrnqn+kHgjKQx9ghBs361lc/XEGxHDbYcdOX
ylgRMvYBFjjebYS1sU/NgyLeG2gpqQUbKZzMLSA6rWXnWLrviUazFFCgag95e962zZJjdpjd3QrK
4sOayTVIziZ6a97HyjgRvys2TFUn9rKYxKXwVgI0rfJJ0pkXC1fOsZzKJ9/t60tVZSg/nZQ312XP
6fTzhUUYamuU+/ciRQdJ0dbSDNrl3PUv7KAkF6uJWSbpjqYn6Csly8/wM6adQvr7hWodgrQbr61d
UHKtvA3u8mIwKVsVKfdkiLVgfQBtJzzeuKlRHP8dEPnUzr20+dKfWOFOFu2XhG6mH8MkjCDLai3o
TOS9JLQiPwlFy/Ytro2fUCkLphzV745D+35uaIbR6q8q75ILFjtv59rZ78lepS4RF4eMyL3tTfUW
CpO/s7zopxDVPcr+6rYI2UowJ+sSwr8DV7Wv6c7RqBIgbD7zl7IGnhj3jXbu7IyNLNFCMC6VxTpb
fq0NjgfSVdEuWqgjBjmq9p6WISw08xVaKhpGkLEReXeno+qle8qN3ggMO+PT8VqmoknZhgT4T/5i
/pBupu9SCI2nuXHoiamNUKTjcGyrbOCAzlLCPvJRRX8MV1JIY9kKN4QnaRyGM+jE3Jkw6TZojj4H
agyqPrGReO0ybkr/CEHxe1/I9Bz3CpAmXRWybS4FyYIgc2omhAvnYa/DhjXBrYlr9gMpJLiTyq1f
kYFEY+U9nzL8v9qdxo1jz8UmH/2Vk6j9pBXtVSfTukNy5HkwKu88m/x6tC+sVSxw3cvIopmGkePd
V8nBdLF0odDGW2vF9LoMW/LEOcWlV28mZdRHjyLWPQXLhNat77rSvDPwXVpZKf07utatRmSBfp7P
mvaIDbryJgGVShMdN3Ih3003mk4E++p9Q2FYUDN+mi2Hgb7ZNrhIGtZ9q/fPf18AS/5u0NbQ/lIQ
9UOfHpkXPUVeY10Saf5kT6n/KqT1sCM9uSWq9XZGkl7dEepQm45GiCREVVLE+YfEGR9wR/uP9B3Y
YUX6nvn1bZkGmKOIYFmzjsf6+KXHzsqGqchOoiqPbd4Vp1iP5bGa7YdZufNetCxaS94y3gt4ZCTU
8hT4PH71bNcG6b1H9CFtk8nM93SGUBblazP7APM1c6tDOXQ/RN3lLw2S0J5xGQ6P0Wxv5SBf2FSp
46wD+Fqq4q1ij6SS3jyOVF1sCIKHkZtzTGuSjhVpsoIxRzBVHgH7FoByAn/0JHWeosMccTZsaUhK
u5yjwEIKwwCj2AI0uGCZ261G9rCaY+/RJTTIa3Ojgxr1P12Ma4Hu0GZozWQPVuop1ef9AeSleZ5V
bG98zmJ9hvxGuaVAaJiMnTQ50yy1fvUXg+eg2+xLoOgbRTHNBmnMvTp+vu9qCgAH8uV8xtHzrYgK
Z5eBFA6tlUTaNQKFJqmia6lDdJ8t/1Swlz6OBSlzp+nwO4niBmFaO8zxjp+Dc7mWPavarfDbqOTm
ExlMMvITIjYAQDKnZAQ1d8elsTgqa9es7swANh2tAcbSHPuqn3YeEa+tp1MC0nNua2fno+BeeSoN
JdkqJMcKB9W9pNSwVHI8Dk7e3fw4Bn3QJMV14r5MzNk42SX9m+0cAULAC5fkt6Sngq8DK33Jo4aP
Z+zFXlYFq1WlZ8Hfhd8bOU26WlNs6l4A2k3mW0oB315vm6c6zu6mQPRdLBrBtWw882GCueK6DOOm
0Q9NPqzVlS0NpdL5FjkMJxIpvlFkXUHexnw05kyGxtT4Sflv9ZS6Ha1trfXdQ2gJiALxI5HvCCmD
MN/08dCPX33TWy+tqfdPXta/VBRbYQaaQaSZcfFmF8lX7TjjV01LvWMrf7NI/LC2xlE4XdRl1Bzz
2Ik5v3rC2i/+3HznMVjhQRQZ5K46OQ2mRB0flHtLcjwlUVyXwTwOIIipWNUYpUepeOlS/zkpFy4i
ndO5qtfa+pGEIE5O89ZLnh9R1tv3sVnGIAFEUCPlUenNi9LLgrSsnJ+smepRfdKt1wXX+CaZ3sjJ
+esZF6zGVDwpytEO3dz8KZsc2Gzmtg6HfgxFlpqfaJSKb1LXS8YNz1XEyRfpxj3b6JxbjzAD8j3N
S0KvklCLB3fL0do+tp1MCQGQbVsa9v0SL23GphYfXA1DoedQJyaNHG+cfxq2cSedrO2JbSY7ITG5
sdxTurzY7Mjr/pjWU7ztU5mHi8gdElQJsDqyTt/ycvnTcH2n3li9WP5gHlrO0Zuce3nRR/1OfwdT
IReasb5M5B/Xfi54phhbLG9gtLpEZ2C7TFmodiTQmN+EcYklw+26N0sMJP6jp7fpPjm1POUjVx2J
oe7sUdV1Ha2qu4E7OwIG/2batPGMJHOOnpRsaHo7EC47LsOPzddZ+c+I/f1p9JKtRURgo+o4+oZH
+M2aPMCOeZufWycqHoIqxU0N3nnrmikKGWre1c9qxD9BQHdORHlhRssZqxkPpW+o3ZD14lHPf0PB
9rYdCucyO3F3G3T9arBmbLuhpopmfYpoBdKtE6c47/A2TQyw7GKp0QWH/jnWav1BOUrn7AlbFb9y
5KnAmfXuqRuf6r4oLgXhAg6eufGBMZEAtyExmDNmeOe8OE7XqLG87yawZaY/PBQN5B92hy7TJdhz
aJbDj2qmZIhZpnUqje6TE4F+FpJngp+aoU4c3J1Ufe7xk/OpsDjlNPQ+QX5/qcFc00yToJCsLx4D
KpAbwyPj+f1EDOJhmOmGMjz7ZGUdLqKMyshR+W7Qt+SNuhUVHMUTVy0vcc95W1smahmHYT+OuXGk
+Ct7jjDGOTolN6yLEADH5ewgYByUE09IMuVp0ogFNr4Zv0lYvOiFXUS/b12RYGwRoK28+iwiNiLA
OtJHWQ1i3zEdpaxktek9UPYcK7+LEsNd2Z+oKGjeymE9PUMXkONBIzZ0tWL9FaZ4+ac2Wx6Brv3k
DCh9Y6fzVSPPvDEVeuTwGo80HqhQQYna1kN5q5cxZf/EEb3OG/2qo/WvlMZvPQZl3tcqfU9a5J3W
Iy82KbmzDGVyojUCm03oCDP72uSFpHU7h7jT+izCmR09ydL54cVOvU+ckZ7hmBpzDLdDXs37yOk4
tEV8G2kVD1t53pk5PZDtbMrQSYroUBWAf0ZLjY+JdMlE7uDDkQifeZ4+DNKGDEqEs+GeJOURHUn/
7ZxOOL8HcgpOFOY12tTfl8w23JsVW/oVGtM23mrMgz4Kq5Vnp+CCN/JK/+gl+M6xTLyzOWHvG7rE
pQJhLK9NmuHdtu3hNeHiRuzN3zBTgb221yMVvcfHposhJU5+81MxIlKpoV+SDPRB4/n2iZpGYIc1
jEizY1RvluYvD6vQa4eEw26A8kvXhYepN9P8DJu8Pmt99DUjBz2n9Ljsmgqjgv9Xr6rwmFbAwJnd
IF85sqOWUVFhq83z1jRxdgKVMQIIdwOFPWvqIM3MV3uZ6CQQo3nqotF8bQ39n390Gp530OLUThbj
cNBrbOFFNZdHNSnCAmX8qQYzfS2aZ7/x67dRRPHzZE54LrLs4U+Jdgd8sG+S6AVVR12gKyfY83z3
kVdR8mb8nUUMc3MaoyrwyX2+JMVy6X3bRU7J1Uteo7QRMjvLAhMGxxzzPLlEomJfth9LxAiLcEFz
Ips57qVEc/BxswEWGPxdPnCEtjFhV6u9fLHlvKdaziNfUlQ3W5GDrEwmuQqreTgCFqTUnodqa3f1
TdTlH6QGb98KHQeDmMwjO3JuCTYbm7lkwB8pjWWGnW6g9/OyG3zOsuyt1dVhwx809TSyv9OMg29Y
/X1cOPI2eSzeKGN86wdveOYH+6MkBVoL9pBwoCr3UGFD28g+jy7YvvuQqSYD1kg69xxHsZcH/ThE
5zFmw1t2wx8+TgTCuOu4kAZzV5X5+ig2zCdOutYTx8qByA+lBdCtw36uAd6+K7vMX9pYky/s3+IN
oFE6Dhr2R1PFGXta+uVmzwhlvXLfB1MfXrHYcsR1S/VgtGPclqjeDrmbXYlw2Ewg1ad0euP690Ub
DYY9ZCDRL/hvjMkOENvHvZeCAfdlccKtZzxH9ikdhvzRdNR6RXT16K3BscZxzZfF+Nb7mng3fhXd
cPNmP35LNBGDK1fvs+M328J2a/JtyXQfZDfdS2+5kICN/BPIGwClC7rBrlJsUReCr4yJK33XtbL7
SzQ46zllwZnZ0Q7QpOJpsIofmY/3cs4a8x2fVILJ7ls/ciLJHKrna3OUFFlWd9catTsHBkxAyYjG
s2TybMTaqWv45IGmvAMxHw7W6IJQdMfvnCyMI8Ex84xkFx/m2Sh3/kxmRhZLFfr4QBFOcotKMYGz
NhRx1G5rsnOkzeRbgioeMOz+ATs/eV2GJ6dPypDg/xQu3fA1Nv2zagxvO1v1dIVUcRpr0wYeF9ND
0urngdKaja20ZctzwttPwhr/Ebj8/61H/w0V3ADhDRLnv2g9+pFWX//aePTPv/FPnqkDCNx0YJKu
xDLPpBvnf4HAjf/QsX4aHlSQlUy6Qlv+R+OR+x/WinXzGCtALmIE8D+JpjQegYxySf7BsdSB+7n/
NyDwvznpfwEoWJ7r+qbOF1pZOYRp/y2u3yOkaP2sLYdBbWhraQgqbqhP5JkqftEr84nT7Bhvl2xj
HxmN/8sb9fSP7/KvFPJ/T1LzzYHZ25CHyNTqbLv/7ZvXlV23jk5ehtz6RmeS1p+L6UaMzwFPmm5m
jgbOF6rn/+O3Xbki/0LzGKzIHiX1pgf5MbRBUt4HbR8OPJWJCeD9bnbOf8eh+jc2xv/xi/5bXDnH
vBF5I9+xN4NhAYmwSTuSlRuVbvvs7b/+9SxAR/wC/9uH6sGYslzAYjoys/HvnLyu0Boyga080IYb
nRLHhYRk3pGFQI1W7M3QIpKQmC6lp37cUwmUs/Evp3yTuJjcapFfXVyhYaZFHONBegUVs4xgatGc
MZTbW8Mz18mzPsCc098jl/F9TXHsTpXgSTLr9wgJeuaDx0uJzFLF2JzxMvRU6vIO50j3pJnukdaK
bZlNV/QmWANLl21t+gm3dGbtRv6BwnRM+lo/WrV4HuLaChZ93sxoH6FcbHyaTnkjxpGcolpuK0vC
TGPEqqXzq+k1KCnK/Ta7RfTtOqRMBkSTQqpfdIQbEiwxD3sj6YyDI390al6jHj8Ssp2bulKvNkIY
HIE+sAqbMwocA8Psru5Eg5Ntn6pkOE6i/2XW/k1EyMx+ZX5hVrmmTftpivGVwpQt9pGrZk/vStAP
4QIgw9RLDKdzIupHZTBMGhbYjsauBRJG4fwc0g6qn0KBXEYL7MQwvc5dBqa6kZ+ANflgRB1UxI+V
0hJ0VrfdODN5RrM+tPkvoxJfpsbfm0w+CZGnW0fwpURMiaznlYFRLY/aQOKbqEWUA/UbvG1YyNVH
pZ2cGnNj3y/OdmigXxW4nqiR2TCaC2GGfFIMDXUiJxWlvvJlfuVBRToWp5ScX9VEgL2Imj0mrXmT
u8uXaZavcfOb2S/VRC2DMg8TmL/GVsm1KxISHHqaz7VeVXMdPAWetcP88UoA+Uuf6jAF7b1dv05p
MvpW9l3VT07rl1u4gzggF0zJNgICWQXPSZ5jm+WqkfN2qTT+l7oOLdFdlpTNpFsW+A012hpLZ84R
DCjDLTveNa8h/+jofzrB73icPXI7ZW19UQcr9kYPOZ3+5k2uPWH4o7s2A1qz2tg4gdGtrPWX3DR0
jmxEgUQhPzITuzB61m+/ZppA09rMZi4/lTgINxoVTTouVRigXHNicShOIyxA0jtoPX6Q1lpbVyrg
BTpNTfQyi2vhu4fWodyS+jS8Ah3FSIZ8tpa12M0wLnXmx8HIJDA09brYFFpy7AvAwMKwdlPL9dPm
/bRJSHnWSt+Cn3Y2BJgllwx/YYRWsX7Qvsei00Y/QKc98bXioO5Z4yPejImhfqNZOt8diTKZrnEj
HoqR+d/LtxI+Va/0HBiZM25nr3jEioa2MYbrRaLiOZdgpWbqe4NIgzpZLxg3iWSUsODy43rdzKp6
ycuJHB4DbrPoPw1GteQSRvQjzG6W62ubtVOKDLrONwBPU9nDV6GtvdmJfhiHcsfte3ahLtBhtUyY
sJ1wzOUT9mfSbkN3xbn0qlXAErKBt+/vlaczQGTdrVYW/KcQ3IZFSvNqRhlVKqMYrw+3Se3qXDAo
fglV88wBZsU921oiO4w2bg6B+zlG1vH6hbszR3iVmv5VgskXU3bLmb0sFneqsb6Y9rqLG1jjLbpr
fGd6ZSbIb2mjLqUUZrr+8JCc88mAMPyo4haDcIKy9haNUoSDzQy47MsmiFv6wFk/IeUUyzYayuN6
OXlY27BespjFPZJNw8HLfJOtsEDlkCsB3PWwa22XOdyQSW4j+6i3Hu4tLCg+eSinu6Viyf/7eZJ8
U93KRiMPPdjk9IciGZiY8Uv5jKEcvkkWW199x0I1Kj6RAux5MHO4FNGz1/BWZHyo1iK+ZDGxFvv+
YTGd58RUe4cfrCcQvKn8Gr98+pAjZc6yetVETqIvVenGT9f6Qy6Kpd+xs3/nkPXajuqVnHG31aK7
DrMpwCDH6CWbXwdKrGM3/TZQDMyimm+qyfoSNT/nMK1rjCw/ZWq/0iJLLMvd+NL8qjP1KmyuRtay
oz6bjwn1wNAxG/jtH39xtyORwFis9zHx780y83Z1Wr6zxnrY6B5QVxsLBVA0tce4e4qW7jrovBUl
vka0B0KtvK1kutxg1liDXIYxcC3wvuVQc+OJSFXK8yeQar7KgtDhghF+QxLhK+XoFiAWvBScDDmD
L/2byg+wMmaufn41OnC7zaypY+fLz/UtUS2PGLbzWKG4m8q8UAHBxr+/oKEVNiFAapnXC95u+s+2
y06Vj+zvL2HH9wyUwXM0re292/XfeSLTCiWSEHAGj62Ifim9Kx+uBfiobT4TM/6QOX3fOJn2jrvk
F8VjfEC0Nvw02vukuLcYT8NBFj8XAy5Ttq5qzHoYROGfwj62wFBceuKMUxpG0xRgCs8f3iTJwTWc
VTFRQkxxO0xMFYE/XxohGbi9kdgXCc0mMBKpAmMqHyDRicTP05NVJ7chInVV2dpmkix665Mv6Ysr
4t/D0iBu2HXyjWf0mY+QeoyxPsl89flOr8Rgyh2cJUyWWV0FAFLwGFR79FexTUq92RoAETqPXwF3
HOZwm2IsBudYe/z45KVVyaCXwLsLpt1J9ZBVVts3DXAZ+qCxtapop7qznF6WmCyvmxPVxpZcOO2y
9Wbvg1QySWlKRvGZ4FpzKYwzRoiM9CMFfdwVNDvzpXio/u7sJWxKC9+XYEjEbDnn37onm8lg+tAw
b31HSNl6dgl3hm1NlA1nEirDmXjY6hTajVUpLrigSAcMWo5x32oBIH8nDT/QyjfxrWaBuWk6EVIN
qqTpaFVfSHA6Lb6C2L8vcn4kSwLtd7B+zBGmeMxCVTBOXQQOFPIto/9lm1Qeb2fhlMyK8pdxqYly
wP0AMQcMcjXFew5llu4Y15tk0HQWbSm2rQXJgoa4zbzE1qkT/ETj1B+ztjLRqyYniN3H4EQ/KbLK
g7zXPikOZq+jKd4NNR5SN6jjtgtmlJsNC9+ztprWfMwVmQBb0jU26Q2ygBkbOH4VerEBcTBDX7yD
ZsmLWFocqU517pb8LcaYsRtnoYUmPWWNFcDA1g/Q0whDGA35a3igs2vqbMuiedMalCkzD0gPozf9
AqxcnTIT7ZUYRTjaXqD68cXrCY96QsO8jCDZJ7q34V+ayHmmS2vSOLj/ZrWbUHcxDKC9IcXAjvam
4SUzqFpP7ehH3fIA+scPkZJtprzrYKm70BbwoemnUSLNt/pEyaYJlcZIEvYGdb0OFnwR1Gm8yzT9
nTA7OZm+Yc5Ln9NCTisgYYi8gcuSQkK5rzmEMjS2XpSZPkObZvjdj/FJCkqFZG8YVJRG1RbTCu12
I63VM4aRFe1cpeZJ8uzN2qg+phk+U9s9zrX7M/Ism4FYKfaNhAQ+/x5dbqooMZprmhV4/U02BeSz
dl6fYrSKGZUhED9XRb6is7tfHbdmWIMUAJmzSUZo+wKdVi3EJzPKWRhVLls0NYp2VB+Fc7PN7fk3
AxZay6sC239CbT0CIXcLS26LbYUNHj/83yuKhSKlP4H7Za14olvGn3eRK/+Tp/NYbtxqt+gToQo5
TBFJMEtUnKAkq4WcM57+X9StugO73G1bLZHgOV/Ye23S6zg94vUIPERHpo9SHLZVteOVgC6tl5Kd
SGvhZMiCj+TVXAvtJy54s3uCaD2tqk5avhWeShCN02MIXmpSVVczIvEvTb9RVBXeUqZ0II/tAYhu
RJbMnGhuqWxMSINRhTZqa/XOxxzITS/BPmXA/JIqAvAsGYgG3ZdjFa1BCqL2VZaTS7G138xuupbp
yjGglVBooiDiCvezXqe6mvH1dVzE85J/0xU9mE3AQBuCRN287AJBGdFkNTE3+or30Zwzd1AIYYpr
RGkYUjRk284gFSaGbkSsUn1GfCHgoZV4rSJ2e02SPzUijJhsihjFjklgSVBgu5GyRe7b2p8yziPC
S6wk51QsJ0KLNbQzaf6dVDNCnG0/Gii0xoJQkUVVz3qtMXY3EOoDxglw/g0efkFw18ZPGcu/FTaq
sMM/Ru/BNL2VeV+RjVnBord7DEsE4YpZ5pC89Fbo05PRGJhtsPtwBSX72Ox4CuRouHXJiolLmr3E
yM7sB3+Z/Uae1oB1qdfsRRELwiPleWaehxGtKhAu6iTcm6igJRmtfE9pMUi+8GCaL0ueedSU4DSb
HpFNP9JssABKdDg0dAq+vqZAZo3IVwB6O0VvviObBUGiCs9pYzzJzYS2TCj7gJgT3Z4R2qtJQ9Us
9TbjSYrYtemDKNtZk5aeFMaQ0amoNO2pZyXhJFGegOcKs4xxo1iz2Mkn/l+C2zM2Nq62DdWeX30b
TJhdSdD92ZpUL7aG1k3WjNNmChT1zTLn4WsprGd8QcOeyqoGfKBHTJcJt8osgyN81o4UwmUwLXyu
2VFcMPXTkTMyAG2F9rPvkKwpJiFmonzXZPUi4IJQu2JF9S/z/sbnbLbmfdVRbRf6HJTN8m1qGmLS
hM+Z1Iu1N2MrtRcTrhOvLo/7gKgty3RUcrG1H+aSjk7FKjjoC11cPxyX4fFxy7p599iqbyVbViS/
1qPb5PFkp+wscefPhiZgw3k8aYVKKIEmBgrwOf5sf07oGDvJ6mmKU8vZ6DGQoyrhiA0BeXeCMMxc
fd6qpEZao0u7yhTJLzWYPfTMG6ocA1bNWZOx2qtEiC5mfqjn5sR2ciXxaoX2R82XNpBZ1K1zxcRv
lkV00X19VFLjdRLo46ksvg0BZTHrdxJdxC1UqWrYE7Vf7DfpCxAt5JIatmJ0HOUS3d4SCFNrMCMp
b+LW/svXda9yBTtWV5GqnWFVTWqeX+aFOxZjyH1iaIcVY+e6udWp8NXEbPGoszFdipj+sP9Wk8Sd
Rplj97r1NCRT715Iv1x5YrsfcYYCXzUFs4JKqgIDWc+WG4ylxwXHT/00anSycHUTR67z70xB1i1W
KvYZsozQEOXPlcrkMN/WXRR5E7RAVx8V6RgZ5qGrxGDSXoXFqIJN1xI/ksoztNJth77CTaKh8Moq
1TyhhZOXkvfbjP/KvsHOkzwbVfRaZXHmkEtMyw4Dyo5BEhG4jJUOA1WZqN0+1eq3ZtDwHFRgtSLT
k5lHkXihEaQEa7R7CKzBWYF65zvg1T0unXLrU/Wk6PgNOrHOAmJm/bFQlj1ZsF5Z6OZO1dSjtWnb
Du3HSYiYpODd2KhqlWsjFHyX8Uqk3PIwggpqoNKhuOizfPzBL2LF/GRJAN0srOTyflLduCmves8o
XmKa5K0N7d0wVZY7Utjb+swhGJG8q7fTdVBQmfY6h/go6iBD5sGXoKaWSJjQhY76QTHFfXoVRAIN
0SGhuM3GXz3R0R4HRlUzoGt4ueQ+pkYyRmxjmwnkoXgYzgCzsGiJQFEuhFMAlC+RhOi4shymzy84
ltF40N/lWtt5a8s+JM8Bz2AFJfNOzzIziETkbmrCT9A2KBUfIhc2LUdQMoTIqUJYi/IT3Pp3HIb4
btcNxEu5nnMDpeO0kIWhpMhEjXzzE011UQ1Wzoy5yl1TjrAkSgGyqL2rJHjJ82U6LTB66NqS1s4Z
Ce7Wcp19ZG7LTlDYcSr8qi5Y24yZcRzbefbJwa0CVd3qQ50jOCD81VawO+1Z+z2R6FTuaxmlWKuw
laEIYp2Mx080QhFahbDAmyEUh4rVgGHTr0x+lTgGZCXE2k4Rl95dN+U76bv73DcX2YCHokSd5Vjr
eihQxfoyaEw+ztZpLrdu/zDvTrJ8KdpaOzw8e2qMh7spuV0xMDiIFBg4tQcOHBr7x12tj8i6Z9q0
LKFrsiwubKI2KXUjwjNyQ0xgVLRv9QbvbVSpNRNOdhZKXHvdODmyDojbMKKrpaB3nlFVlSIfpEYu
jl3BJHPZIFvN81uUIWnXZRG4/5qEjYUgqzaUbt/Of+di9jI9vnlLYlKs90xduzoOMLoMziRD9OtU
Rq2thp9kUzwZD2andz8NUugi5znr86UIt5xbAS+xR3ilzxqk20s9ZYVE6mXDij/OV9Wdob8EAEnY
pXH2Skmk+Wy6X02tF2xN5TVFkNp7mpn7OJzdDIcv0PaDrpU3Yu5xBVncmDPEPmcgS41JG69M5c+6
wccnX9DwQhWurV7BaCzoyM9Wf53G3lUfz9fAijoQ4a4jFCajEr31sRCEnvYNNJbKuE6TX62Y+W2B
USQGDJZ3Ma3Rh95J8zF26biXYOm6fV1KYjjMDB8rNoHeKhW/FWosJ08IJNc0yvJoHHAKSDzzPNzL
gYnvjza2DAULvrMOXEOhCLB1Ol9fFlTFEokri5xf1Ub4rnKXVHUDIH7zZXXkPwCVKHZcRVIYf+rC
L+HXVmAUHMBxvw52UidWAFKgtJGPQEQEPpVChFzX5IQ/eEecZOrwo1BljfMtVaqjoNJAoArUnNbK
f6qF83212iyoXupt8aBBR86kPRKDDBj/7ULFlkemvYwaDitpspzeKI+alTCe03j+0JyeNaMFPS9X
wv1PQZ4qs+YMYpJ4eJa5GbsS5YXOJAgPOAdQjL2EyMi/rywO5r0318FbWP/mcv7fg4OUg0yDAUZA
ALIJpignXagEinKL06T4TgWLdMtqtomGl/DOQmGTjccQcGM2Xs/tZYabRklMAnw51y/zgHwI9EBu
RxK3hDQ+amtZ9ztJv8wCA+hB3BdW7ZRTeRd+tCjCwjyg7CuQO6yJdmvX1B8aZX68ab42JX7bNMQ8
tF+ttl+7HKBhS0vea9G3HsFSz8wzxZVvqZ23WdpIWQCGINZN3PMK6hGCYY11s6uBGHCdMXbb+2XP
533mpzDr7gsLWMJEkOOU2ehow0/rph9LZqScSsVZzxMHZA+Fe9avXv206EdFXwVG/IvgDVpJiWhw
5w1d5Dd6f4yxoAG1kO5CI3LC97E7PZoMrCuuqCW3uEr2eN4lJgNJTS2tvEWPbKK2/TJlBIXLKNyo
UL8aGTnYuL5lsXlkT3DrYXGhnwubFKjpJndfS47PaW7qnZ7yo3VL/cVg8C1FQbUJ6n3OC4C480lg
54g6zipIlMV9xxP/1evbsypUH2rHb+RCd7D6UXRXTaDWshpPF5qnh6rT6bksyXoCqbDALlml9wHH
LXIV61jyLKBaq/9TBFHi5+Y86xT+tr6WkvTZriYvi4r/f+C+k3Oix4yakxwrgdM+OBwVft6/e4ek
6rDDF1bQX4mRyi3SEtJhIvu34yU5TVbkSbS1BfshtwQ552jqU01w2LMSDXac0gQKnC4oRURk/2Ye
dA01t8aaRc+QsqM1Td1uv/KRdKwowtkFmsiezZKwhyybb/XU7gxj+ZSzyKXRvvTMlzxks6rT6MuV
RtJgfr57iKXdVNZPeV9vp7U33jZNfxf1KSVkmNIpSeoZexlK13nijiZ8A6cs9tV4pOhE1KrnXDOJ
PmbYbjgSCuwEkgpRbRAzlMfpd5evy7nXOPZTjBXY9wlNB6PtbGvbu4NhgP616mdE0ejKciZ6a7zA
BsfjtpflpvX1aLBueJTE8h9y1+/KxEAj8zHXrPZjAajIu0O3Y96FbuHPy7rMLqyVVXLcE8/aEzAS
iYXpzClPvZLhpflrbAdlh/KFEGo+VgTVQagsb2Yx8BZmHJBLUodmrtPtj5QlkMHvkxQ/dS3CcWGa
E3clefhRsLQtIyJpnoqDJtz6KutcoTWuS1bVx5mNw00X8YeKr+UsQZPrRD3UFjToYxuHglSA04GK
gEoxOdTs6mwRpIfWzuquUK+MBdKgi3SknNQuKiumtm3kXVfmT5MxtWfYOXs0jF2w9XEWqFKQmZtw
ymvlTt72D3gkdkMM/Q8Ue91BUxIk36XlVgIrmIhuHowAt0lfc+kS3E7ImM5JxWtmGjUep6m7d9pL
KaTxnhiYeCe8tZ27SgOjgs4M8ToTfPyoU//uwljgC2TyEwoAboNFP8caV7Y55mf89bzZDFVx359a
hQgJQatMV2iMO/GnCJHA3/EmWn4aIVLeFtaIIm/e30GPYoH87xnYqgYinoSP779HV8gcWnyx0NDV
tY8KNGHsNwu/uOMphBTrKJbmVZQq/A35dE632G8xiLIOjEZbb6ZPdTHO+AcYKDw+5/Qrv2iVb5hn
vrtUYq7cAv6IQTlEfFmrR/+b4ex0IyBGf0/DVFh36/E91o9yC5OMS5RYxSn3qIiYI7ZZjQ64gh+d
rAxCMUigbePzoam7PyiO1XCbJRkK40xB0UV4qIMJWg7lzPqyAKaGKUSvpjBXTKVUABnZZZiNx8dB
BMwuUpl3FFN0G1UQ/NoUGgh7cIV6HD+Dh8Udn21HqyaangWHgUcD3yzDSlp24TebHh5hhFxuBYmJ
hDI+g0q5UZ/wTcr0G/I2C7uB1PU/tCi9F5WjKHjmIv6mUiN5cCqNcMI3NOg/G0bFUOnBkqIKUNzE
GJbz3z+NPem0PKgSC/0l9S0Y3u6Imd8pKAVSkSsCDRUkDbI97JnqGAiHWbnC2rxo2PD2Ur4zlpss
8JnNhhJnUdI38FXXOlxNTutYepPT6MC+sgiliRTuLGFMIVsiSmtRifdI4mKHWQMY05iuh/tx1wnL
FUo6qUlWmV4GsfhXqNwyi96NjBRMIgrk4r3NlKATAZAW6kedJ8tt01ZayfSaMJmBQpr9VKLBmlQ2
2dpICq6p6FObBIzifPtOU36uMz69aS6oGo1TlbjbNlrQpYbsTFAZ3umNKHOCS94qiJCeSTMlhGLa
k0chZe8r3zmfyTE7aB29XRNbbprTtHJpH4l3xw7XKoM3tsBKjBqsFgt4yDd8Zpu0xkQV+xXcsg+j
bq/z40LbtAv5rSIXXhbbCUm4EBE7NNvp+jsOIAsGNLroIq4TfYStpf1HRQAwo/8fvAsngi0lt1BE
Rm+JRliYxV4jjQGVGnH0Fg+C8GlMvgFwig7oXrcTLiij/2exl3cF4Ckq895mMDrI8Ixa1GyiQGa1
6qpZSpyTQSZfKm+hmNeEwJEnj7OxvUhpe2xAAbEjnPp922D+blrgI3ILnCPvHzo5yOXR9CXMVXVf
EFxSWhYBc62Xam3q/ZySkUjF6oDSxcpisf9MFTGM+gdotZnORr5mO02JVwh7DIdMa5mOaqMmpEnh
01KjF5n2rJn+eIrJXVK7yOXiMykDV3Uf8VfdVWe242GkwzuZjcwK48o8rRIqoqaUvsAdMMErCimY
eRohqVDLRXm8gaeduoCIZsYYVX5U8vVXZiHijoDjQpnZUoDC+p0MC2iO8sJwiC2/nyz+FOnzQW6t
fR/XUUCCO9WRLAcL2ZC2uG39wxxWsLGdWO8Ko4jaBGROEz+0E5KnqQaD0rWanxsReyrujWZPYWM5
Hbs+gjXbJ0P1krHVg7G2rrPMoFPfFppwU99VAtCPIZsuuTpLYbOVpsPEFbINztaUfihuNZxWhXFp
jFii7bCSPvz7W80tHir482QPpcH//6Ms8oBJRLaJzIdV3W9xFvzf/8r+kH/199+2Q7cp739fIRXv
GdSzArECnQUMvUGdUgyR5H0sjy+blQBNlSx6gdqg7bfqdK9Ss7sUsxKzZIuVgM6mdCKQrShQNutm
8QlwlEZa7SVprB0+w1yoYmfJ4ouVdMLXk77BGOl7KzqvxiP3Uf7Gz/Avv62xIO1TLGF+s0aXpp/h
UFrblZ8hDcVm5LnWPMMEitGIxL6KckPGjRljCpDTW5WyPS7GJEcA80/TOMdKUTUQtuXs9/nznqEv
QlUXniNYXDmQEajGpHQOENub5iNP8oFJwvyRlZIDiWg6iXoyBWCnYdfSaFHXKKe4I0FyLXgPlXR7
WZp59NnrVwBN0vxQkiyJ+YBs+qakeSm16QQvu0LRsuyaml5PpmQqIYqkwGW6NMqprPOnsqw7X8jr
lwUKQ5JFZbih++JsxlIolePbUEdHPW+ecXixppWHq97lkE/0Gc1J3x2YSVXozaYJg8ukhYIscMRI
ubpX0P1hwloeHVbNgTA4uVH/MlqkSNcKjOelW6aGP2tRw9sbEp3ApLS1aynDEP74pKvI8yxlSZ/A
KZ+n2YDlzuTQQ5NshWzx963IdnmWax/DK60PfpqsJGU8Rlpl6iu3sIUUbE5n/KeGgoFko4KK++Gs
iHIZbBtMXMZoVtCzVmP6gK4elQ6sNpToSSo3ewaAcAZFazcXzkBHGmLA/rdWZv6GoMI2MfhOSbzs
KxS1dpqwbYYsujirxiyvArEMb0Ae/bziYUetZbdF2R4Q87P6Qqjt6ZGON1ng8583zc+WKIbfJOZT
08xMJhq2uO3Kajp7yJCmRMsO6qL5CNT1cJVR8Kf9/Ctn+J3rEt4Muztjq38zRXvV5vW/EQAK7aF6
1AztwO7NZTDEMFJSQDlE3RuyvMSLx+rOQ6yd1VXC89thiR+Asj/rV3xj420EzZVh1fVKUcJDJ26V
29eR7urSbOyrUmeBXZYenAA57NCj8lHB9xdZ6hzAfGJoRkO+64bSPGSMi/ZJL1jhBGp/30KSCWeN
H4PHv9zHlq6AVq17ehBLPupjtOGglJVTFsFyypVJO9cRG/YsOfWtGp3RQ8leJ2fi1ZCiCk+bUu02
tj0oXEhRHeo+fpKYQ7qapE1PTGBHdxY04UmBuoZvLXVMjIrPg8pqnUTS9N6qguoIXSveR6uFP6Qa
5QuSnc5pjZoCGH+IY7Eo30sAatiOjimZuFH3OtPGOGWWd69WBwxPw1z8GkfUpos4Vq9DyxKpWfCW
gJTACzqzFxa7Bpjd3Gev/eOLymuXvDILRTQn5fErbvnSAQoVvSwVIoIis8wXDiYG8n1jvCCvAmo4
qd0VJ7iXriCqZRN5lNmhSPz7ZZZsYKtJ7/OW9B27lG43M7v1yMKl37fCNck0bZ/q/XyOYnU6D0MK
jatqcFcn7DEfvz+08+A1VjmxpzK0E7y1Q5eBwB918xWIyMuA+ZQD+xtUQYpA/7FeEKScXL/4I9vw
hcF6Z30c99jkFlXiVcoWv57TzoNdzWx94o0Qllpy0br9x75y9dOug5gz6XBFanajnSitJ5m6hMFI
rnj5UH4J60Z+slRfMz2bg605z7NSB0WbG9eN71jI9GOFxdXK2uKp1DiO2QDjo40szjOQmj697Q7u
jQFXWiZWtGcjiBGb2V2lPQQ7mPxBGjAAF7wuTXR0AcZ00tSJ7ckcmSGiHcWtuvFpiLPD0EHoa/uZ
bY2WX7s03UEDzcLlofmKNg75aWKfvCgFCYomrIQNtoOhewz2qewop7gEhs9KrGHFZGrvYS/9MaOM
gRvWvMepHReNYOv4gd2xKumPOgiq0aOvZUuCIQWFlvKo1qqpP7YdV4OetGz99GCLEWIhBIOFQ/gv
k1vFAlNFQJ9S9xTsBQD8wcDEoGi6fsooNmmaLN9U1vEgqTNMakbAF6POjmy+IJB1mw3QsvYbM5X3
HAh4JxtD4xu7CNPSImIFnkZg62kxHvg6YoBgBOMowjAKQwHweaYS9COu1CHJNtE5ZCwW1eyl16X2
ShKubCsMxTi2t0Cp2zWkFZLj9HXbpu0pZoxAygfaFuDq0amHn+goHVB1S7RCJHFOVWM6jkgYSfq4
c/IRese6MBPgh9z2EO22q7FJMFO3k/lwPPZ4bdZ5VI+EUP8xAM1QnfT0QRsv7UJcgymGc6lrpFHO
wIpgmrwJWfMPt81LgpCZJ2u96A3LcvBLyknYOHGTHmhEz6m1K2KNoWXNrHbssqMY9QwFstWwF2u+
ILRYoLuhjYAyw90feaueVI64Tm/1wn4EfPIK4hS0u7qo80GFeUDIxQULce32CQubsZEJV0lIRJ+S
8bggL9sT7jnbmQmNl8rsHG/R5I88b6zWcyLskvpOWyehNtIP3WItIbAt2GndRIykOnqsY0efzqQI
NUPovHlFiVfHH4JoIXtnZEwSXHtdl5KroZPUHXfouyzTBiUKvA7CuTujO1uyIDpqX2R+1ZpFEOVK
61nYAOtBj8PRLLk8m+7WK3TAEwWBW46kgwtVorjbsrCLJcSXymblYZyOBsTueSm6w9Lrl7/GkVfS
xpsnBEm77YyiJFlHQ0EwaQGaVP0m6A921fiIT+Ln8QvZOGkGclxisHQvF+mjW1FGGS7E562Um2O/
0V4Iylp6BFww1okspoSI8Zy5RDc+ZdmrEkdFiOF+T1CdfrD04bhm2rBTs+yq1StTkiImG7BVx72R
zvRCQ1xIh7gepcM2sR9sHpf/3+/9/W16/Ntos5Clad3KsLrswdLgN9p1eg91zxAPyNhMUgi7zFej
ttwryyqCU+df/P2TXLHmryzy4EEqRK55MnE03qYh0GS4Fi5KBT0k7wmVqHmb3mfk7ndCK/apK12r
d/Nz+s86kgagJm+S4IP8YbAL1+OVdkG9YeSUVG++mesp+sKFO8y3vg0stISC/RirrPBY/QRq/wfO
pibIduKuCCpP/4/fuNTPOv8rMnqJfgOc9Kt8S/vzBjXW5oOByE67VpYNUq57MY6pv50EEczkK2TO
GiYkBf6lJPP2zopQ/Db28jlTHOU5/9YNX63dDTZ0AEEld6uf5k42pdWejAYunKvf4le13PXtNz5O
DgTYgAr3CKvM6kAI8EqagOyOABEzezyhjIbzwNiax8wyg7ShYyj87BgVAVIY+an9xsA67sriZBp3
QfiPHx1xnq+8kBCDtIcZ0/zT7hGWQEhKvmBPL2cVmRb027AJ2vxePlN1q9UeMLmIXJGz44aHZNxX
r9mr8ImUgFEStgevDkZc3a/qdyEfZBKQFmdL/g0n5QWCII8qiBm0x7uYZaI9Hdoj+jaQV9nn9FVO
tnJLXPPKD7c66n9LML81Szi9J/fx9YFacJDangArNJu9PnOrISEK6DglD7nIdAZW15AuggrDrl7E
2kVNItwzyHWZvWA5HNwISuQFKm52xOqXoKHEkTDbwAkwtpIP9jzvsL/UPsseIfPYbh0wBfPerGF1
LF+li3avZkfVb6O8K1D4ntQQFNxEcAV7iGfxZtxl8DE8OMJe5Llu3fcxxBuwMRvOHOFYHswTg2Ma
yXu2LwA5K6zpdvq6i99Y2OGl+9ed2g/htoQQlJWg3G+eenhBOOklGADd9i3tHQQ1TJP/6yl5vzqX
2d9Z+lkY99s4w7E5XDruuE/sEG8cwAQI1I0nQXVVA5QYA5fq2doniK97BxBiaUM5zF7IzBvpZJfQ
YMjMR9Ud761fnenD0RKspJmEyWvx0FW7vCM9K5bO7Y+ynYXx8/JCbN1ZC2CevHTVVUv3Orzt2H2T
bvI12lObktVQvZHznv/rDqXDMdgzLGG2CtGMe8fuP3q3fu8OEWPAt9GHdfiUkgOFjs0edkmCk9lO
zstXEXYn49oEX0vi9EclgECG3dnFmPeWf2IIeTbgePCFVIKUXJwqKvTk2EtMZ/jNfmH+IZ4Ago0I
kbDa67CTDgx95k+OMuWbPd9DUI8CPGD6XSDLO2OlFlFq7qpn61vLnfazfhEcViZNoN6HA17+dt5J
3/2nSIY8n2hPOLV7cXRQgVrO4pjv7d58lhJn/g+6gtsF46V8fjh6kOJutrjLn4t5J9yZFWUDbynj
IPEO6PG//j37ilhTeYAxb5thd29N4ZrP9Inbr/TItNuVR/FZuVm3JNszBotIiXCFM68QzXoWAvzv
vwXVHQLKjcpjTaSHSVhf9PfZNz6jY3eIg2rX/PZ+QmbjNxEK6wjM5EDIGYUn6i/VxpwdAfL6jA6j
8VTcSNcj+0uwixfm9u+i4uQXYJTkZUDz6nfg8RAjI62bf2PxRAozpJTH1ucHHee6YoA5z0hrFIfE
l+6OZ6HlruGhkZGD4bJHmudC8SEIniR3Xnm7eU2+BIIbRKf/j44VA+1qo05kGVvAVup30jVBfRxk
uasfxmPa8WbzMFWS87iaHtoH27w0N3FgSghcjd3OQZgDQ3MQQCOv070+jF5guKmrI3ZPCCKX7So8
y+wdn7IX9NwCo2C7KAOMwdKJ9HaWczu2sYPDqftffDZPTeZOrugNR+F5uVrH7SKwRKViOFnHWDtF
/zA5Z0cBOJKND0O5cyNK1G7v2t24Gh/xM1fCh7FXfoRjv+Pzl9HUMzCAyNg7ya577ULEQClKUUe8
WB5mBif50H/jAzJxiK+MPD+I74Guy0ZiYke6kwCx2GnAItcKe3Cro4MAWFRcy/LMZ8g73a8Ye0KY
fQIWiJ6kvQSp+Cs7lm8AxpjaEcCezvaD6uUgk6ldflEPl4KjbI12LeehOAcq+TQuVL/Vz36t4ZXU
c9PVZq5M9bTwvTxsI26suXyyVNS17vhR7vsGtjKts23wnO+FEytYVNarCz+pYgGy225JFYiyXXlw
PoiS8gyk2TdltWV/eLVOkhg0B0yQhJa0wXLUA4uPiXQR3nNv2FG6y9f0XwzIxjV/xGmvc6ZeV8lG
uzC6RhmgE6YIUv+rdsOBHSchCWn7AoxtnR25cpYDMt/Eq8/Vh/VOjS4dWwA0hsMaUPhizo8cN/rR
zhDh5Wuu2l20oWexh28L7zDuHvHURRwLrnDTIXrc9CXcDoXbB5jiMQAF7Qm20nf1Jt/Xd+ip5jej
nyQ0D9W5VL3+I3ltVq//75FaQpDQQfkWnnh1fSmEdMoLZswXXoitdcBIpvc82VnWLQPnJ+1l1mgk
/oGp4utBAn4T01A3vWWv5UfJnnZSsCHSeB92IJQs0yYPXf+JoF4RROmAg4tE1zhNv4O4i5h9ycyC
guq1RzDoTC/Cx8YrPXkzzdjFhMvNvsmr1qfiUFSHaGfR+9vtMdmp36p1Gy8IEwGQOKvf/xftAVtZ
qT8+ZdpOIP7mBVIc/sUhwkBjl7x4BwyKK3Zr1s+7+aKNRz0JcGPIR+MX8k2f2ppmA0WCTXKDMKEI
zyv1Bmncr90NfEv9XaG59AScHlcBfC67JZcNJCZKtfb4YFZBE5i7coBKeuEJ669lAwzNTUSHhRXy
h/FQDK6JFakK5Sf+ewNiPW6DyVuflulg5P5DW5nbnFXskfSE8DCfDEV69lS/USlk9YuunkA99+ad
RlKANRTbzb/uabCeh2wXUYZ+ZuVeunFAIX+S0xeGgtVTf0kvFZ7KcCa783l8AyGas3jROKMwDrnG
3qRwaf4TDaBJTvyqXRYFn4pPV4wyQN/F9bnNQ4ZzlHOokNJz/GV+yicOieJfdps+iS1PdpOnfNbH
dg9R6DB8qE9NEaxshNGUPis1yVHYphSHGJ+kdEFrGjvrE1iaiaKoPICxX6sLyG4sgIljRpd4e65/
ms8mwblh0/qlJqX5v1jzsHtUv3i7SvUf3rL1He/iA+6lkw2Hdh4Lo0PNOPjGpZNtMWRMeifSGiL9
M9vO6E0Q7O20/dZH/bl+z0wn2pn3mPIrrF7xoDoKeSh4806N5ja8WVhHdKflw8q7xMN2ayWnQ4Hi
FC/UccAJ48Qmxro6Lcz13vg+MYdiHuD6CkkCx6BjPrFxi5o3bbqBrXrGKbOoNuU42+sMqeg3Ys/t
HxdbizGCKECbGWV0EN/QrTyDCFxCWC0au/azuesRTDNX3Bztpp3Q0Wevqx9Ro37z4AvhVITUrRh+
XAbm1WcKMfLfeOwJHfYwjKB8XhHkv1Yc1WG0o25xy1t+UDpX8+uw8M19ejKPDV4wkyrYIQzhQuUQ
f/KZKQ5THTZYYGCKiXbzrG9hQww5PXOOgh1K2z3CGsPTpoXa2ShtIkc8QOyVuotw8DV+zidCdppn
1r/xp8SBRUVF2BXn7IEMxuI1ktyt/vkQPpvlU6zJXXXbd6bOsbCPfCooMKWZjZCa8mzp7gu50ubT
2HhRTFk/VKzdHF4564c3g1s1p4ynodkTE3Mq78uLmdoTQTFuF0KAZsr+s2q2dsfQwnZSUt3tSqyV
4Ldv4o63MXqKkBRBxeyB2qEY9xkEm/IO5gIHC8pxH2LQLQ4Q2QLONcNiXxzrr8m040Nxj8+gS+Hs
tm8jgp1/DAKe1G/2MzSiFKymh03GOqJYJgYFsXiYXivwl7Z0FT/Fm3JnmMEfizuKHuEDr8+EIhk5
+wFe4HcsHIpPZnc0CsW//5F2Zstta9mW/ZUb5x1Z6LFRcU8+sAUpihYlypL8gqAlGX3f4+trQCer
yqYYYkVU5EmHbVkiCWzsZq05x6zcGwQkU5f9OKWqzxNpi6Kq3osnDLs/w1+lE9LS2+RLcIM7gVlz
InKxR55lt/Y9Xkbqevmu2ybV3FhUS/8tAUDJGgVgbIZK5rncEupUzhgvzTOlAtbr5pnSByEh5Fpx
aFh43/R76SVZya/ysMq9GQQe6S5iPkT4ySWvTwCr9NcSqgyWcFKT51m16DZ+u9CW7qt7Uz0B+g0R
827UnbSwtgk2N39RtLNGbORV8WKbzEQ8oVzsX0joJUh2W3wgFloJUKIrY20fykP9iJjzSQwQMhZU
fXnSOZZFq2Hnn9hVh7+Y/ZQYBPEi/jlQ4PNmIDJQWa7YNqHPZpWvn5qDr+3iN+OZ0XkfnNx14tgu
ETgL+8baK/gL3+gtTMjY8Tt8wIwsMqTwM/2HtJMdgga0JWnUwYLZ37yhdbLwbxlWhFuGm2rrY4G/
Ux6myWYSiXGGszbKXT4dYslDStfU87z98Kg8PxcKbfkFZR+atnjOWRiLHzFa9nm/0vcMHG6Sf1Bv
/Hfsr+I+zmbBr/DYvrIISA9QY1/S45CsM9aJg7vuN9YDcxQPhfVG122n7YZtiFH4haAZwI7jAz+s
f6m9BZkHJLlSvB3Cub9hR+y+oxznuI72NnzXOWKwM9JRTs78W+xV8j2zvDeDiUwtEg/MMdtnJ+To
9m6qb0p0fZbuvfcAYiubuU/xO2O4fWYLPWzRY8qH4BvTESkYEpazGe2u6ql6Ml6qJ6ZH/16+wUhw
V6y6J86u+m26U1bWzSY6yEvrmbCdFbHIZbZi8mSyNF7YWz+2PzqHbsxT/ohATVoM6EiBnSyw2z1z
YCfWrNrl6CQJLF7JtPxo9n23t4ymn+UBjObozSNEYemiO4pnUgvtRbt3X7v+KaxIR1ob8jrTOVvO
UPU7gJ8o/fPY4PDhEAeBX5nJL9MD1O8JS8x/uSvSGUZ9Rapr36zkwvHW/MNsbdwM+/wbsyCaQ3s7
8GbLdXlvbPs1V0DeadCiOavgMfZnEfUg8sehq1IXYqGkubWfts94CX+mbMv8Zb+U34ANRdWSCfxJ
YiKfhAuz3LFu81P1jJ1C5eCpHKTHwJh7Rt3yKDX62kIE3dmxu5VozWw/fhf1pMAYUU7o6QhizCp5
pBHvY2j64cH9JZcl6kYKDQHMMryyPnGjwcffR4iwkqguGCo2gRdKK5ZhyTqO58mFa4thShvjZ4nc
8pVVG3xuE6TgVjZSfuuJaIvjkI5fiLskYO+FShmFaNfcEQBakGTA+/HzFqvzwMPQTb+EyG7mDZ0N
PN6jhgyu2ulKz3apz/7zSy/K20bPzXVk+vG278harXU2lACyyWV9t9+zym53NhEUDaFkGUVY9AlL
CJGcVD5+McfH2JK8Nc0FipgIjPNlXRLZRGriEyLL0vFzNuboHrEgUngG9lai5KBEO4xvshEepegO
IPUSXqBANEA+WV/uO119I9UUtH3IYc4UB5fPuw0K2n9FAoC84MzlSpy/bdzdhTe8EwcAR98l91j3
Gsxjz6GpVjwqMv5jbkSjqyTXSMlM6gBzjf3BqppoPWK1oDJD48zNie5+GnTUq9PvA9EXqEWqNykM
j3acP5R9dV9LY8Qcqc+zPj51Zk4JdXgacklb17oMm8gkA926I9XGySV1r3HwtFv3PlX0B8vlcGSp
Bhi0gRNLqTkQ3A8uzZ1lV4vveTMaq8hDDeT242M3qt+4HWxgMt2lTpS/AfD3CTptFqXcvwrVkLa2
6+Po8x2XWPCKCIFNg8uKeSYmZsJi62r1TicDCC0lTCeYMYa1W4DFk0mDCfSpi1lZtwJq4E2bsskk
zWilFQnlIGnUITWqrwNF46VQLXcWIM6AWeniH30aG+OX3iF8lFyeOiIQVkbMdoFc0C0G9n1Y+JyG
FfEPDem1/5/ee3aJXAMC6IywgnjJMkyb3AeFFz0Duph9rKatJEqH9HmO0DaYgpb1QnWDTZVAiE2K
damH21wjHT4vh8e//i9h6MLLf+a7TK9uK5osTDpE+hk3x+qNvjYyi5iJqPsFIHMhVx6lA4JXZtIk
UAIcRrVLxiv99esqYIc+fWxFJXqeLAdEEur0xn4j58hQlXuVYF46LQncdpxiJQxHq7sbTLzwo4ya
PilvseFBmkXPSTuZk22mbXTSvq+8lekz/sm4AUGtWqpGeK3NOzq7A0pkyKT48FZcchMWYSGBhZDe
/UygivxG+lZOf3ICwjB8e7pn7aPhFuPcZifcesOV4WBdeC+qghZVE7qh2ufvxQhchWjhgF55QYxe
GrLAT1iBeMhPPl40VxL6lTuhXRqAKhYPC4uJbOrm2Z2I6NiNOUFpjplS7rO65NHSDHSS7LSakaTi
6fJbSv0jz12AMema6Ei96NnaIwfAZRJvtdglUIYimoyVliAi9vq6wTe50QrbLY6rsvwu0IDkA8rU
OuH25g0t8AJyBAcixGHLQNSHr2/qpXuqapqFRZZ0RFU+G9eDp+esSl7liISF0AQPMzOL7srD8zFI
z0eOpvLsGDL8LctS/xzEPU7nobbV0mlL4wib5tDCCexI6/VqnpicEqzVpQegguAYbH7TCQK+CWYj
WBj7enwwfUYUwUl33c7VxY57v86F/g6Un/Us/xEX5e04ANDIzYI8D/dObvxfWQnx/+uLpYIH+/QE
aKppqPIU1q7o0xD57WG0Db1XPFXjOGCzNfWsDFoBoT8NrZYh4Z6OZZA4iaVtemhP8lRWFqu0jL97
SofAMYIwYvbvnq2+i6h8rCbmguZBKxg7785NRHnlGbk4d2g6jbuJOaaaH1//7e1qlW1mVsDbZWTN
GwWqDYar+Thhp5SkfYxoqU+e/h+9cRNq1C49BHDUZGaxkOtr7+XS06Mxccs6inqEoWdDAKC7rEiC
kKbIoHtiFdGwmGgjg09NqFAJXTF4nuqWFrtHGwN28dvX9+7i46sR/qLLcN5MBuLZvcNv8s8Y7BEU
LUqFYIyoDRCJDo+gvkOSFrJZNT15+LIigCDTzWnVh1BQV5pwMv0UZa82/TuEQO40Yv95HSrvtRVR
cPVu8ziH3RNzyrZr7P0DoQTuTzgRN9goKZiG7XaiLNUThurrD6ZcvrLCtFiNVV18mpfQoDKA5NKp
shuDDIOZqeEKRLW26kHN1CFa4lGxNzGF8xDyy9evfmldZIRNxDMZ4J52tibovas3esKaMEycHonS
RDfSTW27EFqm9RgaKQWSrr7ymS/NWroMMUmH7wPJ7gwnF/VN2hIIQ3JJz71EcPPDFNmPrz/Ztdc4
+2SBUav4RBmwiPxuR7Nc6yK5MvleHJM8DIpm81zQ5D4fk3YIq0WteSgKZaV1tAAGZhG7Z4AZWXro
PzBBwLKNornFL3PA1EQzHv3wBGx2i5ugbG9bGX+oUJVFN8R0qSwqBv7g/whyb1VXKIBbjZHcSMOj
n7M2DxMwyrPuCZ79OQHHhItK4+sLp0yP8p+zPRFqhtAEc4+NZP9sTdGNvAHqbXN4Q5w+q1nGZzo5
YyoiqHmY8JhZVfyIu5uWA7gbTyromuRsfXPS6r9+K/ald0JYL5tVQ1Ws80mnMC1Cl3OtIPD8l+TR
bPdV6tcWKRe6ORz6snZvNIAVvnbz9et+3p2gmhQI6yxTqJr4uEK/Tby2p9Qj8ZuFM44+oY88kxUX
e57lLX40Jt3SvbYfmkb82TXn88FexThvaPr57tiuAnj0g8Adpgv4ESiz2co+52X4/etPdvF1dFVW
uMHM5vr0yX/7ZCZnOM0urcwR1G6Iql9LJEsFhXtlryk+b3s1xfrtdc42W5IWmy7CkQx8+KyWbH2B
5ptTvkk0J7IAJdPpK97HQbbJqrBn3s5f9HBjFeGRj0+toSURU7InzZWWLDX0WIrmy6uQndCMEG3e
cToIvgb5oEPBVugAbuD4cmwl846qspyu4YdKy96QUfRC92ng1i9s13vwEnxgqssxP9Q2RlF5q5Hw
y8RPdp1Oh05prWxuezoC+Kxe+tn4is9c2nQcKPFMdsgjpzzW5rUVMvICsjM4EOMXAyhy6qwFx1Na
bR4AeDsWL4qFUgLsY465qasX2QYZknLEx7gVnv/SJaaMcBW6jtHrBy/3f8kw8RaRSwfbMgQ1zJEk
0tIwnuWVGo53HJqLtUuFNbNpgLcmdpswQjwgev87+dhHL/j29UhRLixMbCgtg8lARhlmnO+W4niU
NI5pmRMmAAFUv3to4/SgdeqDKO2fVCPamTxEB+w8T6Sq3lW2TxKu0WH132WBsR1S/QHz+rOhFOT/
5Y+jFP9QTC1mpa7LWRar63HwKewU5iKQIbe3AIZH323mmBLXvSu/lRX+ais6YGujS6X737OW1qkE
EFSzf8Zd92DU9n6smwcS+WZVSwRxmNIQSWzCAMn0wUZY63xDGAdzrW+INMHLGR4SVd/hJTmodfuA
Zc4r38IhJSRNeRs8Ze1K1h4eTDTTSvXUpMo672k9Blx2l7xHPSCGgm5AUY6IK/AszKf3qepdtKis
5sE3lbeP72vNXZVVB9S3i6qFUKEi5yOGc9uTNGjQFmxK+VSFrTPFLemK/qyp6QafxTYO0tvRV+88
Q//mRbAh/PJRGrNb3C4wd3z/0e+il9LPQX77MHlcT7qv0+qWmLI32zCp5ovyKcOOeEd4Dt6t9A5r
XHbPGZQx5WK4ujJCLiwUqg0tleKTgSrTOptM3ARqqVoOqKPBkGVeOWxryKVz06YOmZTGKkjstwAB
O5KMEjmLzG2Pqp4mKGF0zpX3Mi3nZxOoplo6uAkblod9fkShytK2XZ5kDjgQ5OnbSCLMG6NashTo
5RqTkDKE9/JcyrtTb9WvSiY/VCXKGt8X+jJrc7qJQvI2Xd1fWcSUz6cOjROabJqqIqBins/tpTe0
kt+YqeNhGaDelQuksjReEJd7N25fvrjJCJ0QyrhTWXC2fKnbNI3sXlnUJjjy+SWCb8t6JoTB/8/P
ivUQic4dGvCy4hEiQLLG/5dIyw9uCKaOWR/2w00aI07Usk050TTqyXOutzay4jjE0Wi+GslNjJ2A
snx/B+9vvM1cCfkTxhKVrCDVRjnrljXZy9Kd1sZ8loBgcfZCMzDc48ptTHjwVMyv3PzPW2iN85EG
ksGgtqGqZ/uwKqrzOMJTBaG12deqTeu9PMGgmrVxeSy69Bg3xLoV2ggsJjt9/eKfd9D6tJoqFkho
yyb67s8VNWrJKcDlgR1F0G7Cr7Toh+FItW4VmMWuU5P7UUI89PWLXhhT7NrBXVsWGyNNNs8+cV5l
WeO1TexkEZJPtIR5VJ1GswH6EX4zXHTSKR65/pSE1gEV9dvXL/+xBfzzadNljY+tKrpimsb5xswL
4jzVCbR3RgOMOrBURodJ8AIGKUqr38LYPLSYA2hvG/SkJdAWHdWJotVnvSyeykY7NtOXRUAEToWX
P+9JOE+y0zDca80tGL9tmGHRJ4rsyt36PE3wxjl0sGk3DN7+NKX9tv8pDOrWZpPwxjHd+xpu4FG8
hZjwQVAevr5IlwaGRtHP5DKxEzLOXspHKuyK2o6cKIJrYOHw8Kx1YjS3FjpvLGOcKGv76evX/Lxh
5uNBTNeAnE+Tzfm2S88Ba0oiQgnEj7fzUzYoR5AMCzlXHj8ueeQmS121rozHz9tKXeZIrsnTZp0X
PnsIjIoiRu1akSM1zXaIW0cnUCUw5d3XH0+5dE0NmXKXJiALqudlXLZdfRDwsx0vNQ5myxk+40Gj
4MZSmb0UkraLdHUVysZKwBbQK2bZUsNp1QybAFEgkCoDDtxoPUnutZF1YbvENVBk9u9ClU1OhH8O
rV5S+5R0GyJ38QGNgf+gGT1zgLurg/qmaV8UN0TkE8KIUq4NNWNaac+fx2nqswwgYaw0Z6/NAlIT
fVdHjm0Al9Ax+lEBgbUgWxnzekb0K0y3GQZNcA2QSFLNY5UWqIoT75uPCX7Wte44Bz54+wG8FQpG
QMFDrSl4j/skgljDSuCR2JLqFMwUtVzgjEMUkjfpyq3S+1jHRN5PBJkP6FhNYjQ9HDhQAGQmR9vx
g2UgFQSgd8CLPv45QDwbdhLQJ0zklFrBwXXdj7oytmULkoFUtskU7618QVQr7GOQHMFP6noo33rg
flLWOoC47LmqFCcAz6t8OgZcGXDTQ/rpwgp7Ks0owtbPB9wYwnD1dSa6oZN+uCF6Od9YmsM2KVGj
FQBRXKPZEl+mk7stveHOWWp5dff1m7j4cBE5QPvCVuH/n00kiV6wefCy2MHTiaSKjy1HylGQV/X1
61yoNzKCbZNzL5O6Sa3vzxGM201L8yKNnU6j6YQ2kXD3fsKkVkW7ZQt1hHmAHpx7U2vGwW/UXem2
u06M197I553KVKFXaBMJip9c/T/fyBjK2IhBszpKBfei4ZdFX64r7xQlw7MxWTmrKv5ZFsZ+MsIn
4ufXF+LSBecq6CzoupDl84ocj4HZRj6z2RC5b9P1LtGXJaV7ZbJWPx+SKYIxM9JnoHyvnj+1fRWl
xBsyY5gRLQYbzv8szmPUWcT9DAqUB+asUKudoDXtWVczygGSz1o0JmoJRTzC8MDJwRlttrxT+y7Q
7acEZo7qEjbQIw+sSORaXJ+GL802xFDonPDtC2UZYZYChF8boexstlJXb6U8P3Ep56mq7gb56qx/
8TqpGqw7sBfiU+cm5iJZJtUvZ+i/SUoDEjnKTw1lU5CQAmVNHPxs4p864JdOAlfVsSM1i22QIoD5
emBY0xNwPh1wo2jy6opGOMnZOkfmI4Anr4gcTMa4dAD9C8APEChJ44sCtF+YpLK6uvPZTbAlONii
WsvixRL6MUFbk733xDvNgqR1KrZLIQskqGkijkd+aW0FZXtv3Bq2ezvU6lH0FDNyBoOs5Se9jr7b
Wv2Q5NnJ7uUdKYA4vlFO6uVLKYwlQUWoa9kvUaqmBGmTEFTca9CacjuYwMPvQUaz3ReJtsxUc4fH
+L7VQMDkVnnjk4hku/KKDv/CtSyAp+ZTGnDMZdjLKE57GayluvMZDrPICGDt/Pj4vWUmy4+rnBdU
VPzsZyhfW1X1i/feosLK/Ie373xrX7rVVFJIWNmKcpsCWxJRu+1oci6mB6LsOvRB/uAYSlNygPlp
cqVDWzmGZXoKvfK18cnRlPWjFLDLrDsm7KIsHmBx3I162bEttedR6b+GPxUb5EjjI0owhzscXk4G
iyyaOFNWbKKMlsy3lsElcqOatxq6x2ku1iy+JEPABy+V49ZpcRJk3n1d0c+ypCvLwKUNhiLrHCMx
eJMxfr65i62GiD4AIo5UE+Hcp/de727lcKl4xWNWDic5R6tDSKGdDVd2zeqFGVFhMpw2zTRrtfP9
vqrwVOvYt53RVd7AtT0D+/9uKf6ysNOHMP/RKJqjOcO7ORnLDIQ7/rOcWbvM1U6irR/SAqCeyOn6
5VOlal31CChUN11R78FSZdcPfhlvvn5WL82u1LQUk/0++7FPx+4W2mpfelnmdCGKNivdFA31naR7
KKOUbNVoK3fWSvNxaKHSHFLeHDqSWSc3D3GNOsLysc7432JrfA17/TkR8tsICy4Uj0oynKJKvnKm
unh7FYW2JL0YznTnq68u2WFQiipzsNPtC7MjErv67tX5jSwHB4/NVhr3yyH01oMwruYKXdhY89pT
5VlVDJu5+s8Vlymvqyu9YGwRnjJXGc1Kr+94atakM5Od+YCzfuuP8lsey2/UqVcQ29Zp5+4NtXnA
mj+LaoGMGfi0Jqe3X9/JS4dd3hzHGY09GCe3s1k3cUsd4Dx3cqyzZ3Bjq2E0nkkfJIHat8iWNHZy
Sm3JM4y96dlbvfe+X3kHF85V3BnZ1oTJAUucbwNzSw/qJKW6VAztw3R/OtN2vAqIef2s2+2DLEff
s4Rsz0iQhruy0XlkofYcVuNbbXkHKdWfUyD7ko5r1lKuPJ0XlmNFQ1Vjazpr0qfufAvfMh2pQ6OE
bjhXZ++GURzjigEUeMVBNOm1ZvClwaIRs6Uaioqk5HwiYmS4mVqNqUN1YFV6qOHhmcwgry5y038I
/YG/7K88ztM9Plt56dfLhqbRgdZVe5qhfju452PXl7JL8QrH8tOIjrHHG27Vt16WXit8W5fu9u+v
dTbebCmMQl2fCmU2fKwqIHMyVCB1ccJRglPRZwDYBLJGXVv7crEf88zChCNuxGDz0JoLLOvHieib
6NbKo59X5sNGzvQnQPUJnXzSScAtxeM6V5oADI+8qaT8iCXWB6Gv1RRroUjcWDd5Ux4/yMdINBPa
j7D58nc9VZxBY19otGBXwnFT+YSkptYyzdpvQ/DmqdbSrlKUdNZW4MGm5KL2mVNnw1ou7Ju8bPd2
AvRFGtblWO2lrjhGAHwaCaspBtC4vU3aYaM1uNSK5lcY1se24l166Z4IaDBK7vhgxHRKVJtIowyT
9jywQNjE/TjLf4qNH3E8y3Qb5osrPxNl8xJVplOCLJMGbZgD0rYJy5UJydEg0qwK/GgfhEubj7LS
UUnixtO3JpogK/SKVdKjlJaTU440i8piRQ5WfTN6QwwLNWUdMQuSfDJGIHiBta6NKlAkL9jyBOME
pdWyDr0O4WbdwaYDFNUNIQERTXTfJGwSNVsHDBLLMT9iou4jS4SVYOz93vLXkIWQjFPBnhHC8OwW
6KxDW1unxAIJKSfh0cKjw6gfRXoAdb7QcvZjltxvqpSl0IAaF+EXbskOsqN3G3uQFVRH4YobQ5Tv
bZAdvDI9SFWNlsJF86Rjac9eK6E8qTG+xTTKvof9Zgp+t0xwtzQOnizgSG6OyRtIse07vsHPitxb
mVCrBnCA5hurWtpMQ6I3i4M9WMQgD5hIeZPTPAAkfY2+da2RfKm7/q4LmufM8vpF2gzrr6fLi8+P
YlkKk4OGbOXswGoWVVEPJhOSWk0Bl8zIfkeANYkXqIT0wVw2o33DR7wyD17apFD/4PSKmAKt0tnL
Gv4AQ8UbcJHR/lFke59GCfX89MpMdHE5Mthh0uGk5Az45s+pSEccBLzeTp1usJ2ma/BEQYJPcOtS
TcmQ0wHd9A92qd4GxOIUyvWdwqUZn0XVMrnGVGHPD452nhRJ3hl0FPBwxAWK0wb9eyeZO/56j1CA
Q5+Yud54z+S/JDw7WoBE3MklgGRB8bEhkKeuy7tIJVJLmGSLqnSwDGDJLkE0HeTMWaKkPIKV63hx
+pZ59X3je1u44jf20AJTIG2qNUocCinVfI+gEA8DcdI1iyEzj1oDBi5iumyGqUcYS3O1hFbqD5PT
SR5OWjo66Ujgjm/NybbdJ76MkP9NrSKEOS0GfHK9ZgRs3xf5oRSka7s6pgG5Hk/T3cwgg+H/6iOi
zc3vHKWixATaMIDPCg8lvCXIvexEfrhSh3Bh6tj5zBsaHL2F4gUUatrwVrBJJasgBKdAFapKrHqh
hq1HlQGMowJCOHaDNZEfpBAgUK/j/B0jFWBSGTZ334LlRxjReTqRBqTP531XkPquLK289sA72Di0
FTgU9B6t1txWMibKuPRmTY/Htg2/T+ngsyqZROJ4PgOXF5iwgl8/g5fWS5NUYstG78ZQnZ7R39bL
QK6MJI3a1Bl0ekzqY2LGN0MnryOFuJr/r5c6P6K1ObzhDOSj41uQFFP4wik1djCJ866Wrnysi7tk
k3MVuhTkaBzn/vxccqHmWaGXfK7IqXzS9Lx06ffZatq3h8rwohCdPeJkBzd85WNe2vVQpaEkxVaL
c9jZFtkskRWkMdNLT9sXAnqSYHmp673l2zdKzv3lz19f2MuvaFDJn4JNP1UbgFOjboFj6JRhiQGs
PEKVOSnu8JTF5XvNGgLVafn1S35MHef7rEkfS60TtbJ1Lv4ZqxyqPwkKTtgTDqwTctiiccRsaRM0
KpezsTYfKthMZMF18YMQxyKC4lgO7BHKbmr1ZXjM64PEQlVhdsVnmtTsSINxbQ9IGwwpgzpB8oiV
GDcRojcKXS6muHFj5pY5H8tx7bl5PbcEz1uHK42sAWrbNy0c3QXPyk0QwJeieVvNFfehjDHG1TDh
EltzskR97O3iLpXSYeZSiUXQvPBrH5qwLUULlfwEarMdruPJfV4QbpwhACQkLJtz+kzncPxfQgF1
wgCO9/VVvThqGbMarSBa0/b5itj1Lllpvp04XZG/x8N3G9pI5I4b8HV7VV/WzSLE7zheK2ReGkDk
nFPIpKCrfzoZVK00+LlqJg6E6vdw5PbZY3Ua4vqUTBqMvswPcH+OX3/YS6s/nScU7/L0y8fu+reZ
R7bLCEEy5MOIJSQDVzO30WlNS3+ZGdtQKN/irDhO+5OvX/fSjPfb656fn8NRj9vMkBOMzf1axIyx
UFT7TlWeyqzdf/1a9oUKNSnEJiIxjqXMCmel8roTBHoQyuRoaXjf9223CJCte1Rj1TKuiXHJfxmE
udF9GteD7ONlFzAzqBsq3GjXrayZUTma9xZn0I9Ms/8WetoBVmWfuABOtRiRn6S8eSZerEoHluca
LyEayaWqIsvrid2rYAz6IeAcY3ysG5AmY/TA3Ai7F/LUyk837GmxReM2qXBrk9z29GEuMUUoT8H3
2LD2UYYbqZA4byjgr2ecvCgYZ+z1pfRIzEaFJYS6s6usvdYg466uSNMjGBIp1TI1upd21DtC4Dj2
KLWxRu61d00PknMH/JJME5bgGsZENPdUGMKR1h/02N9O++ai1J4EO+K+YmwQqbD0/P5J90ZisOpj
mDV74h7ypRVJN31kLDvws4Hk/5LGclgafr0lY7beG6VPWhTmVxJ6rywxlx4aewqgpvHA03ou6ozj
vEJ3mVNXzzldZdpTC46ilvUnIzduaPg+1USUXZnp1UuD10aTgRvColV8Pp44X3rkFjJBmLG1VwHe
I7t11YVSzQtIuMGUDqVMLbgqsB3TDYk0TNx9H4Sh44XJQ9nQ1sxV2r4JqR1q+Ct182f09oRbteOE
lohuYPHCS2gAqoPNWsYtFmDFgAbx9XNxwSmg47FA56Ey3VCrPHsuPGmI0VTGMI/cZIV+Coe7TMW7
L5W9nvCpyN/KZwGmPmmAvx5JPmF7to0we8iokHsYESW7XrcNs3CdPpCqh34Lq9Oa1AKcuPDbifSI
v7fayjU14PE5xMtaIoAilqdoaJnc16D1na8/1OfEb9CPiAaUaTMlKP9MI+a3Gc02B5HUqhY7vRou
C4rqoNTEsc6IsijVfqXYbr7IEtDhiaocffgKnOFT7L0e2SB1Gq2DiGMA1Erhiyvz0CUhBqJtWkfT
LsH6VJj1emPM3ZbJNhf+rgnikxQXBz/DGG3oGJFrMk5KON6V0R+BP37z+/rWoPU1a11OnnVlfe9W
iZ++1xE3Cko9MrfkfSCtwOr4EU0qbgitQe2jS7+uXFP5wgyKNgKpAAI3GjvnXU05dD2TslGCPrsk
SCnC79cMTBuuvCX5GY0IV7cfs2DT+Vu7Az2QhdF4a8uwGzr/TR4K9RsNNLrbMcQgzZ3yOZsC1Zsy
nLyRx2WIf5IPmS67tP4GHRXuCcmKdk6NIzV5WoyglRYhXFVyO3nYBqjjhgjumawAVKaZ5cSRrZO2
m3KWEto2U0nI0XzqwlPnC26KvwWgBqQvpkDRthPX1H3Hp3j/VBWaj9bQlpZykaM8lbR7YQRPKTKk
mdboyqzL2SsJSewi+9XqmILNsHnzDHnhGuxm0tZByLYozB8QS98919v2HuwnLzQWnpYdpvWktR6J
wfwxbQrrWHuqyvKoNM2bSq+PvvlTG6gK3X9+sCbXR589f9e1GzuvaZD7N1Dr24UXdL9uXVnb26wG
nh5Ga6qFWNLLgsgU2zoQh8zxESIgU2wL8yuvnTGeuKOD/CPNhtcrY+HSUECQpsmIVjjUnnfVBpoJ
cVVridOHWQwWUpuB971PvKpfc57j+gT2odUlQjyn+QufTZQoV5QlFzYtGAQFOnNjWtHPC7zEXRdF
Mm3Q7Izb18X5d9MCMdzaBdcGOaljD8VyxEc6C2AtX3uKL8z+lEro6VDGZYd4Xn1P6bE3XRKkTtQQ
IpmnoaNnMMwsQPcLrcBelWFG2gnjweAZWCWuDzy0ctw8I/fZr8VaTcO92xTqRhumCMDWBkJILpds
bNqmd2+hZS4ITDoGguBQ9hZrdjXsCcvyn1Xsf/xh8qz+/d/8+TXLCV71/Prsj/++JZYtq7Jf9X9P
3/Z//tmf3/TvY5bw35f/ZP2e7U/Je3X+j/74sbz6f97d4lSf/vjDMkVXMxya93K4f6+auP54C5hV
p3/5//rF/3r/+CnHIX//+6/TG7cAGjG259f6r/98afP291+KSvfrtzE/vcJ/vjx9hL//4rOUXkA5
658f99v3vJ+q+u+/JCH/SyAjtHVrktRhi2GJ6d7/+ZLxL1O2EZBZ05MxnQX/+q80K2v/7780KmBV
1nz8Vv6XNpkHECAKHiKh/vW/P+7dP6e7f+7TZa8ux7xpSfv9GGhjD+V/BnImqu0sCWdLnpqldLYF
itQkJzq5SGYjnc6RKGjD3CJ1QsNsR49BUuxA/q8H34dH7APTi0cYXPhULD9ulx5hOgRA43+MXaqQ
7KI9p4NNSm3YWhILps4UROME1yh0KaS9IJFr5mUakHWh/SoHEofpV72P9PJlU7LxuAHQikk/naNx
3ktSS80K1S+dqikFwZLSVekXey0Cgh8nMVZ0owZjVg3+UmvEPlGfO0hctYGStYJdOzMz4y6XgBs1
kREuTK26lZJBrEqJlAu+s50bBAzPOyBncZuA/Y7Ut7Q3wHKzo0KL4MtBR2aeuk8z/YdSDuyMM0zp
4QitNZRPrBB3buxS6KnSbQLfexg7mOHMYMs8E9/aeopVMy0qRelSDATFoPRU1mjbCKjz/Yc2acFV
Ui8TNrnBZSBe7UReqAZqdLl1kwXNOmAqhQH1JjTuw6jg7eaP6MS73UjsItW1jd61i6SqqtmYDNoy
znWa9QPsY5K7OvxlPjTS4V2PpV3oocA3tHVEariajuugV1ZdqMNYjPOOVgBcppQNWnyIiIAxxmJT
JMoIh5t0kmz8Lnw73LpDsTUbwhUUL2uXlJnpa8i4O4tYmTel388tE8E63qH5MNnwelW8JW2wLyNy
ulp3UU+ZeOFaU/21MRqvtuo6ZDg+pR4Umcxce43xGlkk8Uh1/o1948IdyzurqUGi6TtcR2T5Ai40
I5r1HPkgXvfmIgP8PbIbhZwl7rtafyFgAK1ERsDnTq2btxx8RlQ3T40b7gZ1BMxjif9F3Xksua5k
WfZX2nqONGgx6AkJ6iAZWk1goS60codw4Ot7IV5aVdYbdGUNe8LLYIhLAcCPn7P3XntXWhLzn7kp
pX1jk2cPwA9/7yQoV9Ofrpi2vpfYHAr5vWk139EQ7GzsXQNLx8qaYCDWJRJ4YteVKuIFPB+fxmDa
+IjWwg6b29aHCzG0cbwwrh4cEHq2Pn1Zzs/UU+wr4tlhLVOYx7a+yRl2rYocUACm5LNs7OYwIcdZ
RSMZTH6dEcMTGVuQNOZW4rpf+TV5eElWblMZJbDXMxJNJmbZKP66HHKSgf1tbE+dqbpTl6pHRdjr
nqzftSXJj55iJzogPHmdO9q1/uSQ4ycJ9sTh4meaffJNdR4Gi6QtrSRHEEjW7GU0VGJSSxmeEMWS
mCdd6xnn82G2UeLtZN8HG73n8J0i+Sj9PjkkSTsxbxjfDfIZaNyRoEH2XovvOnHrs8ypLrQ4AAFl
PKHJXbjqEMis7NiO83yTaekNqmf01YY774xhfkuGgGSmQdxUnU2QTaTWrkZCWGfb1zqnTPCgqePG
62FtptoG8k2yBc5+x95H3xvfkFqCQ4ftMTRM5RKnTK+6TiJCbHL3VHXLi27UrV9lI4kQcHv5gX1c
ttFec/0dQdEBPiZDC/Ve+mvMMWSG5y1+ZsOaHy22NVaQAGEj9qJR7YOa/Pzq6jrevoBATM9ZJkhD
y/cs+DlZfho7Z8kviyBEea+5FhgXXHjA0bOtFaTQ3p34S3b5sGPw+jwiR9vXI28sQyrMDjHqQ86K
YE07GKywBBFQopicytpf9QMpLV1MBpQym7ei95wtOfFkhjRsxWpCedWXPZfpo0M7fTZEtnHHgawJ
g+A5mzESNbHhremP34waZZk70xVoYgJntfykeaehbUB5zt/gosWmNdxh0wzBOesGj982AXtmRPGP
ur3OBz3hYuk+d7blhSUXmqHFwCvNfKu6RNzXsXGI84Bkl4ZcuGB0i5C18CQRI661JmmvrjD2Mq6e
LJmQaxN4Owvu7ameJAks6TsLKKrmObpPx3KFYk3dwSIOk5n+eu4qgbeLhss8p9jP5qp87qrqg1Hd
GV3HeDV8FhQ/iL7KDAe9DpHXrwRQwORTyyq0PnKGseYQY44w4cmU2XMpNIvxY3rCcabYkMt0F+hA
40u9ufocBqY70H0R5Iawpdyzz5jCZKjMjcSRtzXJK/dVXGz7CNq31tL9SZM3jbbz7ZT5x2TS7S1y
PuI9A7/cUQG/JV5fXwwvfh6m7jgGqUfOALFbTeZDuTPgdnemdu/M6CRFrF+NoL1PGO2tA1eOqHQk
4TnCu6cxVh1Vx1MFJGmgW4L7ZfiCqaEEvFFr+q3flop+i48cV7XlrgnmsM5wP3bpoF6TxjizoEma
W1Z6nJrbqgY2POW2geMikicYtltk/Ar+XCR3RMnLa1IfEPiQMCNzMJZRfSky56MnIv5Q+ovDpBNv
zsiuLKkMPaRsLUkwHG/6WCbXKJ4uZtzMpJuSliKd+pO1xn2ZPftpMh8LdiQnunvo6c3gYWCMuDKx
PQEb/xqsKDgmDFRCjqX97M9blyRcc0aZwsx7J3RSoEDgrOhbvGYJKfNGk13GQG+O49Ht5mFH6Py0
EFrzm1gSENNMAHGJHR+14b4a8CmaRXD1ieYJrUAxhDXa8gheC0AshDA/s89J2RLq2SBBF8l00asA
W6ImtEedE3o9Td1b5hFiaLf4EwXGjRB3q8UbG4PMmR1A0oWHJ3BOtLWXW2LVN4xKiQ8PiOAWBAdm
iWTJOhDwbZ6VGHdure0ijqqDmFkDUaelF7co9u0AqXQOKDNYTvCQuCe69VQnb2Wd9Ou8bt70oOgv
5nIz6WAMmbwb0VY15PUNSAw2DidtUzbm2rWJrWd0Z6wJhs/Wk88eUtQl70xgkgrdlMWuMLL3XBu4
kIDyYV0qCAz0e3fdQBTeWHlCdBruTY1M8d2Iz3DHa0hIO3sm4EF271PQ1aEeyGEnvPYxpnN+n3Wn
gPHqRgmCQWsSgsA3GfFG5OCCcEgzvnfj/GqXuwny9KGqyLp0lUUSIKWIrsNFGTL6MJPSjmZZn40F
uyy8Tpxodn4kMUG3RrJ8xnnRnNrsIRXFKYpzfWXD+DqYMYemh1Vi4zbFD+UQef1xi3ki96NVLngz
6EywaM7miyDMhqh9pwstTeu3XcepArZNCOjuHUwf7MJHvWqHP6ZdhYYHl7RKXu2ScEa3ZAZJW44a
qybFH9ChRvU1qA11ZbQn16dHGTc2295sRJhX8ivzrXiPwbrZmz2U7nLap5AeSZEfz8V4oUk9nXTS
J+6WQ6bJC+dODfdjqyHfnHMYfi4GLBc61SaKpmPAwba2+9Q9YtxjYR6K+95yGRFT3SLaieEhUOoD
rd2NDWyP3vC03ZTTE078JdcER6GosjD35Z3uIXMtTVFfOwI7Z6Nn0DNbj/hdH2ENxkyEGrlGg9oC
WSTHyCiwYTgBiLO66IKN4ZEGjqay27luba1l73ocAs1nF9f5SbnBkrnFj2E80jc2BKIGZfE1cN/L
pPPCqMEp55VtxWBXvRI6dTOV5ptjcSXoRgAFCGAHThTMt3pMdOfEIj30s0F0ZgWRrmEpUHp5NHx1
rctKp6nhvQ/wDw280YB0smvcFeFgDHTEMCoBzzooShetJFM8De7zavhwa3nA/ZAx347OWlP96KW9
b9vn1gg+PUEyW9XvetM85KP/GY31T0KkuZO+BX6PQoeE4oHtxrMIHPJ7P4bUOWhxt0MYfEjhIlOb
XjUdXBdZTTTprkqNe5HoYeyRpNjl2tmiiOiJufStci0moLwJ3enUX7ea3NEjRwPS7Tp3fnaYNmt1
Zoa6Rf4sTdbQmOe9bTn3lozIDfG8T6efQz/ubpRsHvhBrVgDbm3M5s4vGeJLphZp+jNQeJPLI18i
aW1Fn3TrpI9OOZxmsyNzqxsx31a9cSZq3mmflx8ym/zJd4I9UtVjl433wG5ufLAmYWUbD7UhTtLE
l5MagUPOLyutxWhxcmk6+UeO7D+gajdxTHRb3mwbwKargUB7lObbpiBqhHA5XzQPXR2/jOIuJtib
I/axi2+djIRLw9/Mc3xqLfvHtW+lZcG65T9sLVKoB/YdwQxmOj455ELQVy6eW6xEy//LhpoESnke
PdZ4bYJUYD8INL3rwQCarIED8xVCAH0kZ47Uw5XmR5tydMW6avXlBCG8iYR0bwzdKT15aXqoIYz7
CeCaqUn3iLkJNKwPsaW6VavXTKhtYMREBs1mei4hHn7VNjGuvrOq8uB5UOYGeN2bkvKVttwNSXoK
i4sUA1nmvczvYW+bl0ZrtpOjvrRgOsz+O+34lyhJkKqVj1UPZSqX79JWF43qOi3nm0QQLqGSPc7B
T2vSb8Fun11BwYJu2neBsJve9FAp/9GdKmunxearF+dnd7L2mdEfSrzS3bTpKXEo6Dd+TQD4iJ6r
MbyNUxWPzlDsk2sjWFznqCE30JpCMOMF5IwDOzIkIhq5/1ndEO3c+JwNWbeNxK1mlrcy4khpTMpD
fWlYewgzpAqu5dGhpvRqgs3Z6Z3sGK6xu66dkTCWe9y6nJDmbdubR+x3yEDzTV/n54QotobAdb2N
72U58mZ06qH0p0d/Lm88SQJz3m+zztw6vQM1iFnS3Fz1dlosF+W6qIFG+u2l9UiNYxvmpmnoas4N
rYGXAfmdRr83QXXDkWORFZq+9bl+R+C9NxlgxV08i45972r9q8yBEw75ehjkj27ZJ1urzgHEpmxW
F17pDQFve4XiXzfALXrWRZv8i2O3P7l6FEZ52+olXQPzGDPZ0+VOwI+hvlvZvv/dxLBNLOM2cOMn
zZOHlNz/oFzSQDnSoBVQu22zktg/nTW1KMtboQgHBjcTVzmJvvb0NiTZ7yWzAlMgCzL8Nf3e9ZMP
nWz/qERW2H/VcbrRXeuhrCWSkfpTh4k1aUwSBxRs5i7JiyuQuK1Orpwt2W6V5cG307u6ypcN4xPP
9Y/hRHekLC4x/YGv3r2ufY65wM25iz3CfRSF+w2nLOb495+G0n7SDfkddNpn3EFr8OCOkn9dB8FN
ZkD+G79iEGd6Rud/OVhiJ3urs+aj8yneEvtS0jlGe/HqRI+VNHDu62RLDvYBVvbZrptTM6D1UyPS
TFCYgqAneVdbiLQMKIYjp5zX6i+Voj+VQyBXOfkOHuzkzn8qmT5KLbgoiomqcV5HoBBc09ZxM1x6
yE5N8dZr2UfFZwKp6aGvk00W6DeTXcMLDio0lcB0dPboTv/ABQO2B0hprVGboKkIoVS3bi7WqEh2
koQT5hqgJyyogAbayughy5JDBgs3Nqdz73Bou2rj9LfIzmC68RRJIszYEpkkUxfp3hvaDWwtegia
RP/07l1oNF59k2qE5hgZlyk+iSl9TtuGrPGC8VreJ9/ChCk72FcyLW227QACCuWsJqqlFgun4Vcu
aaH5fcvVFd5Mt3YCOO2a+i6L7LlJRLaLyRhZ5Rkx2dF4N1WCq1uuPQqWzVVUNudJmMdWt7ZYKZ7n
hqN6YvBXpfpWTMmhNtxLF9w1WXuXOxZh4E31Ji2E5ZDic3fGn4FyNaffP+n3Y0DTyWq3qSteAlXf
tZZoaXyRnFra08oqYCbbEyEN2jjuY21PRw7CCMrKnu6EntEiVM3Y7bROvhu1e2fk8L+MS5UW17Ir
D66m74xuvJJOeC3xFS5uaiNna6Ta0Mmf7LF+qtzmNAH86a0snIx4ncmKAOD5Ebbhg714l9vp3Mzk
Uo6RCTG0zRDKZmyJagcYdx+WS6HXgoOr2Qba7r7jYuISX2+69Y52ThjHa7INbtqye02sHfIY9mD2
vWONt8KrXhOYVWl1yuDRmez+dLBI04jLNCATzHo1ip4y2T5JjhF84tvWiY5ZIl71IXtsVomwyYiG
f6C8M63Hy5wup30tn4m9wtQv3303PlMAU2nBwQH2A4jozhGQXZe/VemkB9OlqCZXAYPQ7kw3LL36
G7ghwN3fAx8+1J7CiU+lEOHo2D86O9o46v9I0ztW0gohRW7MYHrJjRFLuLXDsp4Y1UmZw8bX2584
d+VqYk4HbuBFtOSFW/OmmCNKnOHWdT3eN60hEkuV6wywqqeAC/B5tX39NrjDc2B276UsYL45u6Yo
dj2JMGlzbzYZUbM6PTWSOs/V9F3Y8Z+U5N9OLz4iz0C2K+w8DKz+PsrZCtszSopImuNSI66NDAxw
xU9P7KJcu6eit0hd17wHDA93htkd/SzzVplqZyqs+qETD3O0djqIBgVZYabXV6Gp5D63sVIusGw6
2SsZwypx+nHeVvD0FtUmhwDdzbklMJrZdosxPDKgUAbV6IRs0B8y+10645WdKwUTOce+N8H1OHg4
bmqZc7ka5lcxLHFMdbMjwmzjuNVV19y3bvGxKGJvEVx953I6qv4nboGViOG5AFMXWoVmcsgWu9EK
ODcM+qZEIBahlrUnEdFXAHNsrAS7+tAD4Wu75qW3xxXKQZJA5XCuOZaPBXyILoe446UDRDLS8rUy
hSYyDlR19bQZW3fvzXS365oaK6M+YrAO0AVxVtKZe7Qfw6bXwGnNXD9dg8rIqeTWtpLgliDWxcLG
pU7OKRIVtvCkS8XRKnCgqvbTgj41pgM7AOgVQ0eQeVB0PsME+aBqEzAYATsbR8aQ3AhtkUn8yI7g
c04YFLcyE4d+oGUeF9baEwkkNz9J4fVNhOq1mMfc4DYyWnM32tatO9pXKWqolJb23AbARmQcP85w
mO2oeo4cVLBOlyP+Vj1x111r77MmV7uiqIlhNw3qZnReiDRWKAuSjWsQF56P8rmHlhoCl3sxMUht
00qRtpGvhO2+OppF+cNWD2ZeQihprG3s9t5ZInJFA3PG7Ad8LgQjlvFCwZTsp3yzAmi16A8HP9i1
reQdwoJCm727EIXkBeAX2gNGXeupLr4YMmCau9j9vO5t70kss2jYs/vK4yOEHqebGsgKrmhTDpPV
cW+wnFMJLTOcOGAzXiHvp2mQr70kHg9xnX1gGuQMLvuDgxCc+q2xD3lhOCSFtQeraP0w1vRNF9XT
TTb1Hp8GYf2B9CEwZZCnR8rTGNTVWpPC2SUee07FoWRh41+hr7CpoTzC1FS8Mge3PDk1CJ4ersIw
4/0OJGQjnp5wOxY19zYR6k/poxx0Xsq6ZgdQz+vCeiLl9blOwMGmjvYglyNZCMYinU/a9GQQFF/U
vrnpfdjHsUtzo4J5KrxtknOwiRkRYsTyVPZAikA0qBLdo7jNMuuRWMznBMSCfYuo5eQ11bUh0j43
OGSdgdwLGY1vk+F/k8brMm91i6QF7UZ02Gwf5rr4wbIbFoTo9wZmi8khVj5X1TO6bkKOnIkwYPvU
dO0nS9xZH4GxGtCmV7YY5SqW4lyjrRmtL2MXmPbt7DefJUnJva+1IY3lJYYq2+WRvGd/jWW4K557
b2kdNsa8gn5OFrD1XTTMwworwdWvWRvQHqmzL/xmU5VeqCfazo4xevMRlJzA4LMPiqGDrWm7UXmP
gz28RQjC8GWt8NIdbNeBH2U8RalLPw7oMEs2MfVtehn93lgxMNyb0F+jUX2zrWJ01Rcfbl6FOaFy
q7EwYNvk1ZsRDAd/HsNRN+7HLP3WR1jjE37NzPokaAiSak6tVakvXTl70myerZRNiefBI5ZP+sjq
E4gvrX6xBjs5RKy8snPl2uZMpiUNr52G3ZajMeli+rLOyvDZXbR5dnRYFbPIcmEcaZ9erB9l1tw7
JLPTBFklg7ow5Hpx6RauZgJAk0TcpXT9Rv+eGUrY6tFW15AbTrN4iFXxaJb91YgiKo8EeeXCgYmg
C3Q6ak9tYJeIH5d+dbUx427daEBwa8UoxBUHmtPfxGjscwV7HFuHl1YrEZC+WLvmuR2Kj5j6HvOG
czfm404NLTHwI3/MwPEx/hSYbZyoe8VEde000W+SsnggKjp3s++p+onhN5E/TjpERzvdc05eaZw1
AntMEkMtaybOfuovwggCXsi0B5n5gSFryWbzIDKkfdjoSP3dwX+QqK5tr/mwFFutQJ+pYwoOupk4
XDGe4xHwWCnkCVGq2pVN86Ol4jgxUxSzebHr5C7tvLdgCJ4it9jNTpGvyjoFoTdSjAikxVp562u2
WJWie45bRorZsGufgN1eM2+BmYtk784FEn9V/2C8PuCEvR2qaZMa5F8kZPV7nQHMLkD6pOX4emwX
vlike8Px9wZ56vjXvd8vteXLvz32ty//9mu/v/HX30vlLp8sRk8AxmXpPqRZbWz1mbdQtDj6I6Os
jkE9VBiXY9K8rPm+gkiNYd0HcLPc/N77z5t/4zHF8KRYQQ8lcjfND3gU6uOUINNGFgDhuqqaoz9H
9V83v18GntcdvPlJ6P0AXwmF07HQa/6Ar7w4dBKQXXrUFPManRP7kuXp2qr0AU8ud5vSAzn1e3fu
jCvxvWobkXLMAl2q8vh7o6Vgtv+6JyMO1sjdWwUyPr0Bp+b0PN/fp/nX3Xz5X36/biD10bCLVl6D
TJQSTqB1qsWxN8Z/3vw+9vvl7zc8Px743P/j23K558EDXbNejNjOfAK+fr/dVM+2GjommmlzZILW
HDub6EhbxxIS50l7ZJzaHn/v/efN72OlRi520H/6zXCLg+S7KPTm4AqU5JGf3xDuN+5xpnzOjG8u
loewz+mSbpPCKA7tfR5MbEVpvhXAuwaffAbfHH+wxo7sUrnx2fcUsm5PjTFNIbL0zTRzmbScKgpL
hTUwz43oEPvVdUib6SjsaW8InYvrNFxyoRDFOh78WM4f5TS4WVgE2S2Dd3JedAJVjwObgGx2angz
gCxMOUybucbdF7sHrSDn1muPlvLtY9CP08VX872fjfnRtKPulNTxEVHdp8iSdj9UUc7eepXJsbrI
tiFUy24DrqjuiSlDvaI5v6md4eC1Q7RW0uC/WXRzSNz5+Msy28ZMLqlJPZYqX5OXeipDt5QlnQ8T
utiokyJoyAsOorNRoxqZa/fQmHN9oA5fPblRUZx1DDdx1VmXwbSsy9TFnP1gfyLNvc5W88cr83TD
r/SX0snDsrLPoIzdHQf2bdop/0CiQHSTA0sm3CaMNPVuBLRRsKD/SLMrzwj8VtnM8KUnFcDj38xH
J2XXE+9qHtD+TQRX6kB+4DoFEWphMtUwvF7n9E/dg8AaxAy0mu5iNsAD6lw+FQfF6xrF3bzJ8xJM
heeVF117ZLqkzs4MeDFpCkYqtNuq2VDbwRAAyzrTO6M39s70SA9xWt2bcevRymqnG3ePwP6PRYtg
ZsS2clt4z5UJRJVOXhdOLEyUquUMyY6tBH2AcmM0bDeTcrpg0F1NFYavdHkmzJ4gK5uUN4buAXn2
/H6n3JhPpVcdishSsBIFxSUfzFfWO31Pm46kl2mjLx8iEyWUJgxUSmZy/FRScWTlrWttfh/769u/
33FKLwlVjybNJ/5oD5O7WJVj+UKkx3fvzjd1iUMyzuoHmyiizBaXKHGPmQYoXKGzVB9ua/3ofQa+
JT6T84Kioj2NynhMuxhCmW081xYBKUjX3z1zQX8SlMiI436ch/5UFlZoa/qN01EpGu54UzOA2QMl
bIkCbKwUvAJ1XtZu+6Sg9WwhffPAQ6U6SKHaG17s2twPeUcwkU64XRfJTZAA+3Ij6lRPC+7bGDdT
nSb2GvkkExRjeAxYqzTl341pzDxpnG5bQzY0tI5sb1eWWgIPOud5jMazP+VvS260cNl46q68NUqk
MwbgwD2jbcoSFWwiB4DOmEkbx0tzLb1zxxh1sMIhgBMj8vSBwN+w6GlbDR4WFavKO6LWm6+xpQjz
Sv29b5pd6ZXBZqytIdSME7z2heht/XHY261awy63Tqzuo5Qr/4QjOHPihTQHYNC9jYaY/Bkn3Wpm
rU5jPvtrVQ6vvWvd2/P9nHDYJCK+7TWzuMkCNBuFitamma+aoT5pKcEnjXZBoqi4EBIDOAN5bwft
Be59wviuYrabExLpzB9RxOmUD+LeX1i+2b3jXLjiPwZdRXfYq54mAIgYhW/a1ig3vePe+UZyaLrs
yzZuxwErdeozs6h9EOQoPnKyOraTx9aPWO+qqYODYEJyq6nEI6SVkRoW9pNRby0Xmt0cR3nosM9D
A5JdZ0JBwnLkbSimnXLMGx2nUi7NQ88gTFWE78guAJRSNWtDkchrscmxUhIHrHpGmqHPJBuO5zo+
eVRxaAZh4BRlDgBUKXNtle2PF9ufnhc5K+K1d3pv0ZPMgodJpgrnrklGauUYpzb+GBLDfOkdGi6O
PJaeFx/SXlnhlGsvhnZpqc+aGgWKLdrvojW4TA/HmrBYtOps/HWCFUVxG1CcDSZmzClGK6alBp5i
fSVgbECMy9d4D6li5YyMultJSz9NDiM700vrjSt6uG2KTkQ6yY/M7+jUN+QmRg7bsoAJefztS2DF
XlUhVWPzQ8a8VV8V7YSVOfl7z53bPbvd6l7I5gnF1OdgZz/omS0bO8xgTlHozvGe6659W/JmoUpd
mZWJXI8dP/MAUGRNOi3mVI/eWddtP3Sn6rct7eXOtQFQLhFbHcJ1I1H9pnUZPrYRusA8t5wb5yPR
QGY77Cj5uK9NbDhvkWP8tMl8ddPSPFQEFW0yJUnOKPuVSAJ9M48653ZHr5C0zoOi6ZFMDThQ9Idg
ZCObLGkIp3UCJWkEhh4SrOajvm7vCraeG80ULL/YKTfCmzaBJr/ModqBX58ftTk7cEVKjrFRXZy6
S3exbjwkDjWzWULvQtsDXrlv90mHPTUqqh+l5SB1MyhDaI5zWrqwpBwkOnV0g03kYsfAfLji0hmT
AgLTov1yEn/jmeK9n/Rg5zbijrZssCfs8JoylBJOcl/k8J4sJhWbQI/vmVnv6Qz5lxiyD0d0ox8y
0mNXCMNQOjcULr4DQLAuatiOajxaVv/HbefncqwG/rZ7JJDnpo+m7Lnor4ktv2M1PLZoDyjUSCYf
9WgjIh0SXXRLl8XftnFL9xk6OlcbezdQG2NCNj6FhpmAVF92C637U9MBXlGUjhtldlulB996hyZz
6LWR+kf/ilqNl+A1e7uyfWxHaBzLgvbEEiWZui1ANMJyeWVr0QViM/lGdNLin0p6yOv83AoZjJmn
lHV3myvmTXmi+ecE5815KjQCf2xvrc8Rka9lmu+xVUyMii1tr3uyD2Mf0GdX6ePRq+jVNHyInjyb
CJNA4wyktg7FzunR6eijiDZtm38WfQ9rTkbuStpIuYa5Kapt6WYi9Dqefa6lGdKDuDyO9YvSnPT0
1yPLw7NYdgHJI86TeV3pfb+OEIedXNGyVMWNVNtetC9/fYnmZCdsY9xP0Whv2WQzXFyKvylmYpEn
p997Lk3k/eBkm8lJoiMmaiScv3dnQcO5BEATWhWswxls/e/jvzfeENXbrOpf+arb62OCRkMvTjJG
GpEs91KfrUsHj3qin8opWB30Zq5OuKSgz2oiWFURuSyrznXJmfLcZmP2cA49h7mwp+b3CX8Jl622
OnFxPyWVl234gG4aXv1JLDetFo3bxNFefh/KEyhoKEvgpnSOnR9GWaaHViN0T5rB3o/lFjWzPP3e
DGOkA6WEyOIF/d4kPSL0BCnSUZXpx7Gw4cnQBgkLZdKqGsCPTg6cCrAlUaQhw6r4gSwrR4B8cXMi
vKk+oS0hSo1LIMd1+Uk4NPG4eb7vU//SC8VwsQQIY7ewlHM9lyfkjnrYC6QCZcrh4+go8dJYpScr
rlOeY/bFtpXjARXpaWR7sq4Ug4tM4AU0FA0T12M8ZU/Nid5Cc+r0HkUHKUlQc4htnIO8PQ2N3oZ0
F4ihiPv2ZKrR39VdfNNlVEd9CTewcqS5NmS8XF1iBiG/D3pZFXJI0QRPCeVvdE9sfEKYGFUm0CVt
eju//2FKx611jrWy6tOwvAmxYmDQy/TcxkF/EKke/j73jPbT6fdel7K29hlFlJzEtYrK9E4MnGmG
+ML9goWPmW9hpmJXD96hq3W11QHDJTbJYW1DPaPNPYF9PIFUV68mI/iw9cVNU0l/NeuDuyzb761L
B0y2Tr7EyMRMB9wP3ujtPPbFmbF2E/r+tkYnFGsOSimfbpKr8PZHMa6ecYRzxRw+FXq6te/s+2ik
1puCdpcm7rs1yOesRAit6XJbNkguhxmkoClpmHtZ9pfH6X9kh/g3jA7/nmMCC8H/L3YIy6Gu+n/Z
IZ5/RFlX/8VC8c/f+acdwjP+YWNmCyCdGCYuBAvH0D/tEJ71DxvVv774xqhOWYD+ww5hO//A52xD
NcBDaRlLiNk/3RG2+Q+0YwbZgQ6CVZ2AiP+JPeJvbh2yhxy6YISwkbfk2fbfc7R9AzVRWvvOPnaD
L5+etpXezcZIPRO31n9jDLXwkfwXI4aPa5xXagc+iUu8H3/zHkYIeE2rjqP9xIxga/q9ufIGAMRG
a6Vsf1BNfEupU7ZuWn06B5X/2mrqUJQ6i+VQvrMlOLK8O5jzJX3VbgxzhbzFzmMU41X6lPr6Y8OV
cu0SWpsWThA2ZjtyTZNrJmRsA5TnrzIH5XXs70difjfaMNWbQRP/Tbrdb1j8vzpOlhfquLqvU1aS
HeMub8S/mCyJgy6UlfvBHqbVXnU+9XaGGrVPMevZM4zKolg7qfll68WfIrX2jRK3elqV6y6qmk2K
NDFGv5Do5R9O8JuiwDrl52CQXeFs8spkrutC4DIZ5pg1KQCiNF5ywrKO5g4Enn0wfevAbAzNWmyb
iBSs86J/KTI8tLq1MfraOmomIbOBlz2nDAVxuiQ+ZXVVjusmwbOCPjYsBO11zQt4pjZPuxv8gn4v
vaAg19CJxN0rtAO5SmLKQN94qtIJ7UqVoFQLsj3WhZhBExp7WsR/jGxiCz3eDsgcKd4pEHHLTPMP
u30wkfEf3A44O5aNYQ+BdiQ8l5flh5Odv9Ut46coGD7wh2Rrgj/G8F/O1n/6hf5X1Ze3dVp18v/8
b+/v7qDls/JsPifChh3O0L8dlLqwG6vs5mCfUFwxNoseMyt/R8y5GioWyCqvqEYrKhq8hU44tPoq
r0lbnF1nL7UlA79fYLQJgfiWj9Y10ffi/7J3ZtttI1kW/SJUBwLzKwnOFCVqll+wZNkCAvM8fX1v
KKurMp21Mle99wuXbNkiRQIRN+49Zx9yuIKBoHOphmMJZ2ZjVe7r2CBChJZHggAoq8XdsMZjvqtL
OgjY7MOtO131l16kli9D9WkRX0fRRgu4cgjJiAuue86hGyiR3gbJ1XdQvuMR7cBrGuVnE1TPSlN4
f1zVgfVNTpksn7shv0M4n/jOSO049WelJ8xh87ugQWzHXtkPB3YkX+rpJQ602062Z8vhQJwdDUQ3
hJWTWMs/GFcMXD7NXFhoJ72rYLSLkYTGdBTHt8Rd+sQ8PmJg/XTr5MgHdZ95XDF/8zn9h7UDfe9C
aCPp5U/sTCrSrpucwdsroxz8WmBsckNr2i4zr1Y+tGby+tdPqP8JTMSFgYvdsEzXQuL3q1Pa6nX8
YkA198ZonErbZjCliOJebgY7J6FW5ReDLuFyjH9NJq5gVfAJO4VEv5UjZFbhZ6Nvwirc993bX7+2
/3TNAvR1uVo4KnkG+8bv1xepQwzLtNTbO/LsNUW0cyJeGjsZsz1YS2SIYzjOSdb+r58WYx+ySodA
JaIXfzHEQ4GSbjpopN5b6eeIbRxKp8CsE382VQejZEwIsnUf//pJdbH82F9WU0vy1yCi2Kb+tEfF
IWyugRsXXZFO+Ht4G9LJRL2WnknHoVRcVHImHa+1+QSM4hHeXbr6ArEVjqC54J2yHpuzx7bEbZfd
gC1HLs0iE4hk2il+TAoZHB8G2s+Y3HteCMEoTKCwrGR3JmlG63TC9FxrV4Dhx7znrZ4chmWJXWwq
nneTjhjCUtPexkhzuDbv6CsMqOgaJOppdoCXTO8YmIEAHlF8CyfJwCMP6bBGi+QAgUhV0F+03fqj
FU9JmQx+0CGWANRG6MCYrubK+dYONJugWsMLdhIapXgkEGp5awyYn3B8T3oA9ipWbc+BY9wQaEU0
8qqzFQ2yZeGBaXc2QzYDYWJFh4C6Kqst5p9wpUabnOd0ejT64qnTl3/L1rryiC9wWvacSusFU3jv
kUM8LwzV9cqqjFcbNnuCjGBtTXTGh6pCJ+JthRuh5sk4hneMI0eTOXBaZ38DZoAh+meXtRBElVmE
Rri251nLvfu7DRYiTtpFcz3uaez09LQ59PW33TQTihFAsuy9qytGxBl6eWMYTKmQWt/Mw0ycYBUe
ptEkGHrhRuCAF3m9Clw8VKhHIbzH3TaL2YioVdYU4OuhIz8HyUJ4LqT+1MWNTgskqdaYXljQ/bbj
cBKRKgKEh66LZn0oJ13sSvN6ajK5tjDR+FnaEjPtWJtg8R8ZM0fpIoy2dLc/29w+OpKjiWl53wtx
qKPh3iOdaat6MhCLpt3JxGQ+Pps/Eo0QT3Tvj2MZaCvWLMQonNQTX5XzgyGic2rl925Ffw+XELCM
IrFWpS5fvS4dthAutjC0nFWK1XXTxppvMVlbzx0lVqhnh3YmRr7Tp62W07KK6HfaNnnnOD92UJaf
mrl4CxgWoNKwXhBqB5zAFbI+bXFsgbMPwA8EztlNk3LNyfVSzd0B+otC0OJced5mHTiIHbv6AOB8
AnI8PBgxHoBeIZwixcpOhpt6Ikh8cWgRJWNtzOd2SAk0r3CrVNbnVKlil9UlgqO6w+rioTp3eN3E
EFwjCuu1Y5HdYSf6NvHw5Kaz5P+SNTcGkt1pHn3eKz+dimQtOGhBUpu7TWB4qNUpvhj5j2PGlcz/
XUt7eqc04wjnZStkmulSnepbUw/8KYh73AERPESmbl1o97dNU6ptP6scN2ztVzFhMyPyGK4GLglV
4nlNa1PhQEV1YRhZSVMoRlOWyBM9U4Gzgs3ZQGPhpkv/ivxTP9EzuhewHMcqep7D9CG2yNaLy0Ns
R5L81QmIiIr2Gd23tDJ8xvHbwUFtYnIxTDn+DmTGFLkjgyTsMwJuW+AW3VpO3tULbezKWv8QNpWH
3Ll+yrhdV71uXKPB0Q59k5z0Rs7veYe4mB/DVmLvysB8tqDT2yhlNkDYNZYh2JGC3YUYL1ZBGcqd
iJCbWZNvFeopT8ZTrPdYXAoB/SAtn0ZZOf7spXQrx8JAfqLvnEzWe3NJsIhA3kHxccZthOwK+Ri1
/MSKgsNx3c/OLfP00xwZt1PfbbA4v2fFeKVoRR6cOEw/JNXTmCFyDvq3XsKRFosnuxbiRErEsQFI
KnsqVItqpbBw+IHdfjACVuY5Z4k1Q0izSADSWF3jRSOKmOe+0WBf0wsjI0uT57kmWdrWuatbPYbU
puY1uL03g9sGbitR7cEkEWvGN0mMOCrJkC0VbzXYVGCr2AbtbNIgkZQBcA/j3WuPQdT9qFhtDvXA
feyNza6xgktaVQ+5ax2u28GLbsoJ+ZGL0lqM9dZGK1U60XOS9T+Rc6tVLwJ0h+WlGU+dXb21Vffo
NfJbYh6Taj5Wk1Qr5RFrn0z4gltMLuvZGV5STFkwjSm6252VQHod25k3wcE80BMaPSFlKqPsCfD3
AnT13hO3IqksGR9SDz0FQbJr2wBO6BR9v01Z6knCkbdtnc7+1DO9ImMeTiKeII3wpC2TIZ8A0jPD
18dBw07ADOnSN4yp8Lu8xTnvTmQ+l2hizlnNEFazS7GmtH0hNAKrRyySa6l5+d4pGlTXenU1Q1vb
YhWUSRzttbHN/G5aB5wbGbUAPomkXbIDt/x8MTxhvsd4afT3FZK42ORmLgv6/5XZPqE4vC7O68Ro
Y3/Bh8QDTKbWdTcVymUSWJ0nYE0wtfMMZxNmM0hmjMKyLICd4XYHt8UOC/sgR3kUvwfqsW68FjMX
i2ZkXPNQCA5dpB2QwD6a0U6PYkB3rKRxbZNhg0tClQG+rwIndZugJesrkNSO6Wz6zjAoJRcW4/BU
LpG+jUQI780dGoKDGpjBJROtppHPitH8d0194y5vNkE8xL7lec9d411Hnb06BGbQlDUOCXgjrUCZ
Dvg+Cw92k+2SSjngIyckALC11mXfbUUm6NFz8qOOXGGnpfE0G6+lZ765zDdKhg1uwb6pmEwiymQA
GX4YEjhL+JGZ5HVmFVYbqqmntszUuk3LGO/McJRB84JT8IOm2t4uF8F2oD0jhWYEiQyesz4i72Kk
GynM176eHkkQxMKVukzGx5wxdrpHVeMjMFzgm8fOc8D3SrGy3JoX2hcvAyrGFZQ6kDjRBczJaxC+
NgTc5lGL+sokzMDwdnqJP7+N5P7r/w6TCn3F9tYghZ1GBJCGR2kw6Na0jiwGfQnW/nB4iewBrZxG
PGEfYxGuAYzv625+0kiXVwzuICkTrTvy/Vyw5rbJp9WjiUa7Mez1SX8p5ghko7A2sjL1jTCb48wa
Ry8CZB2+mNNYe5/j8mSzy+QeMs5zVLY1LUXag1X4FEmOa0aMVGh4azVEIIHzKhkHvWr1NVbiPhvm
eqM5LeJcbfbWwxILmNdZ9pZgodTZcwEDM+ruXTT2ZYqO3NN/RrFAhTK95619N0Ct8B26CAfk+68Q
vcnfC46werZeroGjsLQnPOtYDkS7mQboniMFz0Y3ZyT1lZX6nWPeJeVJQi81a606apxcEYcExBzv
hBY1ywGw/u0B/kG7Mous91vbulKuztvCMMa1m0zZups1+jokqBFBjiSeX7c7jkPUH7+++vcDMsbu
mMVJhzsdTPTooNftXTgdeerubMtFE4Os5Qg9mSxacDbTmMzHqGrnY5xBGfageCzvZXd0ESgg2R53
lRXuwTidQjejeZ22l0j3atbO/Ll2M0VIdtseVYC4Qw6oiSMHqWMS67vOkDelJW5Ebvj5IBGkt/Im
lhFXaPbEJc62ayaoDEMbMuxi5bR6PARalvhCAnp2ewS7SGNDLfnZ1epumDMDxEP+09LTGye6Mjuk
0p9I3w7GG8qkkXDY6G4omqe8AYeXqFPWFT/rYTwpafrEzby7nf3NPLrL8bP3gJhkxU+ZhneS4DJd
ojYsHMdbx8zpqTJu+s5mX++eRhSn1FDY3ZcyxYz8WMxsfTTDXJTd9YRiWptAUaUtz4Ji2dqUXvaN
c990ZCQwHQcYGpse/xHaKD1DHYqHqJW5eei1tD8yuB+nOT92WpUfbbyX+DyKZ5tK6DeZVMIHnTTW
Kcy4RTViPPxmcoPj10M+pNpRqORC3R1sA41Ldu5YxtIBu7OJxKkWCZA9ldUgcuviMU5aOALUKl+f
7tdXX9eKmi3dV1NAnW2EXbT7Uq5FaNWOX1+5ZmfQ5iHuI4q8dVN7j7asXd/K5u+SkHckhtGBjvtb
GNP9GXqk0W6wy5eGhoiTz7gPHjkw7c20gD6SW/A3wie09woPr8frFdZewflmacjQqHTh0Z3o74Qt
gDjVt4zFvOQQZxRxqsB9WFG6rU0DBIHIrY0l5x/mNBy+epht7LqrfglwbWBYFBjDSmVt57p75dRG
eSTQftrzjR0gBeEbBuvmZrA5ngS8PXUbf/YmDTnL0n6OfYyGr+YXwF2/sspx4YQC+TApMY8Ox8va
wWRF0B8SFPszWbb1pfX3dUgM4IyVNm5NM2v3bgHx6+vIPQPPWukKxlqGMK2UmeuPy9OpwHjSUVB5
LlrFpYX31eYixfQRZNy3CqHCKk4y9JFp/NEEyafJGMpp04M98vvF9SUSmrEe0KesJEkkG9WK+1i6
i9SWf+RMt9pCJ/MKdlcbZcq6Yz3cdDgYS6WDnwhnKH3YHFuILjrBnb4t74KWXPVhooSLVfnutsED
Uth9PDE5rY1k76Tde2aDgFe9PKS0yM9SnRFlu36GYLp3c7mObIlMjn5q+94UnKCWK2acI9uvlj6m
PQNYiVBA0T2oW7jZljX6Zj2RGAbVmzYC7Wg34NOPc5EeRot7vFvaikMRgaMcxmvr1D8Cm45APkxI
6ULq9Z5GhR03L4GLIXSiw2GJ4lnvMI2bVUAPIxlOtSmR0LTs2kPN+NegaKLnnvtZ7UhIhLwoW2vv
xp5I4lMHyHXz9fFErDSKFEu0QPG3lg9iw8joWQq2MrLevg1WcRt7mAATgW6ZSeb9bDLsDuaS2yPB
2me4V2HROFHIg4D5uPfIMyKMqHQlllg0J6aLkdrqTXXqqqHN+u2qS+D8ZLrARzZSnQyjIBRXfM4z
9QPcy69GSAIgaTUbIeNOOo7MH0j3CdzHNDYbLgu+x6mt4oJCgSm/PgAjWo7USycGGca1rs0PBOD0
eAKyPoT4qTRxIbE36ot4NUXe9ustVXE1bAxyD2hUTiH3qJWjLlk+ziJ5p7YtKHz66OxkSx9XI/vc
brB5cYFvhjZ5yMbxEiOh2fQFZzl87wh1RCoRvc+ol5Afp2Wyz2k2rCw2is3MBY9vhc/1q7md04yj
s012HbnjIqHDo4FV3BQJtNNsJuypGuKNHGkMF6TN7fUW7mo6JbSNMuvQtUN1LKb4W2jShdG1c6/T
lKhjtK8ZQ0G3Sra079mOI3ikA0E2uVbUOMfdrccoF65U3u5x4UUNyIwomLlpQYNx/CIOeeHfFFgd
B04KszcedDUdas16DRk9cCooN1UewA1Ivg9h0h+SDklB6s6fmXhqlwvYimiskW39TRHGSpI4x+Oc
J0nom6H1vA4lIZEG3TkR01aaLZQqnCqb5cKjf2GRDHD6msmkWvxJe4WPeXAfVSov6Wxdm4DLlgKq
SbMWGjkkAQ0u4tc1NptLMimmND2okFH1tdyIrro2jclJoEAbOrPSdvUN2hF3JVDP+MFk0Q3T5UlK
U/Np2Ius2kmpvPXYAz4XDX01DShRQt6UQCjAItN8BEGAEjP8DJJzW033MDBfRMZNPdpSQ+YDFKVv
lj4aVXDYuwc7sCJ/4n7mN2x+ViVqx0kBKdTLnFOJoe9jaPs7Lx72GmsKWb2zTv+BUVsW9g3a+DLY
DOoexss7gusjWyyo+OnAgf/sod1aCTqGK+FQJY4ccxpzCjCta7eht0dyfiiqfS0kns5ii3x4F5Zl
cWBS8KLM9iqaAaD0TFEQ41J1VcvUrSp2eo5Tms0Zz+u6Cxn+D/ZbjQVvHabTkz07ez1z3ntX+6hb
8Lu1rplrSQVXGQcm/BijYkUryoLJyfmmlPFLmaLPUhMO2cXY3PTJoTfSM3hDzjW53q+8tF/CvptL
4Mm91crHClOCO6uLqNKLMalrVwgF7UydZy+2kRXVe68WGOAL+7vepa9IJ8+Zgmrh9QRFxSnXoyNy
1PAz2DRlverBHG6HpkIkalY7WrbxKZtjz9fItDLbrqcSTorTSKLn0W6v0MlCeDXdfgIptpGW8TOY
JWpAEVR4wXReaoA87vj1EIoK+cG//1x7tDWrYjhqTeGe6kqvd4YW3te8gqOepdPaAYpH1Jg2nZrZ
gtOD0wOcNg3RWYhjERkoqye7FsevP3tRcIvdCMdM52Z0F438HDCQnQc3Z1bnbATNArwpMtzk8C/t
gcjCSTP0Y4twjCti+bK0Qnn8+urrIUkQQin27k3aTvL49RB0KQlXpPRxIEqM3/7u6xtzpM70/MdN
iDQPBoa7Bd/8EHYITUs/rIYKhoaWgFcyaYvsgfESkwacY1TNoWM7sk7C44kKdu3ftCpfgpWvB8sr
ET+Z3Uj4PJIZfBC/ocj/X5Twd4xGiM4M8v/n/7CIf2I07t+Hd6X+gGj87b/8U5OgW+Y/SLjWyR2g
pkFb8E9BAiqEf0gT2cG/hAf/EiRI+Q9JSAiCAYFOAFg41NF/KhJ09x/ESVmcEQzh6HxH/28UCUgC
/jDvWdQBLsnnqCGYoEMvdX/hNQLqxknGFf0gyljbp1NKEnRaMDPN9ZtEISZN85kldchPetuZT+7M
DS69ejqysXi7Xp+fmwZ3ehrkAw5aofuCOubYCkiDSaURQUarC39Xveu9Bsl/izy3bNvD0HE70WwO
7wdab2cjaR7hO2xFq/aOCQhuwhFwFAETaM3W162nYWGQuIs7HZt20KPFDIdmP+mj/c1Fcb1KUQas
2SbGlesOxp5itqRDOzh7Iw9yFrEGX/gIZELYResXESB0lJvXCnHXehZwHboBO1HbxO5N24WbubGf
qjxiyNI8VMW4N23uxFlrOUth7R+7cD/Hxrz3Fp8CVSowtuKkm4SCcGHUa7FkHAQ1k6PAoQiLzMUM
2g8fTV2uYMeZCHrLDoPT0O1IXvneWtMLkrL6MoTOVZp1CeNxEXqhlhiqJLtOFvW42xCVhhnWBKyr
rPuBzo9ZOe1L4waf2Cx6Kh8v246Gra2ECcJSdfYa2iJNnaTZS69DlM8cE06u2sKG7aBGhDfZGPSH
2MH3l9rmsSjGz6IYktuh0141Je6aQs73mTVOcC6b8CFXIGIc/NxRZZY3fQ1yW1JxH6i1P6EpDCcV
iY+49exL7aBoCMaYFU207Z6TCNJPJ1yXbZTviLyqUPRiXP7dPfcfpAWLfOd3g8uvC9mGCs3NIQRZ
b+4yxfrdlCqbTRNPQGOTGYjPgMSvvWV01iYa0wmRfA+kUC/bDc+Luy3+hlrYp0ONOTo1sfFFsrnt
PThWGsgBwBHFbkh6/erA7fSbuTfuKIiJU3rUixIe3OSGR6fsyUcX/W6O4omhZLfFi652Q6dfUj0p
DyVnEU9rs+OIATMcKmcHNa3gLOwo39DK+dx7g85dthGg/i5ETu0iCAkbeL5qbbf4bcvk3enn5qVB
EezNznOfdtZ9BGKqn4dvKINDv2+4VJkzgHZBWh3r031juu3a6Gjd0luT0DJA/eUGzT7qDu/hr99w
Kf4oZ+IdNwVZ2g4iASGW0I9fxByly0QTTXX+4FQ0jCKqsWOLrZWunXFjMHH1AgsSZxTepsTblZBN
Ju1uLPtvrdA0P1Hl6FcTeT9lV39YHdsc8eb53tCz+jwp1EoJMUi6irexS2c/XR4Y7ytAobBampLI
g3gcGJIFRGd2sXGnx8WB0E5QQOP3MDeTY1r2Lw0nbJT66q6KYHUJhdFkdrPnWgtI4RnVE5kw+ol3
KT9r0ti5XegcU5qeRliNd5YbPIfQCHfQBQDAoE5YJzmHS0fN+mp2yjcU4ciFynyX0V7bme65KWcM
NkXdkm4JIb93yzfidNzFDX5kLp3txWz8yO3uPNRS5zg8YLSngs96nZjqPC6ep3A4m4FBf4TUstbU
Wh9B56pzx3IbxaWzNmJoiMx5vdO0NPUGwUAyYsiTZuSAxejS2YcuqVhIoBOKLIN4hQgJa6aIS+oL
kJgluWJN7L06C61lVmcCqYJzaT5lTaEeLJMqr22A7jZkTYRGsouK6L51NRceF6Q25i4LlzMUmHq7
HZxXXLI5DE3R1H6capc+olGVYCNDwKE/gQ67xTJdbUWTjP40VnKVNmrYepGb7JVaRg2Rk3E1QyGb
a7mWqnP9sqz2VZqYly5EkTsNJ43gWZ/GPct0X06nSomVUWJERC7sM+7tDiYc3sBzh3WfohmtHM09
5gZzrVDnFDOjpnqgZ7en9z4dpykERUrkFjf6j5aj4qqWvbbqJNb0wE0+cg5t+yyFPcKMOG1bccN1
xaSNzoOckzOdVp/ebkkke3AgMCO/GYYp3066vg0gs9JwnJPbcboaUWbeBR1jyjywdqMCd9BxItrZ
nlPefD04OWT8qquOE78ZOq6k3OcZrT3PaoH6BZNPOfrNkApUTlcnW7200XhJ+vd55jOsaJi753Bn
BznuY2F46z4Ok6PBxHqQobGjeQyXniOFFybhORrYHaVb3mFo/oCoO+z/ehmgOP7DwmsJ4ZLaoAvo
QWTtSgQyf1x4ZdgHQYhL+h5mpwViX7dxalQeSn3OA701H2bPrK9J5eLlBQVfO53HLHwdaY46cLM0
GzqNE6hBivc55/bK8v45xBWypr8/Hvpw/DGHwnpQtBQjFotuPDPDW6VWdXThn++0GvdaVpaESXMQ
JSy5vVRu+Tp6cDqqeewOA4A3uFR0iQYK9LMXpmpjO7voVrQYwGVY43OR+hnuLye0Bpw/YQzQE4z8
p00c9ikKYcdHUsdMTWDCaSbFgvCGfCI/6lyhKdmCnMfAHAX8fHI1Nmhc/TxYgyL+PmYA+DJhZqe6
Mf2uGNM9nrajSJ3Flc3aDx9SrS3Dms64zhgBt5okqNWkHiqhVrUCS0bctQg87NQkrsJhEMc0btuC
qsbJpVmnahLPfRZ960v13YaAu5OYzDxhh6dM59zQhzpmqAkOiDOsI+Bu2xwT1sYxLbn2VD4c62Ze
xyVT8pkb+GR7UnK6NvqtWlIe8EWbN0NulCt3ysQm8ybqMtT5J1IBGeONMdSyMY1ZABbUPZ8oErx9
45XJTcup3Qd/ka+LcFjMr8mPwtHtHQd7pXnR1nQQYAtDa+5lLLpzWtmPRg5lqsjOeo5OvSqzczc7
GMeWh/3Yd78prP/Am/+9ENFeLsrfyZy4aNH5uo5wbVsi7f0Slf6uWhhoqmnhXAf3wH8BXfShdwrs
0jvNrWz2wpTPZU0ekDaP9731Ec/edEOYjo7LjRy3uXoXgbHT8hRjj0ipgoG2+EoWEvSDHM/ZgMdO
m++1qYlhp9raLqndq0b65ZubQ0NyPRHdY48GP+0JtTPJVVNVk21gySEosmpv7bl175t5Nt5UBWuZ
4dTzdlZjepYhA9TMHgIYG/N3Ww36qbWSeTM2nKMb46Yfrzm9wPMYgC9AOAd7DCbKvcX5niKaD42D
8DNnYCDMs74fjBk2E9PeszVsWu6cuxhrNgyt1Nk5VuNXqtO2f71cmMt54pc33lzONrotheFw1P/j
apHPSVPrUejcp/bcbsZYHy8M48LtK2SR4C4HtLcTJjM9ZNLboW1XnhadikZ159LSzfVkavF9Vlxy
bB+bauFqT8DQ/S4pn0UgLAYtoYb+uPcuzJ3Bzi+JEK5uXfJaaPBy05NOZXAIipBMFZaMRfrq7AuZ
ciaweqwck5E86mAQ0sR9q3NEvjQpI9Lpg/xsg5SC/9w8tGHQ+LNIwy1V8kHDw/N3oV/eLyK85eo0
mUPrupQOFI5f36SBMX1NSJJ1T43Ijhkn8lbp14b0WrKberHjOV9tGSdQFcbuKLp55LgCvrTqmSUS
wwoVxbNy9IFdS+07DkCzQXPYZhUibigrrCme7pNhhm3Fm2+ElxPiFGQ163ZuHzDW9Ufw4TdOFb+A
0TP3RXOOsv5MP4zIw5LY2EGifHJD8KV25u28xvmOfdjasyrOjw5MknpE7lNiGJzdRp37PvP1EilS
LSDGllSMvnSzkbFaPF1Sk0UuUb04aaqBsYEDqPAK81i1uXvOBARRaCgdMdtgudzkEockhGukje9z
Rb5SV59VZ26nLoluHNsIESpE5qPQpxJn/2yfsqYkkLueWEiOoCGZDKiM85WE8xn1A1ysETCJYDbU
6Nqa1oq7ghzwag/clgNnnc045CjgXdDtZgEWaMhsQP25rZ+AFOt0LkPP1vYaRdOdbhKAqXk14NQ2
zW6GeoLtHTFyK+wzLI/uXs1gJlsyG6u2si9zAWyYiUp0xj372hkNy0Yzro0i+S4B8Ly7iQRO7+K/
tQIkoNSEA6U4flvjB2IfTNW0lqYg9VFOgCPpMN987UBmlN+5LFDnQlQXVWpEW+rubV1pWNyiFMaV
9Oc8bS6mNRwqAUKkgC9cOEtuZbhMo4Hmxo6Gjto+oNULn40ks1agKacrwM1jveAekZ6/wCTQn4bR
A9hD+ktO741TJ7Rf1DDNpofivG01DFqx69y15VMms/gWvtClkG20lZaHFbJh5QmznZK9cWoQIWQV
kofBpEecpMNPh1acj4Az3JZMB1FFZ8kj/OiIOK8zFs9iWzYgPb/+iLELfVP8YRRZgdiQKo5bimMv
mjSwRuBKE9526AFnqiWGBEP7YNAR3EYTkEenxcwwjaG44c11/0a/y2L261JHrjbHUZ3u+lfD5pcT
KSisDOhmD4bJpjgYM3R0pdU5R0K3cXpa7v1ss/QzIjNvkcE8yCiwVrJqyk06jNVuCqqIWbpNRbEY
Zw2rPhmx2W1UcKdl+ZXom/xxISzJdr4KiVBHAcOm2RDJJw+NAFAO21i5PcRoIogemXBaO4EUDTAf
66zB+GyliPo+RMHEJxEigcX08KN3+3uRGt5jGObbgo/50icBiE89rrcBDZQ1e6aL1KEo1xLRA3xu
4ofozpDSXOhkKw9IJB3NDvaBXkaIAm2gQVrQrph5bGtolSdtdt1LgM9g32U0O0vCfnniML9lkHMi
KwFzpOfNTIvC7s0hRg3E/fxo6xUK0pAhJUpjJhklaUetRUOmiJ6Muar2ieJ5U22MH7PgwfaWfy1m
7WYM3PTgmU16QFILuCxgdROkqjPSETfBAqDJhHGOAwQlhAPR+bCMlwb12TqaZHK2YVQc+sjM/HCi
B+51zke2GJbDTthrEkRxJRu0fssCjYoxnPSlnAljsIIp8mZ81WO1siiZ7pmQrmGEG7vGg1VG2p9G
U7c7GAkHulGfqeaVVm3xnexyij3EXwS0yarwUMIiFo7AV+7cqIZk0GowNZDxgNzTnlVPXgYNYrGr
J5r+DiEam46ioyikdcrlIyPdCupVD4QqgNkVFLG16ezIVwYKizkbbEhKXrgNYHghy7HxCUZVhSyS
kOt96jEchHn9QvTtIjwUBgSBBtltqLtoDD3OsE1w7mN7uvI++FaTfAxWqj8UdpvsrMIIjwpj3i3G
HBRsLdEp9LU/dPOWHTd414pm8oOWOzLUh/QAI9pYuJWnwMySi3IVrqMufQIE9p2GjX5TLX9qCSD3
CCUGykA3nWbmY5q3ySYkgmZrq+es0eRtIxrjLogMZw0UJkUmIxhwMkLiI/SSe1c6QOYLjt9m8hnU
w3e7cu1r/AzDiHTiBrreuMcaWVyV9kO1kcuMtXZPUYqhMHTg2k695fq6KNwnc06zHV3EaqPFabFD
NWVBOLOfNTg+oNzYK5PQsIFNQaeP2H/HJptWcolKSCdZrtsxjw+hlT+VYQHsWeTiWIrH3qgpeQpD
vbl9tq/qG5ylBYA7y922RftDx9F0mlBxbp0W9g3unW2oRwxzCCG6DiG4Gq23tyG4WJbXcnpOAi47
iqMoaufXamQC0pLo62cWc/yJVfyMTTbBJv1WjpmzNkmL3svYOvdmWdw5C4FC68f0rjTrh67FUZ96
FXpAy0tv5o6sCy+gPdmrkZpMAxIYdvFLrqS1wH0Ju3C9bJcxPOFqYa6D1yB6zXSnWpMl5tzFVknP
of5Bn0JeorD0/FEpYn+TaMYgldo7s8dJ1Sp9q8LWfdzjtDUgEnsHDfbJ2TWjpzhotU0Z7tO4rffV
hB6vb6zsZIO8R3EJnrDTzGCfaW6z1Wu85gbq2Hu93GbCKjaiheiEbE0RU10Hd6NF49Ts8/TAVLD1
O9MIjmaS1bxRCg+yDmGMCStKjZHomLYaHsICwIx0p3Fn9NMxywCofJXNk/WOGK8+cHiH6DglIPu9
eJdrk7yAAgZSsCu7+CONh3QrUlecZcUEXutdf3ACVGBFsw7tKThrQzVfhh7/s8egc9WbJsUsE6n9
rBtvTs6QsGneHH2WewFD5eDpFAlJG9vrRDnDRY+rbzPN4o0w/pe9M9ttHMu27RexwL55ZafesuTe
L4Qdttn3Pb/+DCqjKuomUPeg3g8SIChlSJZEcnPvteYcM18hQuOVHoLFj2bdc7HA0xf78S6roBrU
hfKDNh/gzCTNL+pcnMMG8SayH8Y0NW2w/+s+KkfwcsWrSe2cDBpU0lPUt1uduftfd8r/6yz9L50l
DDw6jZ3/3Fm6+/5sPtr04997S79f9Lu3ZGn/UBjkKL7SwsGeur7fP9tLovoPcRWNKwZCfixElGd/
x3+pyj9EUSGRUscpi2dlDQ37p+FV/K/aScyl/jbpwSkrshJTyD+l2cFH+3/Xd5nSM4cPouFYDGo3
zZFTB4BUR4nqzQr7uu392fz3z4WrtgzJExyx///bNGrEoMUgCwNDUkBL3f5WWev671cOKvmigxFj
o8/BXGYXuk3lAQF278AJ2mAvB/AwNgQhPpdmCRRkGVEOK7ycQJe3XJB3vFeF/D/r90XRvOR71TBw
JUHZUT9QtKM4QdilkR2j6P2Aan9CdTMsm9GqHmGlvjIkICzJ4WALylPXR06OseteqzDK0BgOERuV
8z4oBrykwzPRMrssa/STlTRknVqJtq9GYycrjeBHgUA9sRQ9qUHkLs6oC8L8mZy2j3FkGFGDKXB7
HSYhyRfoCkfRSWXhLdctAHqdJe16ZUSRrnxJKKZzKKwFf8dGV0PgyCQUjhiWJ0swSxJA1A6Dg9Gf
RZgkfseKhmAfCtIzQOVEAgLcAmE2eydJVQZGUGpoILatrq1V2uFnVCNw4mPxkEJWtsl46t0Ax5aP
bDUyWQKAfXoOOVCeYe5TFWREqYzmdipIa5O2rExw3Ws+ebZ3xZBRXZwmYhWmbAOkNyA102e2j3IO
O5q/aOHR0MxnK8wtp9TN2huax0KHHB5a2G1FsTuR+ErIfJndE/wWbfrOX7hleY1ivQyJ9EAkCWlH
arVpjfyCIOttKGv0YEIKbmMF2DT9MNlWYyDhJpZrSoWTmSg7pU4tmxLpryGu6YJMnAexpL4nVkoj
kIadk+nPYORKH04ofGwR6HUPig/NKwLqPnEFg1kXeOmgEY9tNqHnU7F9pATqOHON5QUtCngJXCYf
Awwcr6gi2Q+AwDTMqpia/MIrULhk5QhGRACXmFdurLO8adL6aA5Z7nJrRSWZ0gTts5SjV1bnKrd0
hPkJKVxSVHs4Pc7LhEsK8DiTWwSnINKZO4+VPYxkSId6+QwArdr2Moa2fhhGGOLCTs8Vr63JUaop
08uLdp1m5olhVDoyvlmb8iaXwNTsEcHnjm6MMEv7MsQ3GdSYjJlai3J0l4dopaRM2Eqkmjp81Mil
V/aJoe0zqnu3VJl4DKpxTbrsWxSFVUW+Q4CoE7E0V3tB/YBQyXSzjTUPehAqHm3XzstXMiCLVbqL
Oig0MBLSrNLMvEgAdNCCv6fg/0Vp+lyy4Y1SbrOlloYzoys+zApaWYvNSVAUUEMBNs+RYyXIteZB
kBCsz0mqHtbxleKoanHQVMcYoPXXIxNJmq9mgFeOIDhxU0wBiI4gxnmdXxkevcUCsVr2YQn0ynIE
XcfTECFJoYHeK49yUT02+KC3gkiSxco8/Guzgnhy9SXOZzLfY/kek8MlJfQYM1gE0xzIHHUAU0QI
vMFeHN8bhH6hV8f8rVOHiS1AwKG6n0quCSPBsdTggCF/44QB+7HL+18JV5cqLD4DAPFTVwHxmNLn
DsVwFdLKGi/3oi2sV5euXQCijRmmu+xAXmLjxiQOyL3PukRDfTbOx2QZN3wXCveDelLyicBpQk9k
Isj7WnXCbrqvsxAVf0j1DQlgjJX7aRYqzFoG1L3Y0k6hYX7C1x+PjbadzDTZEiQEeU83ryWqJDCB
kLBoqqJ4ptmlKWcxBj2cDPqCN8acPUEDrKMuLXWLYSzOQa05IsYekegX6mZvqjXsc5zopEvMlC5A
dGE+Y62lVuCGzMBvzSWCE/ddUdTSh37ctJMBdlVV3yuy4toe/5yX1A3IIDUlvoRCDF1l7V6Nkb01
hhMjTnLkkcllm2r5ndLEV0nvnXo2aSf1jeY2i/DZqyRpL5VE5wvbq50FzBTloY/dymTCFrjE+4T7
rFwau1MQEBsQ6SWBXCdYWhg6egOEgOjLS0SPkImrMyeBv15a09KPuBP12UuTLzkXd4Gm7gGoUkvQ
6a70pfBdj8MrAxLPJvgQelofUflVleOZm8GxIcoI5y6DbqRmF0vMOo+ViAVtym3Gn1hexbN58x3p
EYuKYORW2f3Mwdzv2zR6TLq2woBduyWISYqD3U8ydZMjmKbbmYZ6jLXqFXyZlxoxKlYBNqyOboax
LZuIejJ/FmhBNrVdm+57uGu7YZtQf4KsSUOTOhkDl3YWqS/cKdrK25+i8hSp0uc4yddmno9dSKUw
GubiOAR+F4b4kuTsmS6GtC9SZdh0BVCwJJ7vgbU/kaUlgJK21jwAVuqLLvtUSRdbr9CLjcGpg3rT
mtUqKHYVEh5AO0yEj+bfNE5aPMEgYAyZgKtFPVgp13JhTm9k2oiboFE+cBM7as97h0b/g6Yf64kK
CoMOzHFp48ucP5vYTFjq3hvqgi2ZajIOMv1HyybDp3VB60YmrTIiAKXTjCtvual7mKGEMif3sVhw
dsrhMSWt6Tj00UGsILatMcS4/ADflPKGf0xtqK7ng9mhFmGWUdKlHUjXgomFkVjkeoLdTpZIXBJK
MVutW0kQ0AbLs1SWqaNevea1FtNbLH6sQSJrVaw3HVM6pKUQBy1IyEPLSr7Nh/EwxwhtG9JP1GaA
RSqDwJKIe0xbKXPNGriBzsAW5jGdo1Lw47TB1hx7Mh+YMi24fg3psTZRSrCKaLYVhmOPVjGZKtNH
0AVoeijT+4Myfod7QSJiu2VJ6JaL8CYnSbyZWqM/MFfQ7S5T0Qw3RBZVktK59YTxIUvrTylbp3hm
t4UCmh4FMaelYJ7nTh6dRcktl562Z+jImPoct7JKD2IO0eArE2lhHeXhloNlD3QubGyjrjjTMAN/
zf1bixInMevvvmfAoFdvgl42NJexDOHvLEV3tYZ1aqiBlauKkGw6g2yxLkI4LaEb6uHUOOKUoNRU
8m9ooulxog2YrDSt+KvgSNaLPDO/ykcE+XHvj8Bxoe8G83EkB8s3tbCyNUHmMlobhzWUqnHhzlqF
hkfhjIY7f9caF+CTc0sjXixkFzBr5nZqjkFzEi9CS3dPrSPi2fRVo5VEV0y/6VGDtOWXLRMGVe9P
nAPMQTLC4WCW1iE5gFUxfBlt+rUk4mfbGA8BMhunUiEFpH3/DkfP9Obe1PZNUnT2zP0dqf78hHUg
2eprW6sJlEdrGStqHjNuAgnr/fClgrMUugiZNPJ7e8jYNHO04R42enpcHgql/4UDRDtbRkw3UiED
rBIe89ysLuBK4kDbmbUEJLloCj+0THpncekmEjdyCFVE75kFfkFcKscW/6ueiIguYL+5WR0LdH4A
M2ZjftaAuG3IGkfLPsJXaRbm9CFr9Udh0s5l09ylWRRu0dmVWzEDToXhUxYBoUURWv6OtGKE67Dg
F8pwCNsjaa8LJAKLcHsdhJkwCiJmNooOIzQpKrLDsOuAkAwHf0jrb3Eld7Uroeu218vjWdEgbcoC
UuPSGBUcWeSUjhFK4LAcX4Q5h6qezkd1zSWKbvyYuNvOAPN3I7dNLE9ZsUlEUCZM0u+mPFV2BhI+
sustsuEVpnJyGYmOEAanWeonNxkq2m5w0ahjBltuFMemNboDmoR42wbLZcaSs51SuhijaOwno1Ow
oeKDhZJ+zQYaO1a89teSWnzOTeU+oWVHiQHZlUywAq0Fb5ZqGz+LcuirKTkhaT3lDCS9VB7bchHv
8WE7ijRHBKYQRxFTfRPVYOWal4/IK8xDXtUPKF1pv1ENkfNrK5oI+xC8QDTKa98sSCKwrLKgsaDr
TiIGhj+aS7LvdeFBzLEDBKwsfKgSuG5F6YWEu4GZm90M+Xg3ykV5LsZjGIzAfEwmpyXO8n2+bpbV
K3fb/O052A+/4pAZx43rXZkDt8UQ6Fhu/6F9ixXJpSXjWVUV016fghEJQLG6mf/1eMiJ/tKxzZIh
TFtpyAmNJ6LwB78Yy7VF6PE1rpsyDzG1KIN8gBj1EXdKT5dX7YnLqttmb1n5ugvLfv/X467+CCty
UfSWmGUpFWrYHdxrtzHi+QaC2/72P26bmIwiYQj7bU/Y13BgINe2hMY7xoQH0slW+HeuEstq33aH
PDTRYrYv0G/K/R8O+W1vbLvfz82CcKlVrfF7DAbo3snf0FfG+O09bhuRgZ0FiLH589Rff6DB/YAw
XHBvFrfb++JSE9K/GOh/nrRwcJSyOG+GNi72IvOCPXMtshJuuw1V410oHfMy42q4+dKsTv7n7s2i
htlvIgtPON/Q4iw8hLWVPumbifpB2pLOZfVEdTaRsLBEHST8fnXYseJfqTh1iO6kDLTeNvoIDdzq
bbxtyEEr9/oxrZEWEjLAjDEQLT+VE47Seqhue+hDFsmLoeiv4P5Gnsr9DTl+26tEbVhI1DBeyX5R
vb98l6sDs6z6pdzO5uKE9DC23BfqfaTI9T4tMg7w7bHcYBZlfrJsFUxeNwb6DYl+21ObFHGk0bs3
4vmNhX7by5pO9Yh5fruZSgnS6ro82seS8vvku+1Roed7DxMCGCnJUsx0fOWQuY7k3b74zUpogQjF
K66kHq78BlUgp1pvaVNFBzXbRAlSkD/0dI2y819Y9ZFW+iiGxeb21LKQ52WxDLXT4okCd8qJ/y9K
/Q1Qf3tYqBWhn0r/hWa68625u9Sdgj4+Wc/M5Mar/2t3fTxH5PWglJUoE2OatEKBc6Fdd2+Pb5vb
w0UImrU1ZxXHHs8QXmIWYuLSIwPI8UuufH6BJYMXBflrRAY1xr7VNXn7Vjcc/HTtSynd10oCoGUu
InohsjFUe+IEKqR6RbHRe31f10u7Nwhk2zexhQfDVBGTBvJVU0ecPP2ckg1X4pDN1k3KhYKqJpHW
qjTRAOuGa/r33qyveZp/Ht/+t3h70hrSkXRq1sj/ep0u4jvzbo+7Xs6b17+929Iq+a4Vv6dq4rvV
KufdX7vg3AnwxWz515PJALkduQLj/J9/ObRZvZ/WzW3v9uph4j5M9QbdlMgpIScAJjQ9394eoenl
JFqft5Tmte47w7s9alJKbZ4Y0soZl0qD0FrEblKCzQT58PsV2rr3t4e6VGwsnVFlNFmkEunwz7dX
FFCfqQrd9fbb3n5Wy+Tnvz28bcb1R//z8G//JCoXDco9IzoN3GpPmQlLdCkFoieEDblFFDxZZqv5
uYwYPCepHqmfhRGZLmveArJLzszbLuSIEyF81Nmn+3IGiW+uoQnBbXCy1tMLBzXHkzJu7d78bV15
IfaUp6Bsrilw/9pd1jHPbFhJx9GwsW6DJLdwhko4zkQLqMihe46Fgk0dqIf4wq2v2v/5+LeH8fov
bnu3TVTVb8vYKyRwEYEgVHq5HxiyOIf/9TgYZxHFrLD56+usX++2VzB+ToMcg8iVGlfWRExo//qf
EIlBflODcsdwZoVHMytaxxcuoKiBs8HuJCiIrAyEzNk6+ObyxDWw7t0egg9mBYrXvN932Uc0SsNu
UJt+f9so3PUZm9bHIwxs/OR/PwnXc1KHh7q/nZM044loH9X7fzu/b7tdTCk0HXXCUdczv1KilMBi
sNt/roPbmQ0j607SCN/7t5P/9m/+/I1aArZR5HTDb8/FET0ku5iYweJq/P0Bby9p9UpfnAmyKwFk
4+ImBJYzgVsN3vSHCxK+2fvbw9v/IL7WcG5thv/ryPwvHRkJzRWCtP/ckdl9fUTlv7djfr/in1Yf
SfqHCGUU8KaqiDrenj/tGMnA06NImopa1jSQxf2zGWPRjGEEMkzLAIsmS3+8Pqr0D3Bblk6fbpWQ
0FH5b5ozuIP+rkhZ30Lkc+H6wXWkmH9jypERwpLfCPQ7FkXDNi1KlhJxSGDUwkVVxdlqKY6Iqbtt
Kvhmvh5GV329P2VS3K5GZ3Zvm6RVsGcnren0CKP3t82yEimmdXN7WKIQ5VzPIiyvjAe0KhiE1g2l
z2YPTej3w7+eEwpi6wOwxBRTMpaRXKm3Qem2J7frbUhtqMcEBjNzaWq4LBOoN/ZtN6jhdNJgppld
viy1DrFOaAiyXlnUjNFbvYzuA9UiQbOr7yZrxFIR5YBMoR86rUEAoK2uAxsWj9HvzPwUtTnI5Ylk
N4vOkdL10JoLHf+pZTBopZ8WCggayawMopWYwVJx2AsDSvBabu8FjaeaFZagCgbs8bCurnOIqlYw
+ExhYj5Rb9kZMnwaMn13iryQhdkSc3wbkydYWJRH1htL27Ts3gZkRZqwTAjN9vY5bwPybS+OS2MX
dD71VGhE60Za6GhQPzhPQ1tu42be3lpmKdCTdZbJ8j3eToQoZpU++BJyv+4jidNDhCSO9jgtpQou
KeXBXRiiuFONaaeG6kOex7WbYmfpbpOl9RYkjYrqAGiH/LAmEv3ZhOtM68/DeR24gHgkl8mUej9d
Z8a3jbjO5m57YPl+Pyebsr5FEwiHiHvg7ZPfNsb68PacsKAvn3LcxwmWGPv2ebqESmaYbmQcbA9U
p9diDXgZaOiJU1+Uo9QiNrTrJ1l7MLgrfzUw4Cbgzk7ZkVXpU9UeBF9yQYhkfrAByuFADzPnj9W9
JDzUMi2T/soetgdLcfLngbRiSim6P4ssG0Z7bEGyILI+pBKCFbt4TX8klyy4F+qTsYfyRiGqHIsu
SXCkPLTLWZke1OqLLhNeCBqVBHX0LpVokGRSt8eoPzr1Adkmjme8sFC6t/OwWz7FJypHiHlUwpCv
JB0aaDEAyZKyYhx0cYe3iexNizzuxsWvQL2VbCFCctTC07+Te+S/xHfLUOTIbOXO09nFQwEaztef
9Z7cyfVnI/9NI4ZDJUzPjdV9Nm4SlIYIdSktUktivt8RrDqBSWWac1dZn9UXFg5+vvPwGF8QwdCY
C73u2D0MqFHpx7gUYZd+o9aObFEFOM1rmLAdH8pLRWzoleert8k2vA9IHXZ1EO7yyVGBQb0RyIn1
JaN0NVDxcmUciaojspTCMW2r+1a3p2Ezx/eExVMNnb973R6bX3BeDbIngIamuLSd5ZdIcGJHVqfN
r9uBM6DDaTniB94QKml15rV3U7ShdzMhfJf3ZPn2V2U6FPfyk/KSEyGmMYawboTQ7LYXBd4T1bWH
YL/shsYTC08BLxj6OtfmtTIhTdkkvUGBxP1IIGf2oB+JxOheik/jqXi2vOycjLY+epQrrebNogGy
JRVY4ChCSAs2tIuRPZqMSMMvyBKQpcxNfMLhLN7PtZt3bmG55qNyFF71yOHLcNqqH+r39EgiXXjQ
99WuIwTPgfMnwIyClvBVttSu7CTYJL+gtgGIixM3P8kKI8VWfU4PZMDRVeovafkwHOvn6V5+x6XU
vJJJR2eKk204mhUWb5t0h4zMa4CrRDB6nFBaRu/BodpQGweU1qbuhO/NwYt3IkHNjwjqVlqEQxOz
p3RPwpBHCw7v1Y+1Jyu+tWX0WZ7hpHv9x/oVPaIB/Va/lL32EX9ZF8adufX0h9CjIwSDIl+eAnKv
B1seEYUeqvuWrNvOkV6gctSOtSdxCAAPvU71XGyR7J3nwqu4HcCLWuz2Q4Zi55XZ1uR8yBGUetFX
3foj9gj3azgRVTqciFbWX9RjRJpq7g8nyyXcLndbD+iIgdP6NQ5s7N2nEeAi+t0D2NHHGokWYRGM
GaQbb82fYvHn53VJRSBL99oqb4wdwYy90J70LzSEmXHVIo+dhnLfTv6g3lhiVQOJZGe83VTyYb3m
TcLftE3oVG90B5gQAahXKXL5zdsPUoN96bP8poxAzqO5nXUfZv3AEAV/4nV+0o7wTBgWARJ46m4k
KcWewZk8xW90GEa/3DBaju9D4i+76p4aszQAkdhwLCPgB8GdCCHxMdhL8He6bXYv/Krr9fiOAp7E
Pdde8ThFLn9QhrZCK/rYPwfLjsRhcQ0xci3BN/kepQ13ixWXMB00OIhAOrjRMe6gL35MOCkJKBa8
EHWzDdBCavCq25RxxWSbBp5+4fK+5Kfkk6K69Su8dsFeOxu0BhblG/sT0jZ65aD9XsvhKalPKQmW
D6RWTiggoNZUNNEJmT4awns70wudqF8fm1/SQ/canCyJBIP7dLaH0A2fR3GTl88aSo6q2ZbUrFW0
rptOekY2LoqXdjrDso2gWpCwHFEy5GT2AvWgZ16efef0Iikm4369TK947mE48bWNh+UhGN7l9rtl
kOXqrcHnGT7V9YFeAdpJqr3gCe95DxXRsTh5BMozWKAhYBt22BFtyEGtxZHBTP0eDS/q4ObJnu5H
+ZPt+A84mB9MHl+M8V/cMDfbR79CyjD2I+XdS5i9pupJviv4uJ2znMadE7w2e1qHMbe+g4jEFDYi
FuDw16AfSZdJ811BAlHvE78u51vk6XLpSdF92SDF96TuNIygjsFxO7R54nwnlScgkMuZDyv1O7or
gLdsfAc7atMJw5irthcjpUtZHdI3a6/sk6t+mLfqnXJezsGTueeMzm3pILwaGCQZYlLAR6JTvfIR
WnKN2rMQU0HzC+UOebebJZ4UbIf4rpAfZJoy2h7xYnDNvPGx9Ak69lcuxE4qfMApBQHl3V06HUf1
RJlhPhCL6T9DFecIal9S9EuN/EDeTmtepV2WMIMcE40LIBU7RIkXH3ScFnbcHqhS1p8d5ER0L4hq
ImE70Z4k7CnZ1JIHwFeuN2PyuJR+r52kYTuorpnBhXL493LlhdmlQJbaU4ZxGs6uKwPR0/pWtJXP
Ed0jZrc2zojvsnabJ+EedIakgwumsY1em+hzO/mO04ucOCtGdyJ3ZIPMtYKkAuCzptkNBnlD3Dp5
UXXtJQqdx2dj3MoypWocj3b8S32pTtYbqLXiwrNzswkO0WES7kxmGo75UlcuH+kqE9phz8dpY36q
L6UrHrPrjGdwHU67H8Fwm7vQ2mEX3XS9O2xk19ooXvHeXYTNcKHDfi9I+37XnseD8lZvLzpMvO/m
fbojws48V7zH4kUHdUuJC/QhaoXxRC/wVdzGwWNTOvS8zAO/EUIaYEMGvpwH0FstqeZMVy3WCjvC
cIf0GdN1ZzfoRGT8Ku6I7GYjflpv4kvfvgyIdZ7oUQ+X3M9St30A/oHi9LvZMGfX5k2vo7eysz25
H7QBLuohu8wv40sDL3XlfMX9oaKaYuO5zx3ivpxy1z6OjyTAcMbSXaj8tc+Z3RV741l6Wr6jCZbR
Ni9OhGHuWQbQuOq4BgFx/urvqw/VbwCSr8lQnEMA6OwUbwGRotd+Fz4Ij8YXJ06zkZ7E7gWrqfYs
KRuJfHnQUK2riy/m8tAxKeGTfFD0k54z3qzCJrJthiupOlq5gRldI8jxMQWmKYAl+4gSH5bfwAgP
COQ9uaBUqdEt9F627UW/7DFVXmPdQ3emo0LI/RHXoO4rHxndYYhsHwh2zuUX92mL6mTuK8+Yf6JN
+UV456a767vdYDly8MSqqj53T+JnDlL21fRj0U8LH7AeuYVte4KPEyx+PjK7vR+uzbWRTxIt46tS
bkCvpW/xaJOTaB7q+1l2esuvH9JffPla8Ubs9gQrcMVgRNzX9zjfCIFrdU/g9cadLLpCvMd42Z7X
VuAq4/IqaVtc1W6XGcRyeSYiN/zz7zO447v0HLzwiXo8QkuMRus8lJtVDNX5LJusH43pubDnu1Tq
hfzbJn4wKsyZW9iwuBzGV8xxqeJiMkKEvNek87jjN4ecph7HhWwmwiSZc0ZI8OxGgczIsszca31i
7pWRvkrV70hvNSnUsjGiwtoLQsLSsnkPFPA3yM/Jqez733u3526bUOX/WqLKDMMkhDtDOn6oUA4p
XUCZt5XBL5JbyGyf5TLWF6h+t71Rok1w28sFgc8Fao2GitqS2pwNhwlHoYiOiJdMmtIV2//4arWq
CB5a8ZudtkW259Sp8Fo34eDJBTNFrb3RECj89esflE2Wx2SF3aUW2bW5NO9R4XVbdUEBEBTUbYua
2/5tV6lY4s8ZuDT5HgsKvI2ufAm/y+9YJtHKEU8s0SB9gi8KUdlvtGaT4z0aXFKm4aFOMBi4kpEz
qPb4be7IetoqAA+NvVnZxacu2SaGU3rktnAnspJQbfFN407hyAbUcL8llGG0WUyeBphlSE8Skr43
vKmq39HItg1HftAfFLqdJAEdBNPXDBtCnGx4+XfxMt8LXsdcFBo1f4P55wsluuAYOeGpf5PfWCAt
B779HWI9NPJOt9Vt6zJHbu+rb/2pfmfVGY6gpd1ocZG156bHfAwi1fBSw9B+C/fivfSuP3SfwuyG
37gb+aHVt3JDGRKgPMd+rjE2e+Qjyt/DV3LPIrXKrtonSLgL+eFkl6fRVbsjRGn6LPxix8QDt0p1
7I7YThauwh9BdrrXdDt/R770njDvezMupHDx05n2fJd8MSlmpTfqTvDWfpfvAMWhriadExkbic6z
W38zuYx4WUjtAzO2ZcvPzcMQuBM3JNr1jK5HBXaj31/aDUekYz58Itkc14sb+Rzuin7//Qyudatd
un2IR95W7mbQb4mH4kGBl4Lg6mskvDwh3IQpe5dsJ7AqQPgY8lyr9PDU8yLeCr+H274GfhU4XekC
FEVT6pQAcGd79MMjZyWiyuIT+QRrquFlhdGO/NSC92ty0BNt4mPwiBjLSXf6biFJ5BT46LZaP94r
W8DmCqv6Tfcpcwi+eNdacZbZKbbdgSwQ67Mge/yhA6bH67c8cRWuNe2Vk1phx+X+fmX9rByoo0gH
iYHlITlDIUUno5EyOXoYCdW3FlvOVRwdzhUDWcJXtc1eGqSa3NUKOvMALvyMG/lTqdqSq+7Dg+qF
2HddoB3Ij6/49uGdcxqZWCJBeICl2CiNzWBrncClJva07Z+Ss1a6xgvd3QN2rOxcvkcPJJEppTt/
wYu4BINnJE741AWcmYjEbMsbPrEAwN2IXmaaE/c6QpwvlcU3KyoBtQzRK6iSida2gwd512ynF45G
vbH86hxQEHqTVTt9AkOSn1i99OskcBu/q5VvsRCAs9uXvqDspCuT80uVe23oroCc0oUvjwiPVj5y
PXSHuE8k6l121/rTbOvqFbHceuPMHQpmgnTpoXc+lJGXfBgnlgO5+TOpjiKctGaH2cz6xeSP5SnA
9N1aLEM/ssY0erS1x/pWMaBGEDssyH7MfDMcWUeKCKrfl2MwfNCwirDHcZ9o+RAbnT4/01Jupa3f
f2ifOYpEUN3kQOypjRiyF8C+yR61F198nnbVOabMNDGJ2U7gauG4hU6BLINrnDrYS/FGfEy4IL9C
bEjfxps+JZKBD7ha13pL67Tv61n0bn5TRQDh8MCJkaYr138lqICyvVAVEF5ZfGufnCTR69LZk+DU
78riap/IGXOCdBMf0nDy2n8zxEVvVQ3R3y0z5mqH4b69wwJjCO7wUkFibhgk+VwUJ3b6ZdRdqlzJ
/fiO55NShh461LFm7SWtqEwCY/LE76zx2ve58nt+tPGEogVZE1J0PXbMn5b6V+YbsZ2/wzBA9p1v
BMo+YbwfTxaLacNtPwMQTpzqJ6W38+fFhRJyNjo7gcTxkr9b11m7A2889q4kOVl2ydJHGJLFS1g6
0OyGZhOOp3ZayywMoTp6lYB7L8Wh8BgIvvyAHhZRAA43pJm2SNGBOkFNDfW4vAz3NKi2wcOMTQc/
jQ1l19ehTXkc3eYrvXCRhMqDoXHjPC0KwZd+Pm9obltkvSFOdtsn2WP1QiVtWyNPfsovsDbrUzU+
U/XiThRo95AtubC55TSfhmfcUUEjre+Fa7fDoHqqzvr9fI9pDx6xxah0RCvG6KzvFV/Bcmuvb3eJ
qyvHsSYH6GkdKRIneuDIr030FwL8zEsM054RFkJo9cldo503CUozBV8tAuj0UD6lp/HeeAclYaHI
cOnOqtueSy49ICfV3FTxxWg7R0hbfZNKaOxPhl0yjbDIIFovQ8Yu6ogoQG+/NwdG9cTLwCBgvrmw
1KNus8rCDqyzg011bitfk5yY+GJQLQZOvn1Ugj90AEBKLD6BjNQzyd8bSljmN7daGCzxvBGyVz05
cIdiFOXEIuvWAPOLVvRxvMrfHYf5gcsNcU4OH3Twqd2RjyGjZCeJafT4gyp2DcPGA0oDEwkbgz3M
8R1wkIjAgJ7L2i4+ENlUdAJe0c0S4PA+nrjSGLBFal0974ruHtPEEzyATHGyXbNDqAsF2OB0Knes
UPmtsFwwW8DQgULipRCcINmowhVrtXVVWN/y2fm91QdgjlwXennMOqqTyjsyUKNwMxhmy24Vc5mb
evLN/NxzNn7FHstjn/RBCTFn7unSIypco9mCl1daD0CGCEhzVz2s35mRpfaodXI6YrC0Ed/nW+0z
Y56CYB6u8HCKqm1o3KcxkBhOBVaV3LZxrpDMGzhx6RBbn8ko9p31RFEpp/hddukYYFpua+OJ20aD
oJ91coBCyLfuGH4RmOvPePIi5lDQ2y2f6278ltoHy/TbgdXlnfjETZGiIOzP4au8tOGu3CR+jLJZ
dZUX9Sm8hE/ql8b0/244DB2lzcluwU/Z4dY6S2vt15V+Jfchlm5nKHd5uuEaVbnBEq+yoS6CKFt8
KrkwkeRxSryM38y9arwiNIccjKLWVQ2d5ix9zgP9dHtBZO9w0ykv3aMGqut5RjHvkmQeXFoGkrUc
nbJaLHegxnyiJJ5wLnykV1jN75D+9chncY9vmYJ+P+6kF5RtP1azDYFz+pFDW6fYCdMv/LvtJtya
Hwy/KqflEzfJRfXFB37YoF+v3fabuTiguI5VHHEX1Un44Jae7rGE7M1T9SrBeP7RDVbb/mI+dZBT
EnTe4oaKTcoxdII9SaAFT6lrYRXZodVT08nvWPO/G6TEwOf5RsPZVC5Gh/Fp9MLnnCuACd7Ijc/P
iy0a6RxTr63/RIzAFgEBNvFg1EiZqTX8S1veT0f5h1EX8Vi8OJBKD5xl3UPxpWISBlnvTpwJdnWc
YSB7wXfEG9CRrmAmo77eLzQ/xm/Co/fJfX3Fs+M1v/iQQe233ZFiaVWdOcj1PtipTN1ItDgBt47f
zef6TvVgpG8yoj5sfAEkaYDWQur1w20ZmXH2KD8x9dIOxC/QTvgfus5juVVoW9dPRBU5dAUI5WDZ
suwO5bAWOWee/n5o31PrNPbpuKxgWUIw5xjjTwfprM2XaYKDzJMUh+L8hTWqVjaytE4ByNBnaEuZ
4UsYxh/Ckr5n3cKRLQ60dv239c3FKWQUeZws8q/cOhy/VXMc7v4uP3P1Nm/j+xQ7XFAOh+/3M32d
D/WteWNRjJmfML95jSgTXHmrfszf1jvq6+ktCWzyDhNXU89pdwqnHzYayn//oHz6lRPqe/OH6gS7
fkg7dbwNXzLKh1ftWjLQuSUyb3mVcrod5FdEael7v+n+YBtKU3ZOjuNVfGj1qtimSE4P+V41XBLQ
afcwtsDYhygCriZ5W7rWMbjAOA83o6uei5wKHKHJXV4rLtfOIXKVDSkgF2s/bsaX4SF55gH9UEmz
dJrapXJoz4zEASrCNd8GKUvEIaUu1UVorqRvvKX6G2skaU3qsEq/Jdxy+w3le4BebJk5m9WqoRtj
5aOaLN268jjDVQxqDppHYDRwwKsYOTTT5BQw1FdI5ZnXKL3kzib3fULb7yaWh9i6QHl967pVvjcV
ktsQWKwSBWUMIlhHPs+2ucEAYVKw8N8w1MmXacOuo0SWN6nkUiCW7vAj7aCMfQ6vPbF5gyM/Rlt3
+NKpmDt5jQ41P9P1UZi+FKRZfhLwuy3e6Pj2AAJbGgvjbTGfOqanMtymBJ3oKzQUtBrNh8iklUU/
2CCd59wRvvzN8Bj/inw8UlGO1UNo191Pe8eN3Bo2KUQyu8OgGxXz3dyL3wyutN5V34VdLXnhy3gf
aldr14wuit+YCol3xTQf8+VS3LTKDreleF6RD8MgnvlQEbklsrrQhbPdAOMheBtt+UB+AJHhxvip
hbZ4YO4z3ab5oLj4Bd6qR8BECQiKYpzYcKyDK8YkL2ry2fOJou3wiAZc2yC92ejAQmbzBybpP0Ql
MvNqX/jaCDXDGI3B2wrndlNyJkbkLCPYV66E39Y2/ip3QA/sKrPA04DYpE10UeYjtP2G08IOEK2Y
b03nlc2amPKQNpiIpnhTguxNbNAOtnebgZynfJXmRM/bTBR/ILfbwQM7TREaNJNpeTn+Ue0kxWp8
kSYn9Kk0VlwF9PDzy3ROTy1JbVwwF/NnqDc8mb4gnbADdJMjq3ZKt0O/9zutCTNfgy1eqhM6ZYwD
XXld7jIuHkplNpLgSH7Cuvjq7tp3e4h7gmSc4EtklIz9tmInfwtI+X/bDxNSfOCA9eles2v24RGM
NfirvMae9drscJKj4Z8+SXqDJRzZM7Ic1hO7Czeo8bnSMMl78YXLTNsPg5wYCZ+whMs8n3jFkFiN
h5/vR3ToOhfTisU67vBr25nJrpgxWzoQ6QZIp6D46W1pXgNsRsue9SZ9i8gLzQ3xeICWSuBhEDNk
jmB6c/OAVI1TspbawET1auy8PPDkpY4AEyVrtSPgdFW9qBTluMGA0T2UfgdqmgXrYnQawWVbIJPe
/KI49k8kCdT4jmyHHQUBeCGNn4PVv/CTf+AGkAsOq2VuXTXNi9K7tqlvkrWeTAqYVfwTkkbKluUk
m+yrZXper1LRSUCD0zMAB2mZMbGnpKk+WG0wDjFO8RrXU/EYfMqsY1T3rkw414Zvjwo4wUHTITGE
dzCbq+yKBTnzT3kV4mR6kN3uGJ5j7dj0W8Ot2RANu2cS47Fkn/i4VMbxg2o5Kw/5CEZUbKjRrC/j
LVPs/J78BrrLqZ4dEttyzQ8mAQZOzrRejJmy63gITsCn7SumSabhWHh4vdLDAyhaHzU6PwYm8XuF
HwVDqIJP4Ap/hh/zg01O1pxlQ+o3FsXGJ3GCbN/scHg/LFF4t+Gk/smuFSXO1vgpyM5wk3A9yVvf
P7Q0B572UBzOiZwdlisJL3lQnWkd5W5bO/mENyvWJ4BUHtBh+OpU9Ro0GbyMoDZUvz9soOgGfqe3
wnQFicKfQ7pEntwHdzwLLEeIhhQUucjziGRyY1J7FHQyGCOsZs5rYRW+RevmhpOViAirIcl8E36m
pV1dyrei2Bh4GalMtl0pZma3tnqCYi7TcLdi1y+onVkoKDZ4K+vuO2HO4+mMdxxgQc511W2O0zHf
4sC9YXTEuUBlVzr9G3PZCVEbBdPNuKA30s6YZFMS3pV1vW7e0cOWAg5Tdv8mS3YdM7fF0imEEIOp
PuF5q/kW3OcbFied8hlhh8EbBIYAytqQzAEwZ7R2rNmRgBCWt6ZvCfsjs2eAkBJ+6ifdbXYJRyq2
60cE2SB+q5b3Gn2hV/FJ+LN9ZTOpXj9dAMwBjIZurRsOI0vKDRXQVz0Ans53JhcuMNaD4E39TboI
2+xcvaYvbOpWDWZAIp+n/AIYoSSL6pWyBXCIbNbim6ie491w1hFO+3b6x38X3xG8pBTe2+oDacYO
QyaXqY7yxbC7/WT+D8FbIB3QJrXuM3d9V9i2b9GNj6M6Pgb94MNbMlMgGLBcI1k8BufxmHvIIcFT
yEUjpi20OWmo7dLX+pVLc3zlJGPBk6u1dlMe+HAJ55Fcvy1ZWop86IsPCIrKnQjCtvUGPK/yNbk9
YmwbLbl/q/JPruzrxDWZCYGVsUVz7Cl3sk0zbZCxkHCGm/JE+AzLy0DY0bpIdrG5NcqjFDihse1K
wuLdTvXmESxjDYsMBrWecPavsP4Cf8Bi1ezsFJvm5D2FON4a+144SUc2Fnymgb44epjlLYdXc0jY
Sgzw6JXyUf+Jbtn3iM/mHwDhKy/PGbM8a0cCCYaHBY3Se7Ov/9Qipwhb+so4xG+lujJfTHH5dAoO
OiBLjLaqFRBgjx0AU79Xvh0+I2FYM2XYu7zvHOOon6EJ2eLefAE7HGvX+NVi1/GZQ9Q2jM1QXWnx
Xt/3X9NPInENruK/4Bzb9lSPq5YIu9gbhnvQnSTFxXUA2XF+DR6YfxJIdjWOhieCjYjUtipApzd3
jkICk2RnYHaLinw1fUfvNBV+5tWhAxOiATxxux0RxLy4/G3uy8Am1egtham+FrasDiIpNV6NcrNY
z8MGxZ7kchlUBKlQA6uX4I/0gl1U80PQdGtDi3hL/whLkCVjCUd+5//1az47M6tj8y5ulDcgRcEp
bsKH/jIS17NBlKR5GOj9NJQov53DTsEg7k0Itq1teWCLb8bksWQ0NxQRqN/egxuLgi7uIKJpqlvi
2nsOTuaRtAQUtIQSLi5TNlmcF8kbfpJLC/gmXDpxxRlfvikfKiBPdEtVp3wzv6ENawx/9t0r4Mlc
Lcez9pDTTq+8Rnutr+K3uk/OFp+1JmrNocKDjzLe58/aU4IFam0YNDAXvQEya4jPXNhv8kN2slv4
yWkX3ESGzbZ5Xsz3Jyc7fH3RVidMGDajl1CD/TGGVftWMRSyQ/4R7zG6qSx4t/iNfFAI+guFnHgM
BNZboSeidFV9W/yNdfibckCtQ+rhsMvCCXcBbPSW+Q6wMsAtvCk3/TPd9HV4bfZLhTyy8UIEWEEh
eWNguW9P2Vk/CQ5fafxZcmHto3X9Ul6trXbB8fQyeuq3AmA4rKCF7OWNdjEtt31E71y6qDmc/Jqe
Bgd0cRr3REDAe2EsT9l5daQtuiniwNfYuU3GBh4eYxYG8y/46iEJ5UN07+1nTzjlCpVi9buMbIkG
O4BSzk64FzS0J2DqK6Lt8jd1k77ogXvQ/lbhnutL35AdHVVbvudfZjFh4AqN12kr6B0Q3Th9Id4w
dQBENHbzVZG3+pkSM6lerZ24z1g+2XqqA+dluUvfiLIyvvRv7uuklfKHJYITRfqIodNQ2b/XR9mR
qNgiKiKnki9D68YgNdMqh2GFLzVj0WmlBp5CZ1uR5Ixp7XKKiK/1Fd6nAORGR42+OP6iei+VV3Q4
/exKskdooYXE/ac68EqQZU3FFtHV34ebDvOFCyFfkGBzr+790NG+utfsNd5zfgJeI6cXmGxnu+TW
HoVd8tptYVERoQLKT9f4Ih/CyRm2VOolSx9vkR2TBjHcmO9A2FVi50fpg7nun5Gq6hDc88NCEQsc
c/z0p611rr7CLZfWzDz1AScE3IZwJkJ2DwLbPfQ5ksXOPoxY+HD3+tHQgg+OmhKz6o6PCnSX6dQu
uMPoEA76lakAXrr+Jzvda5LszCvEsis012v7Ub2LTk0dna7LL1ZsgvFiuyck46qc2UHYafQdrCG1
gobGINym0JSqY0BK75Uq27gggxxxPKI8rq/Ta3PTLuQreWmyRUFiUNnea48F5oyno7C3XlOCFE8i
BBJ2ZsYf848QeYEDKWYfjzYrHwIt8qKhwXHqIRw0vcmzHFaCR2044x2su77Hd+uNprQ1mfivrLeA
Nojyy8UpcvdI/SMm/wZ1LRNj7l0ydlZAqtNffAitR/xKw4BaUwu8lKbJrS71KabmoK2pbL9xC5lK
2c1+2y861aj34pP16d/QNrMkikv6rhOKG6Tr1JP+sM/LUyxu9B/9J8GTgUPFQTwY6EiSDTB69KCn
6h7qBBzi6gBX4tmg2M3s5DL8iu2muMUbItC5MHGn+RIu7HSZcs6CjwoOi8LJpdJPDRsREfywsfKX
KL0Sg+CHuFJDT7L7PxX43zs1RMT++ikVjLGwd123b8HPmLjkW4XwJGhzuIJMNys2A2lEkj0mXle/
E2PCNsnWVDFOk2DLbjjL6oLpMrgrwyuwpgBB80o+FvvWs9NPXmuirOJ+lpbe1Yld/sgkt/SG7yjf
Ng1TAJ18Szscl4Ya51/kyCzIs7BUNEHmovknL48NOLhNm/bP6Mn7iCuoX7AF7bV5T6CoBpuwOJi+
rTH9ULGK2RTEbcHMCFasfPigFZD4DJo2W/qZduGhZJYxLyUs3Q1zy8BuKjdkr8If/4p3IkXu2J6N
rQls2m8UBRrqgX0aWHodsODg/Dm9BLOjjLsKEoS+w+2CioQ3nKVE4UAZJdlBoBDtt13hSGwqgBHU
1vJy+CsEgOcSF3Zhjz1vW7xEyVnOjlm5Qegi4flJDyTchWE79Jd82pmgXWCQBcDEbuyPSvo96TvV
hCx2n0zGNfmGsoS6jFqIIgG3tJphCCU7ZTexgtGatZKvY47h6h0swUOZhG+APBGagdmCA+0ufagv
1gV6UtfCjcWcD+M2rI5XFEZ5uZaKr0DdYkeqjXA47izMkb7t3/Tv/vIE9rsF7f+H8z9vSgqrup5J
wn+4AM/nhWawTEdq+HD8wagHCVFktY+2Wg63z/smX1fXRmtcej+ztoQMuFnHYCxuuBJKgaEcUlGy
IQPSJJ+/GSWM+mGStG1VH0xBpVd83vV8UCZD1mlaRtvP+6Q552Fr+YvnbatW12ZVWTgYwKvPYhnX
8TH6lYaFa/+8r14eqBKUUc8fyMYQCS03/z3wfN5//sRUu5zVnJRBp1eBt55PylJTYcVbXuj51DYo
aExiOdn1Wlqfg36LTIiEMAI1ps7fKLxZ5N+mVw9NsfaD1pvgAMlx29rjoE+OnrvRW9JNxzqYrqPf
tE6ASeWqyBTtrOfROU3DL0vBUkYVvmSxb9dqqhKTCLwRJdM2EmK35nrt/POYjwpW/hLpgunDF/Dn
NRABr1P4dEnQjx6OLsE6iwuaPCYIVg7UmEKLnUgbwMxToqUxDdrkDp5oqsQnIUoeWV8MWxLhYNmL
0LRJIIaA20UAV003bjK8NNJo+CrEQt6rBO5xLSNYVV2+FfJCOEaa2K8bjFM5BxmNDpeslaW9pYE+
oJjAHRAs3lTWpQE+mTSOWU+fqEKaVTpTcHS9Tj4UlDQhoDBKIyDLCH6nBtuiwf8Z4wFojc3ARpiQ
+jIN4rhNi/DRx/KugJ26CEkwIAVDK0s0ati6IyZbc0ByW8PeE8p3BfHSqrBjjyB5zWoMma7vj4Eu
/2lE6Mw6ar68kdbzDF5e4siB55Hxi1HJV24xz0gjzcdKN3E0A2bCaMJ9qRnfYENoqwbQXq9IkoPB
PAueIJaEDwpDTsd6zkLIdhACp/wXN6zYRYQejdELiTZtA1us7mkD4ikg+5G8QK1a/jy0UlJX7lHd
5y9+kUB4CuWrJLJxPD3ljRAhfJ4RrieS67ZrtO9x2mi5gJScNXAqkMJyyN1mhOIuRensRln38MWw
3JbZX5FAV+ItIayTWjlgOantLLCAHtFDRCKeU7dRfIrbzO3aZa1J86+oQm0hnWJsnhiamJAW5paO
PDE+Q8NoPdnXv61wPk5yylDKlGAei9oax1dgPj5RgMETjsn6eMo0AsbTwt9oS/ZDyqW2NZTOLfoR
Z6Vphs0dkjOWgSkq+FFVnImuNEjMIYk7lclRJZCLjcRM/9ZDWO9LczrPMzMRM8LoNs65PvwBywON
vBjMGKldjU+WwPKvmgW/sV4zWkvZ25IlY1LmlG2ZocmV0B9mc9oZs8JVElMNqHHzga0N5FMmaFUL
QFSruuDKnc5iIKdfWpUx6qrjhxHJFHI+XGejvIkJLUEv5MyVsRSjSBAvQczWFivWrVMDxn5lgjsQ
S1mM9dBZovuXh4vPiYQdEMMIOTAd3NJh56awv/O/g5B0B9JmsKeWFcfqKiryKIuWqAlt11HSxH4w
ev5cJHYF6baQVXiGOAKPbSp6mMJqbKhFnxbrSdP3Ogegr5geZh2nWT8zBQ8I9tmYMhT/uY4PXUSh
kjVUfXmZYDv6FTXjTsJeFyKiySBEJelXM/FoB4aIkuE3S4l2T6LgEWKGsSqMVMKZJvEmpensqE5m
T+7UfN2YE5cJTNWgJxDhp57ViAY4ea/n+a4ml7EEmmrBEMdkgvzccQaHSzqSwBALg5JVZAlOlkzi
1VCz9lzItDDJ+CMa4sc48l3jWjq5ZOy60LK/m4LenhQJma92Us6myshRUO/4ebNXPylAE4BLLEK2
zfD18LX6ZcwE9SNh3CgrYJVk92BkQSS7KuwGigh51NlwGhNtdh99pp0Zu4jo9koTGrAiSb7QMIpr
RnLvfR+WSDRVV0vCwaWL032hABPHFZVDKymiQ0hgTcz7dJbbyZV1I3ASE+NknH9uOOAuvq7MDPFm
JclljMhenWvkN0Z4zqVAPoly96jl7q2ouU5wB3DbUaSNJ72ZRqvBXK2kAdUA7WdNXKkiwckF3Zwx
lCWvy/omC/6L4AfgFJWQ7OAiVkRdYTICd9cCJLcOPktkYT7EhDGln8UA+CgUpHhqN804uIKevlnj
IlfQu8/WDH1climHB/071bM/U6tbHib0uACJzOCJAtYN2Ul8qCUyFkAO8jfp3BVQzS2pSBxTpV/q
BkZacqB75Ltfo7IJXSu07mohpkyamVNwmcGUa3AGUs3ZCTjLYfrZTYC+B8R5yGN9m5rrPoBvSDxN
brMb3cXuZRqae1MQaUO4mG+EnFQh6QzK5K+kWNE4T9J7ZCnhOsSkakcgDZxjfOeBceB4YEAFt7Dl
UiQeDaOBjmI6B/jodaGDAi3ajTQJNnHk/pqQmXPiU40amlq4Vj1vOyksceFIr1mWTVjXMx418S1X
5dkRwxliwzygas4mH6J9yozRmLR1ljQIRHiRkQ4Hf0CCkc55wClvxE3vTMuYuqEQVyO+U0tsSRfq
4a4ImOnoNcPlcu5N0qWZfcm+CAjRau+pyNAgMw/z4nGhVrAnCrw6YC7NWJP08a4Yy52vBalb5JSQ
Voa0Lw6Y8pea3616Hydgny4sESIsN3paGIgnA5SFwGRqqGA0uDbqqyKVghtqIiDhSGMfq0w9Gp3e
r2eHXRkAT9jUTCgQUzBMAS42zJFq6vtVpTelF+C+g5e1RrA4M+NiZ+G7bOcd+H5kkIjJ0r8Oa4Qy
CS7STmBo8SYCaJdGwuJ9CPJ1KL9LJtNlgfPbxbmJyLQpokkU3qy0MR2fzEfweY3xh5rd5Dy+CxVm
PiMLctA1A3N4mpHFJakLEL3kTYxuic2EoN93nNzke6aeJqUmRRrjHKFjgDmJCYqttvjliNOym9a7
bmrDA++jHz/NbiPm7Kes65v9EGyVETxA1qNhr8k4PWJTDhkmYwpVW+bByrMvzccMuBdB8Yv4Moam
sVPm7m1JPuBkpayhuiuHxkPZyugVpDHGc8bOqL3gcc1ob8CfMl19ZBlAFlkxdkzUND6PzLAUMU1h
o0m/GJndCzI0nbEUCTeYDpEP6bOnf3G0vk2dUlK9HA+zNGxecD7aRjrpcBGkBlmqPBPfEzsL0Pwo
gf6pNAPWaW3rpvinhBne5KU2curNCMYAD8pMXluCJJw73r/TakF9Kqb65AvhxzSa4UYfmMY4U5yp
V7UVN8HENCmTcd6qjH6x8GKyijuAo4qpN45NvPWjeac2A8aBReTlSuiFEdMrKYTFX2DFx/wGmz48
r1xTqFM3pBZoerbpyDoFgzRtjY7pCym+TiL01losAenTMHZy9Yg/U4w2H3hV0xEyitJfbWh/8BLh
acEFGvS0p77jgJVv2MOZ2+qAjbt6m2Ud3S1OWGRU7GeKE2++Yy6irlGAkwxITGgEmKP6nLXSrB2w
bAJMwTROMuAKGXK9jTSm9GMjV/Q5lzLIENxOSElxE8f7YIJbm4U2FijwrobjaLFLDGA/TaVLtjXB
hhy6u6IoMaaw2QUiwijXCC4h1FcSX3XUjoorCrWbo/bFp64ytpNR7dVRDV7KOHEC7ACbGqoiOST6
Wq3aT8Mqh0NmESxm0a5YWun142euHeUywoy0hJdvmEBAE6lWkfEeStqtTUciyHivHKYYNmHm4/ZC
TsMUmN+RhnuQMinWusnbFwlnnUOmspTlU/KhJcKfpOWAasxJLYwvQq38IITXp6ZrHpkcgWuIxSnC
sxES8LgbuHKdTK9XU9tyFCJNoClJkTQpODqJDmElZ3zEp5XkVYEprs2CZOqWyqnK58Oghb/GkBFa
Hnz7CZMdP8GzhWJsnbfldFIM6ZSFAiafLSyFtSqVUI5LhmodXS+Lv1Vd8eFiEhwVjVcuzN646raW
UQl2oMD/QrBJijVDjIDas0EhUmnTXR0zxIpL8G8QN5JradW+EjMXw7kPghhwrUzJA5KYHRV5AlMI
41SUv8KlRlrwijcv06LmIxvjxg6VAd7kkBieBjE/2eu9TAst93tdYf9oQxmRCcYSSw7IAosoNd5z
8NM0pXajCKpGjRWX3f+I8xzbQpvzSa9thQZ6QFIWSlPg6hri0KGPoClOAf7IPq3erCSYuemYlndg
tXwbhd1piUu4WuNKGYgRXTTzfJPgOdqOrSLoF8zdmXc160ScdgK8iTEDHjIBKRS6VCjMGXF9ENRo
5LdcydZLUx7qlACObpm4wRXk4oHjVBJtFg5bBe/C0K+BlaewvTJTeBNSDOLUTNgoPl+gINXMQMbu
M+ly4m9U06WaF3BqFQ94lCEG0DJYkIwbJ8jSmn7V6YZ2knYdRACxeLrHOFxZ+E2uDPLZ11lA5KLG
xS6bbjy8a0vscuhL0GqtRS/b3BF3j3tiLqPVWc1zi0CFmXw6FdctLLQ8RR+vfS/RedcUM74SMwqt
zJOiM3sNhOA4+0uxLHFyUpdCyGmOnOeZY5LT5U/Wt1l3NdOoeC8J/SUO5CMffF6ZxMhhHNugYe+r
kyHGn4mSELBFWiX2hCx+5KI7qpG8kGeCs7HSQi2ZOL7i8r0TRGcrkr+XfSt9FwnJRsLW7uN20Slm
PQjklC5ZK4KXtngFjiK4y2gxm+arVIkIsDWsGY/jMudrSuFUh9/diInf1CZ7MkU4O0wVWKcOUPlA
aTVpK4JJAbSeUdsOirEN45eC5A2QjfYnFOFU1AwHqpamxwJXH9XWEQ20/fnA0cX8rFuTOxJzeQF4
CwXNhV6h2pqmsd6wCyCAxuMwm+Aj6pU+HMPCWJeWNiyjDDTeMqS4SPY7VycbBRmSnG+7Gn5dp845
3bZqDwpsctEvTa+D41IvYQSFqiOqqv9OLL2aFU4H/NIIQCMSARIj7KPB0nwHw7nhhJvppu/n4yzK
yT434f2Nc7m3uhafzNqHO+hHrhb7V5zyGY3O8h5D9AFgi4VJzZq7nhpAcKKjD+8zad87DEHu+I1D
5uqxseVN6Su+z3CjCvgNk/cDHkiIgZJ3CKVauNMTLlBDJqwVDV3DdFdSHSmqOI92XMKsImNtFXDW
Y/YorsecOC+64HeoGaVYyz9zdSOJTXKXVd/gC0VgajfRSY4itMFKdC0gdpQyDMNyqjZNkjqVJPg3
ET/gFXF5YLJuKqXvqa6s+3mrNGgrBCXaUxZemZjMkC0GLxflvyyUv+FcYV6a093l3SBxBWSO36jC
qm4V4DU5tbUc22g9smhoTes1nzQuQp0T1QAsHOjhzzKLDeIs42eOIjghEN87gjvWsj58oKDCGFmp
iQPV+LAhjOoKw7y1UMXgHBhFXif92wxekDiUzKTIYuos1xjkT7EFTBkW9Gh6GAOdS6o3n7JIW1eu
G199+AXaUiRYO7GF55F24VcrMhSK8QyIi5ggt4GyKgakbKrqwSXHgMmX0IuI6ketdMNKUiCeinou
Q3MXvxV9uM01mEarn5K6gAqAayxXPQSyIfkNjSi/zFD15QKorFj6WI0WTqKGK4fgICCcMAdGIGMq
Hfw5Mm9aDSAyAF5NDL8CJZJORiE5hYaMipT3eJeUY36bFfHbLKXwm97mV/O5pCX9Nbc0pppK88v+
hrs7sxcNQ1zYcthO1hvGmdoYjOugij5UwpqQiHcDG2qkIuZtOsZqLA2HDIbLlKPbb2WSYrLK0wKK
GAOvhloZ1mxdQBMqPlZDatq51H/7ckwSEEzxwqc6mfzaR3Xdb7AOltYjVsdUDNJX6ltv+RyjX0mf
ixXgkz+e8G7/MKVm8GY9aw5YtZrgXViw6pGI7ZtVffWD6i1thl3URGhOujrvLQsH45i6BVvkfN1L
/pGFLt4TUKmugjJnuGFKr6VV0RtmowDVE1Gc1j3YvKJrMraTrZnWzTQCy/VnIrWaqnkz89zRp0p1
xqJCllooN7Vl/cslFWfQoPQM/LQ8OKpyifyJPKGMfY4Zz8jal49ijesIyStZjcdykeP/BfNASY3O
8wWKUBMlp+LnrEKZiB6BKkmMCnTytHp9yIpitir5cQT+CkFJtmxsbRRqi11QqD9RJljnKC4vs4io
c5CVcW1ldHuzieIlyynkVazPY43oUXHdTy2YpZW3J+V7gHiSsfDjd50trvGJkxkNqIP/jluea84K
JP0ePCOMv+qyMC4m42i6hmml98bdgnyXIfVD86JOxDwJfzGX9Abd1OnchLPR1b8Bgze3qOFKDKUy
exZMjLlkWE/MQ+ouU/tCzIp1gPffaggDYzP408kcR2XlG2Ckmj9RyFUUBwZ2litfgIMwyawYEvMr
sqVkqKyjYBtd9xEEwj0uMNNNdbrksMwf8jRnG1lL9r5PSO00ID9UuoVk2bZORpIouyYLaSExbFaa
Sy2YWDEEmNgbQaitm89O6MjhJLtFngdEHXqNX0HTEb0SCo3TS2h5xHxuHI1czFU7M44Y2eHsWLLS
TSyLhlvJHFVhFH90gpiVJtM+LAGOlRmXn7E+foktjmO1fmCvvQx8s3dM43dEJ2ENnjcwVhquwSxV
13H+GOmKN36Nj4wAmyHHxxkhfwz1PRtY/FtkWWwk44p+hP1Zr37SxTgzkkzoxUQh4gf2X38Np/pK
YiKCqsUQbrS0Ij4/nx5UhjkBVC9NRD9MDo1/jjp0edLy49/NjEALxEjLw//59fnn//Xxf38+9zXv
699twwRhHDxJGP7yL0M0EjgnPu0T/5nZC4vXXb24wj3ve958/va879/N/3bff3uKj9tM2f+Qf+FO
CVJhixjLnZ+UfJpp+Yj/+fV57/P2rIw8JGS4fchWcXs6fz5/cHahuP13W5j9/7mtLjpbdDTRw8jw
AExmAgMFsZFt7DTnXZq0M59SaLeqn63ScjI3/qjglmOCnmZ9pe1CMdR2c+ibDmnFUFaWm201//8H
kuUphq6CPAjK5t8fPJ/2vCkwFPL0Idw/74o0FTN/mWRCqA+Jin4Z357n856PPH8UGTkCUNJI5o0U
hNt6jqCLBGlt93y4lTVtW8g/kyprEIYx+V7NhFw6ES5iewoHXLYWtyKjAswnP5SQxBL0V43bWxsD
0PT1VNs6kV+Y9/FDHlsIEWFRz/AbZxgiuM4Q/vU7CnAtiBpg+hlL0T5hA1drELOwaYALBYG8v1De
PI3snuZ2Tx/K583njywboG53Rl1v6oCUTqlH3vB8pA9yaXb9Mv+TDkzl//1d+jTOmzp955NM6iXP
V3i+dhksdp+h0O/5OJH37//95788X/Y/z3k+NLYgKdJiWfnvxZ/+mv/e3vOB//Xa/+fD/16hNOPG
s7pm+++5/+t/km6wwR99n0oUwHhmsfyZGUYKGuGBYWDdBhXioiyhszOm9pAwesZOCveM3swBw4SI
0eVXokrVxqh8UIEi3BrJlG8JbqwPQjeAKiXg+It5e9gTZJFuhQDeSlVg5YXFiuNbwldfi391Ncx2
fQUQX6eU+jWVCx2nRpeNUwGJFczEwCxln87TypURBxg8iHqr8XywD/L/mLe3NYM365UCrDglA0ua
VeEoK4miG7SJ75RBXyFWAqzv8xriJ2FFmN1iatDg4ZFnf/ogEty6hANFLUDAKxGejOgc5PKwi/Ti
tdUBEKoQZxAJJkXPlMyh6AbvJrAM/qMabKtRuslGfqa8bewxFSEiYD+esgVveszOVy1ppbZEX0bM
MnQqEz1X0V1SCQP1KvK70ygBLHUgmJICTNctbPA0sHZ9MZJflyDaigW4xNpczlxamOIYcJXx/Zgg
SpqlUF8KsEU/Pof+/2PvPLZbSbPs/CpaNe6oFd4MagKEgXf0nMSiuQzvfTy9vsCtrkxlt1TSXINE
guQlAYT5zTl7f3tO19lsIaGR2m+NeApnjivDli1SRMOhQ37qI0YHfRuYGEBEw3ohlR2GhhrZRJbi
IOpQ9BCpqc8CsUJE29V58ykabpKmLY1GjY5+klwaQurRBJRoqEP8uj5qUJnm2l7V3g1N+ZCTDvNs
QzFNnaSNpqMdDwuEAcW5h05sG2n1gssgW1kg1J2a7IRVZVInlZJIYwokXbhPGB8EtRi3lcHeIaAH
S0ZsvTcG4USfoO7bx0pkXSyxM21zGCZTE5GUMZ6GRDoMiqmhH+tipzWLo9AqFZBx/yzI6mdeLXVb
3g5xaHjPUllYCXEHMjDHGJP4+Y+RRvDHB4zjQSUcw5waGtMZTKFI4Jik8imAMqKI5A7UDeWACgnM
VAbyOk+kV7FVfumJsMkDzBX86pFyADdMOF8yQX/o9Xq8UHuUAxZriYYCTNcMa2PAo6kohhAqI064
ppJkK5nsgnJL2Bv+Q6L22pX4wh9NxsUfpU8BCxQc9Tm6XfWtb4j/ttr5JdwIgcQ2YZZjQhkWXa/e
ftEMXDZ+g+CYFXu9tsDEp3SpU8aMakomzTRXWLMqOS1tJLBNbog2bSzZKRLjK+jr8LmgvOX7ENDD
IXKrAXCbT13X9TN/JyYgxIXsSa5Uf1txhARLESh1FtqTVLSHlKwfTi+DqJoN2OpUOLZKaG7a0j+S
4ljvVDVnHClI1xoxmGPCGpv+rUrrd7HkHWQlItjMv5aFdGnCka0fxxuufK+xFFS66VtKdOFYR/gE
5IYSHuh71DTosJIIGXis+a9hhKh6zkWYOiF5FBke4Db0j8VMSKjI/QE9Qvhiu4aiQtzmFgbfoNur
KOwGjD1NDVKJ4dxVBmh8pZAFaGqz6jPTKRs0AG1tgrmko4q+TaK0h/glIYyKDOWHrK1RGcYIZTi2
CJjbUDixpgfgJyG6nfJ9a0TBxeiYkwPaQqoaBe6oSO9mbImoYXL0l3LyNKlR5zUJ23ApNLQT1OOv
lhJaJ2kgMWTkXWPH+6o60jnaEnzgrOCe9Tvu7rHvkcVMK6unMqUFiKb6wXe1eZSd0miHx47glUIe
HqumEdGWhr9kpVPgziqK22pofkdJlljD80fpEqNx6RYn4mBZ6xrPdNpkLbyTWHaE/sxblG258VsU
o5Q+1LGpvBxGJW18lLDjRIJCMLSg81CTIuTwZkHQnCHGVAENKEtQGutEKZIpBlhIE8Izsd6kxo8L
CYHunevHZrttA/FczejCaFY9dXOKqam/Dg0x8rJJ7WMqJeyFYqDuBpNIIUipFNry7zEGSTjUIRlk
vfgsiFXDUa/xIGmQMqt22ouaibGtI+Qj7ijhFwoFHsVYMKA5ZotqfBhbGT24GlEtFuxZLud9i7iG
eM7suIjMuHKNoo8OSTlnTp1lB+qkZ0G8C9Aj1SlivWLbYdReR/gyAMM52U01J9qam5MaRMBpyt6n
jDC+GYTRQmQazwl1+91Q0ljJiGGWx1jBNFxYW3FM3gYEr8Y4vqU6zXRRj4/dLKCPnrBa6DIWJrEm
n0FDCj/106Gr43RXudOQXdNSYkzNrQ/iUSnmt1h89fo5McUIzQxxUjS18pnwy0pnZs4E41tfblVd
poWTZId64AaiZsdqbx4/fbE6DeJUAs3h08c43iURS7aZYUGuwkeyGzUJqa5VbdHlZBVCBILz+HPZ
btCB29Fmxga1fO/+g9mEjVcZ6mPRtMHeCrXXKIVsGNdit+sWgs2wPEhDgpkiyJ9CIQx3YVZbu0kd
X0OCPaj0K9NOYrWHvISHWtACR8uQE8TooPZJlUvbyppteake+o3sjcseQDTYHFTsI82mkDxxgXze
H+R/Pbt/+fstLr/QRBGNOef+jf5OyB6Xd24O0qOQpEB+jEG0Tbzl6CJfsrHdl/mUeywfgdbfyd7k
JPKURnqxKvRcsSVLAEBSW14OEzGr35QA7b9kofO8L+nvD6rJpSAvD/cvQ8Gkgs6GzVZbUNOJ/x6o
3Tj/flNKQ5is007NNVyu8ERlPmgJMV4R0AuMbNlEVDLokmJ5uD/7y/fIsWPe1DEY1XJMcXLZPglC
SY0oUDrUl4l2CrqODd0f8Yf3Z82ybeuIzFiLdJzXKtka2UZayKx3RGqQBOxZcpG0HNIZ+uUhNjSk
TPevowXKOldUY6xU2eh32P68kOrvZNasvvUkfm91A2KRuTzMKUJeoa3S9SAOC6kKWOyuK3Gd1YV2
JNGOAUKX5R1Bb8ru/qwWBXlXDnpBMYNSbLAwYisSc1iLaWw5+Or+Hu7PdPa3pNUj4QqjQ6lV0q5t
TGmHjr0PdX+rVdBM5ATRb1CGmOBTSZ22oXKjLVLscsmsSBgwgbI1IMxZ57HXy9a0DeCbm4Vo+4GA
ZcdolF0pS8quUeLa7phDV62O+sCQGSoXdDKsS8vIoQVAvEl9aApk1eol3bqpUeW10rOXoY95KX0/
8qTM4HKy2PI6bST8DAvw9v7QLc+kwUdMPysUhv4Tk2uQumzXKQWRujbzfd5L2JeIryaQLCYUJh7j
CIUzD9RXt0U7S95If3Q3Lw/343//UqGkmGYUczjcAQC95RywcvvngzXCUDHRCqxni6B3I2VDJIcK
otKB8DkULxULXmshu/9xAd6/nGI85cU0ExrZmKSlD29liaeunxetZDzHjRuK46eCPZ5x3yBnptz/
R6b2TUh0xniSgRHO1pbiDvDNgJmXmjXwycQrEidxDNxh4vv8HbKBiCkTOsir4Tk61mP1KTwWe1pT
IiJVlNrLWhDmcsyCeI2jyTiET/MbeLHv8UzHwn8KHzO0Hp4xQThdZz9AFJebcvQoe9JBLPEl0Qog
S0p1llT1pVlOjdVtX/MFOAaCxGVQnx/gSdcDoFe3Ez2ojmG/EW/zuf0q+HJCNkjaiFOAOKIH+CZz
+0o2wpz2lZfS6cUh/6pX4g0zGk3CDDc4whv9EH1K7GKwp1r80oycAb+xsMc71cYOK+d69HCEyKob
al+IYcDbloBGH6W3KwArJ7p0tONW2IwRWjwScwj5BNt5vICmzMP0FVzkA+o0wAUO/liIBCmt1++S
6Sxd6w/6t3aSH4R3Zec/UI9nrddgx1Jg76788MCagWFFfotfprP/PeINfxlgYLdecJCirYqBv1sP
DNo6G0lXJQ6GLhZy8gPw2blk070qXrkOcMDPdCfoGh3SffyJ47Jc574jqW5Q4yjAEYveAmMvgIdO
WFURLaw18jhAUcOFlRjjBpJ463pAbeGNnwHRa7dfVuu2E1L5w4TP26yYDDdqtbGMByH1/oRrv7Ai
CYr8f+RddimivG3+8TfZhOfOunD5/vb7H39DeCJqIssJzTCRpkqapvPzr49bhHTmH3+T/qOsxiFO
FQmjprgrBSQrTvIj7ItN8tntghuU0xTdgiv6l8iwp8yjrGgczOP8xRXCuhaNXrqwXUibltya6AtO
RbpwUuPAC82tn19gdg4lDFVbETzBIoPAZN3gyUj+XiGaoAx8nn+g+7mZm71B4TjiAd2Uz/01vmWP
5XNLxWEt2/WveAex9jX9UDG4eP0p3TH3o8MUuWAx1m8Ub6Ij4RlXBjO0BhtkM9ipkU/j21cwNk0e
2Waqzd2xBvOGsnRWcUe1z8YRDPNINfug90Tau7/q/lt/zA7geMMfjAkYGowfHFDavNb37NJsgGlv
8SdiSPGbujXy1+GBxsJjxUnHagOrmJ9wV8NrEJD1IyXbYpj1D9qVS7al/XhDbFa9ILEwT4V7wiiB
V5facMrx2yGJejMiFtmb9BOtvitclWcomK7lBL/mTx1jt+JFj+nCaZRfTcWJDt1W3JAIdsIXqr43
5Rr7lIP1vr2CAUTwnL0UkEVwvaBscpA7Y47kPjVwA3zGzjra5hq41hV32HReEACPirj+BZgsMhxW
B3a7juwNMEtgn3SwQwyE+24xXuzxKYBTd6QbzUopZKVzoEQOXXyhN3DZIuM7TTarDFuoNhAZtnzE
wFUu0neWbavN+MEWnLfKBO5pu+pt2ltv7Cs9Vm4ua/ONgGPIXkALpzftHSUhClFnF3um82+u/AXu
/18ufF0WJVU3dMuS/5LMDMi+QdElDyfZ7E94lkJ7GWO4vJ4M61VeFKarCFrXO7YZlE0YjZ5wJDUL
8XvRKv+bN0MQwn95MxLp0IYpqmQf/PUu1OJ21GurH06RTK2Q/1pxG+bOxCEC0YbDhvnDxmdHRDL7
quBctueABi42yyf8I9H5/nb+f97Fv827ME0yIv4PeRf5d/SR/y8B5JJ6/51/Jl6Y6t9JrVA01kUW
p1I3iRL/ZwC5af59ibVQVREhv/b7R/+ZeSH93dAsQxQNQ+NyVE2uxX8GkCvG3w1+YFlk55qWzDD9
/5J5oVjqcln/6bJnba5IJn8OKbusm/ISg/7n8b6TKW7MNJW2WN1mulk0thmv4ig7+1OIu5FI6DTs
jFMTj7ghYyIM1cnkvpbYrtHDRsaoemqaD5i56FAjpNEBlqRe1um01euPtsmoJSTyJ8Etk63m0rXW
ZZW0nOijMsLQHUjYWBeq2e4LIn9BR3UUDjNqjIMekvMMaXkuIARXedNs2/G1RW1zECltlp3S76ch
oKkgw87IIHlkBt1ZJcPTm+boIKf+0KPWcsWC9VpqikeSRGD/y+hiCGL+REhQrQWKAOtmRHLhN7jf
2+4mMGnVFq5LI+p1yk0armBqRa2iQOaXWTGFyAkmzXgvhBFyQSbZQUmIRoVKin9SeUUweMQFwm/s
AUJLcAzqhcOo0ofWtbc4BfueiSWc/vKnf7FEySXbM913RcwYp5LaKYeaY8WZ4U0CchldwCxAs5FD
PAIzotu7GWrJSa1BYd0GlKIguFOE2ddZv6iNrCrZOGRpAiRAOotBKnsV8nuqPNWzVuV2WSbI+trw
6Etje8KXc6g7JOhRFF7o0KaOXKifgRq251DFq2gkerUpAvFBeMhCKXCjBuCNgqDqHt1hhhL8iNw6
Wf4oXqvuJ27PFpLkF3IVCztjI2wrhvzVqYbBhroD0LtkKljRfFKzzstm4zZFJQRmgirOVXpNMKAb
PVwFPUkHp5mN4NKkrbHNWuEmKBQ5qiL51itkEf3c1bhMyY6NhSHwIiO7FX2BY1aS5k0YxQodHdpQ
kqFcGxN5VkpfmWDX9MsvLEDtRunpOYtCaRhIqDCEBoWs8BSxQrPyWrmGIRT4rs9gTkxBvu913nQO
WqR5LpCnbuV0urVsbmwFZfDWNwjOkPXyIOF4txqfEoeCL2Yk6V3WJmJfxSE45QicHAL3OvS2+sOQ
FOULRt+pQcmdYtAp00J1fZHZrw8IEMjbtLVnmt+zAZub5jM2kY6kVyF6TsriAUFzbvsjUjG5aVwh
NRrSNTV9o1sAhKUkxx8eovHCL5grQkcFgrj3OJxPOlMsrZHHrke37APemwN52sZoPkmoEu1JJqYK
kR7OxupsmGq/HvOlpp+BzpcN44Du3KU4TtM8SweiG7LwEInNRzTrwKYn8jEHaAhW9y7H/TmeAGmZ
C6ovacubYAbaIa2utDnMUxKHeElJxVtpPfr73gCmGsXbISPKd+5lT1LBcQht8CmQiZM0ZJtac/Yl
JMkpVATc8uieZM43LpKQkYa+maKxYgbwEmERTpKSJAyUIwi8Yt0ZJ5Vi00BRT+tAD+aQ/wq1oAmD
DsUl6HJoDfQ8VfsaT9U+7lDcpg08dHP+yrHUgH3Xj+w1IeIhbAWJ1F47rfuViAHtHblV2T1NtqEJ
I3E7aLdb1WDFZqi36qhwuFTkBLRtOmQ4Ch2b9iDLzSmQRDsPplNbwdjPEw2zJrhag34nmWns/EoG
IFULTEdCbt638VFQUKEqehk6+ER2NIaI/ZBgXwgZW75uOEhcHVu8a5s4QL4mBPpgx3l1DXNjWvcI
MRaC7NhpylFNGdrR7QvssEK7l5SbWBpvVF/h02TZfhBeUrnDGImpRFDBl2rkpCEfQOcyJ+pVsLA/
tcoUvCZwiKyxbCBz54wRNJlC0XoNh1Fz0LqABZd70xtrMjUr+dRHIdDZpHg2p5JA4p6yZJjkG1T5
v6SiGK4WUcZrdTYfs17wXVVozQciQFdBlA0eG/eLP3e3EW0knRQR7H7dDjuLcVzqcnJ2EAiQ8wLO
xvwJpMinWNQ9lS1SaS36ZbYjwbfZsCoHDQY8sbRerHavM0KHZtZfrTI+YpO4IVS4tWL1rZosd6M+
a11jMA9+ypQXTV27m8Yz9ULXlLA4BuWIl0Uoe8c0R9iQnReQ9OvGaDJK8TQ0Efg3iQiTUJqPSHZA
DZchtgkAJqJKoUISDkrCnikp5o+xiktvlsJfylyMh9j4keYAL4a1xdpS2aaubCkRO3ksdVdDAbRR
kYXjx/MNl+CSF+E7HYV0jkI8beoZQzbig8KLBu0cW2AUNYOiJVp2+gg1O5ZGWymU3tbjaDwEw7SV
kdyBWsEQPWpQFdKOxXgnUEUS5+pApvuHr+aLgip51g1xOFmltg3KDCBtOZa3bIw2SWKmnqoyGugk
AZhRoKHYzK8DvrR11rDHQkOBE72mX9SI5S9St8VDnQBBI3nOR9vffei1Xu8m0J5mJsfk20I19k25
87SOPWKKjCNufdpWmoJH37eKvSIOn7OinUTa9M+KXjudan32RjA6bWVqnhHL9BEwCazyIr8Imr6T
AubbyJq/k777jDEFeA1eNESW+bRnUNrFAZgQbDWIFrWHKbZGW/DpjqAyQsk7SwOC0+pRTFjiCBlb
QI102FKieTuS0WnL+czOLhEw9aWXMmMuFCYMf3Ih+tDWH0MaQajPGc7aJb23hqAU64JOCgiGwDAO
p3WZLGt3bIH2KP3IY12iY9ePxiLw7wzdnsD4hDOqs4TS7Ikd/ixNm0SBTJyXcIh1RTQ8nCqUB8Mk
hCwDgEPALipNr00dZDY9X3DnQUIjM0QSHor7ycBBNwHTkueeXWGfovTvZeLX2ZbqRmccgx5FqdoI
kkc5Hn2Y2n5LgTYeKsKAsbmSjqHxSXD6V1aJ3qH+Hg0IxoVUPOlq9d5S0dwkDdNIoCq601LuLtr0
IWprKE7qzZQG06YX9RJGFVbmHtDVlJYwnXJwv/QJVoj18AQK82fUhHi94/xEeRRNjwZCSorUZ7mV
ZBeJPes3t7fq5/Ii+oJXmJS2oha7rYQfwzVbGqNkXTldsPBmivkrHGIZzxYbo7To9hiMA7s0UJOm
JXXHMqm8El8KsTkAIxCssoirGdgStIBIz9jiywElsAmqDkFqPnjiWaInUlDtKbpePKcjSSGFYsL4
0Lttr0UDAFGZkVaEkiawBinm+NlUKvEck5MmWA9R0gpbhbA4W5cmbEU4meZmn8UmsdBT1NvzjJ92
hKxgTc8zA/0IynO0igEhHBYtSQKgLMSyS7ApGTIFq0BjBJxTV/K29RH9ZuWJIvr7HYA/scrH6ItK
NFb1aIKyoVXeKACVMfIH2YAlNeYm2l6lprxtTISKWbKI0wWtceOMWfidER+/0zF4wkzzHyM1fIx8
xGhTX0MopERO9UmtqeIVcN5MP8J5vjxoi8DFFUSK/fev7w+ssSWIGzfl7iH/k0uc5E8HaxId7SLC
D66h2HBwSNFRTxhr86gVXa2ji9YRe8ssgs18efbfffnffY9oTQNlNMqD+++m+I7WJc2j9f/2r9z/
nV9J5DXpI/w+VkRYRf71mlqSYWX/4+uWNbyNdHFJAvvXT/709I83FehwjioTHd0fvy0INPCDoEBV
YbKY+v13/28/pRRAq6Q9rq+5Bd6nSgcJ+a+j9PsT3P9UUkI+yxTB+v3C9+8Vda6jMUzMdaPSTLA0
9lQtWAjtfinUS4LD/QfFcgXcn+Hwhw/oM5398YO6ZrihegKAEB0XrWTM+Lo0c0mFd9dAvXRt7g9+
nO8LFvOetKSpLkPdnx7u37MUyGhBTlENM+nstV26kZcOQLck6CXpCIaCljhrdBkNuphXaB6y9Ele
TiidtWLdLg2du2ZNXDRs92d/+Z6qmhsx7jtvMli37OVKyz10oDt1QgU6aOX0W8qmL42R39I2OpMG
kXGE04egnPsIkA/KZLT2i2Luj4e7Sq5YmoV/fK/QCWcxZs37nX68dOOCGaK4PySHu77vj+/3/Qgy
sECGHdNg7IySHXfGa96VfVao30IpL1xLU9F2BUFFb+v+E8UAfCX39eb+hsvlWN+f/eVLeZo6d1b3
XNEHzQIItLyDtEHRdU89v0dr35+Z3LK/k7bDEjOYuYQ/60sUer0EUtdLYPP9y9/f47qz8Tl6yfYy
ufOOCvPqEgNcyFqUIO6LaK28dGCRFd7Ay7nJATfj8WXcUZ3aTi5JBbYGRs5pkLx24Mbcy7x7GVwP
fxz1fKAuUC2m+GBRKZ+3/oPXJ7vsgIragxjjaFdKq+6Buv8a+cO6nVbevCMbZlU7b8uLHRic0QZd
ktp+ic31YSTT4CU37BdTcPXz9MU3OpsXxOD0AMxqLr7JXBMSuPUrLzu8+Ji1KB8AZ+rWoblGqLhl
FXzlvUkeS4Crx9/GHfdD93mF3283rymGIsaHMWUXtV1aD0AE1iHHYlLWfDq4o9VRzc8cljnzgCwU
2heHZ0pEZ563lvYKemN8H6dzbg3OHLWAUFCZOq3vFJMrCi59hj4jkBolwUUnvjJwxnkryjqLnBOv
7R/TNnBSVurDZXA5Jbi5BiQR8SFNNn296n9yXOYWgFDEGJD4Sfx44X0kh870eBs0MuppIbEOrs6k
sI0HPhbCZjruWI7MwOEJX1qqC8SbyAd4RKCBIBmo55Bu/rAHpwpwlZPAkkC3jiYb5i8sJjKdGHC0
+kZ6RyvAdzEzlAP9RLtOHoaWXEVMD1h2ITTnJxb/y4uNJ1CqnIXiFaQ0rqOkW/PqRYNl2katEwBk
pS1oi+eZee3YBQ5UVy4LlC/rHA5QxfiEj6xxzAfzXMFIOaf0JQgB438ENzmyx3gnX0lG1yrbx+LZ
esnzNK2jZ+UMhxNEOsTDlXrLjzKUzWO4w7q7AiazGh7ZYUrEg5if4pfYbSisDqaHn+ACRJMD1v+q
wB2/c3Sy6dm/MSquLJnckY/Omd3wkbCWZD19bppH0XVGRtZDsY3qYyugvP1F2IMMIHGt3NCnfOYE
ug0o5JNnXHd1MIL0Ooo3IhzsyMa3/IOOJrM1zte8PpXHUIZvlj+l5UHY/qjcONXw1m9HyObyxiCk
basxYpAHAtWQK7oHeVshd8kUxWaJo6U75Wf8UXjnNKfij6VfodHKMbYqyqrY6R76U/Zd4gV6lmJy
Tz26WSUYPTAJz3p5tQAZJOWjRAxtdW3yN36dAj8EXo6HeibCjf4WZx3fMxfvOL4L2GWnM9cjp6xb
v8w78ctbTNGv1EregeT2657NO3ztxuFCSudN/mOlNrlSzU0CI56fee144oK00x9Of4l+b0HW4Ku4
quWRiws+XIi7mAuNM2s+5PMxfObD8Se5IUJOrNHcgAVUGFWg22K/EFwu/Hk+5ioYLryD2HJqtxn2
quAyGEzyj9Czl+8+uJKbeousyBIOMH25KFPDVso1KGG+2U1YhhaX0S69H6U8QaX9VJWPVvnVKd9h
tfYsQGL1tqi3IuhiClu1y5+M4oNQf6JjVPkDGp3j2s3AS7K47/FB5JInDdNG6j4U/9JjC+OWz6pr
MoFUG9+r/E0kDystLnJ5NB9mCVUQsiPOyEATlvtbIjYmjrc9e/FQ8vgTYfH9gkOzeG4aJ6hZiIFC
YuDiM9fck4kL4hT0JG3rtfplAlB0k3rbzRfr3TxzhhHpcFz79QfY5nO7OkXE6njTF3ewTlTNUjJk
QwRbfdNSdd1k1nlQnQ/lStNmRaOVoTw5IDSSPJ5xOgyv32FaZgxmjH3jUuI1PGnXfTGujmyKJodf
mnf5j8YXDm/lkD9TZ5pcHFL4xfikAZKgkGgi4RcSdq4eTlu0mr5EtwT/jXNATViTnyAgP4DFOyJ4
5TpBkAY4lIFe2XER8k7G3fRKnvqJY0DdjSqGN6uvHY6awPHPkzvA83hk5IwOnDi4BRwto3viLcBU
ZGe9hrbKxWuO7uRCX56+GH0YSkfuNWLnTKZFfyPtwLYwc6jwQZxojZ+ABvYzg2Vns7mHcMf+LGTW
8hd8dXTQz2bCTMpVLzyprZf/CO8Fk7vg9jtOFmUc+ayTfAN9GlMt61I0Ae9v6oNw/DX6jvjFoets
3sUEnpgFGeZP/nz8QiWFYVeLtrPPnb/mpwzV95dXSCQx1sWBbtuH8e5w9IUn49quhlfwJO/GlemP
82h4HKDwY/jiiQd4pl5mEVrWKGvBXTIPM7GLnOhlJlyiNuivCk+I5ED10CzLL6XMFXmODZvJbL7O
nFEuLd5rvorW2YGNPZcDWgBOh8LhYilJ/hAfeS1+fXDlMV2QCLBqd9WB+cs8c5YsjHXrmZkYyPaa
3N5rxt9jPvBejHe2YQdMWuuQTiz6g5IMIPEsHIUnEjUZNKfVS/w8rr84CPrDuOa8cJi0I0ecp3x+
PhYX/0Jv2C33qbYvHSQ/eDevTC80+rXiOX2WHziNxYHp2X8wji2w6LXCGIW3hyGLY2Ucmf20K3dZ
duDPxh9hTiDhjs4wEMdpwyvOHlOZiaGQN42kYFme8DnxuR8ZKqmzuoyizesbv8wahfAM2BJ7hspg
m8+b6MCJZ/BJnxkGpR13Hv2SA5+MMeCVyV07vvEpFBIdKJ6tmEM5sqBqnUZweSnj/a1uDhET6jsP
VDynNQNq8Mhln20RaBpXEJsTtxHnJUcN4oYfubZvmCe3rUPIDGsFCIiIhEpOG0c4A25wZfznt8bl
ItVHl8ss/eFtMfnzEmzF5w1+utK/NF/c1j72bMbsecuUjfeEN8ZLW0dAtPDZ7VY48JuTjiH8YblK
VcRKYG8g/ykigRhbisYjiwXVHS7pD7V4k9VecMNPM3vTPD5QPwgpvHZPzJstY2r1jowJPPpw4RCQ
CnCJpzWara5fZ1vCJgIn3/sdYv8VnLlVa9Hg5Uwu/s/MQLLQHYUbAb7RZuQQAzgpreZA8aOnVoIb
g39Xk2PW64S3RJtZYQu/bXHc4hcipBM/FQkd+mNJ+yBd3NKw8I8f5gObdPAgK4aGcRnkZCz962E8
BcYTmcWvRLovQUzvAydepBqAK1qBH0IAI6mabbsFUHNYDr6U35doLjj7lzSjsuiybCrhwa3Nfk/8
p3TQszNDlEFZYvgad4hIrGgpApRrOiJvTKcDf2aIYlyn/apmVhvBj8MAPJbkvB51a1dyEmmISJ7v
o6c5kQSv9stlgBy9xKjAKz0FWK5n8xTW7jRdWJmLgyeT383lyopY3au2qBAjzGYbTjH6FmjzRFRn
+zD7haZAeGZqNZ5idpRcwIGjcJ8GNq0f1jTLBXaoGEdY639xzTKds87m2s02o2WjilHd5q1H6sPK
H4EM9A3NrWCIbMWtj5mL7PFNrLqj6jIH5vk+NE8tX5KmfpJEAlDwXdi64niexyDX1jfhqa5drrTi
lfGKK2AEdkVNe3Q764iwh7cVlUfMBQhBPAToM6MAw8q0RuMjyVuaguwwWK2Ma/HbjDxFxMj8OPR7
3jA7Dq4t/Nc4J9m3bslKIJ2c6JtHaEnUHVmkM2M03UY6QUNhbQDKJmQhPDBBrZUj9DE5sLND8zU2
PxkQQ+FKdw9NxnxrtZ38KL1XNjel4QGVTLDN1XuwDCZLYwZkFf71TAyTYKfieKmoSLe+ujE+rVpi
wx++VbJOVthiVmUrE1kPabzT2ucExM4uYIvqRtltrvccCnObvZfFdjR2qmbHJBBjRYJqgmVkP0MY
vgoOa0tH4+LasLCtHS7AFqRnFh1EFiTKsXkjhI7rmomUVWt70xF30YNbd8IaUPEJsvAXt1wRO9zE
sQGYh7+toc9doJMYXInRtPN8gROhvn2h3jRRj8ezT3Xoq/1hmjL2FjB45rojgwknN1SJgD1iSw7Q
IEKEPg5Hio80O5urSDhB9k5zt9rRaaF7EroiBUSWLhkgInQ5qMh0hyyD2tFpiQ2Ua/UtDHwszAIM
axq1J1O5iG84KriERm5l9P/dtwl78wIiIFTdTKAc+22GuCSg8DwPdLq1XSy8Jlw2YLCVo1Dt+c7E
zvu5wP5+IrsPX63KyA8ndXwdNXmN8gnbTuc01i9dZxR667S1VHpxsVu8S3SPYkI2XBHVZXdtw7Ml
ftBQ56PokVfmm4DVs24bmMgxsK3NxxviWDc83RcmwHnZHL1bJ24c42ZpXvYreJouTHjQY8xor4r7
mMouifdoX3sKAcy6WKSI3jjECssQD7POd0CR/tZBjdvnTIOr/EXocNqu/EeEOVh0O7cLCdMrwAGJ
sVHR/x9o9ly1Gy5nnFRx5ZHLDl8ZTnX1TtIeReMefkMbsHMKbZb3qHuseq3dfGAWK+WbQKrs2X9X
BYYMJJsAlh6CI/Vd7WbB3i1xddNY25akDNOMfCDnTOlthjHp3T9YtxYka9GaRDs5PZHEA7Mip1nt
t5Fnyge/ZXwZd4w/XAoGHqQl7wA1b2UcNDjkNNrr/dRfSXMKhscZCmjvFOHkheGbwhugogueeZWp
FdwORAcHCbLoOf2aCUa95m/De5WylbeZgRkl9+gfkSxN4INX1q4hTRqVDjEOq/qT/4fn9Cw/tRca
MQ2BtdmKYrTen63+hOzBRzU9LAFQQewIxwybOWHQVNoQHnwwYjTo2FA0DljS1kgXctlp1tqB+Dpv
IjVgjdZ45b/PxENoh5DRzWkPgcRI2IN2XXISvGOwmR9RmgJSsdATBRyRftsY9gIsMqGfk4ll7DZx
yVqZ/R64ro9GMC+iwT1VbtV18W65ksuYyWTuVM/g9hASP1FkcWRKw+JR1dhh7MhebF9aHBGEVdNp
p3BHHxVcEPhL9lcbGLKsUXxbB4QAlBaxm5vsAxb01lnY76dsSxtDvwb7ygue5G5DNGjiJbGtUZg7
M5rCmzsSn74EwRNKpGwUO7tZgCvDQ8hwBl12Jey1s2RT8WZUSPhn46Eg5Cn4wGMpcvkQdZBvc5o/
tv9WeSKZeRjpsQnsSk9FQYcXqbo8+CfNDg/GWaCksDLOhVPsCXAcH6JNB7+LVah8yH5Gtnfn/8ne
eS3HrWRd+lUm5h4dQMLmXLK8I4ve3CBIUYR3CY+n/z+U2qjZPUcx9xPRwRZ1yBIKBSR27r3Wt6ph
OTwAhVg7/SKYXogxfWsfG9zSZCotq0eof6w+Jz6seDrq6BEwisLdO5XPxh2BS8VpTK4x0ZFYoep7
Pmjov6weV+CpwAoTv4eRXNuqAiUGxdamOOHDmdfEYiFZ86/LBkWhu6pf4mdWUf2VCVmwIUa8MXdR
zPpNSBs6jKuqW7XVWxk9QK7hLjbuKus8lsCW4Hfiu/uaYWMKmf+VrnboBXOq7gxFLt1Q/eqVrROP
PyoErZs3MVmB6EMBlGMkPP//7OPTKIqW8dFb5Xvyr7NFvcNulrBmog0kAWSvcSzBLnNMtvO4aEHq
t8f+xUWCQE3rPWfHaJOBRmwJyFPPaBSKgKgTWF9zxqx2YJjFroqRDqM2D2EQUZRX7a3lLceTkAvY
ABjzLKLTgME3u7zdCnCg7gaBL4PBR8pNdujjC0FUsy63vSpXrjxPxi2tfnxU854dJckq4h8B7UgA
ZL/UTuP6nauAsC7K3mzD2GaM3wg6A/u9Cq/DLexGCHUvLAuJy9zkKngknMu6d1cEWDvwAeVV9IRZ
B66hdSIn9HVevckYZTR0Za6Hl+QreiYhhC4M7fel8cOme7KU22QE27qAVq7Xx2R8q7/SknRDFBOs
4/Kk8XZgYd0SpYYgEs8vLbqr/GhUGIeuGECJGhAVc75tHq7gO+wYM6EPon2AAogKgVUeRUcJfuOl
vMcZVW96Jhhbb0eRT/TVvl5kdxFXBpyj8r24VSRElIhxDuifaA7J6/DGguyRb9Nnj2dVv8CwKN0r
/zPOSUrZZV57rE0beALBYu1y2EevLbyqTWDOu5fwqTM2rVgimo3vyAnr2D7L6rV8oqX6o4lvqbS0
TWadWxC+1rUs9gacwqFkzDRtWTqSvSTFG35ht+uvjWfvFd30ptqwvT9yS4JhuW+endeQVZSR+LoI
bKSyrT1sg/ictKjXCIxg5/6TM8AukFw5Ufy0IVY21tEkXe0gH13wFd0peRfse4PVxCVChOYaWhzO
sBVDgoLx8jORkx/FD3mC98POnr7GDXIB1AJmdZ9yQ5MzSVTNilLlZyzn/kgfneW1eeDqiLYEE3kb
+2Yob9FHR/sGE88XgTcf0WP5XK7mquzGf8jNbYCKkxRAAsiHZOn4PyvAULP9D99D/0BeZS4ePcBZ
P4nWRce7DQ60BlxUxitwJSxuV1QALMDbaNN9kGhz1XH78KohvGVy0RpyhNmWzOdxy0oS3FLenuQ1
MJAH+CTXifsy0UZb6xaZfh1ZiN39HXC4N+ZVoctc9VW/p8f29M4AyJlX26fwmRKKpGeMrgu3YKXz
zmQmgm0lmZBlv3t2r4kVpS9+Y7KSJyTrUjfExIGt6k12sp+HT2wHxZt5Vzz6uxZs43O0Hx64En9W
8bnLyY6Kn6xg7949WITpXf2oFtEjNNFrnJcTaubrZK9dtzyRuRT8c7psSA7dAIIsFsFbhmTx6mZG
FImV0F+mg7Nw9hRndDcScdv0xOz2uwbzdaEdGy04B/MAKMgG9v6XP4JGAmugMCkh0SQHsscjoDek
V/fzpGlsNezJdsfoo5/tYpfpUxUdSnQ8hIwzwgpnXwsSCRoyAowcK38/YuT/x38BhD1PuP7xrRV0
6B70h0YHhdLM07nL71++XH60sWJeaUyI7zUHnDjffj8Rythha4n0WGFmcqpfX4L528vf+WVPiR56
9rtEM7Ry2A67bfjbj377zctr2EX9+6sVyi/WaVLf27a3x7garhjUbv2KadHlS1DN/8bljzYDe2N1
+SNIDhhvro5Fox7Cw79+vPvnYf7r72SgVX9/ictfXn4mS1W05VEDyOUf/9Tl7//17a8/hZhXF9/+
S2KFiOtrHk3/+g+eiSvr6vJ9gdHhyigxLl1e4rd//nICUIQSkKCN3FZ1QAHJPZ2VsluhjKL5Nfdw
IxKpuhLbsKqyXdxVW9t2Q0jhIDeFWZ2CbKalxPSuJvwriUY92t/Xhty2Jdu/hNR2rWtsMk7YRzn2
DN6E5BV6d1GgfXhJc6ot8SYhQ485OsoGTr3SyBBszefQVMCCGFlILMzsgOj/jBowO7S84DllPNFr
9jZdZsxJSp0Fb9XY6gpZQeLj3zZtZLIhUUI9IRE4WnfNqNDg6Q/YmND6JB0+IWt4NKHNkpUW32Pm
PGQ+5ZlOiGw3LgnBE7FcQSs7BlVyjrMXbPhriy5Hz+YNgtBOqwdKRdxaYZ+qtQQ6VobRTVhnIARd
1i4zOE/vumft3Ravix1reytTj2WkvevOdIuxHdr7R9/hAAU3GqARcCTZiIp0AjQqQFsLW6yctjm5
rUEDdKKp47tvA3JRkEH5GakZlB1V2myOUEeyA2D6ylPEljBzEOuVFg2dou8wy5P04rsAeAd4u6X4
REly0gP3JUiQsIp2Irjph2Hsgz79kfcKNGE+UQSE5P1l7VeYex+MkfNDq5vdptCnGbkZzWFdU4U0
0bbZTjcCmW6TP7sj5O/G2CsSgRGTQChizjL5xyESd7XqSPwkG6VXqKPy/ZgwEVJkW+vNOiMPWPUO
tRjLva9QNVrisZWbznsA90QYMvHbrT1tDAc0Ez3Pxn7jNH3UiP7A8twYIv6wqLbSmfQ8gVMWUN9K
uh4Z58yMjZ9l3H7UgY71a7Ko9njGK0QunLHRcY+NizlQUzZElQnXSWPgkEE6C/XRdJblcFsFpfVj
ImBE+fZd1owvWanog8qWbqqZojPKfxoB1tuw1Q4Q/JeDVeTbpHI3Q0YbzIYfCbqcOTWFZRxrOBSr
+LPAli0w9QdZ/1h6PF3HxgZU39XDDrjXcUAPtKztObJPlcRtpeV1VOuvUwmaoxIe8S8m+8lMPA2t
UezqbHpLnIklRRhoZWpggu6gLdEGvrLXZ/oULIwU5WWkyFk1rZ9cSSvDIN6y996b0bnxmUpPLlKN
SR8eh6E7dNi5lVOh3O0yknx1rNXBPf7tfWaQu1pBpjlhv78jpCWjoZPKTgBMq1elaMQiiKxHs/UA
K9nivfqhm/KrSjKyEgtO1wCYPHQBqdqGv+4rXlyOIw+vzj80dkS2aoV9Fi4NONfrSffXKHz9a8Sv
Bxk3P41eiqXP5gEM6SNqcoUQE/XtWAFY7Ox3J0e+MBTU0UzEJsD9K03pTC1GQjmBAI++2d4keuFh
mr5G/HxjVDiSDDXKtRX4X77Zx8e+fbENlrlKH/Z26jgrw2S6HY6GhxqdwLs0+1Kuv2hkz1Pc824V
0Nw5O13Puy+rnu5RO0foGNgW4gbF71gQBebUz1HL7iITPcBvFL1MrBl2pF6VrMqn1MhIz7Kn61LT
nkLuTc4ulmtHEsCh0ZGJ9J0XjMwqAYu0bfw29sYzzAF86LA5NrrGjjkKbcwJYC6bhOwbv4adWTsn
2zMOTiTwWI06xM+USrUPzsXPTpWffsOcx2YAme3NcNKXlRW5i9ANFq7wFy2WWOIDwUO6tphLQiYu
EDX30mvfionpp63R9tRYe7Yq9emYDdE5TKs3u6wfq7y/5pxfw++CjukvhzZmaqrpz4FH0wsIDGzm
czZNG60sz5EFvw0EPpx7F06Qn0Vf1nBvFgMIN4CaZPGEZ2GZCdLglI68noAmMgAnozBdaHaHossh
UNgiuUTv0h9a4eFcmpovy6G9VaXVLrCSj4TFe9GYIYhNYkuRBg+QO9jys36nFVbdEnoaonBSrpr7
uo2+mkiMZ6Ph6p8C1OqW7GlB8BRE9lCsM6+LaA8CL4nr6iUZyh7nfn5jnk06IRoBWUH2086EWHw6
FuOCKnxNmw8nnLjVdYyPxagTKgEEFaH+XmS3mq+ug6Gqr1FXz6pSGupGMbKz8dXW72Hk+032pIXt
hy3MEj/yPOqae3Xw6LosxXBd5Ngqx/4xcqCVacwmkX0KorVDtrAJ/XoE7OAg0nKvDa670QuLMXCi
EclAx7xsaIJ4aHuHsjibObMvpLg5mOL+WR/glEaWt1OFP7PtiEiJpP2sK52KXc+5atuGRohKHmCa
/Ci6cFXU7R7A1xDQrC1J9iOQxCMcMkFBMDr2EWP1emzYfYZ0xFYFASOLzk+7XW4VxqKvF6a519qj
a/qMm3TGDIEv0ZoM6dZIbP8U0HKUGaJP1xx/YEqvrvSallGW0aLtaOgnHmDtgtyirpUcLXOSPB8A
81QGjfYyv2trcqs7i0h4p6YF4Im97k8siNEwLCNfu3IUeSgR4rBV3ZY/gJds/7+lLG+iZvyTpUxe
LLf/d0vZsWij+j9MZb9+6x+mMu9vnuHgKLNMz3Id28Gj9ndTmbT+plue4H/S0A3+i/2//9ffTWWm
+Tc4vUKX4AiFK4V0/2kqE7ygtDxdukJInWeP8f9iKjN0/v3fPWWGwQNAmJZhz/Y11sNvVsoI+H5b
RAZjdLuDCBfWkvbS+FBNyRpldQSxw9FWeUgk9kgDyR6ynlE/XnOSZfSwQseRiPUIgfhKOsnRM2y8
H9VpwPvFoyV7NOIUqlYP9dPyUNQAzVw2jedt/LIyr/Ih3GUGih8G6hCoUaQK9ZpakOxA5HSLqNSg
ZSnmWerZu6nDihGIqgmMJBaqLF5Sh+yIPDZhi7UGJb0mF4M9zwN89zhJXPEUSgvQ4/UyqVqan62+
8fJC0sLmIKrsfWYfbx1LPaiK4AAV8F4LSOmLjtAjsAmCEA+GgZXyoJxo7c/G7fRdG5RbRorMYlsT
Mp5Gym1GlRzm6XuZ8QKqHPdDNWbrsZLFYhyq4WB4IBqwlUHKu2GXutWNQl8MODxWUddvY2f4hKYd
GqpcSpdi2EKFvvAKYWJBGNgxR7GzgJbOHLhDdWw5CFGMjmTjSLBYa9hPWgcBV8CMIvasN/ad5q+b
/8fwf4KfxfmXu/B3l7nxnxeIZWHzs7lKuOYATf+76TAePdUVXUmSjikf9Ibsn8uX1GMDYzs1aKOR
ZWuiHNFbDsrCsDVF7t9P5m+Gzf9yLPI/rlXLkqZu4sN0PNfQv/kfhWborNBJues1nONRmb+aZF8q
xlbtORDZoybzn5GV/ukMfLNdcotgZhKG62H+lIYwv52BqUU2W4dOusPieNQren9c2PMKDIlu1TRC
zQbAaBn3VOOloket1WR++PCJeBvOriqmp78+D+Kb5fhyRBamU8PhhvVgAHz7THRRE+tSpzsr5ETE
OazvWjYUAT0JtkVBaASknivHSmewKskWeTrhQEv2YUw44mA61Li9/NkNADocBySHBC54eakZdzeY
FAC1H9//9UGb80H95l69HLRtsb+xsDs5FJf/ftABd0CUZzEHDdQFiyJ5eLE3rppOgyQRU1DirY6W
Zl+9OoaOrDvgPox83bnCdV1ArvqsHPg3pmwY+2kFMygfpkr1mPrmqhoEYHKqJ0qrRYpjtCmooFNR
EwCAgWI5aOMHnMJrTImcCBGBchyatW/Pg75Q3AmvQuuQyoc/vOP5wvj2jqWL7ddzTV1auI3//R0P
YPrDLNEx6zeUtFpKul0V0WntH0NvEkdcwzgZmRrowor3hjXhztMMYrgn4u7L3g3WJTxC1XXZ2nWI
O6EvsKYQX0YDtZgY5ENXUVPH/nXrJxABSxYBWWIUylP/XZYGYru2SvZ2Ahwst9v3qhimrSJS4qqg
/V75wEgCa2V1/p/uFx5O3942WArPdS0abnx1v90vqVG7APIIdGiUfChk23PKpxvlpx9a67eb6isn
TzEXBIcN9Uj2SWGrlVq5dTCtJeaY5eAciHGjoDRs6/oPH8l/OzbDsIXwbM+zLDGTBX5DZqiK+qtR
TgxVjj4L8ctTWrwUnuKRUCMJ0VyTQtheXR4HotPJbSjJEgzo45sp2pQeMUwz3+ateKvdkC07eUxN
4NxyWdbLtoPZVoA6ow+vvmxLJ25NPExy3NuIED37XAWG2pKDpYPxUtDzCbyo485aagF9aqPM9lEc
vUUYyE5//baN/1zCbN11DIPtBYFZjv7tKZ8EcR8FTgnvxCH+3E7jM5s9PEQOxmp3im7zilF3TmZ2
Yx6kzzcTTDFUteEdqSYZKT8YFP9wSN+eK5a0OQxJ6UMpYxv6xez+2ydhRVpvdCEi4RDuNeyX6UYP
HWujMgZ+qWvtQqbD26DTD0J6BNW76jpye+IRMuNPRzLfhr/dppcjsQ3B5QBHxbKNb9drnDWOpjRu
0yYihNP6hAmI6BfHL725vocGh8lrDIP9hMkzKPVlUYTltsnmwWuPXMJs3MfUE+hD2slZ28JeFVAU
//psmd+IF7+O0XQ86fDkYzWZz+ZvZ6t10lo5xcBSUtvXhIJIqGTJ0kI0qgmvfjPh2gR6dnCjyt+W
4YfbAdi2e6Ff2xHSCGl9JjEbe6/8pLcW3w+Gs9AVcpvYy85CS4OlH2GlKqQ1c7WzDiOW9ti26GOL
UdQnfFSMExUDBLf849n/9liY35khPZ7pBllZjv79juxGwJyV3UQ73WLIXwHADqsOA6CH+K2paWKZ
zcBthI6kMSrKinn36ptjtifPhshet9/3+dZNYu0P94z9rdqYD0y4Fifc9Exq8Rns8Psp7wKnKybf
RfsWy43bjJCQaIfwrB8fbB0X9RCjHYmS6c7zTWM+gXBI+QoTeD2INqMIDXiwubm9hFqgIfeOlkVJ
soQlwJZOKQpJvPIO/PkbvcsqPHcID7sIyYenOdsojdoHc9ANzLOx9o51bGebXU3qBRzixCpX1mQQ
a2wxm7VAdhZ2dttWREqNszO3KYC3ViJEWgZQ4Rh6zaffZdMhadvrXCTGTd7xOTYJIS9l8+5N8WkQ
e071qmjCdCtRQbaSYA8tIQ6xKRhq+TNcz+dAbv/6snb/yyJgczFL6bJDkrrzbTmmXPX7ydW0rUX5
se3pTuBkChF+88bT1nbOZtbd+tLxF57f5euq8lJ8GlW5dgwYTuTFbWpFRpZMBnvnWubSDrP4PHrY
5LuiZPuf/wQHXK0dK3j2U1lvuZ+9RSAVrn/KzKte9hHqeXDlfuLLdaWXN2WnrNfSf3D9Zc3O6VjY
KZjaSb7EQYieTAkEnLnv70aE3/uJoV8RgnxJwVtRO83rw3DoE1SGbf/V126ztHtm7oGF2gGAIZE4
uCsF9/J7WBPmmDJrUh77BRMxY1DLYNsks3hFQ8cV+CrcmgDpQLdPIFeZ6PepfLMDTdzmBdirBD9F
Rb7jpBXx3pqGvVfa8g9wG+Pb85KbgIRSz9TZuVGrOt8/IF3mTVGnnCUtatpFk9c3gGz1bTkgJh6N
cRPbZDGS3Yh5rqGQGfIHB4QvrcXiNrQNc5W6ApIwWkMzAdQBGaRZ/fUldFmd/331BtbC7em6wuPr
901BpAkuIq3GBzTXwlXfkUAfBKtC59lOEi+TDqifUYRo3C+mdaqof4KqeBsjymSXAEe4HIQ9Tu44
5wIEfzp/5n88WzzIMJ5g62ADgfG+XeCjV9u1Bf5u5ylhbaJIRwTR9m9pDFHTF0QSl0M/HjQLcGie
ReaCGLhsogf266EXVsHyr0+X+WtH/+2EmbiPdSgyusmhfatKU1VqoiMBYDuYKYN+s04wjFN2Gd4u
73LymYS/xs6XHwNoI5us/ClTUb6bxasRI0UqTFP9aL25VA2zbT954cEqflLOtAff7XMaUg6JSJF5
JmFsWPUhIdM2yyLR5twVnTFhY0ifghY/axc2UAeG4KxcMHcZd/WOj/IUD/VnURbxyYmLcls309kX
JCnVQefvXc7kOgyYzE+yMzeOij5UHIbHwUYAkhDlsJIxVTD0mL0Zu2eCXLp9KDnOjoECSOUfiBAE
3W4Li6NlDnJb5cGhTXmpWBY1fBe3QrMV3EmHdDSI1j0ZcYQvCzq7+zL2meQV07AJu/qLj5s47Lgz
12L0Pk1V5qsUL+6+Y/zTAEG9ysMJAh9ULpF59qEIInh7oRU/CO+Vkx2ezLy/83XLh2UQEvvYEATu
sIHmIechES4bsr3SoH/y3XTd1rT9QJ4sSUMNxNITpTrwQH3T3H66NVHVWmB/V/aEaDnrGT2kc+ci
GGNojkX66hracKDnGyJzyKhnMx/hT2e9ZrllU+tFy0S6S4zyzmkavOGAPAQ5DU/frWxRIBUt6Q0y
9EPocb7zMmHTssRGhd2IxFJ8jeCC7to0fncnwiVHd9TAn1qIr5z5GeJ4G6cnW/KFRfCaTG3Ef7G9
q/vGv04ndDFN3iEzGXo+Sa9bCxkLkrFIc1chTqjSxXE3NAOojUkLz6XIqiWzjK0vLMwqRis2jeCu
nvJW200WsYomdAAAHe4T+A5a4mV+XfcDXh4HAUalI+qCvvLqNSDM4yAvUHpKJpK994OEl3Kduxgv
6QEhq4ETjXtjUA9sm7O10yYuvzliNKBBv/Y7ruUwL5qdo/rP3u0ATGgE2Xl2iW2HrMllXZQ3NC/Q
19XIk936YA5JtpV0uS0QmFcUVYip4ZSTTwsnml3zChs0bPzSOViypi3U1w5pHu5GWOqkx2l4ShzG
FSJO1q2Ta0vDYNIY2A774jIb8Jdat8IkMtsFf4Ipb8A2VbRoh4ZoHntkwX7IKmJ7LukjLkaNQr/V
K+MQdmwbG7H6VXSr3F/HskWXYWS4Sx1kNgk2J7Y4YlekxHX5yAQCDXEOg0NqRBe0sXLNYeP6CehI
K332jRxtW02/PelkdAbojhi65vFlek9FV0W3imgmYjZJ0/ELvTtJYzSeTJ8bMhSPQguGJ1ELWoFM
AtFHITkEy4tVvwvEunDqTeIH/rFF8eqUnrOmh86+drjv8tE5UQOVceZvpcZ41RmsGxihwUnPfnQ6
+rPJAuw/JDI4ufNBR7W8MVLXW5C8hdnPZe5O/iq9TpNc5S4MKqLbkOKXw6Yyw+Ba4B2CGzVWlXFK
ukmDvs3cU1nMwrU4t496jp6tbA3gRlP3YGWC8N04PnYDsE5d41EugdlAfF2kuaMfO2M4+U7frEQe
6rfa0BKezRsvFCAVo8MwAedpePJKol8AiTwmhjhSP2rbMMvVjSc4OCA8/nPYTE/ahD3U1aRxmjzg
p6He7VoRoRvuJ/OpJGWZ0XvIGNRkl8vTMAoZbHBbrcvazo/EVjEpixLrOReBsyR7MT+AUsDNqTGi
JW2BsUfinGs5WRu27pwnj/4E8cjkOTiE5xkAGY3B+1H0SHrzAM2PFjPjoOlzpwJD3jsk2mNcjckb
sOO3EgvshkqtoZS8Ht1oRaHB1r+aXizF0lO18ApSYAzK/5l1dA3YNX6KgpFHRWovk0Bw4NGkOIWZ
vO2S2uHqY0TCNpsdTh5sW+J6l/lIskeYbxF1PGQYKG70gpQpK0KUUDRmuUn6k+vf8FGmO6NXH64c
yGLSjXJH0DE4J60zr2mTvBgUMpnd1CCio/AEMuCQRmIzAUWyMc1fFcrUlqYkmTBN6w58aI2xsEdg
e/Gv9e95YT01vZ6fkrgUy0651bq0qn2UoKalM359edWhRlutR56/SoZerXSPkF7LeLMGxVrV4/UP
CbQWo6qRv+rlaarFzjQza9mYaByFk+1LIfepxQWtd9AZAXfk6zI8THGsbqvRw9AFD3gyfAObfnev
Midep4FZLTKpnPVoxMNyKpy7clTGTUg73G09rCnCSvf91ExXkan0nSELKCdBRwSvTmRan1J+O5LI
PSc9gAIjRpGmq19YJJzl1XjqC/WYYlTzE7N7Sdt3csbBHmSliSg8uR5CNCyx4gOOMn3RE026oAel
1qwXPaLiGXmZk+6j7GPuOAywAQZQrvUC9b3FyyQhTzUeglVGnlX4RRlpHDSCsKWObTPWYDDnmXdE
wp4bpgtqFZwTV+yOJJaXSbrGMXQR8iYheO6mIvaREtAEH7koZdGwjWybrcwTktUfZMjuQY6zrB7z
jEXU7FLXHRuXHqpItqCw7jHeA1Vr1UF3cHxESlv5IfKIfCzNrVEjpSPg0oDD7j0mg/xEtpWfpBXu
p4wmF7m/7aKFfRYk/niY+lqBzo1XpKijKYhth30MmR1OMNykVi43kqFi1n2RBYkwctLuUgsVV50x
QxmTsFqmCSJfF9+9qtHaZgOxmG487axUFhuXGQ7SOnInvKxI8OD05U7G6smL+jf4UUPmwO8gP09r
wdd6vn2fzAMP1nEkTniSIkllaCv/kdmwMpZa7oKEMvlZEVjGUeCB86L7qKXNyC1X89CFTzrOQJvG
mzZmD7Itad4JJtkPPImHMbvR6H9DQiYJzVbrQkvBx3u5QxeaAUntPAUk/62q2sdJMfm3bsU4NAM4
4hBWTLQaOIVxCNZtU5Jw2jKmoXZaKxIRY8u+p6Reisjpjy1jZGhUHoz6qaUNk36gHs7bjzJQeEFp
xoy1+Rq4mMcGHxStlTwoWiNXuta+tL0lrzoeA4hw0Tt3DXYU24SsXI+EEWs+ZRupiUovoyUgvE0S
TSVBGHHF8pbjDkxaH/deREKswMLiGit9ID6zg79cPvddidSF7gbgOB7NMMEf+ulFtDgUk6CNlpZZ
dOBJiYUY3KxZ9RUiid4caN86n4ZVPsGuDhm41XgZtXiteZQTftusceatQCS+RqG5rpK6X6Wq3sQR
ulU6rEidofOEYjjqcsA502svEM74uMd39vaYcyus8TXb7XTYeblAypKQmtjmAnShWT+GbOAoK9wV
P4cUTSuWQVh+GI55cEm2uxp5yNGACU9dTssudjaxiTihrjCWqVjuiUA9KEI9ookw1njQbhIiQ6fS
hTkXXLluFi0Slzw6vU3sxZD5596XpHhhmiG8p18moLZwZOjkqcXoUIM5qY6INfK42Di1oQsWY1Y0
leI9astTNcIqbpLiCMDqhwAYJYMjuXro8EfcSoaOA53K7boJCHtSFsnhof8BEevOcbP70sG525WP
Df2Gq4m2xhLFSnNlgTRKUAvnmb6VAQsfMRfoBVJul76KfyTkCGY9+AWCrMMGoga9ROCCPnmmgSYx
QgTG8q0usvw28+Q2ZClAk41iKJ67gToCoY0qw/tSjcSC+rY6MQLklqhQOY2TeqM44pHd2WiJQ/lI
cCCPTiPfXAAr9UxZ6WaEipf7EBEyiAyXby//4fIjl29/fZn1rJE7W2u6yx97QiUb9KSXn0NQxXPs
8oNoKP/xM5fvx0qP5lXocPnu1w8aUpdrOeh4Fi/ZVf88kMtL94kHsLwKfSyT2izn7eNNWWV8FP/+
yqIpBak78xv4+8uONckyqYlze/7Ly4td/vTrN3/90G+vEkgBMiBO14WYM7Mu70S3I51CPg6QqPOO
L7/+26n459/99jL/+plvJ+77qfn1OvNLEFj0KGuaUWNwCmy261ajQ26o6+6GqfC2i1EH9O7wLtN2
S63aQnAKiDb3wmmvKbITySfE2aYXxDWyoq3jGqtEYHT92fQo8OOsf8nCdh1CWO2S/DRHee3q0sZo
16yVlYCCaMKnvkFc0yStt9IbBCkR0eUrY+iegzCXJzcDWaT3/q5uwpxHG96KKKswfyVlTbpnd9an
hLwxX8t2yg/35Hnmx4LZO4jXo+Nl2dmUu8HxCG012YKxAQlXHrHBV8CXv+pQBnex/qF6mz1wQpxX
rvAk+tIa1t5uyqnPtWF6VxFM0CFcBX23AMGHnwrHS0W3b4lNKV/G6XBK7bjfEUc1XqkeJxvwTgXR
amn7BRaa4diEIeHKqb4tuskl+jtlK+U17cZxFdY954EEYPOkjyjh7BiRi9WFG087t6LFZBnitzU7
4AolaVoSXb6taXfBSrFjWwSF5S8qzXWZdnHSCOVhutkCwbTSc6rfR7S6l2pyf3hdK9BYSRzGIckx
/c7hUiHZ/DOlZhNoo5wm7ElDL4EUuikCcL85IZwwUZtpkN+hR55oTFD3kPxdZNp1NlT4o8hXz/oT
fY133ZhVpy0OJ0SFWc0+KOxxXLrNY2z63pGEZuj7nD1Tjq+lIc8206SNig06ubhcuh7mOaWiwhET
R/Rok9vS9Atg/NLdDv54tlIWVCsNDqEo1p2jrvvcTne53zPHMp9Fh2jZ6ShEKjcpOFra6WZcHxU7
6hsPdlkwRzP70dEa8cYbXPVXQ+Eh1CfmfB/APh2mMeZ35U6wgK6jcvCx2OqPiSD5yJs0DNakZIZ5
xSTHIQMnmf3u9B58AwxLTtrw5CBa9lpaHiGTzFHmSzeHqJ61PANHrYUEqmvoY+d60dEcFJQjqNZU
IIiypyDagvT7TIY8X2e6+emPcUiARG9sjcbB4Iy2zug4YnQm5LEQpYI1vDzz1upTxjQhZ658rcU6
DQ33Z50icNHQpV2JqDXgGtnttgVwBsQ2L2ddpgbP2CSlAmHVIcdyt/SqIL53h09Lr/Udv0Qa5AAe
ELHWaiycN0KtCbh1P+LpXk1Tuq0mjwa+WZ9Gb1F2kVpNQcPjVEzvIKVRrkX9TZr7D0lgfTJFstAM
Ilkcd4mt7f0Q22WVpf62cz0Cgi0wXWXgMdD1cerkk8RhkxQvQ5tz6ZuRR83swDFsqhszhtlI5+iK
SXNy9I1iFSomArrt8iBWkpWrUgeBTm0VTx+eTusMF5CZIWJQIsGsmrrP8GkzIDQ0khjTPdR1cjuP
B8a2H3hqO9HajOoHdPVH2/7QzRCL3ZzxPqFrCTPCyIi9IXl4hBOo60OzioLuRqX1uEhFhmxYLw3S
Oey3vHVZNCzC2AyCjq4IJpNEKWTtyiybFyMJCVEyhk1rTp96jAA6G+9F2W+ir9YPDKCYzh5tHPZZ
1/jiAuwX/QDhFrTo/1B2ZruRK9kV/RWj39nmHCRg94NyHjVLpXohSlUqzmMEh+DXezHvtdvdgA0b
6BauSikplUlGnDhn77XfLAFWiTqfsDy33OD20OiDoRKoWe8jx+YCRIqSoDWsHBr8HJMBL2uL9pwN
vKH4pMaYVJye6sI9zn5hrFJQA9MyfI7t7imsMqgnvX4rPIew3PQtNJ27xq6aozSjbEcK5KUW026Y
7aPthnRR8a96On0xUoM8SYOeqmjR5wWGW+66X+AHN34dUIR6NFqqzK7hwzpi05fDS0bbwmmz36UR
PAYKziOWcNSts7tJn2TZgjFs8RejrXwks/aiPdvcMCxwhPUL2jXGUqXOZdy+A7QkpChGDdCPRDCg
P95leBzWxkgPPIwUqvQZRK4wADvVM/UMOZedSzPBUhvf4tfkWtYPKNbii2FesZq8NQ1WAIJTfkTI
JggfIQdO95rR9Ry/ZbmLU0tHpAhQ386zf8wqSgpZ2OLJUclW4MSZIBV7rXDOkjsg6YxPmbE+jOKb
AYjp4HZ2fRmUWkAQb8Lqj2b7XZtmi2MChL8q9SGWxoPZpu0OuutxziNac7OA9SiYnZEx3++MKnhL
4ik9tWb54VPotcoERNkLSviIdtk4+S/zPO6tyPGhygbUmS2qF6xVdVq7qyQcOc+WzEnrbNoDoCN6
URUc6KMfiUvGWu6oYd8X9SXtve89DdxtqHJGH2JHU/TbgNCWVEf7y594bI99aK45JKZ4A2WTtdTf
9IWDlCszCQkDCOwKYxsZjPvS3voV540g1eZ27CUJ0OIIxBKObwSTgDK/DXAU5mmuz2M0Y+cb8VlG
rXqyfXoarVu8SEImfBgUDqsnR1WAMMXQHYrMtk5dshzxpLSPqlYvDRl+sKNzwGqNN2wcfzB3qUvF
z1Z1NCV+gyzVnAc7XDMZXAQDMfKevO3fkZgPCFXEjlKEZXlksj3LjkOEAlRrAlEmcsFm/hiV27Bm
4zQTfSL4B/vrcGjwpbkY6lg4feJ68HUuDps8fSVmG0muPQH7SifU0fqlqgaawk5KtI5JN4/le8T2
ZLR4uESMsFZi9Rqmet/5odoAkIVCM2ATWm5SM4yKDb9RR1m5Y96KLxm0pxuQD5UlJS9sVq16y6Cm
0Xa6IUPN25QeHRCaFR1jmLuKMd25jb+qtMBK1wlgICBMN/SEnrK+Cna9hZhXTM9z7VS/6IsXLc4l
ZBbNEY5i+g5l8713lU+TQFIcWe3JmBijV80hmj1qoK7YeVE438Nxv2t9Q5y4iX55NeDoMcmdI6Rr
PAaOfTXGMiGnumVpGOxvYJK3ATzC0t1z2qFRJ5vvpZwmmO94KEIvu7bCP3QZXkSq8nEr8Wwd/NbZ
BhkJiEN2xEJV++sA9vQptLOLTspwr039NEV4+yDiyq7b+RmYUKYFbBLf7XQEqbdJG83LY/UNAFVG
Qioc1p3TQ7Np3Lc2HJ90Ld/ahHF2m8ASbyZ7a8z3vRtBZ7PVxUwoSdxSXZDwnczYeTBkxyswkpUD
CsHn9ocV618zbyi52dtoHSz9Tinfox6lfK3F2p1cC/kzW2PLeYxrxJpWCjOFJxGtCasajlZ8rif1
wpwAKLFBgiB9/6fZelAdHl/XQvHUqhCKgI7WQ8bT6cFZz0Z3Rh/oboYJLyt5vksp3l4js0ku4Fef
eotsArumH8nk3TLuJxU+lxJIapVm/RLWRVO6SuFOZQ3dlD/+sR8Yr3eIg2wBU1AX04gb2QAGnTXO
a2wzo+pjw7iTMrOZyIya3aiu1r1b1xxgOczv/URs6jk0j7cPIjYm5HeUThno7NsHP5qJbRFASeGr
9piv+CDJNcNm4OwlJGFQ8/03lH4RfDNhH8cCy5pSDQApGNen0X9VacKcwCjmD9S5m9zpBWL0cDo2
EI53sVOfo4UoeftgkLL2x3+xXUEupCG0uv0bzA5vasFM24tbcQFNpst/RWrxD1qQ1ne15R3cBUMZ
05Y6jre/8O+fO31J8FAcMHEthdOfvJ7oqqFRkK6W0DZ/ZgpYpZwfcNvBar0j7/bdziGt0BLSEN0P
t99ZOQlu6b//+pTumyyjcJ+V/khSqczIeq1mgq9m45n0uvEoPxg0d8dk+frtQdOE4m2yIVXMTsQC
rSAlrJBvlHd+5a38hvNHLIh6KKyOMXqVEBPs0o3oBg31IiG91UmrVdUSk1elXIyVOaiVrigruAJI
ljOXD7ksi+N8DZY/qnQj/pw5pPPSROkhjITe0Q7a//HF5fzOG8mgcPqcA6dhBnaLkFML2VWV/CUM
ux+n5fx5+5CxVawn2lZYZoh+02nfHsssW6P2vWZ+iQa1URlpmfQtySHvjtPyITckkhnG5WrfZfMa
05d9hJaOW9gI7I/cm9UhIJEXLbd3FHn8o/VbY+NUXL9Kldte5+p4+0A/e231glJ5bMVKFyQnZLX6
84u3/yqWT7ugYZKi8FBUWIVWCYj0lbP01sQwvckCVxBq5thaOjh2As6jf619SAXmrD7Y4z5YAfHt
gesIENEMBaAuYSMXIIvMGMzfMc6Yu3kYH4vglEfmm1u4TDOjgS6v+TZzrr1DsvpgT867ZVtv3pDK
lQKkEpb+U5QOW/BT2HTs/kBN/FXH1M3fY6//1paMQ52CH+1V1b0wxkcUmG9yIJgyMl4nnwpEDD/M
AYYMWGm1NtpPEmJ+IL58nDrgQWGDNwvNEo766mTQ5IcGQcvctiEpOQoBO6XZzECLUV9JyciqRFSi
0Oc8mTnULf/09w+SfhRDhz45VBpc6fLFQrTtzsg4sy9f+6eHpsVy8d1+5O3LZq/Eppvc93963BAO
6Otv/3h73Cw9bOMtqIO8ZCpUlWBptAO+oTJ/t95I/gBqlzZMv0UM8dYd3aay0ZDnqABgPIUK+hGZ
lETAZVFw6qAvb/zCvExR6a+YCz4aMriPwFcisoCS1uK0G2PeEADlcPujJ9dZJmFwLOM85AyLocVz
+JIMGG0MacvYWDXimVvOMn/3pD/cN9MqraZx49XdBZB+dPZhHY0psLk8WetwyJ7IkMmo6CluqjrP
wG5kp0mW09VLuK26pXcXFxVzjEZ9tsg8ie4TRFWWexoJ9t6o2xeO/YKart15HtQED6K1jUYZ+mE1
Y1y1nq2snfZuH1N0R+zFATWGZrveOf7V6cL9lLTyYZqLXStNdUwi+4ALUyzW2m6XEQSbcGShVERx
nSAy39GJ5KyvrN9CTNyjriaViklS5oB6mGpaNC7Zm+z5GhOTFUC6q/MfVlqore37P2URXIQvH3FF
P/gq/uV6lXkyE2Mdx+eGrfx1zO2dmWMTJmlzNZoUv1pizQswKoXJa9kFNrNhBnVWqX/VMnhrbSfe
tssgQNbiyt3xmoYJegMrhhXpBODak89Mjt9Y7fkT64Pr2JwlkuTFDacH4SFyYt4/FxOphTn3mRqb
7VC3IzOXud8h+foyfnHOGs9Z4L9YfkxkexqLNd6JFxwn6ui5pJYbqkhWfix+N/UYAeC9RJVEttY5
R+aYZQjDSnbR1svnZ5fDSunZ4CjLd8d3f4qqirl1mX0wVwNxgxZaMY2dBM/HidJFSwUgtWeI1A9R
s0u78oFWL1Uuh3Mn2YyGve9lf66mud56xhLbTZiKa6YPBpHJwkkexnh4yBADeGRu3I1ugvk8imGz
hS2t63ztGfDEyJIHVdLm/kk3/v3sMLzKUZLYHokdwp5eYoshcNUlvwxntukuGKeqlQiT+stUTh9u
TrmaOONDXgvCluhVKO/JHIf3pBi+VUlyEbAxMnr2XtaEWNHK74FAfzYPwEZI6OSKreHlVD9494E2
uPGjXyQ/qbUWjEhysHV+ZqE3mSv98mV97v3xa7Lcr56RPAv0j4nkukx6S5JH/zBXZYfxWSrMivZZ
lPqzlMHvBqF5g5Ag7DqTu9N6cOQvNDCfg+V/t19Uj3kURfFAOkv9U5s+r37yNQWY3EXkgdiZsmtS
Oh/5vLQCbGYWcnjToT1xJsoQCxBv3wHp1S3YGwTuH1yX6SYzBU322rnq2HxTgQ+sBp0wfXgirpef
g16ko6gnrEVP+ckJumcL/i1TVeIpAwNCWSRNIjLHRQYoqPXw3pmVzewWv0ABZtsRYDZqnnguCZMw
3fElaxUph3PFqL89Jb36UIVZMfp/T4M83/Rsq6UFnVMMUXjqJnuVY2hWhnefTNAyrMqmDdrSo0BD
blUjFDxrujqDTxeMKEXdk/DUtWd/YrDB4fo+iW129ftmsQ257WtHk9cnd4d4AS6YZc2yIdzFUXIw
E6DBzKRorbk/RxMZjp0BEA2sZG3jjYdC2L8EMnsa4UwRjG1NDeOTvmYCYtD6xcmzmGGnl8yigOUP
2xtdsOcuXXTCcKTlY+8YP6IweOIVhq0+sbdjbo9ZesoGFKa/7kkQJ3Phvs8JbYm9fY1xu8SOWZfj
Gw0mR5i/ET9XfciEQORPda2fB8LimxFwVGgV5AEQ80yow53B2zN46B8tGlhW+hNhSF44j06ORUWo
8NPyTGLwBmzFyehsZWqiqPGGFRBhuaucGpWrREryI0ZLR/I4yKwRGpzF88BuOibGgxdBRTNnBDXM
K3vnk9YEJDd8Sm7U/FRqenfp62QNnJpaf4HbN1edHzG7Et7OUPItSf1XphY00Xo6yGkxfql6wU5Y
AVS6eNe3H5EZTStOWVezNC6ZNf8M0vBtihmFMilEEAc3wJspGqo3o2O3rYELxwmZSdR+bDxdux0C
8FqSxj7GaY6nrvzGMAl/fxY0e6wK2LyGAV2bbVI9TGS/2AMGZ84vOZTfzjfhhCUlab8Yx4Kp+m3S
FmVzHaCYRtyUqAl01m45Jr/M8qeRYjvq846rRamTNURcRAj64fE/l52FcaxF1FZjHsfKQAlcDj90
LNJLGnbvcWVJHKZmeB/TTb1jlvxpMRTYL6EBm7SEWI3TeuUaDCIQJpRrA6fbejZ4PbMIupu2aIHO
tnOuZ/qspiAjZ0jMa7jI6M0mOsaBdw0m331u9bMz5Cj1auQVFmo8L1IZcwr4fiXhLGxH5ZqElZ8R
Rc2pnSUv8YhXpI/G3dzH7d7hIAaSkPSswonxGDfI12uf86VpmhbjZ/k7t8Z9ESJ7SvOS9dW2MR+j
ZYScjrSKxFV1TFUAdzJoWuCheLqDonkm2ZoWiiuHHeVmSqBoTwNa5emp8vRjyzzvHLpKnP20tbd4
SxKEYl59tsqwIU/GvoR28RkPYj4TzKMOEzOxMRTtuV8+BDVkuMni7cW7R3Tx4jvRU3GqJ1rkZgPh
IXU4IOb50llCLXnsij7cLjZMXZTWnv7ZvZ+hnrt9CPqZYrZcl60X7nJP6GMq4YxwoZO/NHqU1myi
lgs9Y8zBXxhsJdfbB0uj3CMiaivc+SFgcE+Syri4EhF93lkqJFEpQiviTzgLMyJYBlS/dlu754nN
EEM2FCu3noDM99J8plYdnsWhIY/oOfDgYxWmZ5/8vsa+rZh+DeXYvShrKre4IqgS8XXvgoxLLlYe
2aj1a9zX4uH2iR9bemstM/zaIDDU9UAT2NxeIF9RdOdSAjuYE/ZVn2qmMUlcDRUvD1Hy7pl8mi/p
Epfg2J1/LmacVRYQGp8J3cpvJWEUCeIfETnXUEzI5vrI2Pg5toiCTvDKJWhtM4+22tk2xz2Vzf7d
OHRkzcKHQHGi+GmQAN25ZsqvTXouKrxOwW50Gv3MT1nbmdprNvX7PGuhPw9WjQxvANUy+vzMXZSm
1jnWbHHSzhEzkkvFmzzh2HZ7jgzJwuzvIfMMzsEIsRgllBNFZmWnniCXuvP3Wdg+qRnIQJ5apCTS
M8dExxBjNi5T5/XrIKF293uUd8hj1JrbDKqDAvc4AZaBsasRjJK+xM6USr7ZMeOtz0u2a3wa8UZD
X1FKFazHAfUF4gFMlO6RlBiDdpykVhTHuHAf6iE7WDT+qKCI4DPst4DYqrubobdv3HRlxnI1zpz8
RqfHn8cGunGDbGO5sT5gP7hACBCXJJsK2F7dfTO751mW1XYS3Uc+GL9Cd3TRkpKBFi/ylprAW3Io
l79jCWOP8lNRYT6mCIRaiKOe8funq/V1HqrnuhpyZp5gQ2sJ3zChhnNqts0KU0sqjI3XxekmKDXR
0oP7O48WCDrdPCRO01Vk0Wn5/+yx+2ZiXEVt2L4niMQYaybdWJyCyH5pdKrvgxEe1cD674Blm3Ty
YRT1Uy2Nu8mKI4QsOQovqAdsruQzMTtbpylLtVu7hB8H9GA0HC5XAeYcgvizyCSCWkfTGtD1fMnS
n0XlhQcO+zRQfSlZpDRwwwoZZhphKTZ875JXLSfiDkt2HNIE66DYWxyPUycj5zdixuNFJjMy/x2X
TPag4vFbG1F+JH2/h4tgrmfAIGEmy81QukS994tlmjStkJLJt1S9j8mtoppRyZ6EUKqI0sQOWcZb
ux2jI+wK7kqzUE+OZUPv/RXlYUINjuJ6YrR6irLkofcG40D60LuKSWJgpo9PKbFOMpuCdR3ECLAK
6NklPcLlGjc3vUNreA7z9qSVtW2Bxqz1FBySvoHDj/kqg40C+2p+LKziIWnJ0K5CSEDMO9Jz5TWE
lE/inv3w1ZyaD24hAncNtJ7B3IUHYcGArunk2Xb9ZjOF2sEf+qxgjB57L31CVby4TaazztyL36cB
p2DqC1mNb11OCiC8zkgz85h8mrN+TOJaDYDGz5iQzPP3duh62oreWZrYB9yGE5VNTCc0OxFhpcyO
XF8pvbzmwevm1dT2mH9Eg/u8ckH2I6WJH6tmANzee6egMVYeomWmEt57gSLC8YYAh8mSyFG5n9Zs
kdKRB/TQmUhs0qlZR6H6vFnjb69YWalhkwNrwpgUSWyh8ysgJdOka9cE4iR5addVV8t17VIiFlYD
v4TKCoU57k8UIvSBaVIEbnaWofc49JqKabFQ3Mx+5qi8k88Fvoq8CXSm5817D0X/tXGfbo/qVIdC
M8TTCqYAsXdFDTIkEMSgAoS86bB7PYUQwQ52YvRDEIYVVQGQcMsBMBS2LgTxKruQn3vXtz7CkTwA
koU47lKH0uF7wQuodnuzZppQtmJdvnDWZ2Y2J3tmL6fcyik2cdPU+Wcyxube8mkGyxnGoZd+Vi4i
ViQtMD0Wr70FWmscGeBWJRKmiDsA8BnnzllVuyW00U1W5YISwACOSROZnuF6eBa+O82IzRvZKHEv
+R11oOK9wTwXi4+CZtyKE+ZL5vIjC6cZVnEbHQqHVxxd1LHEaHUnccD2PprZtHhx24lfnWM1pmey
d5vhoXeouArJtycR0++oI0c7jPq72yPJdCX4aFlScw9GTuxGH9kQvcRKs9IxQ0K+xmm318V6DI3f
zjCEq7KFSjfMTGhyDNQd1hB0VqsZiZHR2r9YTxcLW/5gNfTi7LGCHRTwO3KorUmCFGK063WaDefU
c34Ii/UoN7trnVBRmw02XZt1PmF+jJyRe8G7N0aXN8n2nlouEs2zCqTxMhV4yptMf6ies5jfMPUx
Ut5sl+iyRGcURgYqMynXyyvDMJLo0YDiTk5GuppQeNDg3AnEhQ7gvHVvJZ+3/WRuxaGIq4OGNmh7
P5OGo0MT8i239l0Hdmx56EQtOVXDt2TmvbNqw8CpWWGHRoSS8vZd7ezetZxq5zdTecpC4GgdBgLZ
q2lbJhxyA5tyPihG49VP1HQcLXffmuZ1lr4kO7FXl5qZe8nM9CDyajosNbBfgAMqHBbNVLsffTy6
DwNlpDnZHYa/YmOQAfWQq2XCM6+ZtVXrcZzIIuj9DxmTRXz7YAz99yQx4qM2Gm9T1OnZiHszWtGZ
G0BXpfGpmsV7MhrIZz1tX/RkpntCNx1OO9MTw/ZhN9vmU+MRl8pa4p2cHhhVOVAPTXLdcMTft/D2
w8KyV620HpOeS1RpYzP6bJLLRWUuWIekd78ZYsG/quX1o7129DTONDeCGU8TlL/yPIWEG6lwt5z5
9aQEcXMcJ1WwF20B8E4wY0WLwOCuNdfFCKGWIKWQfhOyW6uHEgfm7A82AYXBcBdSJozLSc3uyF+Q
DGBUzeiPGzE+1Gb6LRtQguYCNwP146OXN1cxkaYk5nWHu0eWArVpl3Itjca1ppJB4kDRVPj5s6u8
ChnOFw67AKI8AmyL0/qdQDvEc1s4oV27aUf/TTVBxzGIcilG3VPJ9q2jMl61E2vQbSGivVIDV3DC
u4aM4lVUGB43++dcLafRXnD2T9N71XL3C+YSzO4pbslPmlIOt051KAVTfzprw0aU96UJsmSMdLs3
oURQKaIXsV0UHamm3gtZjXs5vFsGhuuIssyFC0Opz8gYTrsquiOuF9S2A5vq7XXy/W/GiDbNtfDM
2ziGbk+4mSeSWKm2SDR+nSkE15Su7PUwUCxS7FKG6NuESwBhivWldTKtuSfXRu3ixuoRSwRjRNEK
Qh3RGFSRnns1NQESxlVGz4AFy7ZYanLkPkoNPVUPQ4ekYWYqDnXOGC9tkmMnks/F/K9k8VlWXE0I
aRF7W8baBlxFnt7wHFvqTXNZ4VGCpPLnJWh2DL0zPN9Eob4QlZKzYuWa9bHadlV7zUOQhl1wSK3k
Gy56Mr5GjGhQIShLeFCtiOIuPY6+UReu6K19mRjY6ZYFa7NjyY+u5axZk3248z2GTQEOhvgG0ihi
RCboA+Td0vZeBVhdLKKqw+ZqxBgEhYVgblmvBjBMiCLQ7LOSS82BL+fhpCwGjCxZxYSdfYZSX24t
dWwkzl3JKR6ZRE0LLtNrw/XPYulTsrTPwHsXykVePjSiv6QsMmDUP5UFJxU6GhuUWW7mymXWP+9h
OiZrj/b5nbG8j3+siWQRGFY+bsMx+wRQmqxaB7NMYa1Te3BOBekRyhtDiILc7YG+50ySXFumUKAx
e/0+DAnAd1QFBOHF+r3Ec2iOUJJrp/9Kaejs28kzH4La/Jqm5zis7e80KlA8V/N8Tl0/23sO3PwY
s/raoEFVm2ZxrFuyszy7vziQysuBw19oufaF1GA4qDM661pHO+LtuU8iCCkV8k20/VzODciDu1YQ
FwjAcZ12smW+W316lQXAo+B+XK6QziKkIdSvtl1dYApcxxocSNQNGZLI6GB27oHeN4ecHqY2DeX1
uFw9ntmySFElmstKMIUA8yIWFacwHG4p7jg3Dr7PvT6KAp+z7+bvy3rIfYLqQGxgYX4mInqp8/ax
IoFI6eRXUfj7ZKxY1TKvv6OrsUI0M/CWiueW8toZ6RA66dLZLyh33eUmaid+kaxp7M3eYoUsm/uY
jCSsvlzeDWUHvlsgwJrmm8mKHMJRXRdif9uwoyW3wj5hmsvg8pG3kTHw6LPTcLK74LMxg0PuhrgD
7UNiwRtuVPMzkgHXLBeX2XsvU8Cc3CXKfuG6l/quIiDV14iA54rNNxi4tF0GKWx+2aePmfounsP9
cu/amZy3JU9nMoKXSbHcdWYGNs9Q196kVuyXcmJyCIRucSsH9X3UcDOYFW5pSavbAw9do8MDg8/j
ugGXdubr+zYwnvvBNRjHY3+jimjm8Gov3mA9sxEQyS3vVMgil+C1msS1zbn8byCq2+0SZyFxltXF
QDtNb5H3N8aE0PdZtvIalqUIcTyGjTd/+Wfuh+luAIePsYTVAX/tugT8UVvhSmv3CsGWV8EVpPDB
1fydunO1W/7d1EuUQ1sG62JAKoRkqIta3kmXiam+uGPUr2+/a3msZIEDjwQEvYGZsxx3GmESFLHE
EPTpBUfU0qVn00kqmRNMoG7xvpvKYFris9g2PRdFgKep8DvevJI9rC+LT7t0jl0eYB9bOFlZCstb
0FGM4kVg5/Nnz2EG6Lw8eQF8Kiin1H7GTMyG99NrOKlEJftzQgtaJE24KwzT31D5vA1ENhodhzuu
fkKosAzcrLkB6QZcQEuncKo2UU6Ah+QoXhaUCCII1wL4EcMdDBnG6Dy3NkBu5G0+NRhhvxmNk8Dg
KLBsm1wcNZ70eYdFw9jMLe6zHNdG1X6veec2WR6+Sow1Vmo8phKAUlqGTE1dkgTR3UHwds2d1QLD
j6R8dsf+TS2nrKITJzU4EP1itunAZFyejA8Z3u51Maefo81N37n+rg9nTmw5ZW2LiwMDUgekG1Ut
0ygkJXNIy3i5HscbHwnWLs/2923txktHo8FCwT7VxLlXmrqRt2xynOegbbKr0O5XUX6CMYMHz0hd
izMuOoT4BZpenMwHJ0/1sbWg6KcAF9eeyIg069KcWGHu6SJraML4AnRRSfKeVQfPjHNW1ZiQGMFU
A6Mw8iDcdxZ30MHNis0YTq95r5N12OWIcLRkxG+qdEXzcFwj6dmYoxVdjAU3bgv9Ejhoorj5cWsM
jFbacN4PUj5YPMdTJhCyaa87uOnYbjt9L+l4zeiWgix6CyurOzTYctDh+LshxjU4N/A0YEZYaZpj
NQ27rXJ69tiYAghzQ70KkorMilY9gD3C1KLz4slyUN7ULN8YaQZEfXafXSQneKJgynVlmNXDxGnx
aUbA2aMn+QPp86//QCiTf/s3Pv9ZY0tL40T906d/e6lL/vdvy/f812P+8Tv+dkl/ctatf6v/9VG7
r/r6o/yS//ygf/jJ/PY/n936h/rxD59sblzBx/6r009fkpP/7VlAWlse+X/94r98/Z/ohG4YQGv4
n+mENNd+/OXPn3X49e9/sf74hj/BhKH5V5h/AiiV6wiYLP8JJfT/6ru2D7JQWODe/AX39ieU0HX+
6pm+FcDRAEPD9wFEkXWvkn//i2v+1fHFworwoSotmMP/F5RQhAtb5b8xCszQcShnfMCEoWkLx1mw
Cv8Nd6NLastKpMGxdfJ35o7EVybeBuET2w5kPdS3b4GtyVsz5FmmZHQnSBsB5do/jMxJNwYeAhiD
9YUVYzg3wfcEyujBYdqJAjGdOTY3xW+t+3SvdfhrEt9VZ1gntyAfUA8GNJnUfkGesJmawDk1ZndO
Bxi0/fgadSYJClWO2GgsXmzTdB41Tgoo2kfdjBhvYCaQMW6MO7+KsLKNwTNNIqZ6ijopJ6wx7oJz
3OFs6obp4DV5vHV6AyMrnttt3DkboxYlKChBAy0XyOAL/z0JM/O+tmkIFk6xabJ4ZlRvrTMfun7U
uM5jW/lfwi/QnCbDF/Us6Ta4KdNQTQc3AGk7zfFWFBIbYwRbxa0d4+S6GkGP+hhTx7imPTzWEbiR
xwQ+qiwWH+SxjeNebMYIn07on2qZ7uN61o9MufCH9myFTgE6qsxn5lJ2tot0cLTUYG6ZgdR3nScO
LJ3FusCTD8P0fpw3Veriww+nlDYoBZj20lPXcJQLRgao3PjziVkoxrSDVhxnWkvuJo9GDyhfJ03I
KcOBFyT60zcK+0wn3Nzg2I/uHDLn3KG3dhAHVlNXfXc7+YrYs2de5O4owYgEibxfNEbYZApfHqMm
Azxra/KsBvJC9Jj7nFseFM2wY+87I5nGT31pkW1AJeED1rW8INsVqTihGWAyxziZqc1GKKJPGtf9
7TjwuWH9nSqEhpjeGKOMwdZ/y1UVI0nF+0KXFDwirLARilJnm0d3yFHmxt7V9epyy/Fo2qf1Fwmh
KBVigLY5oVc7M+s/cMgS1DeDfh7UuLaqyGM2aJ3GFsGnFDHSV6erCP0t1Hr2pAPqwFsNg/hV1R6h
XS6UODOOfll+Ou6dXLqrHMDBmr2KYBm2ixW0s0evItBgWLKI6INb28AfvldmMu0LV13yeK7htSOS
qkd1KI0aAVUcnmbb36CLC+o6eodD08QS3UG2dwjeshIQGDkX2K61XKqk4JuH7uGkKVIGw44Opd08
dt3gXAag7ufMYv+diksCFm6DYIHBrIErSKLXaYTbnXyszSfuuIlDn3kq3aY/NGFXYTVN33tEexzx
fBTcovQJ6/lpTIwosOx9xFotUoDFEEKgw5HqgHO0dzXtCLNgQ84QxwWuOk1WVBnsCmWNwJiN+7F0
Bbc2hOsl3ToxkXWZa0rV52opOFEAoNb2/ZFOtL8FCgdlRFf5Cp+S2C5jgDCn76M0vRbangw3iAv2
B3dX9PiF0rGIiaDMvynapZEYgCZ7pDJ9R0McIp5noEWUQDeycFkaJfaMSdIO0pOHYemujbhqsuq7
RVNrP2ZUtCgq1jCai41Zy0cUDb9duBdBXp7iFN1/SA2aeuZX4McHv6ZZYUdNtF56Dkizf/K8A2xI
DO7qdDkLUFkEFEyeqGsmIfOqHvUE80MmO5V+TD4JhxFIClkunYo52EwmMiIWbU4QCqVFAT+xUA3l
oKSl8tTVJG7NUY80hiHiFRtWu2ApGAbYTXFPE3rY9p7/c6DZuCqsDD2731Zbj3Y6gRm9fUATOi+H
suTOzx4Y1UJzKXJIV2O8qxThqUvs0OgbAaf9ex+MKwpO4k6HOjZXEBCzjTaSbdjO0M3Lb83c5Vs2
KnzvlM93JgM1t53P0ib6sqjnGYnDLy/2cTflKBrtON6WLi1M7Xff/Ynrx534K1uFUFzSeyu/pnAs
dnnVzYeOkOfcZC5AT/Ecps647tPqZz2FZzMS+TWns0CLXRlrc0CYSIZlmvCU6wEPLNVmeGCyQ8iT
7TXb3viaQYBvU0Rkd/Vkktc5fuWCM7ueQg5OqRO/seduFXxyJhvpmjZdRxCbPmdZwppUlZ+ub7wa
ZnSyaIagbucEG3PUVMbw3k49aYdUxtZ/sHcmy3ErW5b9lbSa4xr6ZpCT6ANBUiRFUqImMKpD3wOO
5utzufM+ha7sZZplTasGggGIIBUEAoD7OXuvnUVhQet/XwVEPBV9/DEoxWMrKuewzla3Z/CYU/lB
Pz4ngqy1GQVepPcHv6YU6PW6+YHsa2Q7lh+FY0ZwQ296M8oylzTfBgJU1NvlHe76CtMG5UuGkjrl
8arf17SZo7wbaKW3NwaT0j0VBfCKmbfc55QE+bKDoUiJ2hoYZWyi2AtC34bAknfYHOfGsXYmU2Hq
dRqU16A1j4k5QGpqTnU6nskZKXd64IMs6QWpSsnYbYM+Q6FIuowr4NFbboMEwSWXranHSxpNPBP8
uTkEWvHsL36B3bZ91nXyZv0Y26MnqIr3yyx2oy7nQiZVi2HluHWrkW8cURd3dr1w842Gw+R2GEKa
m9KNmfF3HXULs79xey4TZ66zD1Mx0Hm17tYmmEJTo0KZpKTypWguzfQkgPpgdRuM/RwgiOXJ3oYz
9RAbbTZP9Fo7AHXYzWSN80Reh61bJw8pqqhdbyMS0Nr24g0QZVpKajNgxr3fecGR0uBRk6USBvV8
c7NmODsJD2CEG7RAQDV0/oTkyPRvadqap+6jBl/5lFg0EpY0foqYKULiXFtKu9Qyp4SpEDUzHrlk
vjmucYPKhqCLLHNwaAibU39oG22+KR14vwUGjpHJ596lqis/ZfmhTxkGBLlD5+EYx4X20U+T+KwP
PhVN8CyYs9fiZuyXI9kHMUBKTJktfWJuQMT0JBm4Ob8osvHjQJHJY3J9ilfPWGFHdeSYx4uzixq3
32GbW5FqN204dv53k5o2BdWz0qKrvWpN6dE9XHIe7vY91fKPM2GtoT8uuC9qb+JbphEoZ6LRdBLM
KSVfs9BtrC9ZTnJMRj9/Y1HK67iJnfRBPzk65SK1AHpsML0P3vJyIrrbEd+0NSKNiLFBHeqlPNsF
KChbRhaVzjqeIodS9mw0OzuJydpOA9qgY16BW/Sb47vXoLUHdI65x3MgR8m81WQ6QKwte2MYvg6M
wWnuENOpPuRM1AmXozts6yi1w3l0aHeJnLi9/hnwB9EsvU5maPcc5UN+yMaiDcGiNqFBWm4GteGo
tuLGvzFXgTvZ4ou4SHW5WlNic7V2XSBs52CkwWkEoxKqRf9rbTEt7QyJig5mSrTrjNw5eATxk13a
CLyE4H5SjXT5nAqtdJUhTagd9I9M1t0DwIN79XEnzwJRQMqlcgcUMaYHtXh3CFy33RgPRRy5n5RE
3pYJTaJB63uK5GU/p7QXOuYyPFs7cSakpTsq07cNlQWLmjSy0wugEouwDo4z3zfd+GQIoz37Rsmv
EgYFYrVaOFRu2rWl6C5Pa+5b+PCdEan++1LtMOz6fnVJm8bZ9Bq3AL/5fpJTJdeuCytIm7AzOTC2
Tu/IXGtccxNoDekfsITdhI5cqM1uyX/QdsM992tX3kBDsIORcVYlBeLy2DjKOKGOVW86N46ZRgfz
qeqGNUycDjXHiiMcwiP2EwCVF7Xo5RrizpamLU7keuF5Rs5pHjNHqatWhDMSFp/BzinC2RBeF5Qj
phDHaH3Ig/W51BotxDqhwcCR37mU67Ol2rlqIwpXufCFB+DG7X9Ad5103HDtCn3CO2mMO94NJ8p/
4v9yotD3xmWlr6ZN1REdprScqIVsRxp736UhPAnufSOpvU1NNmrW8pe66XgXdR3ICHtF90R8zCPa
BuDs8kUhL3arnZPtQB2Weu+KmwSqGXKLumRALu8errSwdPJ/U2vG4sOBUNtiiF9Sf0ILIc+ROhfq
RIkcR6hbeR97K6NajAiiDVs3OHip4R7Vmfnj+9tPIEMbSoQ0nTECqLd4tEoZNp8xsiMReTd8cNeQ
wv62P3UMCN4PCM/x349XMDcY3ssMtwDTifdDoP5K9ffaqbmG17+c23aFlAzS/gKURABxTfBR14VP
gXCuyB0ejAeDGbFn++XOMTvG3hYZfvpq06GMt74p3P0wZIdlqZ+1aoQ3TQMcxA61tsAffuicFb/v
N3MxLZ+7HOIHktWAAAtkPHkXQDBYyPy9LuagMzBzpZceA3xgF+PeRQey6eqT7tUznkDnUSTkoIzB
bau1d2YcoYBk7oZYatfiLo8zzLua6eI6sh/rof4IT5MnJjmANkVnD4f6xijzwxpUt7O4zarqm+EZ
L3pMda/QYGBNU/qp1F+yBAM0MQafY1F9Nr3IpenIJWCU2V0Hzf9U2/ODTtZt3WaHaSbzMibwq9RN
xLrC+jT2zDyxLXFr7/vD6FHV1VeisGIoELT3GPp44gkEVHMBP3I7WJN/ggT+3Bq0x+RAVbdzY6vn
qXc2dJ6vsT6caZ9VR8My6bvO90HpP2UWtCQKERf/q0adgGIvNsfRnx4dGkDTgjegt22IEd9m88Ff
H5uCzMEowRjWlvlN4sxfmZCQrKNpd9oY4xyyS/oHNrN1n9gUZJHkl0UQxmMoRgUa6ix2PlQFmukc
j30Kb3RJuIEW8VuPkxZLPlYX+ro3voNxc/YE/onm0e/OaCuO8CJJhfHdmsM13OceGm16rThfymIf
TeXtWLcjoz5xq8/gDNE9w8u+XRhkDF3HJWGQ2kYQUsKYGV9m8+wXPOvAqhBYyLgKLfl5HepyhxfQ
zt96Rzz1rv9FcBDWpAWnNyHTCVznYwfe3i/1x7bATUyW0L7p1m+5yZxaZAGqcRTPduTRg8C50xWB
iS8kfRlna4fl8nmJ6NPFAVLT0vnRdVZHZ70FqJbQO+rH+7IR+wTQqj1fhiDDUl38pGBdoUMMkh1i
69ycnZuWwm2P6xPykr2liu3tM4cwxkbvH8tGIwiVKDZK3pT+vq4m/tJgAfyTu7fFYo8bP69uiPU5
WdUSYnu+5MRt5YJKvLDnb+RbIKPvnjGofsyN4DVwx4iWuYHZeHXOCCJJAWpJdGyI8tbJScsneq14
PDtXWgTLRz4lwtNgofZM1lxFbmaEz+cwW9W6W0gUo1Iio2J5tnnputM4DfF0Pxd0Led8j65GgDRC
0O6BJyPg3hY4KG3HA4UV3Kdz/3ldAHM6WIWo2n8GbRltpj4/Dyb8pNIHLrZ2sQc4IadjlbYpQnvt
tUPSt4NVwKPgPDLp8ereO0Q+RtCkxXJljtz8tHHvmJiTBxCjO5w49GGL4X7sfX9LvzrJaVUlMWNl
rUgvbmU89X6Ffqelf5hk5S6jO7a1OrK9OGot4+R0S9LXdKGdveyIcjotTptsentAcjLp2MuFscUt
/LNo6VYLt/ns2yYYQBHsa8P4MZCwDFpS3NGvQUasR8h2iqDAUB1421iQ62ojos/TR+hcywVDPxla
4mgBN6WnkwR0QVzCqDwtzKZWu9HN+CbRESvGE3gvFOlwmjvr2DveY5B0xRYLudh5YEegNHkHAoh+
MrKI9xZ4+S3XKP4gA6jjC0ldD8yL1xvDTm/qoGRk7Y4/rTFot0FLQaKz3man049rp7/iW62p+9sX
FAugL4hJn/2Expn13aa9sl8zWK1+DIQpJygcilJq+bcOQn6cXVzIqwvVOqMbhR6VvjRKXS+qnmHq
3vcV1dgS7ttRH2wjxCz7wlMD/lhEIXCpbvp4YqrmTSTp6I+kHX51dau6NR0HWZKnuXdD4XwAVJty
c27xiGHI6/DbixwBSJlQFhhK+rWR/zODIrNnGuJsey0dd5mXQoVzDILWms89FesbbmvkInA2nbj7
SdljOXQI5iw7b056FH1suQfBp2p/JsWELy/i8Vl2P1CGwzqdfvoZgQRadYOwddjHdvGQJiLf5QKI
qVPqN0M3frDb4juPmJueG9mhZBzopsPnUfg/eKTTtkQVir3ZDo0Sc0UGZN1d9tOKudydeDZmjMlG
OF9m78v8m0MGBoi/mDKIY9P70/KZgleG1KVeSQoWKIFKQDJ+cG8IGCmOxl2GUS3GH33Cu2r7KeNR
7as3grFuFqxeujtyP0gfu9wp79xqEhg+QGaP4+TBhcGH4t0XTKwB0zYNIoTJ2iFB7MbbGl+DYdtf
utmrGGeO07EuURCuPzqfS740cHbg9thYxuBAegEYMAj4udTPybwaQ3Djr7UukQXExrcO2VhT9cFa
++Uhcmjnx2W67q051slan/2NbX2wxxWxSEsELuwYQiiM4iBM97HPGkzifp6BIz9ZFv4xzfW/Aky4
1ZiF7Vy7JFbQfqrylbTrLPcolnJDi0dxj3B6O3bNaUqjDM7ujGVI2LcW3+p0xSyQTcuNbSGJ1xYT
yBJgOcBCc19cUu4SCGvh0hlFi3mpjj+lWN+H3r5Q8IbhjQTPMR6hmNngSq3COzje9C238qd6vO0r
3wHZBxgHpi5xQaOpULIo7VYqcLC+KvwuxHKl94s4zsaqh5TJIF3pAeQ4xwmQN7gPaWreJ+Uy7gr7
U059e9PLuYVaeMJFFVLB1KqaJ5sbGyFoJACihzapeFEcasa43lMLTo9ZF+2XNOfhH/8s56i5RBMd
VC+C69aPrrwZzifNKm55zIFAHANJD3A3xVx9zMTXdLhEZuvsB4ZEG68BwBdZ1nM3oLxuyMAcvPwt
iGht04voTkshXldj/sq4aW/ExRcpMp2IxX2IsnpnCcYtXfpgFXwefFjf58Q+U6m80Urf3peejHW0
3xxnIdy4alwmyudVZ3qVDsWP0fYea+Ssm6GHlW5lXxvT/rpS8dg1gzZwL2KqOfKt833t1kwhJg51
hNlqrOMt54TbcI7k0YsZvWujy+lE/a2hN54IPNxQMn2E55NtyXwFHGHtByM4Ry7II7NArbquspQ0
lS+dgf9/BLNAMdM6uxZa9MIZEUpXbgjS6INnJO2+9DMMCmXg7voUwu9Q5Ac9J/uT2cCw8UTBCKXL
25vEDZBNwjCmoNIfUuetEqICz/GtbYZoF3AeyyYxIfka877RgzcJCMkyOu7llqoTxkUdU7ovC+aj
sSAWuptWihZBV6NJ8QAqaAuwVyS04bAUyG6buMF1Krd1sGCUmph1vRQ9+IJO1RHIjxpDtX1dINDi
doGabgvcES+a0RwTY0LuRuF/B5CpDzWdX5iqOZvP9y1Js7CT/1E1Vw/0ROYDAx7+B7nruhDTtMJl
gW9Ty/80m52iPwm7A+qS3WZr+epTytg3RTCGvlcwycSMHlZDRYJe5a/ONksFz5U6hw40xEQkj3Qd
wkku+AA3K/mkR7Vfd18z017OqXT3W9Lu748MBNfFMXaTsr+3PZFhA50RtenhSt9qdUNMuSxtpLLI
keht2ZwahjMxcoMz7S7U9NU67TxZHnHkgsrN74ti0NPdaq4Gtgnm9Lacyc+R9WgMBSM11L2EbXQH
Z46mUC3apprBbJP4mLraKZIT50zSHRK5UGvXfbU+3Q+wEwiLMCjKyxl4HC0iDFwjAD4ht6878ZLu
yCQgJTibOLXrsO9ytzlpDpOjFQ8gT3f4DLvOyejJdzjzIaEOYVuhVI9aoAFkvzgk0dLd0jJ+DipJ
Hza4rEK1ZstNtSbf0ZrQA/BH27t+sDsQDNiGvCx0hhGlrTVmfqibAIEyt7O3DNjMsHRNM2zkmsja
+OzR+RTIOsMon2ywHwiVD16Xf1D7spg7p1oziMqFCulS4KzGH4ZlzfvKaRlNaIkR2pEwznn7VW2o
3faAwYo4kw0h3HqoFt2vtT82GfD2eyRWMeIlPpVWzwhrQN33/MH6WFvvC7V7GYboPNcP2KccBGRu
kh+bIrsz7IRNwmDMUH3inEECUk+Cxxr5GbEwG6ErF2pTLVyUUbu2e8wbnsRlwWnC0ar+/98+hPw4
ru94JYYtPod6ZeGLgOmDK3zK4b/7SMa7D4FYIBQlhBQ4EKBa/VMZM1kBgoSWM8Frn81MvBbPpcdh
RSeYQlbX2Hekx2JblRFyGhJTDALDjWESTDT72Vs+F18ZAyFjXabNYpbuzqjTH45TPdcD35Icch4G
CuhFOVgxF3vFZs05XHNVXxjmM5cgC2ILZKHE47O0B2uxLwMzmmGunGMu+HWdlux+6ruZ+eZxjbAI
mV18oejbsefcpcZzbYgfkGAllw5dWZxpHAUPFBcjxV0nsB0NLkIboX8kDwt7PyLf91yGv2UZ9+9S
gj9UIn9s/r8pGnEhYPxPopHLW9W/9f+Qjbz/yL9kI/ZfsAs8z9F9dGuBaZCa87d0xNDNv3THNtGA
2D7DRgfRxr+kI/pfmC913XNNlNK8wmf4WzpiuX8FAfEiPsUT1zdc+3+ZZ6mirP4pHSEi0PMtsvEs
HyzCH4kbtGf8gsGHezFIabGyQodQNeo33jBxQ+aGFOupe4TZfDSWsRWXVFbF7X4GzaNu/qPnJwZD
1hqdcIrSXz4LcvketSbkI+S6iSpjK4bOOakXq+gL+i/SCSW5xZAVabWGR6EKu3G0zqI9XXdfX1P7
CqbRgGt//dRQ99yALNjDnlkACmQwd0jteO+0xb7U0ldR1sahQFMbteQfMKEKc51WgeV25dbvE37X
KNmqMH4hphJEvF/dtjl1eHWgi+pPVTzPJ0R6OxzUyaWAxbV3XfenGEb8F/jt7Zuu7E/+iBlyLR3Q
a3LRg13b0Dn7xDSHhHFr5irVOd7nhqQDdYyi6qANvnY0ZhI21COU/4+Gwz83Z5orK2Hm+36dPwDU
RMaZDNh51/FWDVOMPgobFwWIeoqqReFIti8Ne6nDvCkiD0Nc4ARbUFBdqBYSYofhXm7TnCGnk7+5
LmOaRIJY7uvHUJ9llR9IrakFn2M49Pr0EMiHeysr9NeF2ocnHAZnMZzwOUUn6sobR3Z1MqqYbk1U
s791nSLZ2xptY8v3GfKqp6ha6PSIjToTp5luFoAf5IDrUGgHdH8f5yCdw3p20nDVD8SwzkwsKUNT
ZVggeoSEcHcbs4XrNK6If+YVRpvtiPzo08JRI4C0tA70TOrT/CHWRBDSAM+YsWViD4jHQ7qBokLv
hbLIh2mbYMZIvQ1ESXQoDW6Mug0qZhO0jyYDUULTGl+D2gfZQZsjqsXfC3MEioxsf6t2pTVJGD5E
TyzcvnQL0z5RC5UTpdbqxRFno3ik//DJW+jLuVxV6ZpQn20N1z9b7pmR4AHWbHqqPL6ZQTbuA3iw
VOiK5X0YOgFpZ06MCVgNSBNfxm2awc+ghcaQpXTQCOLmwfv+7qaMMWGqd9r9j7l/jWYYeOCyRCYd
LPr4YFPoOhiep2MHM79pvbXwFe3QOxgemGY5MGuRnIQjLoFd06BCKRtiRcqIoLREHg6XPFxaHHKm
pg4DyYrNQW+axz/+doSiHA8mAMch6rA0T8xFBtlxwtxUhWpNXZtwcSh9q1Uag4yAKuc0ettStgTs
VPveiTY5aCV95RWo/cBQfOqDbtMmQbDr25lZFXnc+xXQ6hb8F+YsgYzHHROao2PzBAqHdBQko6HX
iedCc5dDPgaJJLUe8zw9dfVMTllUErEz6eEkuySklPd6655N2V5aZcPD1SQ/yIxrc+svPV5jWCjA
N6F++1ULCniJJJWWUlWaJd2uFc508mhtdbInaNumRu4FdwokNphXytmgih2/lb8mD2YXFAdtjjH3
8QWtRUCy+ODSIAc1nIuUqZaDdkMTvXMcivloSPqVJRdqEK/W1D5/MnBCutk3dfX7srvUtjl3A2b2
aKdc6QhtYAZG6Bv5TjB4bS2DzpRhC5rniPDfP1JezKdWDDt1D1K7vACEka2huhDFmyHnGmrCQZdB
hPkmt7NyhfbX1yevdXbOWnE61XfhfdWW/ezRFadAthSNvP4SVKkFiy0awjy4X5bYpMa8UoNCXULA
g0NmnykZbaD97pKGO4QpW80SLE497j4wGpMprDyyku1tm5cJ0jrAgPjZNR/WkugYDDjcXwDV6EVH
pebXrRdt1WXGtPF+X/YTZtYRnXs8xUjLdaPRjnk8PWhoLwDJSAJ8c5vWRo9JcrS3ZZTmW4YEC/XU
Ot/paxrvqBi1OyfrbmjFoHXEM86kkameWrMyA3ONNpzKMYDLV3M6jECHx0ZFP1SbkTl+b/UaVn/S
NNtF/lfw6rjtedaPJbdQaqdlcZkSnWiGQ029I3RiHrxzJseMalUtPLnzfc3sSQV0uW12xIluZ+Z8
m2RJ6eLZDHRxsSPSNuFyrXpRXhZjLC/j5DZ7gAOU/AcHMGs1xLDjmfdi2s3OUUlXAZ0BPLYogX5M
85Jyd6jr3GFjvkUHOy8fK9Be7WAxT/L9B1rxp24tzCNG/CEEsFyfPTonhIXzLFD7UMxI6jkZ9LAR
ZlDcQOEMndw6MJCh04rAQDjQJscoaGjFTN45dYtbMevzaZrmNQS2tZkgffDEtyOUrAuxfJYT7/3c
OPsmEsPIjonR1ghvbExxCTDrtPMeOOkONEx0cKmVo+OWZ6rsoAmqNbVIGAgdLW9mUgt3nMJZH4+P
8yLvxPbdkAoiVlo7YVaOMCGkDl60XAdqUflNdrCa6mW08xq6HMOeQg5g1KKSa36D4wK8GgVjnWyV
9xcCl9sCIq3iRzdPH3DxTTemAbMtGeJtjruHdpDxmNUTBnMAbCYdMuxa1DoK8SmN67elZ/BmTV2+
nbQR+OSi0/elDbl4H8smAA81WfquX7wwjZp9NE/QexMwIdgmtvn0CcF6v3dGpQUUmyZBAIegE1we
95fE0k6d034qhfuUR3OOWb1fj1J16hRYc6mHT1yMlBrS2yFyiqMJ9HSkUXAscBNvHagwJQb1YVqX
k2tZh2axfqLOuKsX2jRjZO5n4ddSerm+dAGIrdgWB2tFnuV17YsrUgdHwYsHYvqOzllpSX51ikXF
yRKMZKt31+f6Dcka4oBE/otX0+daMVVYjJ/2Ys0DKhjlKfNWELbgDuWI8VS0dKkLj0zNei52yOPl
c+CtgZaw1ZrWOQ9AfWiL743TnA/mfZu4zyUdKP5nL8GkhGkPmeMgnz4Bj5ZVAIeMZig0pGYeGK6O
YFiw7qNSTTazXT6lZpDvmnTCILDOxkvPM8kH30cFd90EhfZt0C33IIp2R+PP3UQrBpU1YvQ3u98N
3AdkjwxPBiXZDQUGIoNAyZMQhtJZZoUFM4CYEhINwT7HWPRcdEZ8mUGtkqTL/JwGS6qXX/Btfl6W
yXgQSQm0xMTTgU3BNaGjL/MXiC3JxXToWy7pxD2tr5E+eh/MHqemPS0c3iB682sntAfK8Z6H36ku
wc1Z9/Sgs8c8LbE/WsSFAbY8Wz6Ba0jaQLu4hG07/qaZSdJ0abQiMm4OmkNCEWLmZ7NtSRlcCB7r
oaRDuczOPFUPlQ2Jsq5c61DM9i5ZvfSYJtWroKeVphmPvCzZVx683c7D9lUmerGzNfHFHwf7ECT6
y+RI/YP7ONGoOdm1/5qTuswkxr6rkgDD4q1rinFrY37de3M93Y5IKCskXZR3jY1u+cPBWIPXwp9u
tYBPKp7G+AFj4iVxBxT2uqAXk3SAnpbk2abJUDS9foJSQZsmre8Hi8JPjSFzY0+8fZ5hYzpp/8Xj
34T4bLt0e6dJZin3e0bx0OyaNbsZnIIhad9Q3UVhbk3WClZKPCwSl+QtdGk709nMTvAdXzQ3QhvJ
hF17+dEVkX7U9Nnd1RPIe/eDyOqAq3hEf1pKWin9+MGjudiMM82nIN9GhnMslprQbNibuwQZQTxh
xUSEOZXiI22O7wBbj6Qy4aPvfWr82R6T46d4rr7GCRz4daIMQ5clIH8V5JqJoRXUt05RYnyFkl58
NQb3TbQC/7IPqscYP8NaZw7lUWMZKuQSsePtKN8lS1OeDRTym6CcSyptLnOmRU7XxJxlB5vHBlMs
p4mig3rDdaHedN3Et8dPKnmc2vnHy/+X+8qUIBKtSWX/arAYHcVyVmPJJ64xSymb2laLVL5y3Zys
/F8vu4wZD2isb7uoAmq4MkJRa4OrN+dYp+5Dm1srmTOo3WpRyndd33rdp9Zct2f09t++fP01We38
/Z8B5BEMu6+/SNec+LyA5Va7rm/87T+4/h5BmCrDRduFZqU+mnqpZuR8jIrhTNMv2K9N+ymTz7hU
DuPHqEdL39moH9VsW+1Ui+t7rvvqRc7ur9t/vAe0XAq3bXgtCL387W1//D5khoww//jZRH6k675q
bLJ1+/7Of/vJxsBC9uZX899vUj9KoNBwyKfsobGhKezrybs36AcfKoNquegpf1wXrhx1qc12WVo4
rAhu8RQw1hIwLJn4/nr9ffvfv2b/epd6f94l9CfnmrmsTdggTZu8dPVNKnT6A2oqXND7mz6oVUyb
TCrmVtvOkiPsSEGVWrsuSFv6fZ+OiL7gZnq6vkOtVVpM7mZPokD+zx9QP//v9nHFpFRef737+h49
AGraQDrQAUgCHxYsuuqH5pbLfmw0/6jqcv+/hPm0ND/+8/+8fQexCpZq6CAC/l6PtAzbILL2v/e9
fZSetP/YveX18A//298/+K9CpvuXTZmSx3JgOY6Nb+23Qqb9l47BDeV7YP/hgXP+Cmxb973AN6kU
eNZvHjjzL9t3TJfaf2C4uvG/9MBZ3h+R76RBGw4OMsOgzWPqjiGjmX/zwAV6Xw0R1b1LpqXRrgER
s6+knmY0UdbMSGx6qbXREN34Un2jI8PJpByn1O6LJfJQeegLDWOobVK7Y0oVj3FaUJJJZQ8X931M
+1kqfqhZhlFHzB3CFqp6qII0qQ+qEQolUjE0k13AQ5WMHsREPaIimvzHmPYg4/LqDhXhsUV+ZEgd
ki4VSRbSJIbbNBgQK+md9zEI6udsXe8mxEwEEIHjQt40InMiMDX0kT0FyJ+opqBCSrxbBhVIGmgo
1EilLKmZWk+VVFC1SKkA3mF6leqqRuqsBgRXHcKrQiqw0Pg1fYpNTMZ0Ca1C7AEFA9FWWh+gLhFe
MN6PMyMQs+jPUDQ6rGs/J7z8UB9TkJ62/Uwc3G4a8xfNiwEhWfzNDqKxfOofKCVIIGPrboPY/LYa
9h6bEVW11kRyhvQMCRp1FCkVZ1yeodH1O+3LgFytaau3YScEtpEeAI4hVW2m1Leh9thrc/dMWi0c
nWmH2QBm0igysgUnnGA8Mz3Ucsb8QiwFjilUdGBkgNbz5+YchV5rCL6pxD2VgpqhLiq8Jk1OOYkL
iPOGagY3bvpbA9nemjkoeidkL6R4vLVS26dJlR8Da6Sg9zniP6bRwNPhw/E7KBQ1SOvStIMJBOXO
ghQQC1SEGXLCSOkKERh2CA01pTiU2sNgfSzSx8b9xijtdmqKKRw4CEtTz4800k/ZIpGPX5HzXUBi
ynz06MmZ1/uEc21GaX2cUrJTdKLDfWwAZ0MqJDVGrp3UTCaIJ5GJ+acEOWXeoKtsEFjWPpAwSJYn
+vz5QUgVpoMcs5e6TCEVmktmfCoLJH6u1QMf9/MbV+o5jW7bIO/spc7T6RNYrQY4XakBBY33ufSb
z7lUh1b6i+3ln5q8KYi0tQVjQOMlR1C6oGREXmoiM/Wl3hRABy5BlxoinfEGSWo9uY9rKQOkbWDR
GKq7mAmpVLFajENhE96Z1Z2nxSlGeOdxlbrXtj45UgfrWN2416kuW3V+GebJ2FqDld9eFzQlbETa
/Iml1Nn2UnG7SO1tIFW4hAlHiHLH3JrhKqHTJbo03S5t+dw0nCKl5UXUayDubaXKdyDKelN5RB01
BeV1YT0Ug7BPsU6tIUUmDO4MzT7C4QABceQMYFhkp9WSEmNVMVRr131aazBhep/mq7m+KgyotV6W
COTNeD/b/ue/X8xkcHwhFc+jfV3X1sYhZIlp3ftr6s3vP1ESRAJKatghExkxzQzGiS/m+1becZj2
RgpoxTLrAYYkUeQIK2gsVg4aALunoO6P6TdPdxFfjASInvp4PZhLkZwUkx+W3inJZDBwUCOhkBmh
5HAgdVBrUB+p2eXG4bpL7WfScpfOqXe4vj+VP6TetvAswZyJpIRMjjrE1teEjbUemc+bx444Baqr
cp8uF+otalHFeD1j5jzyh64/qd6Vejk/hfus4uZmvP/k+28a1O9TbxJp9hgHgiiBjm837qWP/ehE
hxwX7tNUapdlOTZTnr1BNPQKs+d241uvU/0MVoqkIPK/j1hj2ns6MYzwhtm+gKg9SuTHZRL107Qs
3S3yWBM4bHWnBO3j0DLQB9p7zvptJeDiJfH6hqXsEZBAYK5wghqtOVgIj2WmBA3qCLLoIp7KlBDX
StQUBLwVQNBa+CE9r/ZE1fkZDsW09Sz9RmuacT+gFNsXoKOHZLiMKzRhlL3UpSNsDp87y9qMjva6
Wj4Naw0IBZPS4a7O+zOozjps1v4N+hWS08rqT+VSf8Xjx2wcHegpwbn1nJJwW7qQb4ZUc/cM2Mqz
5sev7TL+qJKxf3T1qL43BcJXH5qTNoxPZI/Tt6mr+zGSUM95qD9hfNyXS/JYZoQta73bwZBxYV17
+mcBF5U6a+tT/OWB2xvjLvk+4vm6M5MH3J8EM5XM6Gu0/6FRLeQ7VATcEVyXQ6/dcBkD4xZxGZ/t
mSqha0YY1imxZTI7IgGZU2GeliU3BdAi1Q82EsH3sgmoFmsafcAcPB0YTZThjKGMAPahx5kNgINY
K+FEXCI9V6TnIbkoJEw/oL6t/C3rSDXemZGjKPuKWiiHSxbIL+N1e2l0k1n4csRAZq5bUzX+5IJy
l09DgW9o926ymHt8nppWnRvpwPjDs6X2db9e8NbmRatmba+SNizZnniP31iqaZ8yVqCv6kVMnCCc
qVftps62qWnNVDRT8HA0EwlKWVLynpnLqIVjWHSD1aqyQfmW8wlOjI+iTlaVGRWYtqjOhtRVrXKR
SpnVddNIpnKLaVGgcnbxY8xSOfW+msDNCNU2jDwB9qT59m47IXZqIztrfCM5DEVU0YwtFm85Tau/
VUaXepl8dLYAWdV5XZUdhAQS7p1N6R6lxUSd5QSuF0e4OV3TL9VZVtGVyt6k1tS+AiuRs+j1XhUJ
VAlBLdQX4bqp1tZ2hAbe4JZR512THUC1SGUHTO1rSsKCARi4eGbd9lmdextG9N9fA4yIrMZa/xmS
v7On3dac9fRrL9VikLRtMswr9CvqsMpDppxC4BEgrVcYZtWmWqjjHWe9cXTm4aScQtfFH5YY9YLa
t7qvbZ3BJ1AhNeqYKk+PWstLBDMYfsEQy7ya6+L6Hbx+Eb0CohQX1lFoOhafuPAJtGV6p0Jc1OLd
gaVaZGp7ShsyZNL2xySnpe/n7v0a1UFuIybl8kyrgVtbvuyuJ478Hwqc1yv1eg4RczOCJ3xFnRvY
Y1yz71fu+zoujG9eZiJxkmfneorUGftjn1cF4MaA6W6vV6srazqS700vUXa+1SumlkT7lgKjoSRw
6uLtCLdBnEArvycBk6cP7IQzwz5qzrIloy4ZdSklUl6n1q77jNg4er1pH1UwTR/hKh8r5Jv9fFTm
QVu29NRr72+QLa46HsqNcEZvR9A34iMt6UPv19of+7SujXcaY3eiv2S7JWXmAPEijYkjWLtLkK5H
U3YzlXNLrZGHgcgj6L6oU6jsdP/F3pksN45l2fZXnr050tA3gzdhA/aiesl9ApPkEnrgornovr4W
oLBUVFZWmdX8DYJBUqJcFIGLc8/Ze+2fT/Q7vWd5LOLC3jcoP5dTcDklyyaK1C3EOFZKK3W3ErH6
/ttq+L3O3njEBX+vuUBTjFVPix/ZOj0juwEUqQGlIKhwfri0c5YXCUO7K5KcgOx5dvzd6/vp/cEB
5oOv53CmVKbsQOazErk5BePySf/tcePaysacXadjARiCLNb5E55vxKxqUJcn865l4oepS/3n8mx5
cxEyP1zuLTfL4r08F5TWKigqb/+zXGbBRMdnWTm/7/LzfxUenVyCFWhQzxeZfH4zNoHV+Z7U8PnY
XSQj318DhTJtl+8YNOqj/XJ3+RIxnn+9dnkY6iqzR91W3juB3fA9aAGpLI3ITuMt/bQk/9vnCkWh
xPzbN+bzn+bffTsI0oIpQ/S1/OhseV0QqifLMuJd+POyf/faf3mOmB97MzWYeX86p3gn35yecePy
veWAt7spxUar2z9MrbgcLf22pTX20x/7ea5f5p+6qvhqrTs79CinXJH5zrDnz2J5Rbg04n7adv/u
xyy9u7+9xhudrZUY52J+8xCAXzRs4uQ1c6X8/nHf3/vdzXP5a5ArTKrFP7uC3w2/pffXTcSA5hwo
iokjDfYbB5TQVJhdbVT1h8YWI6yBsqj3nUbC1CKPiSOXsqAodoviQJtP1GHJ1hKLtbItgQBOD+Vc
DBCHhM1yKQsiZDfkZOSvtWqilZzPiDFqA99lmvgt0RCYDOo8DorzqJAbySLzl/jiR4vhLivv8jjx
co3lIomhZ8zDzOVmWbaXu2IJ53LH9s6cW6Vwef8AJKm3i1RCnQsSZ+5CLg+Z0iCaSIon4IgIG9ng
gYanx9KpaJg7qtXlvSxPLW9oucHYCIIrz3atZw1i30SogKK5SojnS6Prke7hzT7ZcK4tFC4MbPVm
W6iaZOlaDuDIItQpeKLmKmVRcS/3GuQAcG3IaWABxav/C6KAuZUVbfNmvlnuaVa3MSHE7xd1wTB/
63KvBq9Sa8G0Zx7ALzIv7Wmvs94vqovlcY9DYj/q4M5bSy333yqwWTOX65bJKhm8tt2EMHxRTS+q
q+97qhUeQfz1uQGw+Ue2sdyreGN+ghgsqaxI3+qXYO62Lm98uUHiIjcYIDB9zkVFXqi870X/XrKX
ByQQKXPgZYALbFbCo3DzIzqAJBWBid4uuq1RCW8ZBg7+cuAs+oxvzcZyN2h1LshmcK68EEb/PK3B
YkOPbbm7CHYKXR13hQR7M1/Uf7R8fEZcF36eJGZA2Uj62direRM/N/gJnN2E7e3nqaWP3YZFSD5d
QIvEhMw2KKQlzP9EN5cUy72fm3A+SFuteQHW7m6XH5QtyXPLXXvI+cObEA3wwVn71mQzdgq6UEJ9
QLwxW56Xm2o51Kxog1hywKoGF5FGCl9VSkYBblu9BbOiZjnagEli0F4eW4tXOwIPx4drvOmdfioW
CdZy8C033xaCvAi/aPZVW502Jz9a92BPgo9ddH1eiCxTxRDLZn+WzC+PibLt9ynY9L9p5F0GukRu
RGhUlmfjGHuRaxUfizQ+8NDLL6L5H7n8359L6rXiMY7O+3OnF+W1Ip/iRgIcJJlhS11DowjPnpea
gT+RVrZubeWhwzaPCyJwSGaxcdN4ZbFzijzYiimv/BEdzLZW3ekWVCw6LGdvkgSSiepBNJN7QpX9
OJmkgDSxFa5aw/6la2N07hHg1eWk3kqplecs3IvAvVBuJxdiyY3ToAH7TXCO6iEBVdoI7VEz15lr
3Hp0c5/d2EwPaScQynfOfTJUcxemNfAWOUdgWAiogZeCMpzu4KjH+6px2pMAtNQZNnEk1Vwt9Bbq
AYhKk61ccPaqJDEm1d52IhQB6CYYszcG3urspggA2ipYYnfmyBFtV7Y8tFLuCVnFIVVZ1k1I2EkS
S4VW8PjSGx6RY5ju10CrAIsrjHJ0S9XwgfZXOlvVqU6M6rTck2n12Rh551tVI87AbOciF0lfqgwR
DJIKyyiu4HUla8C/s8i+CAkbU4LABDlkxjdZhsVYYzfu58RPZabHNNss90kWhSTU10RDOFeWs/7R
AO/vjyQ9rzXHS1Zmofa7MOvzK0zhdQTfgjYIAlErUat1TT71aITyrLuFuu4Eg3LDJGcUUBLeQNe9
GEVd+E4FXDaiNwPLLKNVeGcJ5TFDJbYjmAtEB43U3JAfVlyeDE/vt7RadzKbmhXeN+jCbZRvjMHb
Ymr4U2qrohw1jHW92FSB8WgV+XAJRJzsTWt8GlQ92lYJPKpBEtEoIvBLiZS/cabX0Pa1bF3TWR8T
9d1uaOIW3R8RBtqKzGc6/N5+GpAqGra8FHhcyZvodb82VDrBWXJf2Vq9M6C2+sQG4K2zBvUOiM+q
7ouMWKmCXOixqXyXKwWcZxCqbQh7zrNQmWC7GqrR2lmKjtZVlxhmiEgo1dHwUyDfhJ2Es2UglrgC
8v4gJp0EQVywUx//IVW4JU3FoIQ9T0rySRxvtJKUfWtVKxyAuwCFnLy8GIaS0GriHwYBpBAtrkU3
gyIQ2saORTMa2nIrGWbEbvXZQmyBo4sOh4BysXK51Mq04WKPR3Y1tGpLByLfxUbb7ok32gUW0kmj
zAh7j0lBrxrCvjlA18WcW6jmJ0Aw6bnC9KJipj6k2E7EwLCk1Ix28/+nd2g/WiKJ/sfpHQJ/l0HX
fz+9OwG/lB/p+PeR318v+mty52r/IDsQt4o3gyb1H3al6/3DcnQHF7Bh2bP/AJfBXwYEw/sHpGmP
ShOJka1rKraFHwMCYExsCRaDxf/13M7Q/zO5kmx0FXima0GwxJ+l6/9iPzBsI8I9G4THftgmy+Y4
XeTbNrEmpQgugRcic5zo/jjmYy7IDplgd+/V4S5WsmOi9MOhaGvY+DWuYdUJ2jmIa9gOLa1B8Erw
G40craiADpGBeovS5CFVYL9Dqcg28yQpC1Qkx+ycDn3Vf9Y6qnI5MSj950fyl3vm/xCEdVvSjmj+
3//VTfW/vk8mnLhAVLhIJtYPxqd/n04O8DusVHftQwAfa11arT+QtrX/KRXoRqAZ9ABx/9StJGuZ
8LwayO5Tti809bkIjONkqUhxamxWU5rEp6RGu2kH29oz5JE698lunYYxVvkAS/YdJaJ5u9xkeQTK
2hvUbeBBobZnCH5/iJVZ8SaqWYXDVs7GJ+GPU9qfCO0hZUeRe/zL1XZ0WEbVQO9PXgOEc4jNt9QA
HFSnowc3rX5c/Gb27EDz2B8cc7pi/zSZLYpptrXOYVLufp72HJDIUx7i6GyNTUPTe7/MR5abKEbd
GGhcJRf7yHKzuEmMILgbUNv6zFdQO2vox/wyMH6Ve+Hon10ZpevRDJH+zGa+cKxeSUYApTy7+iLJ
36zwQHuHtqoehRJCyrOx+ZbMqb6vGwYF/hps+PShmegQ2vIuSwf2U33k+mhs7+2sw2tR5sHRtA2x
paDEcTg/nFrV+9vN8pwinE1jjs5eMC5hVW1uWWK9Y8PhNxv99/pAsZsgu1qVGa31VEcE5mh88wph
cnhIa4foFc88VgDDjsu9cRbwNy/UnACxEVgjMAevFhZI5bJqL8KJ+dq3EWIu8BpOh02vDN3KjWMb
aRtM+YD6VE/hcC0bgO/dD80UteWpSdX9HOve2bOhfOtRJ7bLjbDBThlhGZ86BQwpcRhYWoV8Xp5a
bsJw4Is5Qb2eZdxNhKyScCYlqKP5Rrhf2swOykglQsX5WxBvBI33bFscVJU6EIIwTdaRCNp6YxJw
Qe1PVng9EfPmyW1XGae6rM8ZFT2jXv23a/9SZZNuB6AQq6VwXlwMItaw3BvKc6nQbxW9nRxaYWIo
jHWAHzTQiD491t1p2XxQjMWAI2a6VuM9e3aS+0GRYNlha0SktH0AjRedijG0CcyKH8OkRtFnEQM4
3EI7jY91nF4ymcc7tjybiDD0ve5ZxIMB4nISgA8KIef5SvX4pzG0ept0aMcd2a3nTFWI41QqY63U
MHbxQElTav4UuOMqnp0qy95x0eoPKt5erdJhc+OzXPaBwmPuGCnM4+zyhdfPMS9SP06YF4DIymEb
VexJWiqOli3cMYGHvsk75LxqWeHeoEiRiekTR4vgoDmlVRlvdNE+13H7Zk+Zchzkfphc7RC4BARL
p0P2HWW7KK4eQjF2JxCDwOyQavbFU5VDeheCUOLF7GqjQzJzd2uFvbeyM/HL6CODbODiiNa/2QVh
VK8jxSjpJIeEkmneTjc0VjytKp6hchAglWbToQs/ytF2jtV8k3n3SATGA5msYu1lZbNe9lRcMKu9
mXfboLKq3TTkd41D3zPHXo7ZSYbbvHisMybYTQR1pS1h76euqFFLDdaa9BQFCXZ2XewsJRE2By98
igQ+1wGwnN2mX16Y9qSVHwnyVLap3n0mper3U5j4rp6c6cBiMsm818gxaT9pmq+G2TO26/IQ9QKt
c1BtXBoZ38GEbszWWk/st7Yhh08KoztGlaKjNUkf+7kAq4wnIn+P04gJDC/ZTSmrGQMTfKLONsPi
d9Cy+GIX+94kZmjFSXvY2W4OdhZKfZWF0zH0mLbX7CMA0QCwa2pyTuyJ31JnluKYLceDpDncZMFG
RmyqSQbTdbvxw0Z/DmKFqa4T3DvGc6Nh9SU+ogFjQX+MA+K+S4F96o4FxHas1vwyW4HrHVcRu1pA
5QevlnsYB+SlQD3bMAyxbjS4tGauIUMu1HJD3NLAh9NbqbWP8U2vpSVnnD5JqN4EBWHU95VTtwcT
kPSpMO6R9g7kD6iXPDJ+mUBgwYc0sfi0x+jGdBVtEzYJhtmhOnhaYV1sCztELslQawlBSl1sMYJX
GGPrEJylRLCQgf0G6cRora7JvVPBI+vYkMB2ApVO9Wqnjt77kJR+jCj2bgrJK1OJN9h4VkfobHhi
E3CocJn4+Ky2S8eBSUixB4y6r0e/b8W4T/Ic7IMXXLMgSzdlXL3oWoThzUOibYwe5CvKl6ir352a
5AcjBM2vUKBjS0zYsGYg4FOF7MJQ0Gjox61LF23mc2r7MpjILQRhkVZpvbGqTWPM41TRDFuUtqxH
5GgHLdbL0CO5OfMqNNrS9Lsp59eYY8gZetM7oCViN/PXE7T1uX7Uic11lWyj2B8ENPN/AQeZeQMY
Wr6f8Jxw5XTxuMdmRrd+ZkBaTLwdj3ULTPC6r4pfbPMvQX8/cDLj5zMqmmnBbW/r1YMtsovpMHsG
+AND06y3taH481LmG215HXQ7fypgS+vpi+0xH01tTN+xbtnbrq5vJ6a5mzI9wvhXibMPLxMA4t7R
cs5zeaeqdbZTpChPsvtttdZznMHNCk1i762YwxIVDBjZlr2e8KZdGdYwYWW/LVs+fvaJxjZubelX
kIRMFVJSNTbz7kXVX7LyakX3Qdv21z50f1UFgK1myuUWoGUK/wL0+2vmodI2oVYDAzDMnT7SfnZc
5zXRPQBRstdWUW5rt7i+9Ns86ndmGbzSfXF3QvSPVQ9KgHHKV0ZXvxzj5owv3k8IOl8xPZWbsbQj
5F8WKShOYR8SzHmb5gsABAQi9F9JG+xa19IOoTS2RYEmYIrN8q1sDOK12znRxU7IVscXxIglgCCa
NXA5FUpgGUBQDMP27HgVl5BHU88RIYj8rA3VxQVLB1B2Du1oDpjC9hrGqnWjhv3vUSW5wx2fXWJs
3UGaW/LJNrXdcJxaRAfbwjk5DElQbP9pXLHOm6l4xWjJWIzOlG2WlzYDq1ooDYa72C2PbmqMW8+J
7DeHwYxYOVOIlN3Eb4sMBxDIsJbggQWT0h3l37CSyRxezg3qp/xCZm/Vylcyqd9dz43WLrV70vzh
Q3+ghXmXWhHd3iy/NRVcsXQ7/EZPaEp45LgI7alZ6rww2WeE/Qxj0XIqjO8THpCVlka7wiK7FAAU
bNo7Z9KvU+Fo6FtUbZ2mdHLSgYDfoNiXk0ErfkjYMLgBWUhkszJE/BzElhm3fTcNLhnQhX5RMAi4
NsT7sgWp1Uaerwfy95C51FLp65gJMomSNxslwToyDSifrd/yK29gc0PpyZtbrQyYpfehtclcBPuq
UOUuUA6FRFpSxjqI0zqCQJPBjdbr8qUd/yB8QHBW2Ddj5dW7roAInciK4J/heRic10IEDyXJjvDX
unc6dY7vTIR9eMOzKJydg75obxA0BHcZXhCx0gjt1k5N94ozODYKTHYabZgGp8CsYSfZHesGhT4h
x7CZCFgjlEwbwBc07Q1I0X3Ip+wXblb46UQMXuXNaHmxtqzmZEzZc1URS2aYW5rU1oqexrSFK3o2
ixAWa6EXJw2qS+S5n6V86xv9ievNjiAQe2Nb8kvo3aGaBo7XmPjKZprqAzXnlyOz3g9zwPI9+CXF
9i5eGZ6U9A7TdH9PCgJlYU2ScTzda3p8jwEmWNlq2G4i62MqfgmJ1jAOKIPAK3Ec9ufQEvdRgpUy
U5/yAFgnHWWC3LKQTyN5qVRrRe4aYaChOx2KpMOhwMAkaplHShVxG3iVMQr5bLXpxHVf3AXpjWYd
qjBNziCa3nstva9tQ93lxCDuhBVfiAMYfSu1b/XW7Ld9X7EOVwbBqtRPCEcBWIWHISmq/WTjAu5J
nUMRkA67CgMH3FtSwwONTB+cRWjU4IenuNnGrEJX6tK7NlSNpMKQWOHOI8kwJLdkUCkkQzd5qrLy
zrD6/lBrt31KPV7znq3acHZm4dx4tYlVp7QQIep/pgo/czjvqqwOMZnAz2rHEaNq3DMhW24ghhv8
WRoSnubVKcPrkHDslwGaMoqYOuJND7npqyVrYcsMAly599s0hH7BXwXYVcf3501kOFyLoXrWczJ3
O0sBOBdarOTMzblifkqFBOHZNkVexE523aoQLUGYyFbZ2Sn3UaAyBKhGl+TmOvcnJxM0/szHtJr/
pKyFNqF0TUB3zBsA9xUN+KF05mUW9rVUUPoP5AluZFPfuBKW9iBrzCyx/haCNd4amn4tJlYvPISn
SrGeMtu4qLX7EeAGJcTGWdsZq4SZAZtP049Eo/+GTe2XZSocORECSK8c1+E8hSXPl7RI0tSmYi+h
8IbEz1dCTZD62qXP3gwsk9mRl7SaQirHUCMuMm5vssKgFARwogxfcozJowAsFeras1fTAxmbo4z6
D9FmAt733jPMeOf1VrBKmZGgBqPLGvRzUaKZJiLd7ANw/dnLvY8SIQnNX3tdZiXh4PIgZ/qqp+DD
8lj+dM04Obg8NeS/WTM+Kgo1Bygb5OgHI2ypuHO73hFe/2EFDGtTe7xVANfRAbC2WgPiNrKMCveU
vbOHac6NHIC46PFGBIsmOjbxnAAtjJMY12mcrCMVhjQ5vcyULCRJbkoJ7+T4pw0rjbfplO5aFG27
bgDXAtj+DkD2U2HE5LN75RaJ570oxCfN3E+dvYiZ1/pW9U1n/N0NjUqip8NJ3//OpPsQ4xbrlDnp
EkR3nc14qhJVm2L/Rsq+UnvgBMXgEGERKK/kju7h0F2VzCnIsKse+MGUTcSLbBs3fVWbfitSwhMA
JAwb1aXIa8s08tsWtEbZ/oqznnTDcDxqI71gTuOCrS41dHi2UwfYfDDOpPjwRrKXo70v5KrISlTs
OJaTxCbojEzxsmoJcWB1Vzo2l/j+CYcM+wLSqLOxPIHk1nYTrIukHsLqemR8mvjw3GdVugUSBxgt
0oOb+T/EKF6MV2tAQBwVIvVb6xcdRA7XgWHOSKqgpCAZ5XSI1Oi1VLJ5mlqeMrdyV6SRZCIjZnco
0ZENnA6UBXLVZoAG0Tpx+s9/SGTHL+65I11xA+YExCgWVksPGjiugvCxZmAJMOyV4um/zYnxb5Ci
julLcfR6tZqxV19ZlD6gwhVR9ok68US+HmIwQw82kWndWiqsg6Jr3ZVtTfZKhyNIbf+clA6Q7uDJ
MwAKDp77WFBEro06mHOJgzulmucJQYqYZrbky+xaTe4f2HP4le898tBkAnxpRAtX9YW9VhPwQEXa
zEq5OZN6Hp3Q69Y7Ei5pPHJx/Ig1vAalDjnCdBCcN6nOXp7rRDjAC0FPS6JBj6M/LaFwNkEAaI2k
u0FH96uKAR59ZRMrII3YNxPDWfdWFBIQ4G0FNFswreLd03nDShTfB/MZiY8z33oiOUVABHZjENE+
0bkgJc8iNJ8zNAKYD6qz6JWPvie5Kmh/x4CAY+HsYRFeaosBxXhhDemk8mBhMl+pcf44hldhQ5DO
CZ4j0JFv6/e6DG7qIaBh1/sByqjfaUr96k/p2H9RWkRKdQ8xi4gPROlEgU/GGqPrqkqJP2sUg33I
qcbWOhr8AanynwZt5oczhHC5UHLVMzFi8tnVoZFtWhbRCRbqKmYnkFUpgZLMeTZ98EVd1d0U3nhf
tUG4z9IgPeYMJCqFOXzd7BuvPOsm1XxWdngitOkJbPUDPrNr65rqJrKjT2GaOxsyDE5w697Kqmcz
Mu8Q3BqWfC4t89pg4ZOIjQdqCmfITijYH1qDs6Wj6o9y/T6vNwwKEdzmAQTW0Dl5MLGJqs6LhAtD
FvwK2N0oMqZVNZws8pbiqP3U6p5diwot3MgPsmQIqLRXdT7XjPKzqouX0mEvMeFitbr2YyoVbZVo
0ArZld+2shHbDmNvXehPgfag2CZBGKXy1bTjxSWQhmMRyABHz7DJCNddhfXwkULmcyaHZBq02IgN
3gZFhbLXKGR75sY7Bdu6j7FjyyZ8JU/zQJKTwyZaqqu2i2+x5duJ/aV36Q08OXplWvgWGd5twI5z
ZvfZhfmlKDnx8bxnpW+f7DJBb85C7qKbghetrxo+qbWTmKizM1gwhXthaq0NUe93JlodcziAoClv
hHoZwlgHMyQOKWXquqjdgKhST/MddcDNrtg+3vDeH2oaZ/T32YFkwwx3waXdjDEtxMSdjiOVJEjK
laWNWz1uO7r6rXIIFe8hZq9gVCpX6eRZCbRpD68kJ8MVU3AVkBsJQvIw1BPWYwIZyA5Sr2Eh1ojz
UFOb5cZqgSWSLrse9HCNbk/nSh9yls4yyEC2jZ9N2q9yVFEfihQsiCiO5E9F+1hP6aarzSmwp2JF
iU0Lc+o/cmizq04iRymtgo4ke3M7x0YD8I/qVWVPh8Wnek59DT88G29N99XYfHYtKhqlU+31IDIS
Hcn/NJTpPRMIegFL44vsCnOlsZXwkQgjl4Lp7U3pS5OAQVSa+yrI8HDkUfYwEGcwDKQlNvAA5u7T
virL32WbP0FILP1oLP+Y1Lpr5S6zo4smMHGPBWGaUdsNZzeq/7RRiBEgNrVdOQ6k7hmpcwko8qm1
EKvn3oCdPDNvzIkDoXLH23wyp5PXoy7M9eQiBJLpmtwRfeQawgqat+41ilK2GFjSVujUnV0p7Hib
GWG/DiZt3Nf7LB/am3hq6aVpxiqSjg1/WN2rPfFaMgVDlX0ZEYBrryXsNRtpVJJ1lvK+QeQ0LaGE
szogGGk3e5MJfKUkdkwGm8nMSE0gxGOVd8ntqBDtSDzkY4+YA6ANadZ0x8mBJESHNc5dVQWvE32/
CQt8QpPdic2QeMMmd60HT8+jU0wAIfEeR9GSGkiVzPI1ShK0nPo9zoc/grYMGDvr6IjsNiugsnVT
J3wRqNbOIRZpGyTOO+wElO5u8Fy4xg1wjveB3s+pIjeMUbTR+EOvrLw5YzTQO8lybxA7WjfJBQbj
2kZteKQT/0bqRrDq9EES4R0A3HXzz2S0QIkbdKV0lx2BGRC6qojsrlE082Jj2TVpX/tpooFk4Oht
CSG/72tO7sE2DnFX9TfoR5+DQokBUgxvbVJV5xp4xcoNAeKag5VvHDIwDUVVr1E/HsZhblYSS0m4
stEir2UWj9OcyLaVgTR7NY7GNa4cEmx18khx7g176VSU+xGj/Z6kkSQxx/uxvCpdVK4TVci7uFC3
iPYOXCbQ3qiHqDCtQ1F/1aEC79YL/qAZFbuknBhmQEmMNeXsqF18ctxXg5nIrkkp8R2lmi6ysZ56
puBX4okLQ0fsKanD852qMk7IwxRLesmoCbwzOjoMIHZO6GqG9joLWL8t+0xrtvENlwRoYD9/HDne
h2NyD/D90k72K7ElgG3kK2IMa1f1fKIOe1Cy5Ei0iT+rNjfvhC6f2C7junC/uokBJeb/lSViIhnY
0g+wYQkdkSVCergPyiTvzTK8pXXU71gKVxaAsIeCTGDfmtzHwCO4WC/L/q7p4884LdAIEJLijVzi
+7R87uOIhhenJJklb0VKNsg8LdzE/WBtY9V7je3yUQMIeQ0GQOzQg1bSGMPXMGDHoabm3dRDM2RX
1zEEg4MYxPGLYErgh+NLOGGxCmmiTsL5JTXjvkmiTeQhOTDwT257aRkXKgjpUhuGBRLUuKjuEgCt
7IHy+TrR7XUXEGnXA5ejj5lZibIWLirkKECsnKbRttbx1TtadBn6cW9ZiLRcQbZxXE4pMebBnMgN
ASG1sI2hYK6z/qbXJ87J6sY6KjBGV0lQgVyHebvSHecsLiljifvGJLzOoQVuz7vJKEXNEwpzDUzS
JRem+TQVfs8IAkXZJcHGVs0LhFtzg57pI4d4kUo32htBeYKH/WoiO8XCTX+FvJhSSS3WxCbam9K+
tfqxZLhEZoCuJTaDPE0hcYuqPCKxDCDEBGkHgtBILkLwFZRavnWY2WnSHOnXpTfBlH+wuYp2kLp8
x/beBkF8gi5KnVYiCO8Q8KpTf2Z9l2zIUIckp3uoQxTTubEIfcgN8wxc+j5N2eClo8HpmXRX15O/
wyFZdw2BQaPivlR591ZGfXROmXZvUEkReFamPjnC5y6vauYeOJyUljBkektXFB3EvjcBTBdb3RhY
/jujHYlALctVR6AfH97w6Fi/0e7exLmJB9ZQ5FGzEMdwKdHTovIdb8Rjolr2PswZSxs4DiFY9Yd2
QpaVifJBKvGzkP3eM0dzRWMx23SCRSCnPZPIuW8/00xw5pt+GjCut4ci3fwqaVW/RJ3JqxuJrAzc
QIyo7yZXRX9qW5MEvEKS1WJzpe8rMnrLcz5nfsEpbA7kIGgbPe7vodPYh/QRNvG0TcDb2z3II9Bi
g9+qkWShUvS7EWQM+c9PaWY2e2Jy9E2lAklQxnKnI88DlBZ/UDZMm9aNy7XuGHdpFRABT7t5FWtU
IILAtVXi5PepQjAbippqDel8jukCKAUg6k8ItJqYA+W+zVqHv4sT3jpp1m/dTqPZmIAVyaBVmfZ1
ioW+Libn3sq5GqDSvzHZELJoy3VnOs4Rb/ZH0VOoDwPcnEDXw5e0vdbyK6A2v5v0wrtpFIIlZ57W
hOhhTMHeSB0Tq3MHrOPB6Ei9awPacn1oNFepau/5OGbbOFWujYSNQsV/VjQuz13WRpdKpHsC6Taq
2VfPtT2tAV3ru77QoDGlu1p3zhlBvbH0PtPorXfIAVU5m4RZGdtQEEdZYpycUzSl1pu7US9qUInk
cblJ7uw00ksjk9CDtkzcjYnA7uSqmi9fkkl8FbWkRG6zdVYbvzyrLP4Ydn608q0c6/KSRE6y6g25
cyat2tUKy4uos9OUaxsCuCJ/shw2RQGldz+u+Eu5nADkraOgWRNsbG+6EsRqHSOk6vv7MmD5aYdg
FVpDg/YPnQQpc+/OiEq07TSi0hJipBUUVD0Z4X48dmeLpCU/IQNFypSgCjYOjDeGejOGyiETsjtp
6bST0krPcniti6Y5qNRGZNDFcHEi9YwuLFznOX09Ytiwappui4dQIa6+J3/EGZXftIyhD+bTnd3P
vph+eqfaUFZ1/ZZJG5wKyXtBC4sbcid024wEP30wd9DXuPiNWn5nzPWN3aLnaOp4K/rEubFplwOn
Y4PdGdl1CCbCEbp2V5lbPbX3zNY+krott06tJfCSFVpibD9QOodrjP9HpzEPkNSZNthJ44siuyet
+haac3cl3Q8hocPHmVTTO+PKC3Ce5HNy1AN7PC5m4XbEPbyhwGnuRxSfqmg2wrKc96RBBCDd9GCr
ZXhjmZJrHyE6bBkRQKeGr9IqunDVWDFra6/Ea/PxaZzSaXWpY/5NnbWiUd0NTQILYJ3EixjROnFi
xdhmlTvHyok9U3eGxjpd7YLoBvo8zUbRil9eUlwt0ps3jU6iWZucs0FLHxywnvGQnZcbRUnys+Ug
IaRrvIkEx0KDhoMiFpCQlcIe8ugQkCMhj3XJZj7O9ZjJkUtupEMaSeZ0viPs3zHRN6s6mlCsqhWr
JnNFVANMIppKxdBsvYZtcQKLQ6ZlFF4LK8mxaPNZk/LBmBRQZ9ha6EjmSafGvArHsv6EUcAYrzUj
wqPnUnCNnpuyMjcDP7ksTtK2V15cofbEx9AIT9nQqQM9d1Qaml4gG3aVZSNO7cqWJE4FDxQxh4aT
DrcpDkVjaMkzKYer7WblLm3AcqKW3FaUgRRxn0MxMbekj9lL2W0Nj+mBTeLpyrWtciu0KdhGIwVK
TYfI1PoTupRp5xX4U/QuucFdcA8Mnq711CmUyR6Nu9ak+QVhaS+GDqLrPDksCcARKZAQWz94GG5v
lhvVSbYxsQQd1pODKcyRpn+k7gRcdXaiKJeZf9YvERWVPXZYgWH1o3zHA1u4wY1UG4MIF6mfoxlu
ZtByNcjdXBewwVFJzqJ2wzsbOVuBoqhvww4u1WAfS5vaaWiZgIzh3i0K3dfQE4zhdGqT7HlW/Z71
KAbN1QAtjNTsDUgwaPxMEIbghiMxo+Dm9D55KRlsjlmqbqtOPw8DC1Mpqv9g7zyW5Fa2LPsrbTXH
NcAhva26B4HQqQWTZE5glNAacIiv7+XgfY/3vi6rrp7XBIzITGZGBNTxc/be62K8ZQ7ajcZA+0vf
eTqnPTd3whA4yQhDPRUWfs2+IatppvKOJ0WGv1Trs10M5Bis9m085qRJlOs3PJKjcN4am7K2MUKz
whu7eGN5mw0Bdgf2j53LU+qV5dVJ/ceYNUIngvYg8R+HCNyNMyaLn3Dbv/utGRxb0+sPjd85uAMg
A4+lwymw1s1p5Wiqhfu1KCVCG5Bbuwr5mWlAgO+QoiBMvgS5B14lpbs0yDuyQ+OXjMFjBpaAspgr
Y/EBlvF0j/hLwGARbvzAJIQVXRVcWPtzl+HCzxgWzGRchdxIaBbWy7H2xRz2ZXZuBDu9Z7UAZZGB
WtrxXzBrH8XsHYc1fhwZkNG+W3rj1LfIAyvix7iL3XcT6WrYlm/iVQCG4pYw4kXYdwk9lGYgc4p2
d0GA8slY/AI8ycwrhRspyuXCGJBhNeWBwWT32NXPcRqtOLpS52zCItobS/XZC15ti9GQqfLbGloC
9jC6G/TVJXl/dlW+l4VgtU0PSA7LM0v+6DJkTGMsicChi0TYAGx79gOTtVJ/odtCKDsicBoV7nWq
Ja14xhGskclCz83lYU2IOs6Kp7qvWCnNCd4Rzlbp2HS4p14xBWXR66H3C4jugmEeFpm57K1i+Ozl
gXE2XeqHMTUeWneCNOpy3V1L2mZm4B0w4ySvygOVEjTrkzP36cG2I1SYtTIwlPeUbqu8Kcc0OuuW
99xk5LQNzne5sLYvZHVWU22dKqcjXbpYrllFSoSVkWuq82Wl3myPHB3lOXgJqQarSerCHDEwteYe
O+w/fCGbGgNpgsKWbM4MoRM0Rt1mghLaP8SKg4FPWlOwJqynUIfhJdVh9LAs9Le272+bfm7j42AE
H3jpjHy3MF8JLfIYWf3jlmW7fSmmHU3u5HRGWG5cUwfhkIb7OcXKkIprBo34fDhSdR7WGqW09gVt
PqLNNJRkrsk6zGbFp0kOG9hh27xB0SDWRavPKiN79bsR4o3yIG7qL0lJXO1/a6n/K1pqYbkWstx/
Cnf3X4Yv/wP5NCrs+y8lGUp3aY/IuUv/qqX+8z/9Q0st/wCv9GfK0V+k1NL9w/elkF7go6/+neLu
IQDzTEG8ujCZDv5VRI1JByMmP8AsSAbOv/3vf/82/8/4R/23MP7fz/8mL2Zl8XcZtSl9X1iOCWoj
sH0bnfHf5cWd5WXt2MbJVQwjeZPxUwMBkvQEzpUNaEGMJy6EPDptz7aNh6W3M83sbC55w6waOQWK
jm1DA74HtqSfmx3yDhJW7glzJPkIXRMYGlQgQf0+mBEUp7jqbkmU2Sd2+QN3Jgl4VXeH85gupZyO
Cz1CWBfIaNIyu43meB/PAv3IaD1EJVkrsxe3t5rtVXVTgyYMPO9iId8MxvVFLcwzmnW9IbcQOVru
QaMxmL23QakDwvdtnyDyQ96+JxcZO4aYc1asQHXRD3Zy/UhMbNUuRAPJ4pboxUtURV/7xvPwzES3
K2EwNr4L3CDoFVcGQ3Wak60TLNU+sITHPJRKQLikYkcQfuFr0n0bYmmfk4vC5LebWualOmVeGEzS
kImFKdQIIuZzsiFj0lFF9DDHyRcrpaU+dhng+cb8YYtX2VugNpdKHHqDeKmea9xOaOfGGoyIg5w2
PhRZeV4b9aExCeUkOpXQVbEcx/qmsZv8lMXZTy/zn8lSEpeBznOqnPww2FCrkvgxaJbLYGWM3bwG
x35bh07b31hiVKdAjyrX5AGU3yElG6LWzhUajlXa7L1liu4mVKEYfeKIat1/9A0fz82AsVzm/UOH
12Of0iPeqZxX7K98HkxkCPXgLp9ak7qmcXYt6+dM6+d7wRR++kFcOxR7rbC3WLtPS1fs+4KpcFEX
L+BN9k1AVHCN54Zg4JEZY8zSOtf6fYpkyPJa019qdX+qdf7cw0C2PC1a/88EEg8LlgBZdnjtaP87
Krgru8YgzQltUltbN7Fr/0ALNyGCGpgnWexewzUeoSJdYaEhHbZOs8m764pCnf2u944SySu8YJWd
Iwd+NNVFT9umWi4Td/ZD3llPKFcJqc5EguCdqe1S9aFoSQ9qCwYu5TAYD6bgw6QLQzqT+jyPSLrI
ieQGy5220rfcicWOvgUH+mYc69uy0jfoijt1Wjwt+sZN+cUtfLuZc1dX+vY+cZ8nv74Ma9tEpDkP
F0OQf2zb3bMXZ7SiBRq8gfMs6CY+cdddnhs4x6Ttfi8iq3xP+gv+1ZvRocBbiC6zqEMIoQABGrzG
aGAsXajQ7XPOiS5eeoqYhmKmpqqRurxpjXG5CM+h+lxOGc3Jo5vk9qnErUATaI+FlPBZXTBJXToB
EDtayXij0ghVc9EgO+Tk0eXWoAuvqQ5VdxqpxvC3Y3vzjh5+r7DUBRtdfc5wXcQNuprTZV1LfZfo
Qq/yciBFXXxk/AxIDKGQsOUFjkB+RyDyg0CScnDCFMb8fbl8GGh2nFzkY6GBOrs04hcireVdFmT3
phl89lVw6ScSYyyq05oqddblaqkL14YK1qSSTXVJ6/Xs49u0IWcs5TELJFNe4vQDWb8jMOouQXnU
P0Wk0zDtCeOY/qu9snQyK1URl2KwGC/hs5cufLN1heXTf6LN/TFzSNzqIaQTs9bWFwQQx5rfQWvt
a8d0yDK9gkEyorF4XQ5ouwgzk+aX2EIzgBC3TE3a+lN8wK9MbJvC99F8j5gE3JOfzbVJJQIloI73
nn0vbJY12QvTCAigZznVdkDLaMWosWpDxwEzPTRBFxb+dEcXgmCtzKemsW7W1XuwCYU+1R45HfnY
f3VKoz7WUv5g5PRpbLOO6HtgbKloHqwF8Uwyr+0+EdhT7KmrUWOThsWlbb+k3iXJRgMq7vKFCbgd
+s16jpTfn82yVgczTe7QxdLn2FRT8y3EehG21TQQGVZeRafOPTL+R5QcHdCezDfrUzOgn+6X+Cia
eLknQ25Y39CykdTea8guc/0J2UgtuEVY0XibTO1jC/jsDIOBnK70W1YFGfZe+ny0XxSzsI/+QDxF
tyChcIOZB4w4HHf90qVogq2OLmRvefLUGCa5eYLOL8GW2G7N6ecy1/XByp27qZfLMR1M2nZzGyrQ
nYdq7toLt5Yn03lh+OZ+96c3QCmfBloXLxOAuZ10uWs6EzljhTn9GGSpiLZQz5HrofmRrAXJ1bvp
V+AA+Ire0+4W9h+k3uhq1jN2PDBYoPT2Y2RdLQ8rdIPCsIhiufctGw0Blm+GvOpb6X4kCyl+MROk
jH3PVaW8Z/Vpn8wVU+UszTe7fxrtrjh4xEnsUkmPbY4Xgqi/WgHgP0IPwjiY1GlJ7RdI0IhmkoQL
c0v+UwN202fy7Mxxz+nXWgdcqe/GsgA0LJDUSTnhzWJkiv6ktg+JN3/wkvVTSm4+swZi3SYEXhwf
71qPf6hNSNbkTzJ1iz1YCD4EyiI79lZ99O254uRnvepa9J6spCcvIO2HUFrpJ9sX2Y3rGd/dYMgP
uYvUGw/tuncCModou7b36YJuboqj9G6SiLkndQnKwX6sram8xBW7laFUOFZev18yP9978AO8vFdX
11nJhFYIAvPG9VDtEdnWkqyG2p4ZrpU9uG3CpKxjtIN2+2qK4kLS+rSf0WWjae1anB39ue1YsOJj
8o5+bb6xuvxkpya3ECSypl2YuzlHDVzn9reEADmvc++NHvtKIPJT1SBpxlM9hAg2L/5oPHuBQm4N
1BNRpUmWFTPa3vgmyYh2JuNVmtlDbCvU00gyCX8rhnW4sh5dDkkacNVZ1k+IcLqLI5Q8x3G2YI/p
P3HXcY8Vi809Y0jUA65JYKW5GhBlsS4AgNhx2Ywf6li3X1jA+j1RR92MiLPGcjwgwTSNqj/Swr90
c/8erTUM2cXHK+NaP9KBOiNC7JYZbXZy6WS2tk6q7QPz4sblenBLEs3aoKpD37GsR0tnFBiuVo6U
Dcs14g19YaJJmar1MMiA8by/5rc5KXh78pWGMPlkWPYnXuUS9nLlWm0Z8VvvdsvBlycn9m3EghSR
XU3qo49WPEddfOX0Im7EREzl1usFSWQUutyt931JSMgU2LcOMAc0ACl3wSY2wjHNqUgnkT/Vjbi6
oB+kScJUXlrHEuIedagHK2mgz2e5517ZNDZc6z6Tqbgx56jABuF87zDGnz3ojatLxTK6rxyfggRh
emaLZ+Z7py6vhioZTU0jsWKRxZGBnbYV8UCsRYBZrj3bykxupA2GHO8DBYwhfsS53R9Ky3t3Bgf0
TtfvGZRMaE5nRtjMYLPJWY5NXh+55ySsTWP3wEq5P4DxOyxgZMZYXzoLX6JJ6x/sxnmfBcdK6nSY
0Ev0Hrn7jqh3wAnYq1fmI+Rcjtwet6etIjsRxicGxtbkDiLlYzZSnBK6fdGBcfsxI8EoK+oXs3Oq
Y0mK6u1k6ut3IYOQMClFt6+LuQrWz63t7sCjFfCcVfsGkOg6e417cNuBjp7TZzemWd1lAwW76yb0
5Nt9i7LdxBROYHGCiHZl8MIypffaDNAxwcysMUAg0+q22eVlxpW7bNKIg7B+U23pIT5KH+xy/dgY
Ts9N2HBuLOb+DHoCSCXBhC3dZ3KIvCU/9RFjRFlH2S1MamwjK6GtCan3Hm6vPZTsG4ec81sKkQeZ
kLlvbcJlyTh/LI4BSv87/GvrQ9/eAtxqD3lvnxyJqMyjG8yao/+4MhvewV29YbxDUWASjgml7mAl
cFWGqboZrNq7nXLow33enRx/70kXWHkgnmcxfu5TeYHB/Xmp6wSdXQLttXYBVSJmIRVrCmdLhrHM
7KMiUX4Fo8orveuMNb83Ld5IAKjWjSEkEo15WOP3pFmWawdElfHZjoXDJ+wc2akX3FbFoE5cGr+l
HfPtwipvupLAAOqliz3MZdg1jB8ctzkTWoK56JTE6hvT1uAOcN4YQgghlNuJXoxMfS8k1nl4TgMd
rGcF//0tcT0s6Ml31EvmcWy7+XZds5vCEDdiua6E+TGRZexTKrpcD+YqmQJgfKH7BHaI9BrmIEjz
2/WTYq99WRjDtTi7fsYHnQrLPl9CTM3jCe7TQzP4nNNJgCZaCQFWYIVZKY9YRjiUAI2YROAXWOMv
HZCdJsBaxg4HHBgH34hXoswyBCNy0gF2reo/xE2fnd1mj1aXWKCqk8heOI5W+ewn420VG4ynAUee
W5+oU8daTk7QPxtmVodobJ0vZeYeajqeaWZU30WWhp6yOLWbtqXCrYg9KDmTWQMf4im/J3fpNo7T
h24QxSsIIC7QLu+/sZDG2bOC1iuiCzYr99BVJrUynwuxsQUWLRMu8lpYtO790DWXHunf9DLqgT/L
/RhVhLqN8tk+9yW31aUeHuZp/Ww35eNsivGWXFcM0mKgnu1R39SVLqz6KoycitPRWg/MnICS98uT
UKgAwau/lbSJjx6Le6iV3rFzCemofHWZVeMBaHPpo5YxPBlPfBzsND8kCB0vRiHQUFjf+iAoOE/L
n1neHhMUKneWUg+CxTZVZk67kSy3i4rUq8wtDxUOyeoJcFIumP4+pi64rcREMVbS9aNHaV8YxSJK
6n80HomVdTIc4Cu8pCMfdmYbaLYDyySClw4Ac4v2rtU6+al76/w4PUiuA0eYQPbRMpV1FyCUH0w8
Ji1A7wHdHznJzkESb5/26cdOExhXA+28YYqXRNMZe+UTM4RHb8V4lmiCY+qjjI55bew29aNPMapo
3qPPzA78I8l/KHEbljCEp+16CJGFRkU2cnRPo8ifmZbfCI2TnDRYkh4E2VgbbFJjJ80cQYUGUaJw
Y3Gu4ZSGxlQ28Co9uJWMUH6sgl8HNYXlsWZbzsVXKt8vQmggA/RLRrOInzUQ0yxBYzpd49zLmEkK
9be3+JBNKN5af+R00GhNAliZ7ULbBO2hNHwz0hhOFx6nEbymGs+ZaVAnKKHHSkNPWxOeJ9cpH0O2
fr5qqOf2aNugVYzGCvKt1yNrN57aDsmh3NzleoPx07rWerN9jYs3oRgCSHVFG/3a6A3gclQIQ5fc
ex4gJ+FsWFL56EU5qlb913r9ErZNQ7LFFUXK7xdhDmAYYHf1h1mDvpTebI/+o6c9meE1VqeLr1+b
uZH//C+1WVmX7cn25VnM0IVU98PsLOKDfZOlt8agbq94e2Sr9KGgzD+OgHLLX981SCXhsI8vhf6Q
Su313T4fO0P8ZmmYrKOxst6gCbPS9jMMAI/oH+jPDEhYFmSg57GrDi0XnmutN9sjZo1/PurYTdtP
DBQAZEd1Ubr3JviyVLNEQenQMRu+EZE59URkoIqtEE74eEUr0JznuWcBym5yImmeO2YStYbvYpb/
czMPORa/319U3FE4SiwM7xwIRofyCd+ooozkkdSb31+rqNbPFbkxnoYED5o0t20KA5FWHqSvs6fb
bb71HLf/iGJUCTY8ZuwpE2+S1H5vtihGiuzm2kpov4HJSHKqUcJaGGIILAB7/zt/ETsRh3fcoHzs
iDKoyqpizI1pcXtq5CaDa/JWdo7uEGYaq5xzJl4s7/OoQcx4mkh4h8E8axiz0pvt68HGas41trkO
VjesN5bzoocB0mcJ32rUM+OHAYdD+dnK7iYHQli+caFxL45XwwcWPWlsdB+T4/V7U2hCHK6L+VhD
nN6+zt/PmB0gplsnE8sJIWdbSCh2KowWFpFDy2I1p7j2r5gqmjBrkpFZIvFfvzfb8Jo4HCL5ti8+
Iu7pfyW6blmjrX4V46K52tvzTsO2qwLsdtTVr5BGqFUdSZLznO5jn8ukj5HJNlkmVRW66yAm8ygZ
3uSEISCV6FYSy8GjATkJcgV9kdX7JlC/7vzMvky5gfAUl2LnY3+IFgZS+VAhjstXJJ54ponj/Uyc
zRM+85MylXtEyv9CaPfHpSTzNiqJ8c2SE3nmj4g0ZpbS7XCXDA74Es/7nhkvsFtbJPCJDEEgvAGJ
u7WRMx9HqvWdTCZ5LBcIDHNxCjiPS6XHa6K4LwzHPYIjN89TpfJ9xaLhnDmR2HvB1RBldqht5sDB
zLSbVKG8KI/DKEfWFzG53F3xUjeBvY/L4SclHa4bhIu8o7c0dzC2ZFwvzZMqFnfvgAQLPd0uZzIA
pS9SRxn440NW82sDI6i1uOzOntGRlO2UH1E/wa2fwHgi8JtH+/tgo8ccJOsJjxDMTBifHZPjYvPa
Dx764miOUJK09s6T3hejeOvB0O/dzkOAWrDgEog/Ry83jpBOLr3M3GuQ4Z3Ji86786sOvLR6k5W6
U129XNua5ZnDO0O21Y7IyxPsEvaHlkyQeqRYLifjY21Xr2geoYUxYCcQXZ0sI0KEi4N0datD/VnJ
EnWb7x8LAuu6jynZCzBOPXobhrj4lvV5tLmr+p7wD3U1i0s8vWVE2L7Sydp5Yjrlch0JDZj0srN4
mmOXKA7sMK4GDrUS9JAPg0i5wIhGqER8Tl8Y2BRfPTV+rnysDJaffEWLRQo3OgoyNdgZRowoh+iD
r3zgHwUEpKDwj3IQuFntGsaW+K5K9ZLCTDIUnmyy61cNU8JDRmcbvtIAZ6mgLYFyYE5PHQHMuYYx
OYw3qGQANNF+f6imc2QCbnI1wsnWMCepsU5dDOCpmOMfdu65+DDrHbMF3V1TT2trrGcLMBn2e1Z2
ZuPvrLq4XZwM518vP7BCwG81s8QcqBHgTdEreJ8Ytu8RNdXhRIeRUQi3kiStH3HHEkTSgK6ykSwi
x/ygMCIQNNXRqKK/CpIruSmtx+55FbzxHLMrJbgOER+OhFXC0CYIbICc5c0gtJiJZgcXbU/YYejH
JuhB28ow7KOncj87ZVqeq/G5LpHJE3X6ZlrYA2M1vEfGiC3dheBF9WjtEJrSuQDxNcL6SpLqc8yO
YR3u7usYXWA2mLRtWDH2kMI6jQyrNDzM0hixtIxe14VXGrlBfbT8LNtZbnLHybXTo4zCH4eDo8Fk
ShPKbCT1hYaW+Rpf5jw2G8zMJ02G1hbmFWFfzTb4Ege1eauTEFmeuw8NGs2dm2EvILfwsnhGfNNm
7wtpBdeogZcFo76L0wRnSGE9WZH5ycvydxrb1S6KCf+fmksTgGbj2nqoYLVRxBEqOngHBMWYszxY
tsRT7JDTxCcSb7CWiu41YbDC0gQoF/9GCWYzNRvIpWDFgXD1jgH0OFdj5ICC/+wI8ps0YK7WqLlE
4J6kNnr1NIbO00A6HFGg6TSkrtS4ukXRf9YAO+rpCKnQ1O88jbcjs70AQEJA+4dJ4+/Mc49+XSPx
ogY4Xq0xeTg4IGbXHyr4ebkPSC9vQerFsPVaiMRhlROdmS54HjWAD0NtdqhQ+doxt9N04go+JuoY
DMutsN17Llhil2mpq7BH/jatSRaX90nx5mr4n9e1b0LjAA2MScSwDPRnQQWiggEaCD2Qg8C9dBtP
0KZFK46N3S3nAuKgA3kw1whCfEICrSGZcUZcnpYlvVMaWNhRfjoQDP1k+RprpGGm4YaF8l4pPD+a
GnuYwT/0Jff/GiKiGvAdgGW4gwCC+F1+JPsSjxsWeM6Z6U2TaGiEXU0CA5G8glz0SfeYYDCusBgd
sdi7jHkMCz63YamMr79QHyFToltKcC7BdEw13LHrrOd+1v4SYezKNupClILTrTLHB9Kmf9AMdBRM
Do23Uo6mQ0T0cfs6Si8bsmr7xrbZKFmlDsnMiC6hr5kdEe9MhC6waVGlUwCRzF4SIOkuVXxO4VpO
8C2JT30uy55MQDfs2ulaqG7EXUXNsG1w3oLJ1E+XaCCPU0vej32E7HI+BPiRUa8yWhkBbi4avRkw
mAis9TKmZnxINZ4Tm3i0Z/zZklhJc9Wp16sPafxcRPldqQGfEtJnMnMbl5lFcg8suBkdhXPJTcJF
hQMZmvwC9BU0bveFxopyk8QSu+jkXB9rkoaMbl9vN/AoBNIGEmlL+/6wjown0/x5igYPaWEpr7Yn
KaxVOA/AppHw0ymEdEbzB0KnH1AIeT2a+WLA8FppLKowzQZ7DrxUG2HLzaqhqU5MLAwrz/BXLvCk
MautBq5Kj9mMJ4CwboHDWyLw9mjb/Mot3h5WGi1XH5VGu1Ya8jpr3GuRWT+aEYnLEnBuFw4F3GKl
44Fu2fdYU2MHwyOtVJNkt6cs9dDhQZglMoj+h95Hviab/npE4OzJgU3bznhhAiGNcO2yfB/4aPiL
SMNsWfyFqf5TzlzRO4+r3crHkeF6NsFRnGzHg6QZuZAcqDN/b+wKDEAvdMzu9nD7zoL8JhKsFxD8
lzcwTFcGJSkMxuZzro9JHE7ExOSA9oxqIu7199cGr7/DUp9xorLy89aBHDIibrY8p98geObRw2Ws
3qbMs4mUmu1rqcg93pHmqfUMuASaXxtEgVCbVwfzaUJOFlI3ejM69PtfoOZuNsOrwZq6B9CZ3gik
iVlFnzrNOnu3ZZUZ/amK+viaSqLYPHv2Q9HgIaGtR1nv4F3EjdBxjOlSf9v4qKKPIvbvS72sG1LS
Dha6pNzWL8RipqOdUIZTwlUpxw5usfFKso/PskWb2bSmg4EdGfQbkm1sfD+0vAUTrI5V/r2RgVmc
rZgl7JYOzedaksVh/PyXIGWpM6K3SGW7lW5o+xyj7kDc2ZyO97nWiv9Si4wtGCWvOe8X0JtmOCF7
OQ+eg+WQ06vUq0Xp2nT0Y/q42y6JddpuQSASzY9Ou7gYX9P5GCaG+JTkTY2hLOgq9wa49M3ACIgG
ZTkbGFbID47hNRSc7+fEH5i8xU0NTmVxzluYcNlEz5GU1XH7O9PGfJhwk/CHepDlkT09DcHKOMcn
EauMahq/DilInnLOAW6jSS9jGsP1DyqvP/WaT25vUheiZ0NH+mu4qb22qOMtGnt76lTdQBLFcBn0
Ik8h+ttHtmkSV+9wobT1WlAmLXG7jpYYgiAngovBU0DOr2OPXz2xPGcr8mihV6G+jnwu8pj0uO35
HCt6nl3KZ6Hq8QZjSHppaCtsEpx5C6HfHtb6+Ox6uzszPSDVlpeetJ8Wr+gu2yutC5rDoS2GO79n
Fyq4GTpChfVxSxDT2spjzB/R+aOXxDtvvxIvKIfS9nDbmHn6628zqiK/Wm8EVm+Sev75XCkbZo2z
Phlj/k7QxckjHu/Uq4UI8015xxFikeKxGudo1hcXrcbrHFzgPlOI/faOyQiqAGrrzyGDfbECsdtn
MxJl/fEktxVinCsZJ9516PuwnnL717m5vUR8Cjo1lVxEtCDUlmXwFdP2hy0KrW+X+AQc+GF7Fi3k
qM5khW1p4xHjw9DBbUS+reJU0S9rO19+KwE3YeCkA7MVKbWsR/iReTHao22LW9mT4usUqEvYu5nv
JnxuGJYawlxTFoFqGi+qLPOrZ3PKo4AM6aB/4g5m4HYmqbzJuyejOBZt82KPgQ3Fbby3KovlQxzt
CJ0hnIZeCxmQ3R24ikcqCJqRXLlEMRT7TuFGTdt42dke7etWx2xNxlXUfKqiUd8a+pq7WpbPQSM+
ZYP32SuC+7ax5J4VJUFaDZZRHz1yAVju1CAiZZo3XF2ylHq/+eyOOONa13w2XKfHDIEqZ0nQGPTl
e0wuYzgqUR5w5oYVCD06JSZGoCA/tSkIuOXGbqO7mmxklL/TPhXjfTYV73VfcJ117saJPEM/r7/R
ju+fFb1KVSDjn5PlmehNItTT2yBukZov1cVvDUI5AuK3usK7o03/GGTgL/wny49AUDlgxmYvfZgL
KuMU5yUQa+dgg7dDqN5TqAxE6Hb1N85IYN8GRZlIIwLMTKTvfSa6MOiRPzAtqG6W1vVwiVSXpWrH
r7X5iJTf+ZZE2LNYn3CXr6lRFSlMwWS+xY7xIGlcHDIrx48wDT+R5RLQkqinue3tsK8NedxORprO
BKKRbzJXnXnCfnTariKyExk2eR26n8+xuLTLBRkC17VlsB6sQscmJpW8ziW2iP/Wev6XtJ4mY9P/
VOv5pVuKL9X3v2k9f/2nP7WevvuH6YDb8XD8EYPLJPefxEtf/uFIE8m/65o+asDfmk+Cc31hW5Yf
iIAKkYjc35pP/w8d/GdxnPuOb/qm/f+j+bQ0zrIulriuLt//17+5/H1kY0zc4V5KKTwHsuZfA2Ur
cyTHKMkxmK3jtB8p4oDC9deFe3O+GAjFZpHvcxaoYavv62qeIu44PvkdrRUzav4uk5LYpYEaBufE
Xz7K/yDv1uJd/uuL821OVFfwNgPH+xc56lDIZDBWbzljz7sKn7gZSAMEgBCwtjCy2pGd8rY4ZAyV
NH5KWnqNZ/e7//xF6L3wry8ikOwNx3E9x6Iz9vdPaHB7U7VuMp+XAdS1qRZkbA1KUi6qbuhHrw3O
kDK270Ez/fia1RVxrgpRo/HRzHmJRYRzWlovtQ/DPBuIXAhIcm/M4r0Y3h2jiULE6j1BWETi/b9e
uPt/v3SL+kmCVA0Ee1rqNOG/sEzHcQlStfjD2WWSFcnxoyLI6CBsm8VQXIbZTGJfUGJ3TjJzH5ud
uzfbHZpxgvl4l4NRPE7zpMLts15zsvRYFOyEh3WCv3cmMCrYk5X1QVnm6ywSWBUS7ZqKPvMh2ees
HG78ij9DlNTTINWEh9HF79LmRNePLXc2UsqFtlCl6DV2NJ8Y8e3KeRQIWRCTkJ8CHw1TJXCRZ+HY
gvGglR+9FVJxkk0oCAwUOwQP2ubahoSmB1V+h7USQAfCXrJ26N2ohW4OcfLdEin6VODmx+Yljo1H
zKMN8np+pijRAYmqpywl38JPxTnvePPEswU7HO3v5NPtcFC1e5/aKivpUg+rmxOUM10hYtAbQ3fC
bJuf7jy8wdljI0ufnxnTU2bQTcgbne/jgLGw8vim8WElQszaJ71Hw6L4hMU5PSdkQbJGYt6iRExy
aJ1dplIRtBG4yUnnvsWT84luP5lg+gCPBKuCAm87Yj5bhTJr3qe05rPLb3yv+VbAdYAqEeQMboBV
Ju4D/x1XCsF6YSta8j1poTKkphdsN+sxzd6IOyWjw6fOkgtnVW3fgreiDF6bx9ZL0HIAT9oFGaIU
ySIsIjom7N+tfm8nwQPKvx0tsuU0TA1CsSkIXXRGu3yIaRs04ofnIxgcjIjfy2J7iSbz11lKMsVP
gzYuuX+PLadDHLivrWPU+KSmj72XvbtVct9URFHI/B1rbmi3RNtEpXxFRNTv2sRFgUOV0TlYUGPz
vPBLdgsjz0kxEe6zmV5g9pHm1/v2ndJiN6lpQiTgvCwt+1yOZTiuBHv1+SoY2jKdSlS3iz0Dh8fU
f3DMfkLB5bwBqz60XlQcVaXOuVPV+wAB6dDy2fkNp3ULuMhv4ts5Kz4Ihyghw03CZKTW9QI9t+pS
Bk2AzIWgIzg8FJNBK8/n4oE9NNmRA3ofWRyI1YQl3KLnOTiEQhSVSb5JNTNfsrgsQ+XY3kGcMtit
q+XFmWbM9ZIjNetcTkyVPuZ6v6+kQ06eOjvdxOhhep3WkjG+BU4yZtfVuUdIY3WyGi5LndHTqUDw
GyEANBL/Uk3TuI+87ljZlGYB4M2+nQUsuYAc04hqkt+wBMzonbw9jLU+MJQfHwjImCk+SwJyu7rY
u0z6M4VgXphkDkM/wXEsg10/8/PxYVzW9iR8tzlGbTAzjF0e1Fq8Za7lXsVkfxWWIAME4Cd62PpD
1yH7U9OPeOwa0pwM+5JN01u14A9i5WWxNqCLbdYNY2E6M7XN0ZtKnKr0OD4MJZPctOA/lhWJIKQm
I/WX7NKAQfN2Ga9Nt6c2FfnRdKICx2tNZDW2XfDnOo577yektmwXv5YcbFAY4iE23hwz+Da6ZNQU
TnDbEWaXdKjKhuLoyvFttLiyBRmzrm3fNCPHRy2L9wXI8x4YeW1np7ankdyMnCRTiq8SFhqtA+yN
tJItqlXnK/ikMsyLRRwYyuzGhdThbOZ0zh4ASSKkGbj9Ojmn9rZHxoELM03YwzobP9w5ee6o/wlg
4dLu8KpnXABheg6sZgyLmHdXRQCvBEiIueC3J1N+KkvSsCr2US2yn0jS9GGK5d0b+FAIKafi76Ae
fmAg+91ZcqgS+btlk+q6/SGqFM7o+apr/0PLwX4Cg/bWB+2DnXF72Q4T7g0CwUlMt58E2Wrl1FC9
S3f4SzYlDJTjT9shsk5czQoz/tmTc1UWiPjTNT4GFsmkfvrM9AxqalO9y6LLj8yUfwqTG1DTc/MY
9ZqP4QWnuFU8uC59FXq7hz7ONY+CzxdrN693n9fyIUIRRvzZXJOgsJf6XmGUy57UnG+xXoivaVKG
+ti3o5ILgVPUvAc+ULomfHNgyDI5H3s8k9wVIpJUOb6IXeRIi/OfRoSezUhgA9szXtm1/zogfN79
H8LOa7txJMuiX4S14M0rvRNFSZTjC1ZKSsLbgP/62YHsnuqpnul5qCwZihYI3Lj3nH08vV5VXfsy
H0WGx7JCLuUvI0we69pdO8AQoTDwcWKQNPYisWjBTtlp1DVmARW9W8nTxcmispRwbNcxK5liFzc9
9dIl7NxN3eGF5KPzdBYVwkzlmgPPAo7sQoVAnVeQNufflVlJFlL1nYeOt6zilCkGbpMDaAMXQRuC
nmiJt5clF7MIOnqYbHn0ZstHHgsgPG1CzEp+Q2fCoABJPrE3107lU7EyhTiS0mDs5rEkq9iLWOQ5
372uAks6QdcNuO7EVYxMfnrUTGhJURz/mD636coKyYq6gDEJzgA2z7qy+LbRg1PBpc8Oy1VtYrpQ
we4x4HUQ4rB6wx5MVqSj/45DwqctPkWIi+x1M2Nj+tYrG2g8+PCt5zpAGTjuGWndej4TPIg6631+
pkhGReb0FDHDe4NdlIExA05wvvekbD9L07lkloJLuTmNBfGuoJIWU5zc8+EKOqUiksW/KQMH1+iU
snQ+dQDW11xqJXNtmwX4/duShUyfsn1OKHxI1bKS7xnei19dJBlFvBAIzkml0CJVuApNaoPQDBRk
sRzQTgMo5d3FwsGapOtbJMAya503908JgidogfRwlaP95uccFg1YqLFE3eXEj6Xhb23dYNLFaR70
1UuHtN2z2R4CkgvMs0GGNUg3ZsoqOT/OYFHdeyDR7XAlROOu6poDqQVeXkCw9K3koTYgwyo/bEoI
X005VTDEJNvU1Y+lyXi7NYf3IIUdVcplVQt5bdD7JJyivHkBq11l8If6GXcXtuhwYj3jvRAtKqwy
Y39daH68RNqEmIn6yrB4CvFwCAe6X/Mpq8NLCWILkELCuawE3JnpjD+BizbJNllIG7YikEqhFDWW
8tszQQgn7bBLpspddb4sdZfqFNBb0tJhzWb8rejTu+NyabU8jp+CDAuKjTv7jY1Veph2uQSPuf7R
1DtnRCSrOgHx5SCRqZTH7STr+AGpZ9ak11JJJ3DhvMi8CHYhJhehsyrTHLRXiVpsGnqOGKgpi0IW
0G6EqBAniKBtogfw/uL7Fdm3aNtnGAIUaRGnOTr0Yxlb7wrlRmdMZynMlAt7HGtHUMgOTXTyftv+
LWGEvai6O9RwSloGHwtjaI+cgil2nuaxodBb+Gl4d+XjZx0DM0DXttojT7QzjMzpLY7zS6l8pUNU
Ie/zHot4vo4WlwYj1c5xOUTsBNJlCiyg4Dqk1LRqYzi/IO31ddaaxzFylqqJ0DLQOFZJmaLnU1Ai
JsVtPvy8DiyaUFbSpYFL7hd+bQaT7gO4Ng4jWc8VQ3aZy6BI/0x7dKTzYsyA5jrXIPMiHgsurlqs
PvlGw58laJqh9d+k0Ux+lG0rAJIxds01ThEjd68MXi9DLm4xXjpb33bOcB7CV4NZKPZsgscCrs6Z
mjP7FMn3XPs6dqOvfYVruKHI8O1sAWmkIBWtBVsVpXe15LiXBTdo7E+P7Q0WKEpIQqoPURvdI41O
pl+zXtrZU0VyVo/duTAP2lhfcNRsCmiryxwe84rWWYlWHwuNLFEnufxPSbJDhJQvuR5RbaBAGBzt
E5QiWwusK6GAkCMppOZov+APxN7Be91F6Q1wBjiCemmAITAFGrbevbaRdx1ygzWysY8kOdzmqyMc
Ro5/uz2TtnaoKMHZUKCZja2Laaa3CDDponCmHwqUlSOr+JS5tx7wkuVrH+D9eEF36WTd4GUm9afg
pCriO1Ui2xCue5aZwH7jBWnyEuDBy6HzQREA+EvYaxRYKvmf1i89/93iZUCCYh9zQOeo4ZXk93zs
O3aP0duXVFF5izRamdTK2LSoYvJWvEAXQioiry8JKs08+pD1Am2OK3FtaAYj6mEUHatMvjdEaT1E
CphYa+i+iuYGzjhdzh/zFD4lLbMOD+4qYtLwgtqW8Mz01IesPVWb33TBc6XfRt5K6WyRRBebUnyr
PnP4SGOxju9yi7Sip8KC9tJPrHbzcSyvw5WJZX/kaWUtZXuSXbrePfXaE7MTbAAxJdKot78pNW+m
DUkehf8ms9J7Y3Qg2LoRXLzc5/Yh/J8A9g1bvkOkDM99mABIaU4l0zIJxYOmzAdhFoAUbHrkilJ9
GpH12qjur9Dzzk5aXFKb86sAhLBI7fQnt5xuG3Pkbh5h9vTUJNdoYqSXhH23NfeK3PypcpcSFURL
+v1ygvliNesBdTSzJ1q/UG3B7YMGkkWl7AFogu16YQ2o2jAuzJvOIgB+hgAqnygIQRK+JZb/gWD6
1BolfkX0OZhQ/FebCyQ8LVBaIuEiOSG5BpVCEoppQKjVR6hl2qlFqLpCwwozUFO8HUMCqEDevUMQ
s4A8vEKFD4XtSwdpu0UqSr0U+JuhU5E4tfmJi/UJ1VSyIY5lr4O4XXv1xMkO9YkEZSxRhTb+Ytzs
UlL4Vwc5cdXFzkK1S2+BpedlVgRactLXwN9jUJYWUFoLlMEqaj6+lxmjMfgBXgcjusRgZNpf8jQs
1DXWC21DsNnZljOhv/4p5ejlTx4w0DFkhuThrObQY7VnbJQ51o50qHBjVt0rkTF4b6Us0dcpVnZz
TvT8w9aHQVM4wNN1OX5MGVQwuGHkLGeDHYUYoyHU1YHhtKtknp21Mod1/kfVdOIigJH99aM/N8EP
7SGSkJPS+VeKCBm6qXrEDhjCHHR9SsD/vpv5q79u/Ncv5oTtQeoH5p/N385f/fUzb77nv374123+
z5/97V6jLKdTRafmHy8vm19kN0/v/nqc+ekJh6SmpknQc8snNf/jg9wKY+BbWqbU4jjfedIA+v/X
N8X7Kbxo2Bsy80bDexwatpJAr8jMeK3VBiBKtKoM/breJwSHSR6xQHwfOPZTW7qMpzWw67CAoFml
MNalwlUNb23jNBveSzSrbYCcXfgD5o/UPrSOyfzfdhv7wPO2mJfyw/mfqkqZ6gaxsrACQznQBYOc
SRrJWojBOQTATA/zVyynziEq1SVCTm1naeLSlAwyizHQUcSWqJlpyAAm7p700es2is0OU9TVd8L1
t/TZcOwD4MWC5MNl5mRrW4O3rqXwH3EVbTlveYEqW5FMYQLr2xgAvW6Hamja2nmCb90smdB45msK
Ov+nHdfxaBzqGmdNELtiGaBs0vQyW+PLsNcmIvyuYCu/96xJXTKrYQykI9L2QafqvlJukHmZTXi2
BHSAMFcMrtH6gXPV4KSPKCAEu87OusZJ9wQbDbGayM+KmzJRrL0zVvG1E70GKoFwaaMgTGxjFjQ3
WwngQYjS8JAqIVy//oTQHoyOY38LP7mUaBAWiEJasFwTW5qUdmeC364FmrggXu5xUKMnow0ukwJg
SoHJO7X6C3ip5NgTfM6Fzs2Z8bm/9dH8dnOyfZRKceg7ZT8e7LOFqJrvKgM5DgZ+qCC/KGh1iqi5
wEQ7i1KjCs6wZITIZAabhRdwygqFhrtnTPCQIznuRMGm1OiHVd/+pNrYPQshjLVh+kAQM2ddhTxl
ZGkHRIW7wtfS/WD1gJkwHdYp9EpmQ7j8NCrAMXB2WR1pi6bUkl0We1uEEUhhXSeht4NtXa/D5wFZ
K0VLYh5Vq3bJAoDAGKA0xJsBiaB3X6wmIRAiGz/0sOMC3Rmo+alAI1eUS4hOCI0Dk55vNp67TNEI
tRrFqq+0TdWSM2A2JK64wWdVAd4zRXf0PGCaRWdAd0yJToEupNK9XfhGd9PMGqI6XdzeewHuDimN
+ljvO1QsSX8qG8Ndo2ZAcEm6QWm4WNpsNpml3/zwDNivaL63TYzyaAE6yDub3QgGdbZWIZxCPDRq
eEg8MF8BmjmeRrzOomQ/BVFzjQnfOicTYMOG9OOSCj8pftGPA6FjEtetNtbeq5yV0TX+EujyN1vD
XVDqN5NL4zahEsurXiW7AnENcPJNF9c8VBWtaaeGmzDQjqHquueO3jUHUIhDWK14C6ONrnY7y55W
Tl+YG0s0Fd4c7eZaUMHrwHxU8cLmQmk47vH3IMx9s5vwQhvh1fbdbWuwWNhhdSls7yHTnKvv0xKB
kky9Gj1CHR+vilC/2LjSUrHjY6sU7zjt4XA47aUkl83y4MWkOOrQjeBwh1n5lfbxTuu9kHAqo13Q
Qj2j8SAGtEeX2dSoKINhz07li9bQVzjFaGwM0v9sDob8bJ9NjLkbImSMs9ZHXIzLrSv8E9wC1hm8
PvmgPIks+aW1+EGECDhsQU/a2jlH0wAKmXZVYPfw1XCTutTlu7py3gHGpo+65W5kdy63SZ+piup3
5mVr4p85X/XxRGQBrnyMbj6sskVMFPYK79WlNsp6V7XGZgTB0JTZgxfjmJNpAgtUvY991z2M0p+A
kY4gmaSWMVOcqKmPQtPduyJYT36pL9qeNOK2RJjcmcuJ3sI+lCFlCMlOeRqHD7rEmQ1KtG+y5NI3
CdRgRWvXpPTUxydyfKwXEJw5Y/0OVpR/URtcQG2AQrEZ7TfLtF4RGrg+u5dCdGsSi5aN3r+No3eh
klt5nU3sD4iGRQ6eNRK/iHmysvhaFeaWpQ67TL/sJnp/hf/uMNxbOhbmqI5+b2WhYjEOXleQFz4s
jU5Bq4MKISmCZBUY1UsJ7aJkFOSPOwDEm4xRQeyzR0TLdwojfYlSAL8p8ea6c1F9tjgJFzEY7k8A
Nr8Ns1tHfnEeM2YG7bhAqZxWuPkqDS2nFi2RNG37ilrFbL/jcKA3URU66DjvBODoy5S9DIUOI611
JiXKChM2U7LzJPSHsihxqWm3PNMfmW0Bv272fpd9eUwILXlIa6SrnToyJE8NBnFF+Cts2lyls1MD
00GIT81PseIA7yjrR8gZDyEBavBM2dIVIB+JY+/0r1CnDNarekd2z1sf6E+S9BTg4rcMZBOlbWHZ
0CjLRRidB1EdkxieYtnuzK45yPc8qwlkn/QPbSgvWhqc9Kh/1G36B2gDYMYWOkH02BTT7MlR01Md
UKvhvpdYfuxpi0mD9w4IlexitEsidZ4N9lyLjvMSPhSWVPJN6/qNqMJjRj8iN803+dHIu4qcflex
srl0xvQaQsWHCYCNHTtw77r79F37e6icq1iZHtEORPq8omJdtkP5OXIO9RPB3tqr5YdfFvlMeKNX
PrCfOCMlSEudfTDZqJ2ygwdeQktQkdhm/0APHjyDtnFpgbeSJjLchrErVgatU1Ie1kkYrNA8/6Kf
8gyaOUjZM6pSMo4mBvUmYthgG2JtVDImFCxLzTZNK7aqxwnO96rnjR9TVrbIeRJu9iufgkNTXFya
Oqmo91Zc3RTgrjSTlF+ClayJ6SyZLkGtkwYqm8n9g6FY2/qhGfRTr+CzrqFCo7hIngdr/E1P7J1S
ZVWV5TdyJjfmMMy5XJHH5+7HQkvWZnYcsmw3pAN9UQHJovI3toZl30vcJ+zON4eoBXbYPd4nk0it
JK6I33Iu5kiYdctWkqZodvKdKqY7Yh1t2muaVx8UTubeBO7nwn4BzT5wTRptgVMi8m/VUP0uoYTa
DSkgtRbYKzgUVaZYx2FUdzGZJMx/ZGCFUgKLHb5EUn3Zgqt+bnIQqgkjVoumcgmpdliTEUPQxrgK
C+c0iP4edmW2zTV9KQjRAB4H3Tqxgs9e4VjrJ9AtcMyhOJAdpGDDglI+rdS2kYltIU4nG5agE78a
I/ujKtO32WCyvSD4Y6UMbKmyOn0ze8M52hqd41h5psP9ZCuGgWWbCz3m5lWqwzAxx/6gxdrzSJEk
Oy/JCv0DDWW2gyFUnBGKb6yoZLkjOGL1+9Y0/83C97ptyu6zzY1gQ39Jan8gPTBADQc+0uhSFNOn
iiIQ9AvXdGImT2af4YPhik16g1IU753OMdKDvmw9GqeJQWZGHuElsmm3cXF9QEHNMd+3n2MYbloV
eZFTEBw/IXyAwKm8BqnJe5JWr0o34sAOXzOgCI7uYIuY6hpjdXuMdQu5jr7MRv0x8embONKe3hcR
NlH20ObU3SGxpYuVxawL/1aIFNy79Jn7ClzaNpIvc6K+ptazHbpSY8ZeOMmiJzAg2943d6Zefnbt
o9YsLVf7qiYmr/w3oougXl+2vc4Ert/YVveiMn1fuCWZc2BLmfHSFSOODnwMsEFiM9Q+Wcs/c7l2
6//4XUQkBSAZ6kTa6DFzJzdbCg4QlYewuXt5bxGZglWpbbvwV90pq3/+qR6WrEaIReRNPGZXQzY/
XGF5O3kXLWSuhNiSkUQ/woAXVPLyWx3xoxG9TtNF3m9AtJLO/+WNfR4DRzXZilrCSsizGoz8bUra
ZZRcEebXOB5KemdeTuoBFyTMBKuSr8kwJzaKr+Xv+K/0ahJnoq0BaWL+OUWqVoF6jmlYqF/9ri7g
jhvh/P+S8S67CuQ48H45GElb8vh7eZNSczbya3k6krZHKKX3UHdiZ4DtExhoH1mHlhodu65R7/LB
82ZMGFHS5o36pzKGXY27oOEvtBhWo45PxKOFk3PibEtIRfIW8vHKENVigbGTx7AEUVVT5t+MyNvJ
By/rdl3KF8Dg2kiGPbPkAXCyvDv5vOTDKvLl5AjP5GvnPiprG7Dbkn8duupjzSRbk/lR/BrA01K+
PfLlybfwny8Vid9KH6jm6JtVE5sJgwqOwVoxmGvW700FdT7jZ4IJ2OhkeH+D+TYF837V/lLZtpgF
LQ5uKpI/N48CdatGPjxWAG6ejwGmgb9J0d4wxkebzY9gXS4L4e7kTcAQr6aWHQocKlNLv+VdqdgY
MhzyNk33sa6/+iK/yLuUt/GKczo9ylvI55QXv8PzP58UYKyFfMKI5ffyoXiIh77DLSJR3UKbH07e
nU2MMndj1HjB4vHZm3Z9mFG9xGs7h/ldf6gFQyzQrJdBp7FYE5faGEz1coxAOX6dVacz6QiM6O5Q
bBucVXFPesek2NKKocKASsfLPMAvm/jO5faqwNWg6wdDMszIBda9o5qpu5aJuY5JI7RjtJENvWg1
51B0w+YhBr+9RY5wLz0I4gPT7IlI6k0O/8kmL2Bn1QSoVPGpCshyCHsuNvoTu4WvDOEqA3fncZZB
mBUHapeduUjSLJNDEbO6miQxM4ZwxKoWI4p0U+T7fNqFehYSzJW/IDi8+pOLWqfR2Df1Pe2G9CCK
7kn+l3mVvi6lTExKwYgIueCQmDagKBzBBIuLyLIPw7sk5W4i51vxmmqJf/+9wZ7BpIYWtQoPZTdR
sRHTpa+N2nkl/+3TyAHr28DkUzYMPQDbrryNVvOSBNRDk0WT3daZNhkQhQqobQtF3TtDbpFKwwWr
jjW5otCltEtqTzdQr3O72yWUnrOE3BpyKLOMDAg+Tk1OYGjYpUuwIog9jd2omNGOcJOQwAtWP7yt
qzEbLw32MHioxUOQUtjacmSmNigoRJ58E4Yh1kXA7lHvef7578LF61wb6Sf6ibWqSM88w/19X2vQ
qhgg6RGwP9VfV035DponP/VmEq98wAq1YW4mjUFLQ1wExj71BVgRUzI9vfkFkbkTyTgIU6tFAYRo
VxnsdebhJLXzjsQEBiAhjW4dXd+i8Y3t5KPF91Iuwx5NFawbW8Mu8o0+dEdV+l7KWj2CPjT5VQSw
WQ4zLb04zS38dJ8VPM1ZeVUgFVuoJY4dzutoEHRKfXrZmhxD9xq6N8AsgU+ROh/orhMOJFna61rz
rLU5+O0mYyczOl20zQVDvzwrBRUWc+dWHvKlAg1gQn+/saqTPVrGflT4VFsoHD1B38xD3F1ujT2w
7mDFWMV6VJ2DVyhvkz98R+6krSMv3swPXQ3oL7CZgkLXybnoSEDeq9TXFqAy5AyISPBUn3/YCsp9
pYOOkZMVmZuUg+VQYYiFXInAPWYRx0Wv2m/p4NbLsqdx2qbWpvOoW6bo0S+KcRuN/KUTEwmtUlGh
CLsaUpnRs0bH0aYZFG1WMmxzq7pmOa3mkNjFhT76B8PUQfl0e9TpEBHfLb9wFxXdDZtkoU2uhfm2
H76pOEn0iEd9i6bh2AgEyYP+oWoMJ8I+PbEPtJbjMCWbts8vBNp8M+8mMgFRIOD78kDY50Wm88H1
vLvpg+dRGlVpbRLiQNdZngt+y7GtZMMrWpd2WQKtYviACQQW5EpTmxNmXy2gTziEqLey3FrYUtL3
Z5wqB4qzSioreD4UeUsxRTfiD8gA8p5xH5Trpqc8Is4DcT6HEm2b0AthM8rpsWmTOccI6hin0aHF
ky7HRfPQoE6Zy1F+3BIKJgDOTAzkd6pZXKzJes5QEDLsYXDDCdyW+rlpjTcrZgOXK1uVkWPSFacO
MA6Xg41K4DKdP8JafIeJQNFifCvIgABEAiuwdrsVmfF0DwyqMvkgPZPo3NfeyZS4idR6SUJ0QFLl
xaWD6pFh2YRgPIs4gTObwyx1042fqb/l/GwW5kzw/NnRp0fLQDdBr/ghIBVVfjyOGWKHwtBvscGc
Z/ZDQP/N6FycnslN17KLUXIs5F74qfRhjtgcc2MLRg/XGuczsexNq64snwt+M3ntSTTsQNXhPQzE
ZyjbQFaHkicKLfiNUiODCOWqTfSIcl5hPZSk44bghUHAc8kOEFZ6QfSDQMxgqArIMqBFpgR41ajA
XdBh/a5vYZSZEAVOmeJuSks/mUn3PDH6pnXIAYLVkGGR/JBMYn5YR+t1URWCoCrjpRSe9H2MZH/h
d7Y1lB5FbKV7zzYfjcK6xbb+XbbiS42ZIRsTNUCuIt/v+Agky6iCywbiZB4zVhnkaR/hfdh2oHAS
6t8gqXFKYE1azEdMW7N7MFt34zCTyhjO1YF4I3J3G1u8c7XDTNtp7nnsXv+Ip3pSbcq70j+BR8rN
9pikUhcrR35pBMlJh78hZZ1CKj2T0Fk1EeyTsOwQ1Iga0UiQ3+TEDrwcCpxJnqJjdJdDQdst34Te
vyQwkrB0u8z6OXppBOMtKO0njpvnvFYWqmJSuMrZGZQOEhq8D3LuPvqBBaiImX1WsAJWlkZie5fG
2/+sCzYQnP9N0KzZms3GBN+7a6A7/5+q4BrnboEGttn5JRqKEa4tQ1Emv64b5zgOrJcJceguE7QR
TfBE8eQtZ+1C3PIm5QpTdymPUhsWvoELu9Qq4eAgK7wuLopUMjoBZZHvOfv5O9i38nBPb7wn1SEM
7K0eNvbDaLDDwaQTpy37t45xpCcHeOCHpf3yeQp43/7zC7f+XU7+52UbjqXx2j35xvyrHLowiqyM
q2bHNg30q34eJu3BcxCPkjNKtVY/JOWdhDIXSrslAcGaASFQai5kfIjNTg5VAOVKgf4O/CRLMEqA
NZOlO0XIr0rIAmzyvtyqQ3DibmApMS6Wg3AabMsEQUGXclnTw+ylq31OBCTIhEbeZdkUyuM0kXqg
weDz+KO1lwKHPKcV5FfjhSrrs69ZseUKh+GPLVEIeVCtol0SHsvfVTQB103N/+dNM7z/5WjhheqG
7Voew92/vWmu4yZOpxhg6SMDAVyJEZ4ZJfBo1jI5yx3qFzhrqByk6meWRzB1gUxFO05eWtiwnJzC
w4RoKa9drpyDSt/M4phZ1jRNLB6OPWKqj9Jj0gjeOZtDiLzQJ9qkn3/UbKbx2oFl3kwyAJfWZtBH
uwkbVNMNXFTDfV1sgpCmtDwD//Mx4/z7MWNYLBq4MFyUjP9mQQjaKtG9KIAwqgIjjuAJ+JIaGHKZ
gAXLfKuTcaisFapOVpFwscVJkZ5i8FFGmLe2sVSTE4ryaJXTyaicNYsf+cssdVm3J3UBppQsGIZq
fBpQGhTyohKY2Y1geC5LnnfNsYQvSUfcAhNgiyWUo5+RLR0Syz5Lh6w4RDLHtiItoQ1lvVj3TnEY
oGwilxpQeKTDzlFBJk7jrEOKCQs8WKLc226FtlBe24iH8LZWZO4LKcRyg65cailjIIP2UcQWfOvV
qD+Tm+qjPQrG1wRpwuQIoE3y6sq4qqQgTyr05HzihLOt0HHTADP3FUqs1X/+RCTd/N8OScfQMa0Y
qksCq/N3SrnVKkaZjviu4wJrVUexum1cUNW6iWYn78/2ZBuLBjTqClfWwbYrHd9beOeaXLYIm/Um
eB2lpq6UOqu8yo+hlz24VmAvFUgZKyXK38G10VxgfvVnURLa3oSdK7oqXiua/kvtpx8nCm5ozza4
ea+6l97dhIUjU17os3BBrXVmKKjKktpWcXY5D7HZ3qYMAu5Y+Xwe9mcldZymT28IkG9EoAnB1I7y
6je4zjKirB49Z1iD3DwqVaOCMdRXs801B3N6tJC7JomR7WrGJCF3TezWcPC9ruYnAKP8Xl9FWfUo
6NXtjCFNKLzg11LEQB1q0c6uyp52Y6pmwOJczBvFTWrwncqm2cmCJ5Vhs5wNDt+it4wfueLXKTWS
LNLsOr2nHlEHLmsTVFN+KpVU8+91CjmjVp7ULrgDpVoosbHIdfEzF5RBVl5shQkmsVrBYvZZSOFW
7VjXya9Pcl9MOMKHA1QUOuIrKyX+P2ApdmksR9kbCtPmo/esD58wusSCLVt3AMMm4uppQ56qiYrL
I9WYrTHO/6kgMtu7UvEvTSWkTLMSXMvDEzniR10NbTaJaOgjsmP7yfsBUfAW1CkgU5SqTfirCNov
RZf3FbKH8Mylk2OJsLJsYLup4PnlSJlCJnYqmXtKwk40qvJTbTvXREHBK1VdsuIUqdClGAQ0CC16
Nw33LoFEcA1mfVsr9x15x0mnguBcMozfRWhIXZoIDnRsLCPFzQwZOyUkY5o5T1cX2bRh9oT23iyv
rYaevxL4g+VWmEp2LRBGbkRrPLl+8eHLVciZeHC1qd6iSv+YT/CwBtxo5cNTGHcoAGSwjl7plzIe
/ENRs8cXNB4CJnqRW7+7QX8BK89iw75nYfVgV9mTu0pNKZex5Gse2yLNUZ+HqnguJftF+iYaRskN
22NPcPFX/RRDp+lfFZrnK1/TiLmA5DBvuxuFxkmn0QqYKO81KX8sFP4wBtQe9ac2+EWnX1HmwzYM
j5pWc/VgZkSIyrG0UfjH8P6ONW+yOZWIJPL8o4cDW7kY2ZKewTWT8dc2gePeIk+zFEg1fRJdYr3f
j2APdoUOWsqVya391IEXVuG3ZW3yXOQd1xNSHLbkDV8s9pZ7JbFTshZVBoBuf8I0/mUlo/6STPSS
k+6khHjBJkwsjfPqhhXLUZ2pGAPoOEXoPQluX9VO2dDeymnINpG5yUNBsqhudCQse+4qwVjRtunW
bmCwEMdGloA3yC5pw07VZHDXSGEPIs185whrPQuDGmw9I0RIPok1Cbf+AVXZwUjKapMoOViCyF7V
g2pAJpkedLrm2xBuWGjkhIg3I7w8b3oIc7D/WGAuSquRb22WINTJRieClay++KMcgaqwew02vSXu
g85PLYUeQ0Gc+wFJGv5qR/zjK8aGWuIDntXVp0mzdSg84a5UMQWHtnG1PVAcXvMmIw/oLyFF6fHP
Qu6TXzYMg9om2hZhMqBXrJQjsIMjkodhB/BXOUZO7Bzq6T5/I+RP5q9w1DEExRTOuzeCwXDBvsaG
+zAhXt+ZpuMd/RbUg5sb71HlJachABdgTOS+ahlALEYqx0AUD1C+kLP00zlwnHiXxqmGc6RFbp5W
GcxQwIxFF5VL2ojWMez0CyI6QEzyWc7PwnBg1uaGuBdErC78Iq8RP0SMVFyg2D7bUKznhrXN3G6r
B2O4t9OU+U6VnAgH9SBm8nBqER1zVW12ZUqfXmN4uDY0dLwCheDRzd4qQtwMYoz2iVPbx1IWIb5W
oKcbxLDFbPZkBk2z6y1362i0VBLqTgYtw5sXq5spkmHh+o/Rx8kaom59NKumPg6h9l0hTt9kA7AA
GBftAoVMsCGOap0MnbZ3zJxhDl3CY6+bzjIOGBuyFr/4gfsGgC7CZKciZyEVF6YkxGv2kIYRE175
ZDXjORecLqGnXeDMuC4dE/SDCmzT4SUg3evgRoeJJwC+H5Jv7GtbRE7dVmjpIWjHZqtmNrvkGTNo
KRK/goG7mxiiLONRu+QSVYfAPsYA7aM9xrlAj1AiJNgWJphMDi4rNRee2IHrO4lDgJR312PLIFsR
NFUahecIhTjFCi1QNmPAnijNcqEdZgUwSF3WIfD7aQgMrRYBbXUn3M0WLogwXOuS7h7Y6HUQrJ3m
VSuXZR/y6p8UsBHMpNe5usi6sVgxJ9v2OuO8oBEfXYDa0WXch5I7vbmAM4G2NcQf8mysgkZ7DC9p
4a9naXQ6gPgKMVSNVrHp6+RrDILjLM/O9RQPOoU04zq4kTqmtd5WzuijNvOznAXTskU0+UBXwxWi
xoMWamfNJKGSoQqUSo/xl7jOdVI9cvnogReFMXKr1PeIwWv/VPNkmIqllU9P8vI5a8gxv6Dqr1n7
eRUxXYrnyaf7m4nk1ktpsIrsnDK9vk5VdpN6WKk+tw0U6BibGCUOK4ElIMIE6RcThDO65j0pZlz1
KaVt7qnskebAHhM+1WWDCdFImMOV1TKp0kNMX3HRtjxOg/Q5qRCdKW3F1oqfzCYZUlnVxW3W9hMk
0UROtHFSpKhZ0m+1tr9OTdTt84zIv8gIH2rYbhtVbGbP1iwQHmpsBLXKXrRDZ792KpxlCCnvRhmg
KRH0OTOD/W01TO6CqLOD1uB8JUIYD6qn7walOteqdw2siVmlfmF3izfE7q9EYJ2yNLpPVcq5ygiq
Va7JQMfBtvEO1OOtc1GoNORT6GNFxoC5y0cbo4m1mzfQjlQbt8J5RC3x2GcC+rJAxdU49T6du2nS
D+gpJEDUFzWlf5MFI5YI4HZtcRBeuZpS4yWVDc1SumsgtXgLtfKOPVDh2jZOlo5uip1+J3C+8P+o
p1c5OrkPSmOA/1glm8qni6YPBxC4CQMZXFSB/xtWJnWxPCKm0KAXSRkJGLA8U0T3i7nZMvjsT5wu
fXe8hlTa+gNrGpw93uSxSfoVcSQ4iXjSYp+1yFVMSJWM4amLbAwDhsxuJaD+JhRlI1LlfX6AwCJ2
W6qVjXwA82iJqzTtmKwPrLagtag95/6Bb1KJVFawkvU5OW0vCaNrTDLUvpLnAmGBfqxSnKJaKZdu
7zyno3GulOYhclBB+zVKZ1F7VzWIENUyv7U93jpPLTHOxGdLt10E8vQlW+vaEx+yDIZ3YBPgT2WK
QdPz8QRWBHFr5IYa3eelOjo/NLfQ8/fSBJYV8hOyf7udV6w7O/JOjbSiRtKK5KsGT81kTjdvERXu
wnPCB7cLfpTgocBzTrf6VTX8O3BfCBDoJwvsO6vBgcKOBfPS5zxXAGLE6wK/AepVPKbMW1l9sLoM
xLEqwZeW8x7KKpUL9hoc723qq9uuGL1P8qjvGihcZh/hvdHCJ9vNdl1T/iarZ6/JBkhG5xdfr7pP
xvqno3NqyOc4UP8C/vovys6sOW7lytZ/xeF33MaMxI22H1jzwGJxFvmCoCQS84zE9Ovvl5DbfY46
rrs7wkEfShRZRAGZufde61vJOvGJqAZogXKooPrIoU0e56Y65BboHIA/OoXGftB4dPzAdtaaNqwj
UoFXiaztHaEwhGaPydfSEREoHUIN3IpHI3BtM3Rf/liLppugNx5FKj7E6F/oQW3UeSnq5Ubvgc6j
teIKKLdfGb4Xjo1DUqY9Tb1Tqgr2X2tZyBs9lMm7P6YfIow+iwjklRQVTmoJmscLiu1obKeISh6R
OPpCiLe4tcoRLjVmrV1VSgoc5blrNSSNfe1tlWlF1eOqJHEmCiPOZPwQ8upr9DNTOVEqKH99Yn3E
6YRhUDk8lvqoiti1wwigfUlIstf7T4txanFgGOqmqiftuTCRJmGnXhpwS9/aVKdmr8WU0g24bwAq
oCuFfzZw8MuVnsoeinRl8aASdRTv5QhfkZiIXwOAxZ+j43OEI0jL3yOlc6k6bFMQRbUddLDlDude
TvY9UHu8z/euf5Fzt8tL4IMG2pND3BqIsVzBFCfOjvEUFWwtz9KGI9c7p8QOD4ZtAoVqyTxMXGhP
4JE0TLrapZ/dh65SgQnKVQZrha639YMwC1xx1KBDR1A46RDI0Bc/mVvxEBV7e9xWEZJWPXa9jU28
dce7uDhi9XhiJyr8DXbaMTNA9JCoSFOEam95CXbCijsE9Zsd6fjTebi10b5ryQMZ1LKf5BSLNTRU
LhRrXMvhIB3sTR1MV2MyEGDgupCzXxysSvduSrJnQ8wax8UgOoR72yGRWXRrrJ5acbcMOJci1+zx
7VneWWpQ0Hy6701evlmdtg3L+dIOPKiL6zbwmFc69Si31nfpj0++1o7rzsagFo+FfUj0Ad+i+7PE
BrHtcu9cFQhoJ49GfjXp1qEMvhPKQO8BjmUWkpuoMB2T1KZb037JQgdI7dBjLFEdHye08fy1ojjT
mz56Pt6DkSUUsNtXSQY9gNOUh65MVll2TWJUQoJTU6kshotneXGeRHN9YEV78u36bRm5TRN7HdjF
t9k3ziCD7/t8Tm6QwtMY81OlUijWtZ+8LW2rpeUcRvI7UOy7Ed32UHpPXT2+2Fmx8VL3aQj626Z0
iBujfpW0KlCN4dlSXIcg1EpSKuisqnGzW2OW5cUv9aSmw2sYNAJOozKl5ROXCM6BM7fsd8vOl1TN
tZVMj5lmEpD4D39Tak1bm4AzUZhIl9JnO+RXKZP64Es0dISIZep4V3csz8sjl6uJzDLUUIMi2X8n
oq+kA67Xu2x6yWxq946by0qusaP/LCTPpaZF297lLfFzaAeqcyw8tK46OPTlhYk0/K6B8V9GmL9G
0kZDGIG3cpUnSs7aOdCcx2XSu7yHSC2Y1Sc0nRuG+U3VHKTHbKL1nhg0sbOoM1KpAlCkwC6H/vow
jgRoqWG8pmufvd1/64LhnnYYAwfy3tcRjEYej4oGxnI3EHZRbZbnYukhaAxYGPnwDelP7ibde1Bn
ZkSbgEDV5GIZYHXORyC6x8VL5GNtvtEQNZIFBR6UqFoaifNLNGpIGoJoC9dP9R55rTZNQ8icDoRD
paMghIS2JUQLnYTtX03MjlPB0lQd53OobsiKaCeOjUw+LXgK1KAHrSmu5EjzjLDwGhmLb8uZKQ41
FA+ovTkIjXtL7XgCySdW7uyqzmMW8Uc56BrlF4QNoXpf6qRlcPRcrnIS2a8D504x0vBZLF7GszfD
p1dBNyi+NXYxyHKcdsiHOk12+KVmfXGEPmWuL1Wf7Jbv5aip7lwxSU2a+onC/6vQaDSNmncUvPPg
0DEW52odZ9WnbbfL2ni39IBGVCdLv3kMDQSnzCTU1AX9mbvSOe0xwa22Cd7DeuhmQNO0zNT0vxG8
LXlzxd78raW4Bdr2jPWBBYFeBop68zbNom/LM1QbxrD1xgbDileSuTRtBHGACICzd2WJA8HL7S/C
62KkFcqAr9y8nvYzo0lxM5j+Dm8Jxwz1ZIo+e6dxpM/UwctKIRloG2CDUw5KY2Kqi/GyjDjmHChB
5T7CBpafzkRsz2iz9wQeZN/yvaCkvvFpXcBnYLxUZF+WV7zH+XCNyUFx9dBY5t+2RwAQ2uPFP6kJ
NlWzYueEenieFEwg91KSnsadjR+gtKkb1M06ge5edao7pY4tzMji9dR228VVqM5zsUIhWDn2V+VA
XGQjDvTZzE5oGdcMtZFP4dbU9hY0chdX0KaIA9rGCXeterAY+xyd0b43Q+ZlujYNWxuz81DZeyss
vxbBABJ7ZqYFsFAr7NbvTaNBcaVQi2fJASV03/HC7NUlY6X7ppMGpsqZWHlr7Ta/Rh6nYzX8Vqte
UkkieKhS0zq0boYx+6l6kIPkDLk4uNk/XkJYOpAcuK9FijVYx+ujzukVrV+JT3QOnAOQsXi1/ApR
P9L2LuabuiRJyokelwnGcm+OInhauBYpNmv2SNS/XbgHwv2eVrpcpY75TsAXQ3Geq7ikny7C+QEo
bnVTm1zuBRhEGVKZ+FXDVnMRA+NpsXGbU0LUN6FRP0yZW1PxUvxJ3haf6KpROgzQMBJzWyyHFZxQ
16IQ+GijL3VF1U+LrIaKTDk6WlP/1ZNWadJMz6obx0nPBR1kiODE56g2v05haqyLJv8psxjGYfU+
pxzRONtusyTGVVxw7zBWASVNGybAI5obw3Bjzq+1xIDr0ehw1UHCMW0Dfsd8WtaMVvnSkwRBU4p/
8gYfyyloxi1t8Q0vl0KPYfovWzwnm1F6lM6CXi6Zl6vGpU1ajvO04rSRYqmg2g3ztSJf0CZivKMc
DtAxP3UGHhoYkxXE0qTJv5CO0twNvIM0fPopVGC2Mtw6Xb9GS0YmNWgv1Bj9DzdJdup2X9bENIn5
cTLZLvMQV8f1n3mMlDiCLcdMPRJI+Z0fosQCoeK9bULMhSAsjpnmaqg1d6164AuyQMSg6xNxWVAF
hjLFRwSurksSt8ecM+Ty/ESWh4GDNu8NqWeWCt0mydt/sj3moVU4X8YhDVZt3KDi854hMlbIuJ+X
ZsLSx9AI6EMJZD4ucIwmm1Dbpi1qT/xAfcoyKvyIGtryyOso762IO2dms3FNEW7bp9lm605TnFm5
kNg1viYbAFKqYT2tHecxYgJ+UwA/HzvugaJgY9f93tiW6V4qzEvulbeaJISFMeWHGD4Xl3pQE7lq
+FxzIsyICZxXThWfI5y6QvRsBTO+LrJe6pUSBnRURLThq1XWs8CXAW3IiHXICmq267hjqHCMDMkc
rVir6bvu0X3s1Sh4qF46lmTVWclL+jFGta+pjDwf0R/i4a+lgO7m9tGy5Es/jPbK5P1J0wysOa5h
bP/dN42p7SCt9TiMEeU54tuBAsNz08+0Kg9TpnMEBJxue0rqqxr1qMvepjj/IDwTHwS5GlC/4bh7
SLZMD3GGhkknrjd2hZBryNxTHOgTkjr7PleKD+ICLnUD63Ey44st0GA18KDXuRJPVSGHd4enkubs
pmdrCSfXvslmum81XdK17gfrRXLRuYLKk/AEWKtIAnzW42D+9DjYos3B9VJ4RaHSCZm6zvm3vMaN
4TRQgBqP7zcmzponFGFX6m4W8VDkoqWbQsrTNuDpt7Ps2+hYi4qhNfqPpGtXkkCtlde8W8Qb8VZy
OFY7uZqJLeSd2GUAUjt8U83WvjRb3ywNFN5qInGs1wWuEqf1rVb2j2rfrNGg07gHwWqjKF5K+ITp
kGfwmLdh9qOUr8sSuqxnRfIeuxQFVoWW0n7N/HgXxPQHXEIsbsamufWYvW4p89+1yNkQZHcf1Z+9
kB9VzVxdJLxnmcmRLUZVtxo9DJhWem5tJU5ioVlQIRzGqxtofvRf31V1V4T+XsTDTY9Qxypcmjzh
rp7PZh8pPEBLvwb98tau/JOmBbvcSL8vUI5cY4XLVWsaDwHBlbQsw0A8+R0nsMDiBEYMw1p1vzyg
AIumY5ij4yDibygOae6NN0ubs2LUs8JPuPN7L94vYKhF6QV02wrZBxbhgBr+pS4iWhGmn0ieOBkF
kijNOv1cwEKOy47il9aaHfhVJvZn0mbPCmCktk29TDBplM1PUba3iCh/LuM61H67qa1eZ8E5COoO
yUJ0JcCQotNCOdB3qC1bJruReviarnzConlYBsCAQ3VCDziokkkHC/AuQO63wZTBUhuiee+CR1U+
jSPH+xIgEyNJmnm9pwhWnA5zJfGTdn7rpr65mgvtc2kOm2SfgbXpaU/JFRMShKwO77sBfJYga4HG
WsF1+hCdDPM5TEVy2yN+A8zLTcpglLCt3iVuhSAcBvEPMkI9q64+Nze6HgaQeVedaROelVYJ98J+
OfsttVupXcg02MzkQnKXxA6eEQ//V4PwEWG2BaAJiW68G+101yXuq2GyJKM2/R4pSW1kNBu/NRmR
cg6xGvEgqGmPcV+9doYgSI9Ea9/tLmjNEMIrlJiq0khmSLf4/ewbO35TPd+efKUNTSxigmmvl+1T
qwjIS3nTKdLYMkaV0vwJ8b9YS+dn5ow4ChVOQlU2qjtKbtxX0cJjAJaNLZGSLeOv4e1ziucNtZGG
JL24m6R+G5UzUgGL+sx26iO0TpbRwvtQD0SSI00z8dWoU/QigEtbTlreHL/Vd0lDQZGrXzRSJ4BO
3ml7t8mLTTAS+CaM9n7hd6Uz23UstujmBRWgCbuPceuGcAGa3VbEsxxopGJinDYZWa0qiXHTdJ9U
d3wuvZ+F1nwoopWqGRl8PONp2ddZfVVMkTJ2zjNND5rInBlHm+mp/wi29BsuQnyYrOQsd6wr13zW
nxb2YaZevq+dR13TN3WKh7hVNDpIIvkusJDptieamB9Ll8Ug8GEVEdPe6s1zSZ8f42mMDDC21uoS
TnNa8ZL7B6HEPGUZkObhIYKh1LKy4iXTl6n6IqFUhefy5M6KrqdqsKX3RI/iaHF6yez8h6X6p+oq
i2q+zStx9CrGdQT05EONTQaJrp5/TYp55Nk/zXi8V2+P5bjpNmK8yXLPMIBwU/VuaDSZmNnUHudD
3lO7fsDCx4bOGE/9tckRbcSlcVOrk5W6zMuJWLXTl/p69HjoF1qR+uoJOhxqcY7MSwXYgVfAeZye
JrVQqB0cz1HaQd6TY4JIgsQPOWnKt0ln29IIHaUepmp4x5f85rQsvFrjcuCGU8OVmNVRW6j2PazL
O3fEr6ZUnrNEcd3U4mHZSXpUPuCOdI7yzPeTipMIt+gb4RpEghK2HYQw21ii5G1ayDe11ix7vxPM
Fwvh0QadKMGcCsUmkePcmGH8FcDBuHH0+GRUsA3jovrWlY+T5TwtBCl16HWt+T0r/BMOPIUftIj0
C8PX7qK30VulWT+re3ub2qWzboBCL6eKZbPRBG7QadoiiRSBOqqqgYJ5aYElQLruD0kxHLBJ3SHR
f2kHf7zBXf9UDA9RziQZS8RTbZoWg8SEpSt9X863WmFrq5yc0NZ5Lpt6+NWNMwyaAY6Ds9GEDr7I
iP7tx/h/w8/y+gtx2/793/n8R1lNDd7p7rdP/470g//9u/o3//yaP/+Lv9/GP5qyLb+6f/lVu8/y
8pF/tr9/0Z++Mz/9H69u/dF9/OmTzcIivpefzfTw2cqsW14Fv4f6yv/pX/7l839ENLYQf/5BcaV+
wj/+pfoV/vbXy+fwl7eySf9ENP71j/6DaGz8H+EYJso/20BEKTyws8Nn2/3trxpEY8/Vbd21fdvg
//6ANLbhIDN0dnTdJTJaoD/9J9LY1uEg+xaechRdjo8883+FNP5dsicc11KVg+Xoji9c9zdgr4H0
u9f1kMOtHmZ3yG66h8AsWXciDsJkXM8GBMQJRQ+wmC8Wl3A/q4HZHy7aP26vvxQyv0Jj6dq//dVQ
4OQ/gpXVqxC+oXOZuBb0Iv8sNu2JBAQ8ZuCkyfwa7XTwyPKLLmEyLs5MO2HKm1sq9VUfYQwJDW0T
Oh35MlW0i2iX0RHDUvivX5L5O+uZl2TrtglM2bNN3xK/XZhGs0wM/3pxMKeqR4QPJR0RPDSjzPuZ
d4l+zUa5R79NQIEVfrdJOQV84bprg8Y+8s2HoPDo9xWD3FkOujNyyFQtMqcEdNLd93Rt2JGBCAyz
7MKNAI+8Lr1mrw3tfjANAnbC8flf/0bG70pAfiMHfSAjM24oYdi/XeSakOGReBLsHf6snyxvJLI9
KpsNwbwrq/LtvakcKm06mnujsncpkVGA1t2ScxFpak9x6Zl3hSleA1P3N//Na/sdvqxeGzc6xBBL
PSTqfv+j2rhru6QZUBaR9DA8BINLr0fPDqXuTvCPObi3flSuJqt+gxtKOobDmcEcaqLVIiz50F3u
cu0u1Kf/9nX9lxvTNXgIeVW26+u8Ub8JehNdG0F8Nv7eTtFnFt7K0gE/oOnBeYcLqXO6mynq4NXi
REeuMrxAA6C1XdQjIk8E0znV1r++VI56m/70rJACjsDWdJAXk5An1Ev+gzB7asnpDtmv9lZCK5IQ
LO3EGWujm0K79bO4ecyC29S0wvt6yJKnwnA3E6BTFGNuvM2bnrIiqMZLYYOBIcCX0IUxs4+4eQ9F
OeuvzRAySwua29nKZjqZAFmc1H4i6NCgwNSPtkSKZSTNrTHeJcJxDqNWYpqtzJm5i7aZxGhtwF1+
xzuC0E7zx21blme79Xoqu/bgWOVbhFWPHBVVciXG3tLaizU0xNyVzXRpirWYpq844TzIFEsyooWD
hbYGY4wkBdD1G5UXjF5tKIZ+PZni6V9fXppO/+U5oRWHUMPguQf0btq/XeAix86PI1juTYaArplj
dQyDU428+GQmVnNIagYmaS366xjAyCOU4zSn9J0T2tiaRDLlEm65LghDP6Ex/Wxyb9pOaIfWk/w5
RCW/O6pWxqpzcIoC70dVJ0Dc4snn+pprViWKWU+r3oKOeLhI+FSCZrtDLOUdURZdU2E++RNqdlKe
9YvW8GH5r1SVFZ0rr73v1isrmlzkjUYEv4QPWeRfjECUhwFw5Ea65Ykk+QfeRkni1zju284xnnq7
mO6j4A4rt7wWXW7gD5qNpxljYto20R1TGMakk65tuHnALYRr1yxpAHR5sgNj2awMPBhUiYRLk6hV
HKoiOdh0c287v0pvTef7RJdtPY5GeGvCq93OnOoObHDIbeiu8XADVDWbdE9FYp/dIVwn59Qou7Mr
ePVdTfMRAOsqN8PwPk9eJzD3e7a29iYy5ulUND38E8hr2jRdkEFfhVNr675CqmOYhQ+rrm4OtkP2
ZqZT/xhlZRzY2JN1p+d03+2pPBkKwOFGcXumz4tUcp6OWmSPqFJJqMultU/b4KPo+2dRlcRUqffI
zaJmVUeWAXmGrrhl6W8OKi44ZIqANpD9kXSkUeUo+VV0hqfROWRXVRCc+B614ynvcuscGWl8H2h9
fK8nIGNKvcZcW9Y7IHXGoyy8gJVZACAf7S11UHh2iHS9AE+aLoPG3WIiXSOGjgA3ZH/Yd+363nfj
5FBajb6TVfcedyHa2pEM3MmXtG8gLfmpM5JbIIaVNbHLJ2SxbURvm/yQLDnb6kPLmHQfDJHi+QRb
H+XOKioNllkxPiRDURzhWZALokchk0EbgpFEdlsgdz70YK6uZUGeSgAwL46TmPQN+TE2ODNkro3X
vstfCB89zbKz9rMxWg+2Xmt38aBgFHxm2fpTMY9cZKP076aJDjIOqaOTEV0W+t7d8sEJm/jgIxLm
FM+fMWgWv/4idfg9OjCCm+XPIlzlFLwMNnKznBHJ8sUkT8RrRxSIIHIK0VzN01H2hvdYocL7LJ/F
gYckwrvMp1PNYtpY0XhrN+5u+SNbLyIil4xja+VIG3wBeR721WMKLHgXpkScssBoD8sHneTOKJvm
i66+Ame53GcCQopV0Uy33OvyoSMT54hN5sfyWd4I1JWsdBSwrM1tD5KTKMPH5cNIZoCYvWI7sWjf
tBKyMgolLDleZ28aZjLHeayrq58NNEtHHzJf4W3YYOezVhE/Jy3/xYgZyGN+GB4tVJFGGb5URe7t
8dVMtHETtChuKzedpHYD5YFQrk3ljZxNQLtBXb3h2VnF7k+y2+LnbuIm1ntiyjLnxXBotouSWEfD
hoSCOgVFoTn+yErpX0FiZZ75LnKrv5LEGsjpRbrdyXYlo7uo2bsJtWcR9nsCWhjU+c46wW11QvV5
GHkuINTYN44csoOTOdgVh87ZxLlzxs1Gzp3XoGq3GR6E9P9Wk2hIkK0x72Y5A/9wgIDRJynZ0FX8
ZbK0bf1qsFm5mNFmdOjXjSnQPOyWjAMEv8wCx+A+yvL3zpLgBVl8gX5RQjdSXEqtizC2DDScCDnQ
qwRu2WQ+k/9DbMDU1lc3Ku5jfXgKRhLPh9AX6NuV2NiAVZCR0rFBj3qbRbH8dTUze9YOcwEvwTFp
8KeMe+Lk1ZGyu+od9IQadcayPs1QO58m7uWm/SZ0rbpnp8K8Pw8nH447RIXx0VuG39BPqEN2c8af
cnTHVWyN1XEYxne7tectWaQXaSJikAOLBLa8tT0TW9xWA4KyBCu7IDrSsPAC8w3ewmx+pOFqn/H1
+MxmLGLsEd3q4+BvdD/WSC+kx9U2IE2N/MT7dxVhPJy60Lt61YzzgoHLpp5SbYW0au9kGBo0Q6wk
R2ES3GhN2yIgOFegKcD+jiYrDksSPopxxZzvu66RdKv7sBwSemlDIctTQmAIX9VFhD0TYhYhL7dD
9L/FfDFkfyrKRHud5/2EG3I9mNFE7zZL96SNXWbJWIOCLNt5dRFv8Tkc52HaRmn/Gpd0XcQYPOl4
PtWwGuf8hMI8gk7bGdpLKEPUb2O582XvrYkqnq+ivm+cxDgGbayYRmPFjzdnlEaCjbWfT2Js0kM0
0VEZBzjrei7cI8G+t7C80QJGwyGtc+dYCXygVcjOOuFsBBjFOSDXtmPnNEcX3clxJsV+pYdFUv7Q
ibNe60Q37y1Z3daZWV50/zNidnsMAusbhxrnkDrNZ5yU2qrWXeugdf6dIRn1OFBXNoWbo4TPEgg8
njU+uPZsnFC0sB0LiGmzmXo7vRubayNJwOoL1/7Ax1u9xV700qeDc7TaBn+5XcVrrK4aig7LIiMk
bNAbHxu3UZSyzIF+26cHHeIZGb9ehZifbFJmHi25s6l7NZK83Gn+uqoYqNQ+cxSGNgI9KypR4QXN
YXnxWhe295X0b8uw0o7Y9uD0TLikOpIrb/0cwX2YG9vIf+r7umEZ6OMD5ht2f2FHeydO3upo0m4Z
e4FF5MrCYL6zYZ/ftGhNkHLjPfITCWGYM2ote2vvW/Vd1mAIGuGjt1p1KPuq3/fjJwah8nYoBZOe
oPmqZsHUOGQDT5wK4X99MJJa24qwhE9eWtaRTa3Avt/RbDdaJJAh4M0o9bx127IUymB8NQGOMvTj
V0jjPF+nQEgOBFXx0PA9OshzmOqNescddLAk+nx/Tizq27BjtIrreEgdensde0/o+1smSmfYnpsg
qLRz1ivMRUPnEeXrhtvEXHdoXhL3E4XNfI26jRl73sHEPbFrwHxk9iSOEmXITRQL0L30KgA/M2f1
++wJ6DJibbEJq6Y+DaSgoJV6aqQaMDCWHGX5GsxDte0YiJsSXUU8B1ilagQ5RW3dsG40W+GK5FlO
ZOEyRUZc6SUPDTYN2U7WR99r82pmOrM1NCiGETYk9K99dUJrbj1l9AjX4CPYmroEYrDH2dTKk70W
jdio1ack845ndhYuMYZwmlmI44hcfpR5fkg1f9PXg3srCsgeFYCfm2xyg1uOqSYEojT/ZoCP04ak
/0Q3caD3cCsa7N6mTVY0zWr3ZArfOfkQxpFGmkfle13+BJaHexImBNt6tvAGZIDRuOP42mr5V7I6
Nb1Py55wJSJJMOQ0QEvXMNurVZF3UEY8JrNAybSN3Zh8qgU/8QNl22Go9G3s5O8NBdmJEUZ4Xv5r
+eBFCLMH3ZMMT0qE67WOcc/H3IjqwT4uXwKU8zjWnbYbZ//L68x43evTRXMS6+hqrvnrQ5Hx7tV9
jee99+Ybj/KLnvZNsnb0MrsT9O/1Opm2mn6hy13e2/V1zFz3ijYSyWdQPeiZ6exrOjjkmEzVw/Jn
EqHOKmx6gggrC/qcrpQZU9Q8lOg3RdfV1+WzwDCNoyuYzy+fhnsHMdOW2xiFm5vHG1c46ESKxrpP
XdO6n9K4JNEDgXtEcifyvy451Bahf6NrjBcdabjUw/ox5GewbTx4hgiPZHnmWFh4OUT21mfhp89G
MHhno8OAZA8eStgq3OphZDx0qaE/RK6xQkpRXzETAX0ddCowM9zQmmJuIdXjI4qNWUH9NMPyLFh/
V47vkDmtaXdG6+tHMkr04wDGEJmC+tyraCd7dkWaK+qchALppE2CuWaeTSvchPPR1sIHS4pmN1sj
dqwIqG3PwU4O43xcPpBOJxmF/PPzaJoinrdx3phcZ7bMyf2MjXaCNbt3vZrBdO3cZxUQY8KdyhPn
ckZpIMXzvCKBcGwSoqrCZgd272IGZIOYsfNN08nozHC4rjk3HMbCBe8Ti2wjw/xsyuxbU7rfg0YP
gVE2e91PXL5bTFaDHvPGhvf6kFz8Ob40DeVIZz5xwtsnhryMyFhvJsNWkcxorgYrO3fsAsIZyGGc
xnfsKumqNpNXTbeZ9+vgVZL4yS0ovRrrYHFGA5Jhr9qOwWeT+z+c2f7wZm8/iP5ZKyI0afNbrgP4
dAmrWYVPURXEIH+ScgcLkwpQMBEeWlKjWnBodnfP4eQ1UjtMZg87/NItM8F1Ve9NIzmE4K2b6Joy
yd11ASdcsw0hoUJkCgAlsVaEZ82eDgOEn7buj3qrf5TygXM+MvqaYRmGf+JTGs84JFZgrpx+3Pf4
UXZZD7M1U1jY2ohPsV42K13IT1vzJJSx9GNMGSvrnng1yQI+MEGD8A52LMzcA602EsAhdNNTOnpq
uVw+YLpym8gFg+V/tjO/ZyLbXW25BwON4sa2nXtooGgXm3RlltjRtKIS5Njo2wHxCj47gJCwsvaJ
qz1oFskfZd17m7HMvo++5BCv2js5mpNUvIBA0TaBK9AWtKO/dqfZRySAFKmE5wlckST1nnKozI2v
gEuN56RYz5oKP4EJTcZE/ZG+WUmVXys9r1dhPeao7KKbopq7nywcdyxD5M1Zpn8nNBydhAzXe0Rj
XwPSr1WQOObWGH3nJXSti69izePOpwPqGkf44KTA+ZH17PrVt0YqxXRFCWz7AaNVf0jOJkLUtq68
+9RTp6+iQZJWVq+8JbdaFrw0dR/jeas/XAlZBb3UvGsHJ165fRYQD58y9WENoWhPTzaTQVggSNQm
z4ouWuZjiDGbS5dm3rbttJee5aeIqdqTqRebioCYrQiqBgACYSxBE0T7LtP83azDxLpIROA7cj6r
+5ggeqeB9CNhxdiu51GUuwQsEFJflUF+7qErUCw960ann/XBqtbcwkpcU3MR/8N/VjU2aVFZU68M
Te8BQXfvBY2jm0G0x9Icoy3rHuuXo99ZCqpIRt210FyyPA898IWPSkd8MYeeDUDGn/aJXrzXnKV2
aS/u9RmKR2DGSM4MFMQYn0BN+s4WZVW3yXBr6B48gwT7XBXUd2UdP6L3XmvoI8+8a2i/QMSfAt33
NiKlpYzPfO3J2T3ZKU8/mKm03hq91yHdZ98INfPZV8AiDgrnMg0RG6FpUHrBe+EOwXOZFFtGVC+e
b2E3D82BVB5ikEXUlAS8wNwwhvQevD3r1gg/3JiBTmDCjLFfgMKFk4eoE0FiWN/1ZXtJtbxaReSA
xunEmTbWg4CyqN4PbU1CXsHAkt4ErFls0yX8/rAiutpAoH50ETIBwZmfhSOqo2pdzzBb+U/y7itk
KRjs4q56FxK78ag/lYW/1RC/56xCwjhWTOvJwaamrDx7ndXfxZx9T2hQoIAKxuKmNx1xXD4nWwqF
aozLUZHvqyVqWH34Twa+bczoz/6/fx2ooOH//OrB89vtNESPwlTBZcOq7t03L0U7RVyF6W5czd7m
U5HuicLx9436AjpTx7kUmLQceIZ+k2Ho9urj8qHHP7idfkbU4Ja+GjmsnYNMxodMg27l3pE4UG9l
3N/Dej6nPiTtIrdICazyjykfkTNbLd4XFAjH2bxrc+IJqHXhbaZQXQw3GrYhmdMPQa3SagO8lcYQ
3nu7pg3yx9jrnxtdWMQ6xwWAGWRfoyI/NI15mox5jZnEH7xH2TBW8Xvxqo95+eQTSQxxgySmEPpr
Pxy00k2PgyWmSzTF9drxtBa9YUXeGC7Sus+OgU5oS9iRyDS0kk4GgbgzJmg62l1u3mgjHhRhmYD4
QvtxZOEiSQKO1vyTN9tjydacA3YRvHQIFdYxycPm0PmXIZqtXea7FYUiYKuZ3bhpSyrAyV73ZMKs
okxNxbOwvHMSJDcE356I0dj53MlrTS98vgoJtoXndKW3G1PM6Tc3z5tTQIoJIri2WLfMy85pVlws
A6pX5YtFlCwOWRf2974G7oLxQ/cD48rOw33Sz5396HlRueMRKODQR8VLWQSnoki0DxnQvSNvsL+M
eZRd2KIplPx+U3EY/wgrejzEKpfeaL/1Id4mLKSfOcSdHnKcyRpzl4EcPxdhUt9gBNzXdut+zwsL
R23n8L7qNNIzGT2gZqAzKGnyUlB76zJs04OpDdbay+15LwN/3s0FS8dkZRZ7S9fSmpvXQDKTnV6P
O1oc7bEtsFB2kXQBo4QZ/UDi/jRXamev0aDCtj6OG7JXrLoFnp64B7cm5iT0irvU6A2E4u4xpKHA
GcWfTg4V3GSV0WPTBRKze4VjinGczDvv0pkWUWg5quXGliAap+IpokbAb0UVHCpjZiL6EhB6t3Jx
ja0lJ/P7MQSD7cCuaEr2Ic390Yh2OjjvuO66C2ZgYxw1ENQ6SUXWAv9XfDuA19um6r3boYGqkRQx
Wnz0BfhZT0wnywNrJmzwRN6bufuRAkaKbLQPAGPGawLdZGVGbFLGCKjMlQ+yZTNuQ8jso5h/tnVO
smGAFlOjuQp5AaORqzPAbZpomzTAGLwxbm8tgcctAd+Nag/xIwa1vZTTW/T/2Duv7biVLcv+So96
x22YgHvol0ykzyQpWlEvGBIlBbx3ga/vCejU1bkq9wM1xjkQ0hBMImEi9l5rrqhjiA5/724tS/m2
daBt5Dwa+leYqNW+KEtuYZ332akwv0RVZJ2zmIBBVVX73jQ5xibcSKmcX2OFzsRU4xPfljo5hb8g
MgeobagwNu7i6YWjbh5Sqc97gwOMSwRuAqzec0p1uC15P4LlN79DazrQRqqV3uNg7a6UOe3rZLy7
fX5f2G3zKZqLngq07G5ajo9JcEtrRhzftnpX/njnF75+lWm3s9m9ZxUXn7PZGy+D44CiTZw7FEdv
stDKh74Or26Efs4aHaiDEy2bVDn3PpmK29R08CDL9n6mtC1dOjZi7OP9DPz20sX94+ykVNLt77U1
7ZBvJhiFNQbbiVC71kIIFQI18GvNY3yc7/rRcg8O2k0Ep92HPqoIlrMdB+0wlcfhCF4ixjg29aC3
h9Wm5O5AE4y1Zx8s1ViBXlXRbq0cIPx3grDDPOTL4ti4Y3EaUsiaMcnDR5WyO4QQqNg89715UVyU
7bC7V+bQnNWQPskJ/WmiKhOokBE4NZLNSfk2uqSqvBGWYPjMIn3TdIj9ifeRYuIZUdAbAcQc5pbp
P6Xi6o2rPaNwPdnPZHF+6eaTimHVWSK+czR6zQySFghOE+r3xP8xxKXz9BC1XA6tptOuSaOxUVM+
jDbFAAwgN0+ExrFv8dEaTEIIIZs4Lmb2HwNb5xKVXn/pS/9lnPyaOAwSD4ymsF5c0u658PBDVWcH
Udj7Ax2VxLxggP8xWJmzr7JEOxf9Yzx5/WcSij+DUsCiUczFITL4ikUmjEPVzBGBhRFJdPTnFamY
n4zEsQ4lKfbbUdeHO9CDm4q0yRCN2hUftXvyp/JVGEm0eGkQMxdwBbMKEZjKW8lBqKWfyDGwUL4h
azKtJDzoEU4luR0m9xgz/7+0XYT/x1fOpWTMGHYUjkDZdAdmuPXN1vT+PEVUTe3SuOFoeSVcpT9y
rXqlVQG7tSjrdj8tQwujoeFrei31JZOjz/SqfOurEblvN0LQ8RfMXS9TCiegBAZuvWeBpPdcAaw7
iFhBQIyrq7UsYpMrciP7SwhJZl/pyPh62lJnNL43n9Ch5zHPSBNKICRq9YVKan6R6F1Rhmo/sxAJ
U9uH1bMlvOFeS9OD7b3rtrKfWzRfzzNFf4y/5CcP3c3NjOZq99B+RoyoxpygNbW5AfjMEztV2XeQ
CejnYbYJQgpnlxyJ3CWSGc4GEh7g5UMmmjSTCWI+3TCXzlCxMDtmttMDF5HxDyepsz2YcXF29Mw7
gdbIJZbi2EiIaXJTmBQrcgNLBKsNPoVznAIgCilZbJyWCwYfcDoXLV0BDHLGfhokRT8AuOjINYmQ
i7pQM9Zhc6z6tg7CwZ5IkJ3MDZzyfjeboTS5I1bjHbZVY59kNOKHonsxrXg8FmOYKDratJgy8kpu
iFhnn0tyioW9qZv2vlsW62Un4wxGh5Ie3emepiVj9brzijt3aVOLyWhv9nRvSjs6eglX+KRA1KOw
GNxHy5obaz/Skkk3qBDnOGYGvVEfV0CT8VxY3JxyaK8iyQ4ew9gLPgt7V81pdoqSnJkCRJmicZmB
+tZL0WTcJoWOtluECXdu6dzGbkqOY67fUngTflvkFx8f7wlFH8k3YTXvLB/nq+LafMjK+WvkWkjc
vdx/6o2YvJZGfw9BwcL8dIqdPhsPsDj7bZ6T5OCwI3E81MVBNKV2XkTjSOSjIB39S1XYxdI1d199
UqYY759d3ZLPkHku8Tipi7R7iCoJpgJEPh8qEs1BheW40yLzEtE3ep90Cdu0czYNQ9I7o5LhTUw4
wWt72AkKKOeBoR5mL+NbOkIgjnO6BwxCC4/qX95rDb1Nk8rOYbBMe5PXrf+MlPLgR912ZOx6nUg1
0IbcPEPjqe9rvbynRI9txay+ojn8Ycv+wy6LkjTpVj1XlKcpLTzHlRUfsajlm/V4WI8MME5IN/Vu
h2mrDExyaE+ZdDjPZcwR32LDbOolHAixQFuI5lPBzFRFcFZ1S3XbmlIZfagvQ9QZW4P7BiDZornK
xHimAa4HWUE/Z2DutqeyxbSPdic6//ZxSHPIZCWVigRy6mZoyukVHOcPrcWynkBTODDONF/mnlFr
MZvzYb0IWyVdpdhjTGdP3ceILOWWN61+UENdBqqgs9kkpnboESjf5tZ9jcCHPBe6L26RZb6m9Sdc
nPLJgc//7C+oZrLrDHAbMGuVrzdnMVYENyHe4Pa1LCxkTb/WZkVkwPowUotpN0aGntsdtwTSg08W
Vup5m/bZAttkURTjm9GkWTAhwRBLgFi/Zpfpmf7vqylt7dOobhSby/O6sJeZmr9Mu9Y1vY8Xf1BH
AZxTHnirR7aVB0uLPIPcJRPs13oRO6QBNVZiI1HITmEM+acYjb8Wvhe74OXqi9HV+qm1+u9pR54U
FDo2ADypOHdLlti6hiXB4RruvCXukkMyUDSD87GsTstqLE0+qMvVKCLpNaCvDMuEm9Z5Xhbrw98L
G9Mkomd6tbGdwsFbNrBu8Nem/vlcI3wYdqSq5UzAYEykWbizp/F1fVu6PrduINVLPsf6Ef7YYFoh
zkLM+FpTIz2XzsgXgZi3Pv96vDwpI3wjI6IMPC9Wu/WyoiArhkk+vTuwHMva74dhpDFQxQ/4x/Pr
7v/jud8Pf/+8RZuHZNV/bhnLN8ZprwBGvnyB0e9vcX2sEasCA6WVZw5+ncZlLM5E0AssPHgRIHPn
CDL89DCOnk/p8Gl9gya++XgBTpM7VajIl4SzdbvuXHB0rKshuHA6w7yyrhmR1+70pPv4/dT6vLe8
bV1rfa89KLc8/d7c+vyvbZYThT9RoZ8jq6aD78PcPmmdv9bWh+sLPRCPTZb2AtDqk0/z89RVERXc
wcl2vsYZBcqpPTMuQhxtEYu1HBfReoz9/lqzdD8sJ9V6Jk1xD4p0WQzLQjgqpUsSR0TPjtMZ7sx0
NinPU9Tj4e/F+lwezcwMNarmaUcAdEeI2m79Q2TCSbIulNvIHRjbCbmIV7z4yYDUCb1AZtNARucC
1AddE6wbK232rlOBzo4p9/k69tzcPVi+jWLLe9a8Htpv6BySvJi4RTt7VNbf8zh6MYriES4ZdLsJ
gjQ3A0rnGgpvA9mBOjBAMy+ezRTfSI2tYoZHrMjwksXmfW4m3t5U6XfPZ75DI/zFKfmFebd0Fjmn
taJ885R1GopWbIswkofWsm6Cw41UKIR6kpRiqqCvZm3fd2Yir1LIfTQvxeY4vIapE51dPuBm3MAq
/0Ytjl45jdENArC0Cvlm2CCajA0pxGrXhVT/VS2obna7KMtyRC2pcwod6xYK0Wys/jYtveG+A+fg
JEDB/YtQbbilWjd0NT1SEMR227+JrHmgYnbowxcD+3AQKe+jst86B3RV2fmnVqYfXK0DmoD8PRJw
p0YETlKrjxlIkSbgK5o0Zj2FO0FW9os54h4h16DNE0xX3YcHVmajfBe4t0G/gFwTOGqKDk5kMlng
Nh7jJYzsvtjGPb4YLSQUjBrQDYT7lzquQaj3mYEpZDqViC0SOjdDztwyDB9ij36iVAzlCxFu3Apq
gB9YmSC6g/WAlowJpmM4iU5btPYmPvMSRPKQeU9ZRpydxZ5rmYmRIjmcNNmDAGhVBEEjo3/uG+8l
RF6faZaVM8SvmnDfDuGnuLsrSmXtyjyF1tGDvmVcE3QWGMN5n7UetIBC0gjEcCcs4xAittlMdU0M
kqAqaZrxzW+sJ9WZ/jZ0un6LNuKREtWNvx0XtQKLg5gq2btkdk+NbwDxmaGHOMUrZ+dPowsgLdA/
bWlwM8A/CcnBZRgmgQ2CHoYVHeYBD6LT69+YQLScsqYBJE8agGcKWQbU5TfTPuyqN9VZBTXp+Ftc
wRlCEx2gkMT4ZLuYzXLjUbn299AJA3s8wz2A9dWxj/sGd1cIpoImSh4emgnyByKvrY5yB/IRLKQu
6qYXM+vN/aRpasco2TwUUaEHTV0Ox0RO/lZEnXieQKPmo15cZj9CDZDn9vNcYBqiq76fl2nD+pQE
gdCA5XzUC4WdZLL9XVvP72Zo2rd87tyTm6xgMMoFszTJYrKnxWsT1XTQQ31PXxFBpx0+T6iLTz6T
xE1ZF5ygVuxSPLAN5D6YocMla1VUxSfhFPNTRK562cCb0FTIiEfnsPHR+KFrQa9k0UajMtEOz9Ok
kruhSl64UQzP66KbztPU6k8J4KSQLSW19b32LJ85Vjg+u6Kh2q9LboXzD7Bs/dkkZOchXlIKxnxv
VaHJtSrzj647L6eJFj/KCOOusK54hjfeYA+XmniHiwBggfn20eos93EyYqKg5uFB700Iq80H+Baf
lxS1akjS947oAKDBxT95Rmpx1WgQ25TGFMAkx7LoN4dStGTPMbMbiE+6IPz+yngn3SeUEan7TTHD
RTFe3eQVRDR5asXY7MKW3DhzJCov7wD04P8yPJ+hU8WwMNNvteOJm20qcStM5IoTuoa9oymHM5k8
AKrYGWV/d4szxbgKQ3yqB7jQmiOnHeUqAIramzUNzs3qPJxa4OmIl4qDPCc2AacEofdxt6jV82iH
PvyHyiBNatT2OsrzUdjlL854UXPrP9m49LETv+WGGq9QsapbohmPq+qmbqhKxqV+lnNzHBx+/X+v
LDYWx8C/CLc9VFewnnFzGI5u/mm1mAcz8WPXqo6p4aXHcaDp3eWhRgAFDExEi09T3jZBA3nYXsQd
k0O0y3//Ecz/4PbwPI8Lqm7Yhk4jcKWd/0077odR1ycI+sG+I3cKe/PelVwBAOjH0P2898xkfI4g
gETRcojuhC+3vpkbBHuUoBZqiwQbCoeXRWyqD0Z+P3jyuaO5fGK6qt8tKtC1GvU/fOpFcP3HjvOw
mOGeQIcvUL3/q+IdN0NmJSUuv9TvnF1mkzgmh/DOAE25Q7wAAmsg5miBMA6Oig5Mm9L32ToaIv0W
j+oatsL/Ou0IDI2+Oab+WlLMofhj/0CgYguuXwyBqcY8tCVxYHkcz+f/4fP/B3MDe903cRF4vsOf
sQrO/7bXVZvgmTGckksdER+Yossg7lr+CLuhyab0E6qMYovkadjPmft5hZsZ4pZ0frcrzVLs0PZf
Rw+CatJAw/Y++0sFpE6qd868h2SqqsNUleO2zSNAm4m4E13W/0Kb/68F7FlVGLm+Msorgrjtmvij
+xc3Fy1TzCj/9+8ms3+xgN3itl3+q6r4P/m5v1xgnvcPQ1+MTQjSDQcfGOD4v1xgvvEPh1a9hTjv
3/5PQUk3+n//ZmH/0nWo+9iyab2bPuakFiv08pL+D8P1XWgJ6JFMx8Ue8u8f7eHXOfPLuPfb1/d3
45VpGn/aSXwbI8nyyRzL8oVu/+G8gfgI5qWiGZPRdDr6Y/cFFNmdn3fclAsYx55hBmCiZwLsUu+Y
xMVJTsR12R2NM+y+iNOQZjI4fUgba0mDne/9EM07iXtfs6lETGn0P6YcjW4JY/qckvCOgm78OWAi
RmJe3VNCKwlBQALSFom+gSKuoFEw4O93yMLurOSzjoAjNc0ymCeI93rjEolJG2TTWT8bE0f0ZMuL
oA55sR96qeadXrVf8lpSRO4BzCkUzwF+kaj/AHsfbTtPPDkLHHp15FuSmJFwRoOlh/Mxx/M+9RUI
d71B7eDF2JcXBXqSDmBztKLYJ3DPfC3M6Czb6cPEWHlLokd7iKcYrHumq7ORyw+tATAi8s567gAu
H7s6fI+sJL5bL6pwnmJ6NgjQ3SlU1wTBMmRu7Kd5nJ9ETr0ctGqFOT3RtB0wSov+CKkL6dT23OZc
PlzdRqQ/UeKDMbmJVdbdULXdlA+awU6HmyLg8Fim1SEP4/Ehi+YnrqCMtJM0ffL0b9NQotAvhh8N
QlSq9++jAN5LdsC01aAyHVRSGwGYEESX834sSS6iUE4l2TFfaZgL1A7q2agK8FRtw4bKGurPEisV
DmGQMB7xEBo/zCtoDRfKoZzS8jTXamvT1yEhp96UDRu2PM3axWXzlRye7fputQRYl7N/meLHPMwu
Xgh6f/Xf62wwyWub4haQyZEGKEaGpERBT8y9alJY7mZDyg1/pG4ZZ6g40cVFErQfu/hjiOwElTAL
PRr/WpBGmv7t4frq+r71Lf/Zw/UFemn6YbLFdX2k0bjZEhhGVHDS9yV9yX/5Hev2qvWVdXXOhb+v
pfP4x8cQCTOWzdy/1Vabn39/it8fxeao3tDbod+z/AX/5cdbf3Z9VaQWQgydaeP6E79fWB/KRA5A
EJZt/e3z/XqnNr/aTobQVKaKRIR/vvFvq+sb118zw74g1YJcdqrP28gr9eu6aA2zC+it0R3l7nYd
JSGgghC/YFBAh9HRkbYjp+civzrpkP5toSmRXl0z4zkNLSkUhiYgPwoEzEhuqhVSeR3f159Zn+29
eZmlmPNukOJsj+1bo2flDse0bGi50QUm2DLS6huY+GIX+QyqDT2HDNeN2nVds6Icl0hILl5HveSS
udN59Mf5RHVy3FGKW/KriZFAb5fP1hVjpXUlWos1UKVX5vPSRK2DR/mNlqJ1WF83O9pkTAZIMtWw
JWmIBnXHlPsBx8FVSkdc17UugxbbKuLzYG+0Fl+wxoE1m4l9pQdJkJPOPvz9HO3IndVTmJmWd6gm
/GiIpwqy1DqustRVgRqNSFOMKCVncdnv8xRZJZoyr4G1sykonoYJNYqqtdHeZp5O5ifvWhe6kzHs
Xh5aXoSba0w/mw55jSrJvgKAzCloULFivAwm3cUYt4heW5P/lV4fc5pWnQFmMRTFB1GVlNUAX+xJ
BK5uMMVei6rDNlMzn2lrv9ioMsfb15NNbc3ldHUdd7qqJAJwgoKDodl0LZfFlICprIzGB0nIO8zm
YRxm65JzpT+PdnQXPWAXcjBigODXByILJ+KJIlVE12RZwOWyzi0SUX2yiT1Hneq1Fmx2lw0OMdGF
TpyWN2BcDkZTuM8HfSRit2kZko3wja4aIpMrkW3ztU1y0s2r8BzNPLU+P4+yhs7iJfv1YbIc+eva
t1qcLd8rryo7jZoX7WMIxOwOvoKChg6ozAoPraD+UHWUUnSvIcplwGlBC4bpCJ9EzlpyHBYLcfc0
ULJJuW5cCS0zTiofj6LsUJXYPrO2Yp2io6bDRoxybjmwGgsYpbM0qBovzG61KPFQt8Mie1fNfn0o
tBZ9kKBli0Q4v3XE9gUkoPRAGEjRhfiD9wQDlMwxAWSMPl0vDEqosHTy226LxC879alqt6gufRiB
0rh37fyA9D17i7UiO1phQn5zZBzNzCvOk51QZGW+RWl5KWKL5UkVJiOi4ZHBLrpnwljA2FDR4D1Y
6ChlL2u/nvz9eP3BZC0ur6//8fb1ocnXs/et/n791a7ZuQBWoav88QN/2/SvVYI3XtrQjPbl70+y
/r711895zscj/xOgvRPXwJ2XCve6zb+9vwGGTiOmkEA5DJh6Wk1DYl14SzX198PUTJrzH8+tr/aD
iGjvULTzDiapKVv65A7QR/fOQv6mqWzalWHCCed8qwv5rQtlHaC1/ObM7hdjagao/EiQ0iHODsn8
2V46+OzXE9RBTiBBQYS8Q5M+hzgI0yARPkzdAD3H0l+mqtEJor7nuNq3WaZOeWW8aX5zcsyIkveM
aAt2uxkZmDvd6nFwimPEDKozxgnJ7MDfrEX3WrUzKFcRNGLFQVUa/cYa8g0aznHn4NVAX1TGXCXm
BNqFfaUn2h2xSLZuWAaGcfYTUD7z6OHoppOsi8EBrcPmS4cMPRgiO1uan0c8MIFGKw+/3i5vaDS6
JmnDddc+G2KTFuEbNOMlAMXpjk5pqWAUNSzF2btLSiZa5Hxuo1z7klc0O/vYhjA/eccazUHQ2gai
GvL4Ao/yNQ5NbrVcCDfgGST2OKAniQ4xEzJIMbT+idpvu6WTFC9IpFOKBQmCux0jD15yOOhqmpj1
ArN28NWTVspA0jpF9qA29EuJma5bCD5zDeek7YiN9aeaicn4lhmMwEgRn0i/cj9pfA9NTAIAxGlm
pahjOOhamkERGXvamH2thvaUKvsAwgTeiPU9tston+sAJKckkKK6KWBmB0KHPzuSbHcnXJLmqcqn
ChBbmOUNUZZ0vmKNuC1tSJ8r052IZ0swdczOFzkP8hLpDUxjDk/GYs6DsoHbgaf+Ury6fUaefVYd
Rq3Ekav3n1sHqKM/ud9GV2925kTiDFMtwGqU5H2CGD3s2oE5agwqJnkAjwYOCKiKqSdR4N/woT5Q
naXmjePvZCiwTyMSxRHjRMYUHSsBjq7wR9RTCMNeHLiIKvS4p3zHNH8hHd2aRfGnX4x5yG4dhyPG
FD0YR59JQ4YQscRTltnVWZR684ISmgwjSbThT+pvBFqGvX5RmCzG4iuiOOQ3ekkyEBAjlZPpmDhX
veqjW4FvzG/Yg5YzbbsCWLwf0zu3Gv9iAckXxNaj/La+ACZUnxwLKFaUNrcYhZvuOega8P9tcBwi
Ma4IF9aGp7w/k+9pbHxucNuSKt7GDoG6OfS4g9F/8SOt39ViQkKYEAMcWtkhziB9W7xRt72SKKMc
LjQXnSCV0xVBorVJHB8iBv/6HlZh+WLU7qsgKiDQQ3kcGt06knt9REAXn136AHbhErhY1AEGhsbs
sl1plPeu4jPapDsXVBgNTyAYlUl/7K3xSMp7b1Gx0jNBlqx+HEDbvCJFfnGs+Ou0FO5JTyL2GxfH
IevvEIo5G63jsmLHKSMQj4B7AP5aoJSNxULzX6AAvCZp22HUzvydbAirrDapQyaHjyNyyyiMKE8y
0cN8EfHjQrwk6b2zZG7WWOO3sV7M24rAEWio5FzHCael/BzCPz6h+/qMHwnl8AhcK3a9az/hXO2K
e1v39F2XYeI0xs48OhOQvilqMijcHeQ8TELoNGlGVcAv7BrhUe6P2zzBsG7L9NXOXG1nRvgUzCpC
f+ezf3qldspKtINPcXmv6xSLY08CPw7b2zLEyeS4dewsO4BLxFvbtQ76mQjQuiT6SFdz0FfabSZB
CDtBk2qEAXclbppRPoaO713KftFighaMgMZvB2XrgYMeAZGr96Axki+A7W6nrx5xPhtH8/yjzTVE
S8yYgZRPfoXOUB5S87mC0U8G3k8TUPsxdnPkAVLiv0wRxhR9cm9gIGMSzq41DVJnM6QA7pK6zbeR
2NhFaZZ+l4uj/Zu3MM/EtMRvxtMXZqwgA1ApbpFQxRD0S2MZ2oXHmRiAJbSLI9gCT+0mWzPJ20Cj
pB5orW7dCOfeoC0bTh1EErSHYI9m970YGvh8wltUalzx1p5tVyefjaJBmBBCF2b8NEvYboWEU6+J
DitAvuQyeqQiN567HzTxXfZnbw7Dp5advpEPuYPcNVQSRJUUPyNKGBsTvR4QjZ7EZefMlWpEPPdO
L/HUZFF052rii6k1yVkZOybIyLGy+r0puCmJrvuJrxFtCjt6w3UVfckyHY3M8RZpESGpWfzc4O4n
kJxksGFMEJ7nHyTQQOS2EDc1yBRrG0PbiP8QpcTOTexPkjwKK7UCkY0oVIY+KH0DV4DCaZO3iDiN
Qr/jKGCAnt/rsfdYjOlN6o9y7G96MGU1yR6RRGHQXQqyZUtdvEszex1tvgbHoBVK0T7J5Ks9D86h
cMbhMBSPFTPP2sZKU9gVfSDoCjL1QPIbgmTjMNmpwvki8r4j0MfH59OioYk+zKQsg16M3dav40uI
lRaRso/nrMRKQiRy7zy0LXnZWE42TYJfTCij2j9UHpnVXu08QXf9lBaLhzpCRYyX+HtWyOMYU8ft
JvvDmSP9UWg/PNSrfSv9R1SeyKGYDSFHOljIGSt7+NwkDCw89TCidTpNufxagIjdgs8eNnmE6Y4p
DmVuAMcgE8p42CjypYK5in+MtXinxZbC7ecyntDV38144DhSLllJXQtAHV+i5h59AhuxupEzhVUE
MLtdfu1yj3AiZ1FDJ9G7G9tfieVcdNoUtkwLjXBB0Ua+VDlUxLkiJ0qoft9Tr0UrahzR6B1Dc74v
S77XSBpbybRhG9vTl46AlU3uqeTYdpQRpse4JvNdFh+0nhDKHLy6YqvaUeHa6GrYInancU0cEHsk
zd3g4WFoo4GYjlS4m1qAGgDgAgdxYVdSoyn09FGNxRfNxjmMayFQg2oOnWpsKnHyxUsAvK5DLjNd
1AMNN2gjYXaaLXPf2UbiD2Tu7NbyIAxvX4z2zfIH/ZDVWrn37WFfO05NOyzeQ1rl+qFjBS9TUKbt
/FYuSOHBYQo06e026ypoDp6CX2xbl8FNj7GVghgd/XBTN4iFQBv4QduEwAume+j6Nmle+ymn04hH
Q+y9mURBej5vfS9FgPriqej1V/yG1sGLmMIn/c3AhosC8Wxb+nj6kqZzSKBEw25uUAMJ72JOIzpB
0843StSffVyQh9x2f+Cf+yFx2dF+JSyuiqAkRm2Z7CKQEfssvCt9Md6rnFKH5iMXLAWzz8iLT8I7
kTjgHcFuMozwknnDgLe7Np8IddcDyBdGkHnl/NDPAoLJCCex9hSidvrtdRW9HC29/FI5O0nezAlH
6kMsUBzQrJvgFy9Tdtc+lEuAdt5nFRCWLmR8DQ3EFfJ+tKwgrejK5I3zFPfipwmGYYN7HoFRR4eN
SzEZN4neXhnXlanxLWLQhPsk3VVuA4W4duExMCndk0k8zbceHnbN2X8m0J66A3+6SqbD2LuwV/G0
pmYOJHmmx5daSNShpcP+OZdzg8o5H2MaidZN1+QLGlRiYGeP1EI/iwLXyd81Wz11KOG409b6zvah
/kFQOzktiJW9SM2PnspMYJtzfOoQfxFzdqEH5gdGY3kEhd9nBtxoZWDHjHqMrz03RUJdOlndDe2g
tq7WMLC26ZJYVX01PfvYJ8QcSlwXanIW8yoeUjonHIf1w2BGj+gW8sBD8b1FmU9czdUxiuEs2hmP
DF7L3CSBLF8Qsa7f64HMfSYvGMZDWEZwGPq3Nmx3RjcuXwUznNB27gj3tLfY8u+dHK7GTDxDKu0H
JGAXO+9uuI1L6uP9jf2E4D28NyNh7p3Oe1NTawcgufBvjI9pJV5rfP2cJUgyCy19zAyUBFGl7F22
M+KRTuYX1EagN9xsCNKkJv6U5nxmHdQ0PsZJ6B0rLboh0XUBqyROsKkIjD+TTKxSc69bbUHkgTnu
LTg3G6exT7UxJHd9X9xlLWSl5WpRVYrZHJFFx5Yqf4SP0PxMnzshE5zOKjoBaEcLSiNKLYbS0kMr
ZH6vHM1FNx6B9KD4XzWMkmcbI3h1aiY250bVBemvd8xp8pLx478O1K7fnKirztNiq8IaUVBa/25l
T32dqsCSUEE7L32MzSreqcb1SBDPRFDJH0vS57WW/bhBp9Un1RToLkgDr/KYfDVZvBvR8fAtFjnW
/vg44SuCnIhTSVtKWN0RgGu+Y9bjbFPGxCIX5BY7NNl65PYhyl4M+9Y5rId0C2gOfmh4j2PulmL2
QFSU26dwGp/hez7g7PC2odJI/PC1Z9eXbeDoJZPp9lTiI/XhXAMBwN1BnzpSF6+Mus2A1INbq3md
MwcPdYsiRbWNwQzatBnmUyKVUF0OTCvRpsifoT5kx7hwA67kMdFNPdJ5l+EGqI5z3c+YMqFxHQbu
hXS8UcfWPkFoPSrKpG3Ncxsx6cHvblzyoTnRa6BNoWvMC12NsNd+X6vk2XCsglt49zgRzrqTS8e+
7R1qcdjyN3zWwfXwGYXc3nv3PPRtgf5EMQguPNIHOaAMOtmuCeBA+rbaubHId2ok7akhNRqgbrgd
/NkEPxujPc1IEDHsH65uxpdqlO9xckTJjXU1Esk+6u0vSFq5fiAUJhJx3sAp+KpkRUJC1jMOdgFW
wAbzqTdvZYsFaiH06yKDNTNDjwIculHzCK7BeW6IVg+MHu1H1emkynLpx5L6LuXEUKXwXmXY9Oxj
FOo4XsFk9Uye9cJEDlrVB9lGnyqDZnYG7XnSdRyT9ReLkrXRvjYZYnbRE384x5riK/qcKtihstG+
NRQpDH2yrq1R1ztmJC5Wcy+v3Ucts5HMRva5K6aKMqAKKUOIH/4sX1Xb0UwHaEA7CfenaY1fy6rN
95GevBKFIZNO3pqoKB+Al6A6Zmy+K5rXAtc+9xMKOaCk9p2o93amc/+YCmOT5gR01bMeHoYxfwZZ
1u8mHNJQyYu31qIGPEM8ntP5O1PB2SbDqqBpVKnsU8Q3Ro074T7/YI0MoTudGsQEyKz3HUAAUKKJ
/Rny4bnRRnfnOrQ8jA6rGmcl4Qdy2Flf23DKD1rtaNRVmZDOltNsydp8zpiZnQzhP/azeS7c6RB7
5q3RkYzT/6sYyTNXjV8pGoHkEforVdFyI0SHSZ+TlHpkoJgvbgsIdWMn4wvwm/TbPIC7w82ApQrH
DPK/0CdrmnDTXiMxLxIH8juPuPb6TaeBXiOAIt/5tFQPugsrNRGvoyNBlkOPJpBi/jmPVrvrNPSc
tadv649QDgcrGp/glWOSmL7bc08SqNLOjVd/DifS6PAX+9uI6HF8oP7PvHdJWKrtLxDzDOBlcILI
sVUkQA73HBbdDlOh2KAnBYWVy4hILe6OpKo8AOT08QJ9y1p4D171bA16vI/R0Wz6yqAUnX6CTPg8
ZvgOjbbNqdm7b7VJRkcCqG2TGztXl8yB52+GKI3dVDeXaBGHodYibK4RJrFoxS4TTnIlkWuDuZmZ
zljeVxwinNf/n70zW44a27boF+mEpK32NfvO6Q4nhhdFGrD6Xlvd19+xk4oDBRVUnPf7QIYx2FIq
pd2sNeeYvrvMhjCieozrX4hqHVWGWDLZEqhpUrWlxgJEBujdDgU+KQ95cAjdaS8ahLulvkpC6ytZ
kx+aTN5nGsp3JPpXNPGEXE0eYjOxdEHF31GeXGlhm+00ctzbt6QGyVELAWy7WFeYWVZGjE9cYLLf
O+NX1pjJs+vQbbQh+czw6mSPcZrLzaZ8WPdRsk5tm01bLFk+UwVDLNq3qiv6be5hWjiWfTZdVuR1
21J5KR5Mn8ZzZGnTKmoGTo0Ru/J67+yL0tjZOCS2mS6+pqEsNkaTfe1SWuBRLYOVazs0GWVA44rl
JS5GLVmMmoRvwIC20lToLHAXxDoI5vFl3AGqbODJsT40Bm9beeGWB2hhKF8d4vd4D9Bo48XkiRE3
wK1RTy9Th+6Sfn22IU5y38V1crD6ZAW1iB5U6ZHrQTTOorRnAj0KIz5Z2l2b9HRVmhydZnuaCoqH
jZuWW5fS8UH0VF9a8bEMBggxhU3/wWnOMctXO6M9LjVr2WnDgxYb7o4nhqpBlz76MmHOHJoGJ1on
V9gHN3ViDIgUSR8sDf+hy/RPjq2SLqJy0/cAioSD7NWfFlmrtkeJNy4KXUJt67e5XlzZWd3N+t7E
5Xs/1P4ZRV9AWVD73FXUwnoqBdsJANhSZO0dSABytPykXk+202/KCISZXZz74ms8VfB+hr3ZMm+2
wl+6PflFoFW+xA4Emah8FtnDAFqGIrnGehY6/brSwK1CRg6IqZiKpUaVQdOePIHV22IfarTAkVPo
MyOEDl2HDlhG24LEPW6ogUV9Ju5iy/ngug0epU5umylrVlU/u8s6zvSdRBztjycnoNzZS7tcicp4
LLzpaCvbTzW6/T7ORjAxdbGqLEqPNggTXa+oRpOo147xWsTF45yaV3pT5gIKTzmN0Ditkn1oTBV6
IKMw1t+ayA+fGJvfyTCiiEIQFxkpZr/J2CitG2Mfe272EOflqcQUkSqsH9nghzbQ8r0xp83OFP0D
nf+WLk4BHj7Bb6MHDoWcjEJ1X+PaDwv/Th/7j1HNRZu7lAucSm+NqM+hkh4hz6cGYXJTm7q+jIAu
7ueWkuqkEdDdbpBS9a/u5GxhEJAuhKd8aUG73Ex6OS1xRMVgEFy5JW5jPpArRhmhD+WWWZzyZzte
Xe4EGhK7To967o8WvQNK6KVjnmwxGAuSd17kf80OUhm/7Xyg8XgzP9z+fvuqUV6IH9+7/YgXah7x
nepnbn//8b9/fC+mi02wTQxHSv0GvPexim9Oso3mmc8//ZrvR/3HXwkfgii9qYXUeTu1229nNqQJ
/eNA33/STYpjV+JfpuHLnjIIdn1Kxs/yl/P7/nuKzjhhaPE3P/3appFH9kzEmf33bf10Tt//4+2d
tJ59jYiAW99+dUTpiUuhLuT3H1Q//ePC3b4X5eS0E1g6EcrFv/64osjXim0MWA2HwAsmNooNPrXK
OCEw0Wy0VaQ75QpxDQBYCdu2zzR2Lj0z5mia7CThBHamYZDty6aYNfPj2RGOTvCy6YNLSbaObhED
COaFFZt8yRjhkg4LrRF+YcuP0ZcUuQVT7LBOnIlhPs8Wg0/7noxcLSAoc5wUVavAASDr3STQs9jJ
U9a/9VmhIzDJu6Ut07Ouq5bJhPp+0twCxMqJ7M5jXydfVAujmfAXJwDUKjFf0xbTmMRHPJjW1kdL
smCJ4dobUqzPIgeok80G81MCp6KFN7OkQIEwN3jQBQNq4qIQEHbMXQ8115vRr/LAFrN/7xD8RK9I
LufSRqjnH5o6ytexsAByOVu8UskCssndGBNx4zi4c6vcPA5d/jY3XN6SFpeo3HWow4rwRfvSEWNJ
hBrtGlcBI0Q27pnYdlrlbSmkke5F2I6gljcN2is6HW0ZmuMJac5SULNd9J4OpTVutlXaDusoEhu7
nT4hy2Hn0G0CD5CrryUba2yDdTw0tMyt6pJnZCcOYlz19fR1cPOODaLFwA0wcqGyrVlkd/m6n1+j
0PxQZixvK0ayVd9XJB98lDpV0HHGOWmsTTISYPnF9m5IZbAGHuwvvIYGOmQEIGrQyGqwjCsjPQZB
bKwIgAUmKQrcOB2jKcJ8kgRcw9h3wy1ITL7WA4FRIEgIPWRd4VTJkmbPpzkzFxTSXNpRzdu0CmX2
NjGp4fPLvU1XAJwgrw9QgLmKLfu5psRZjw1QJJeufD4XZ4YxlYia0qPRtCUZ8Zx87R/0OXis2oDc
634u12PrXAYBBtND8l1oWb3ppg3/SpuJsL6FL8v7bvYv7QwzJO2u+RhDwKJraUXykz5KZ20bBBko
Y+/mpnlyKvi1P6kP/5L4/V3S94talnaRaQtheZZgqYSu7+9q2SiwpiyWFKemiaZL3mv+wU3pLMRG
9pDpqDtiK/hgV7VYa3kB46KLAgh2VIVzWaL0Ffu2Mbf0UGAhhBh/Afz4j9Y4gSlx8/uUG6F022eG
gvBfTvw3fbQ6cXTRJq1VWzjU/f9+4nNcNICHKmacwUv3mmMj16CctxhdOmcSNeyqTTwVmhqBzYhi
mNV++W/noNSOP0uNOQfqH/xRUkjk2r+cQ1zDyxujHCiM7Kb7KjP3KYbuPSs/A1eGq+1K6PebgN2B
VrNkkPrBuZ+jovr05w9R/CoZVudhuSoYwNQ9w3F+YbWn5TRZTeqGe1kFECq9xtrLjva8ziA4tMlr
P4fltsycDzdrONydcRdTbOkra19hE7jr/a4+saBfNIU33IUIZpivMmZ0IxrWVsgwjSLUuAvc8Eii
8MHrhvau0loTYA398EajJ11kpD6XsXF1vL7fjfCIU790wbzwEquXLptf//y2zd8vvwtrH/S2a2CR
+Q0DL4FnRl0fhXvHMMF9thW50346rY3Q3VS2Cf1ibk59PbC37OedbRKRPBb09zOopfV4KnLsGLk+
WDvDzvt9oCC0MEvwi1RBv83myNxJc3iWQSk2tzP/f3n0v8mjddsSP33IvyVk3F3b9volku23rmv/
JpD+/pN/CaQd/z+omT2SHyxEz7cojL/00a74D6Y2B2uoK0y0KSob4i+ZtGX+B2W960KSdGxTWIJ/
+ksmbRn/MUmU8OGpCcc3SNf4X2TSv2VBeIYLv0rAv4KDo/vqtv1JwO+LydHSSqt2ejOcS0unKEcl
N6oEC8eSIBYPMdtPF+kfRvF/OiIrbEsQ2CDgh/1yROw1YOVHIuyGNawpuH5e9WI6p8GiKDEE+OL/
fDg1rP087OEKQWwu6D5aLp5LTw1HP71BAEgBeeNptWM7amUl+yd3umD9v8JLu/zPh/LQZDK8ckCd
o/39UD2gB79s5mqn8jjTLH0PNPIvaQ2S6PvnI/06hvKmOJKtgle4B3771DqKO21kYxsJNLztvqdo
FBFJtSk+1X+5fgb3/K8X0GPKsjzXt8nW+NXiEVJkJE6ad4UBla2q0C9ezQbSc46jTrPRqenNlN7e
aDps4VO9cXuEXWG9ns3i7s/vGifB72diYhrg0zQcVgF/v75un3ta5w/Vzve1jZ4Gd46cnqZwvBja
dBmr8QkS7bcgDv/tCvzDLcS8iUXH9UzHZ/76+3E1wy4FEzW3kJaSvt3tTVg9STk81d341FCaQ69w
Sor5kng1gYxafG2shixu+hqxRYll9JwPiZN++PPV+D3MgZvAsYQtfNe1HOfXR9dpSknYQFHtOqul
VJ3ZO8flaJ0YiEn3uq+kncmGnlWXEBOnExLdlRkE0rxeVLJnezGpjcqGiuH1zyf2jx+T7ZoMT1ib
GF7+frlo0MgpLvNqp8kaZAgqvFUjCbSYKMNT2nyP3W6JhvFTZSKw//Ohjd9dYFyTn46t/v2npx2z
kkXwR1btRlvcDzr2DWAwAmUWJoFmvIw6BCo9GXeD47zFMayPoPuXu+Ufb5afzuCX4W1I8whHO2fA
lIwQwx0vzphcZwLulglDwp/fr6kbv19t30Mwwn3p+irT55ebE8qi7eVlle9Kvdq4NMhwM74POkCL
CR8bYeb59rbXiF9kF+DMjrQOtuzwZDdiRzuO3bSu2jjp+5RNRz/g3hEsq6GMbqqWqjV1Dz/tz6Eu
nywhn8oET0r5UQWP+XFydYxWoGIZL9hM/KI8VeFWgnNjb8jvUf9fKrd8T1jcwJpuEs/TFKgAYmLm
PMTg87GGY0akGP8J/Rg7Tnku5qZmm0qpbrCV80IZJFFg9cOTZTn73nTUQm+XGXEOO6tf8okWd7d8
bM0ieb2ersijHmKM4ppqeJXYqNGgU8lzgG4VD507gl2M0FVBXxEqFnePn2Y3BWKDle2CLn5ntV9T
mVwhyR5TEWJ0pgRvUUyqhn5t+sl7ToiiypdU95PpcwsbigtNDUzY7Rf48oTMc2X0dGBNZ7abaiBl
dTS/aETPoOaO3onh2Jque9fCdFwMvC9jBFgz9h8ytnS2Tc2X63kbPDpnpO4N5VtrKoRgU36F03Ox
Gi4QWSCXQdnyB3T2Roz0R5fXQePNebPE7wgEqadvCeaRbT9muyUeWIQYLh9LORZAn0rI5gxg6vIH
Nql4abo2S+2D3ZGup5X5e5O3G7+J3jsXhrpwaYFOENiQih2DvvoCAoY2IG9VAzdJU1y/9HF/huU6
eph6bG+4RAPzhIk5Cf3TJano7EXGfVXS3wwsziTw5kdapNyw88X3+ifMVTtM0QqzxM/74Pgf07Zk
dqnCKyo8tksBy/b4a90relx2VYcoZkRVg7rRYrlRxwPH9rkFb+Nr2VWQA2WrK8Xi5zxWdLJT/UJZ
XRVP39MyvUJrv/YutUkxXuoaVBslH68MH0WJ4XxqjKfEa1YwaVRJyO6WQSgf07zkl+NlIXpAlZKB
ORKieOoLnUgGLyLvIYOOxPJi5oyWRdRt6ioGW1cn1yRFUcfsSPmk/+bFHM4UfFiN40/bOj2X3+h5
GA+22wVKf3nguTrdzt5NeX+j0T+peRfbR7mIr2ZFan1dX4ecZ2SyTjd83EjQ/dIyAZRH+kXdyoOa
nIXunDVJ5gSh4qic+GxiJpWtVSPkDfqLaNDEtgTf7dNkejHYpZKPwrnJjK6KJHqTAcsJmmpT68HI
/YGbPhTJ/e12rO3wPVEP7qzi/BotexVm+OhSz1kGLoe+DSUKWTg444UK2MUsdwy3i7AdLkI1HgxK
08uazhS81WkTIgFfOH507XrWEVbK5tgBOjJNz+3MmvA2bPVqqo+olw8jt1BFDXYE5E2ZbboY6oNC
dqh/ocfaxy7k15HqlyufljKN3t2SFIJMZ+jroG24VfriNulVq61dHXef7fjQTzwDPbeLEaZXT4PE
hp5560imLOy/tEw9A3NfrYnt7T/4chvWgIOk21/IPlRlXE4LWzOXHK0GOrhwHTAPsd0U59arSYiY
juPUnap5UYIob1y0lShMjnoTa6vUD+50wj7ormtyO+g7G0Tl2LgkJIt4BIXPuK0pFRKo3TvPlnCG
RvPiZOrpcjA0qxGT9gQ+tIonfWww8jUGMSxVZ/hrMmlXZR1kqwAdJhrHVOPCIOzp18TTeqUF78Bs
0blFw0GIeu92jKJtpabJUqWv6BzW0bUPPFugMBzq4Rq5jyb9r5qYIhSRBdDqynqOsPYCFa0UFy55
GUP0I3ahupMZFy4z9HWi8VxlEdcK59RFV0l7txvytnghJeldTQd6nr3DiN5pQCJ1hriuowk/dfrX
OoAzEBVQJ4zHIfCPE7FKREyXK8jOqPVuH9HUfZQkmyKZO9xufqnyyryDUCmxWswNVSTF1TDUnjtD
5NmSbDzVA/RzbusI6+AaOc03+mK4CkoHuIA/7YGX7Q1fFJs4R8WZTcg8RhmQOB42LzXAT/rq8car
81Pnay7MB+PNkQhfgjlFC+mnIHw6WBoOkV8rfeCeF6G2rYlA5gOUpPaa2ppgOB7KCjkBlgW6OSI8
uAOPj63xHFoB8uEwE5SIZkSMZbUyp3mXzMCcdb2dVjW0bNRQ/j4mvGQRdfW4UoB+HmTUtk55V1TU
t72eZbs3fau97mxKxq2JOZMQ2G+OTnxtXnOReoomFVwsKEFjtRE2B+sZzOsEWxGZF2s7rbvvn11J
WCDE8u69sC5tI++JvCpXXQ5fQPjmNQWmskr1WFv0c70yGzLpo4yPnZrIlR88m1YboxTG7GOFIGjU
msgiQ8dPbDZJfoKsCVQODqBuWWVkH5Z2FC7siP1FhNQc0yl4F7WWDWSULLHe6vm4HLxlWfCmEqt8
KjrnUhALtASN+Ix//NFUYzkqplkHi42h1VyGg3h1iw7QohqCqJnHJA3nNIiBfbgUEpnbMJFdRtf7
lo08toBCXlyE/6u5SGykv7C5yhgwdIa/h5OZIQp7xDWwPdhYVX5go9mthBWayKSGTSflKfRMe0U3
6wPupnjtBvQinYRcFIt5cTVPOOfn8NSCVeAJZ2GA/IV5rh4J/ynwOBbPZuf1z0WNlNAs2ztzhvOW
D48GtoK3hBZ5lDqHMJxwNUCRuaG8hw9JiRGvR8LC5htl7BC/em2vH3M/GbD42cc0zoKtKJOjWffb
OqjiO6jm+soHirjsTCU/zGBDYl79QjeU8JQ6AcyorfXYuPjEwzkTEWLmmL3ETKUr+vruSFrIVKtc
InwEej3Xa25oLDFjQeZijpy/bjSE3XE9kWo3rUu4PU2EqK41n4uBaA73821PbnHbD0W67qS79drA
2IQguZaZOAEYY8i0zQd7JETPKOHMAZDY2hqyMATp/tRjgcxUF2LyCICayn0HuLVOu3kZ5vJBN0io
V5yXHBz+0crrY21J4M6OgSqqm3rgNxTik7r7qg3OWRbIpunKbGIR+8AH8qPtI0YRdvpEu3tp5xdv
QAhVqSVDMzKjpgpWWwX0qCPoZXkAXcNgmWe7X7qR6UOH57KBBSmXWXnfCAPzpAX7RwP6DaVG91hv
9aP1Skt3Rr/NSK6F8EeTkI1JDfJkIR2ef6KOdn2eeouR3q4rOCAseX8xVzYcVKjPm96USPhiotQS
l/tyUmLElvuLFoQ70ShBJrUKm1RfSdp27PlQiTaJbu+iEVOgO9UEtQFbnyiK682I6r/tt1Cf7tMB
wZgNtHxVgEcxutRdt+5ks47tP7UxT9o8DzSSsPgthJetCi/Gww0h18UIsgLK3MACSYAOkZDQDuCK
CP5CeGnvSg2cecMMs6JEP62ciuwEjYz3WxCToQVvpJVzO3FRl5Y6utN1286u47XtRO/oNA48g9n2
NtOR2sQmE3xw52BUQ8Ri7eeGAKaQOgHDmQ+SqHgya8vcznl0wLyAUcQXq4hZATVNuAIQG935Dqau
IHyB60lHGTUHCuBgM4V5BG0s/VwiXFwjJqkdmi06TevUaFkUdTG6YZoFXud88NwUfwSV/00Q93fO
1L744OLho/bE5MQYm9wASZ/J2mCW9A9HNPYQqkn/lmJZGNwEs1pSQiRAvS5RV7J9WBAreynMFIcM
OW0LjWWyHQvG7yoD+Z/8VV1CGxeSKRKz/sELprxHvYWB82Nvm4epNEOW0HxOqUs4hjFrxxL38ao1
WWcBTKZ/Rsd3SBkE4wi6v1q2ppEgGmfizNqPWTcxw7KbSXoq9E0+PIw+LSzd9beaMXKmgg9o0BYp
a7zl7ZrMwoMYXz4wJn0svfB8W+p2CdtMz0TU0cbJxfRYvKVh94QQqDS/dRPvu9Hrq19t1UqZQLJL
gajOMklcdAq9h+vdFItY+wRihzUom6YxCIv1LOyd+oM/vl6kDfnpZDuxiE8KcqCCey3DuuYXfKtC
crLKa7kxWdo1BQuNnNavQQj3TlsJr0E+5sHBRsBWxfhyLPiyvQXWVLC68CT7O0A26yDKeXBxkGhG
vc40PsZEbbZwDrGBVleBPoa3krH7ErTJ21zqFxvqL4LT9ArsAl7mjJmMPD5Em35yqPnEugTpfcaO
ZGsWXNwye3D78Ty79jNpWmefymFlEY+WdOveq88lGlD6sVjYmaeXFcD3EhfPcpL1s622IcOIzU0v
6p2GInFjeFgbnbY8ir44aa6Vb8Lag2EUF58m62yb7C9dlFcpQRNq5A09tqaQJVnukQO5+L6k6opH
N2GcK1TKVK0jBUHUg+xRrTnHo9P5n81OMZP5TBEx3+7QUOJpQex+hOukEhUQ8UDWuJ229GBKl9gs
e4SEGHQz9Bz6vUPDceUg/Fg66C8XMEGeY4hQacVMbeT9E9bsAdODsQvF8CSGic49i2PpcuFZ2bNB
28C0edd8f1wnsn9Ka9Y9eRYewrwE+CrZmbZorUzzcvsMZJwHa1HQT5HqHNS4WpRqb6H2x3o0fQTt
d5W0ChdVE0PXC1CcucCoEdLy+JEZu0OaeNZxbS0cNCKMvtnVoIm7up2E2ZYrX21tiSK7U4sprhML
cbVZrZL5KO0XN/EJiCsn1BnmiWxq/D/29Fhrxcl1p2OWdvcmZQjM2QdC7fNlWvA/1K9W9Q877N+G
8sVCe1jJiTgV7pFCRA8+JT2BK7+U3ueqx01SGePJmFnsTm58FWqLTtooQXUfb+W328nTV4OeZ3G/
mjmFioRJyojN9w7r0lDyk1qaK0mS3FN5VvtdEA4tN3waO+cgp5ZijEcvNx5BcQGcEuOdSJgxNfte
63M05eWLGjBkUb3Sk0t1RhvSmJ1FLBpuUi6PVrPR8bIWGuCKRTB7Pemxsqqfb9XkOuRSN/ZnzXMo
ngEfXOA0Oap52eywNc7Ft6bnmVab+r5kyS6xx7ou4i04NMwABHl2AZFsNQJulhj+umMnzB3MT4Qi
XufYPxCA3p7aWVXHAPh+rboOSpfaRniiPuIkUw/axgOILNvP6cgGJFAP40dMB1+bun9SQ4n6VKNZ
4sW1r2MWXRPjS1IAhGmBqmdZwTCj3U/CvNP9clrNMW9blSD6lqcnHMcn2/2QyuhLbWzmgqpKA0SB
WX0fSIaMWV0TwHtE8byqt4nAm5oygyKogbPtUcx0NT57VbiULQZcVq1MJC8mT0ftUKgYCOxZj1hJ
kPXTGxBd7dKVH3kXgajR8M2XWmvfxyp7qv1yMw/jyo94/EcW6oswKvZjjXtSNTASg0ivBsV1olP0
6ovXyQE9baH/xFPE+BZG75NFVcMZOOuo1fa0erYGi0RX3dq3l7hRxSm0objwEfugR56inZM553Hk
FmxrGkw0LNYOEBTXyab1rbAQEZI2IdM2vXZZD9x4IYmTlJHydllxgxvTpjTxV6uVgJQG7AybOntK
1SPP0Lioiofw8yt5luceLXdP7cSx1d6au9JEydtqzhZPMrv1W/kMzYAvFLE0APJMbELLqA4N/ykx
eZu8xbEZ3igerutmWGcqPFCCV0Ohmr92PU1m9Tx0gcVHiEaijNlQTZq3giWJtrZjL4Qumg1NtwnH
VWh7H4Vjog6Hd0eDgMevdT+IAI/dbasdxOiDRHYwqDH2JXs28hWzJXGvgdreM9/3dfjuhAzcdoYi
C9LjwkFM0AzyKRvGLYh7ZA8U/1VYVbiMgHBXakVtU4W97bRCVSrLRkaGApZG1+XeCiZswFMGwEjV
SHONWTem6FagGdLYHiURo4ETsnorfIsGfEhxKuIDsTNuyXpWblsqdzla8SiudmxPtWVgDKicx2hb
S7D+jd/5hBrEzy16k22yHwRaUUwK6NjZIOuifETeQ/RI12sQAM8mCikbYCGBpi9dWLYLrDUwQe3s
6y0C+bb3LGZnHSdetMrQciw7N39puuk0JAOzVCA1LCY48mm4Xl0jZ8VwDgXMsDF/v1VpNI03jZli
VQPlYxD3vK2SzNkRU1tBafI22bFUTNd1rbjBbI1BC/gIFVmeTu5XN/JaPk6uYx5Y3DSJ981L2fI2
ucZMGYnlrZJdgbpeNoJrl/oZZSfWyPidHsokdzdqKJnUvrfy6SFFRvERr+m7HC0KiEg+SqoIsYje
k+ohn5hCoBJSYCtfIVLfVxpb76DERjKBfl/AoqWcMCH+EfHxtmcGr07JWc1tqUMBtXOdb/jxh4Uq
Vs+qNGXaPJiFSF1WjPdUGRY0q2HDK/hSSMhPy4LEtMkitWR+bfqYosEmgit7d3uWW81kj1rN97fV
3O2NsvSaVpVtMTazyaMym/vqQxcgWB1L2/ahGT+GRv1E0uabT4MRX92dMcFCt1luIyukqJp9duMK
w3UkYEwnKLzVtXEsVtdDDYwAF7G668f0qSZ+kiVwxlMJK70tpk9awFqlcuPz7D8ObmgoHWJ3FBn7
0M4xEQjetcylDKWNidskh76R5Adr3Otexaagmb4Gwv2oWQVUgLDYAitncPMnid0kf63q7hBWOURN
3pbHrWUX2SbH0hrVX4jKcDaRfY9Jca/pgOpCj7wcUAbboGtPrRVW+yJ1tQXDZb+yp+w4mLF5N+q9
fJ70/CXHDqPl9ohcmnqd5oP/HJ8qHPFrl/Idvm8CeySpAEtJJCJyq8084kYLwIOVs6hPhsiS+6C0
jjm1BzmacqP39blPs2GBx6RC3Np7G0diF65CaS/rOms3mcGyIZHjfRsL/QQiG8RuNG90j85cFQT9
LkyGD40kfS3HJzuw3GZ7dC0GAQXXewGxgXITf19bIXYufVUjDZPdXHn+utLhTdaptR2knZ6IJTS3
ll08FIOHCdSz9SenRodXKGBz3sJqTtULuu96nxCZiJTPPdxeAoOv5CfoE8aBe8H568Um07xL8Akz
4WsUOgqBAXqqHrM6c+A48+Jk0jnYPDnYPct9q6DQdlbcZ7FDskWvrVPMCavIGKgfRNSLnYiRxkAf
TIWQ0S5IUd87pU4yapZ9aXXNPMhc/1RUNBSyJDbWeVTgwlAs89tLnAaf4CT4a1PU9mH0sL/8eLl9
L6lYeUQ1dEby9pAmT3uupnXo8sE63L765a8ikmILLPEQQ2o9WpYc146PRFwDGHf48YKxCPyRXyXE
fwaUcOoxbvcJwcrEV65trcc3oKUlT3891PnCZRQQ8SkNxXM+RN5m8OVmFCNGuCg+5d1kHm4vUnnd
8GLwXFHwX//4hyTgQFlKRcPQgI7dXij3w/lXf5VpKjDPqi/dQdUmddPiaY3rB1/DklRW+lOrcijL
Ogk3KbEKJJU4+6goEFiZ8Qv2mfqEz7xh4xjnOy3TwwOf0lNJ8ms+6tWz7jQn/nk8O4aMliLNkr2f
9ZJCZEG2nUfws6fyNG1DMx/jSK/WDoo5XDBFAXrObjcWKwIGncknUEl6HTeU+iuF9voBo83y9rdx
gJxEhV+DRlF4Wyk5nXAgw20WefU0WZiNvZI6xe17eJ5YfuD9trT7EQz8IyYmimLTBkzKJ0snYpQ0
c7aGDg6mSAWQzlZqMRFxnVupOZS/1Zd2EX01RtAJjtsKtgCGONy+ujkOf/qe7rQbmF+v3jBHy3QI
5Gow3U+a7pJZ5Kf10SoQtuU2mNl4PPTq5fbV2EfPFM7mBcIyVl8q1SN0sveERvs6pW14uH3r9qKn
/l9/rRpI4m5WQfv1c7Ij6TOY1CQPdvSZE3xMe+5yU5nN7cw6T49+F/R0m3jxpukL05EFwWYOnidz
Ww7Ns030StCUpFJbAkcrT7Grns6OHIOttJIT3PWQ2y9Ye1rRbai4n+zJ4DtmaLL+tyFXjGdXNunR
FpTDgY80CDvDcBXVan3arCdIXN+5761ivDtdhQg/1o29FT/mcSIPfepgc7pR4DM10JQBoWCp9LcC
pxeumjSIVpUJJldnT7nNRvMcecmaViI86W6DPBD5o2gRNRsOC7rexxrMwOVA594kuXePTjM6prBs
MCbhE+tnTWcRUXypa449bSEpcApWIw+lOpnQTFlj3L6EV9svWi9M1pQiRlDpsXVwZ9063L66vdyA
+7evYrsyN0iHmTnlHkoFQe9F3R8ix+IgeGS/f3X7nh2+DCGEWqrHPvPcSHk8imc8WuQzLszAIxYZ
8tqiNdrP5KQc7dhlip76B0zgr1lUt0sxNuRbNdPOCLsXMrL55McF2az6OuVmpvAwhKcg9g6mFOPS
gWB/qnybIp0T7i22PEWWpKu40t9gJ24T99gm+i4qx89+XV1mu/uYjqwYjQmjCutSdr4mxAmTJXw4
iRc7weIEq5/gXJg2ekENo9U06h7WZ91sqBP0LTDp4K7DhbWFXFCt30VFyJhh88wOng0Pjcw/w0VG
ZqQrKJBQrFPYX77bviZ2/tY63hsbEyIUkSGDGXwb6+CK8BRGe/tUhEigwdLQDxk3IJ726g3oEFlY
l3k8EtDltnPKWi9RRkjpYSJEefGhA+pAkWVZ9SH0M9BZycjYBqfJEO45ixjtGudznIlPzcwvIWXp
3RuZ5gjRIo6TUiPKzY9hBa/HjrwPph++Cbd7I1KIutdjDLNhAU2F1FWb7fecN6+Dlp5mcZhrk2ac
Sb/XyZuNPYMv0OGpn/IyfmUUukv1qNlrBu0pt662ppQPZl3lJL7LaTcDZckbDQN5H7TUh5ngZvgu
9OJIp33ESzWsWc02J8i7lDHd/B1Hzvi9ymNpclWUOob16B0wE43l5EPvNlAU2GGRV3Xr1wV+Zy4T
sjOC5tEAXYJfkK2aquglfviuSkHjbUOlU2HxckDAZnAAPJEvoa5cGl8vFrZeLRLkFnoXsIEES8NG
x9TYt1hJTYHEBdZfD2vhpFeU8M9o/j1qh+yZvRy/gXJA9NQFkDuzakRKICkLZXF2NWtPW+wsRO5/
1ttYSmL2NzWhr7MrQNZEKhxJedYv+qJ2nkOcspSvRGnviom9SmXo0drAtTzSI3Gr/I2VXsA2BvNP
Tgzardzl01CTJu7pKLHXLatuChSxgTafncHtUoaUGeEOZWLYhybbWZY8qizcnsfEoctss7mUAfvt
Cq5FP71jb6ZflShkLPFapU3EI9WeMnEMOISfHM+8juDplhqZTYsy28wM1yz5kxWZPicHGcufL4rx
G/1bXRQ0pIYL7Bf946+6vNAMJ5Dc2a7JjYtETtSkbFnVKYFXvTPw7A+70G9W4yj/jTxu/sOxDSCT
HNRAAOXrv6jJW6u3c0r92a5SHe88oGLEgYzoYlNmwLx5Ls3pyUEtMo3GxXPNvT8MB7ULoy36FPjg
RxtLJ7kcTJbs7prM348WJZ8/XyHnN1GYrxu6a0PJ1H0h/o+981iOW8nW9avcuHN0wJvBnZQ3FK1I
UZwgKEqC9x5Pf77MUgtsbnXv2/MzQWQCCVMoIJG51m9IGv4rLC2vxzwx7YTHxuUqw5YJots0w4pu
mMnkJMJruZasS7vz4JyDqwIyVg3JTwHmiCL+xSwnO9Kl7q5gRgzW4NUQczk3JcLjFPlrXGevcDF/
8kzsTJ1BWRCHL0UTMbhFeIOpfKCKebsIB7aVeV09x5ODT0PApFDiNJgm/CQRbG+cNEThnom8nqCB
FvPBDebxjL4cJzNCHdMaUnFjnWK2YR6GCWOZzOrvpyz8EeXDzVfPTu/FhI04z6tdD/dpjVyOOX7R
RZAxsqujlTO+DV/RiOv3tTE9pGN4+M/3WvsLwQDtfUTgdaFG76j2XwCrJWqZikvo4xDZibX2VHML
RpXZr8Cb1KInQxCDTCMqDsRokH/Mpwz9IFu/1npzZ49qweeAiLLrRIyMU+xt8jYaDk2v7FPx5Z4G
4jlzljrZKQyIn9Ref2/6JIBLrbiaGw95AXX+icNmT+fWFju7mnYy2ByERCxQZV5neI/CMV1jiU3K
mb9OJBTziCBZPND318xRVDAqKyNj1KWL2HOsH0qH6BthhqIm3GbzCd3G7e0QkphKtAFOWJE+O0ge
i5z2a6aXAIVQ/Sgnep7ad17S1mFUKLaHKQuZb+2UH2k8lDtiDgo0v22ct2+ZJ8P1GZwtAhDbdIj2
IeTXTifcmCG6B4eBlJeabfOgV9G+QjHMDyPkiHP1kYEe8SoiPiahuUSv8RqvXTAM/GrLa+9lrL1U
8HJzkmNYKj8Knccnz/FgKXzrq9Yz3PPNmcRIwgRLBVfWBA1AlgJCbzPslUxHGi2u8Ods+R4rcXks
X3UjnpBMBVCapNaTxUYyBKegGL6ZA7I5do5wa/cJwtmxFCABG30RglL2waiVlwCbZnmp1TEowh/K
MN53SdHfQMtHTBfd6AjJxSfDtwBr4EKTDC3eQUXz+DeP6x++KNiM2hqCizb6wIID8B6xCiHQj008
zhDM4SeLr4EjVECA4HxXELxC+skOQ6JLJJ9XfiGSd+LzWggkneRvV236N/jdvyK+PcPjI2HxHulE
JPUPl9RO9gBYQYvQHwy+lll8y/D5KELf6TCBRZyOsLzSdTH0TwJ6lbnpq69WXwzX+pt784fO3fDA
W+tQJEwgkR+h513U9b6dQ1xHOQpT+Y63qlupMVoZIFtadC70t5qpWj+jrYUN8SYAct6I+IYt8GPg
KdYNVNFN5ruf1S76rJvhtCUShjt6Of4NEtf7C0weWhV9Dgh5JOchOH3A4TLANkmDD+FhTGJ/o5BF
B1mxUfsmxo1CF8lspvVCIGVrAT055+oZA7sBRz8TUUl2JEB9NSXRsO0iN8ObMHLWuohGCaIo2vs4
goSTsVIRKuuKzntCnwHAgzpkTCPzQlmVvdcch2R8zAQpT51BxeoYWhDiMKFAWt6Tx1xIV+/1+kFJ
MPyRMfFAifj61PNBhxlNpA/94IHAWvqltNrkgPBaty27KNzxWqxbkJWPdoa8T+Zd2+E0f/LQJYgm
8hYKfuaBWdqnuOa1MbDEWusairWRp3ypywYlTuC7PMHq85QC1lWMg4g5SqhoTkzNRWgmJIGr8o0I
9fAWpwsEzfL8wQvBRgVGNm0yQzl6qnULJfynVajd3jYOfiy04BuXgHYxxkh1Qe+05+qq8sryPhXC
FHZCb5VN7XhAaOYH/qDFRr68/0uN+jtqlEEu510/9xdq1PWP4f98+jFGb8W/8KIuu/3iRWmqgRWE
acNfICljCx7TP40j4CH9Q7V46RnPEWvRxXjqFzHKcMROcHnYy2E8JTqnf/pHaP8wdHw2Yfd5jqpr
5n/lHwGj6l/H+iqjSVOzXMu0LM320BX+1565ik0QlkEeXzU4ewdI3qL1VnbzPknHK/KvfQrQGAXk
ENMsdW2LDErowDJVMj6yUVNtq9B6MzMCu4Z1RXxkRLrIHi4L3ucRGy7XhKg6vWSaXp2Y3VYnL69Q
c5DF3PV6bSuLnZ/Xl+2ymjg+iTxAoyDvMQ4shH1jaVS3VdYNO2npJxeatAGURZIN+THKvkuvPemu
JxekSH459Mkq2sAETTUF2LiwcJyZiJ6kj2OhgW5ZyWI7m1jQZw6uk0JnYGHiL1VZ8jQUiX3AitJU
LxDC14ZQyF4WVocqdGcCRxOujmODPrZcRKI6KJaCH2lzJVeVPvJ16Fsit9RPpP76HC1plK+Ieq/6
okBNrKl3fg+xGi1+szxdijhvD8eEZGtZk+8ymumXIWMlDBllNUZKAvkx5WdN3zecgygHTdk4UFUs
JR7xWSg2aei7aNf6CCz239tsulVIHm9seid85BEZD7sbcFTBTgKm8KMkOUs8te6ilvhS/9mHk6z5
gBY0N/vcQVwgSVFfE7GwsAGptmoZB7f0WlVbn2f0h8+mKHW49+57TXv1AeU7hoLeIOS4nZEkCrl5
jIGKARknQKtx2hRHaSIo/5vYrh7TmWT3jBGVSQSG/y+Y52iXNKZbt7dmgXmihjobg19wlADxMfjF
KexHW+TN1vax6OJ5xi1dlLAJ+VVa1hnlgDfJUpdtluqyn1yHvRoB0Srtt/XUQQb6fcC/OczHzfKw
gR4C1ZfFy/aEwAR648s5LXlxS30533+/ribMBf4ChUW5r1xkNeG9pbqsQ0Jz3vOF3RXOTq5dbsvl
Fiz1D5tldcxjARJEKFhWw0Er93Xjn1BLz0+RULqQi/x3NWlCqPxLXW4G14TPoNxHbrk0WvY0o3k/
tWCDQx08z58O+2HdcvoSaJTwYvnrlSxtlqsBbIGgBXHTzXLyP7VbjocToUdS2LtaVi27LuuW37as
Sxr9prbtiSdc3BPwQ48Fctm7UFjYKgWLsilqDBY1usiasBIKJR+Kuos1rjIFN7HAEuh21ahbVSN7
hRIj3nXiGMvRPlTlsRInwa1TbvF42UgBiJPjBGAeWrDKss2f9pPrLjvLNvJCLkdY6sveH9YV2Qh/
HwTlcRAx4dJ/MbdDhuxYa2OFG8G3UC/1KLXHeS03vSta+ETzhIlu9OOmsjtkRrRvhXYKTD06iwn/
5HUUMaBqRJ9PUh5VFflJeNcokE3lNlV0PEtTWe1sXE6mxLqOhTlxKhbQW1FJE4tGi+ihNaXudvPU
3Ml1sp0sWc0IWn+py52X6nKYQdizymqoAo71ct1CbJ27w0SvP8mSXFgFAO7KnVEfXja0wPajZEKN
QUMVjx76/eJP61rQc2QjVp24J9ICQpakQ4MsJdLhWG4J0DAozV7bjy2QAAIhIpYP/3un5dH1x8aX
/eRaRT7W7YxwMUzPQ5wxfpAL5kVcfRkwLA+d6mSLj5tcRMKEQZbkBi0BD4jt5RdQvf1RVcLmJBe6
oxJ+z2PdBSgcPI/iVhkQbdZlYyinQCXkOrro0Zga9i3OQOdkiezGILIby0KuCwvrm5qPKElH+nwa
HX8+9WKRW/xe3AQuSVmZ+JXp2ZgAWA+o9ziB+zoNYqGN7QTXxj5h5jioqP/q9S4w5/uaPPeK6Qyo
DvHAyP93En9y6oO9Q6+MlZ18dixhp5ue5xSs0No39Jre2y7XuOGA5pJ3Qt4Y33QPppY7e19kX7zO
QxlPlEKr/lWa7K7YJh0iPhl+LfPaEM7ZOgk9hLYhbpzUsaYeFkh6m2q8AfbYHPSx2VijOQ8P3Cis
sw0U1OrScYjk18a89RBO3kYo/QqQUrtFaq1Y4cfgnVLCsdvIVQY0V8AL6DleAqMiHLMY1Zly9CbS
1ydZb5eVsi63yAWiPGjalXpKcElQdi71Zfu7RvIgsp4KEIOut58u50GPrt94ftyIvO6Dq2FoMyrt
PAP1pTsxGNhcFiM2IX45GActO9ga+tQwobkfspEYeclSY4D/xCODutxzadMSOUpXH5ovbWq7MklA
qsgQC/NquZilB7ks8pShY1qK4e4ft09AlQiMYEn7oY1s/f+xTja5nEXugsfY9wDM+nY5nSzJnyZ/
RU8ieQUzEkKEuAfybi0/90NV/tBEwVX+rhVfoWWhiY/QUg3EF8QXnx5i2jujHm0eWPFpKeTXbGko
SyNZVogOv/dZNl8OS0IqP3xY6TTC2f3DaWWbf7vOZgyPuJ2xs1UyWHrNky4XLZh+/lNRf1eUdWLW
vxp93NxYwtT9329/d6SPTd/VL8V3xx4BlKwtpbMvh/7Ldtl0jgqQItr3d+f4c/HPZ1ouOpm0zxOY
jN27K5DFpcm7Q8gtH+ty5bvdL9vfXQ4i3mYD/ASzIYCYvxfp71KGlLeJS91BblzWL20dU/WJJ6Uv
yyrfbPUT0VfkCmVRbiG7oF1OUUzMCzP0DBm5nuRinLz6BJukPiWxCTFUFuVKuRn1c2bDS0tZgpGj
AVUjyBovm0lwMFmW298dTs+z5qQPJZwqWZTbL2eS9bieP89EQHdN13nadtldlt4dc7kkeXS5mb/7
XtFAHGjZqGwhwz3Jd2V5I2TVDNDKPlzeC7uPcW9aWqlZiVhxxCiEz2l+gifKdDiUI6BBjHWWhYtm
2RrWgbp2xsrkU+RpuNQX7a8FQls6QxlRz+bEIoAuit6PuoOCOkLG56Mm3hlTDM+QeC5PSzUbd3F8
In6c7yela06NG74w2CGCMBnQCJvux9SZ33GKhmdU7ZFACzaW9gAeuz7hsvEMgzs7R8SOd61mvoST
6aH4xTubcJjCO3utgXy0+HVy+r4s5Ax/juoQaSU+Mwr0qLPaoaOUBAxwBYIIM7XyaLfOOqli8O0E
5zAve0z5LXhInBuzFbYh/YlnR6uzdOvaSMcp1iauk5tl7ipDEXIWm40kpSsbxzJvAA32vwE7sk/t
9HcBOwiBhLf+g9UrZtevOYmCH/Jwx+//7//ql31+R+vMfxDftukt8Fc3CMAt0TrNJlqnIfRhmJ6m
E7z7Ha0zieORK1exhEY0H5fgJVpnmv8wEK0lbawzAyD+p/03Mkbk3j/oCqmWTbIPcTVcgogK/kUd
ppyLRPf9KbyBfHXnayQ90X3PD3k1jwLafJxzJuhxapyzDtRP2kcvbuO2J2O0NRR+QwxxcH9Wcyxq
5iDedPlPAftIy9b6qrvtvVnWMWKtJpwbmFU7DZiq03r5AR/Wp8Yq7rLBuvFC6FZEulz1czK13+YZ
1yGydoSYQJHgIfs1TMa3XM/3NlzWmzSZ1DvhD5A3mBAokPtSvyPYZM9IFZkjuqWmsRpKbWMkt9U8
PymgR4xJifbFz2AotsNU72sXkWitM/NdWCfzvkrRQQ78VHDfNNwSEe+Oo+A5BT0HVmL6Ppp4z3P3
1miuBYe5x9vLJNw4edMp6F/HWU3ushZOhce0ppnrGL9K56z0oXnoZl9nvD0hfz0g7Bp5KDF07jnv
U+GToWarfqPpjbpXXWQ+Ro/potdtM7NBbT4txr0OvRYrXvukkvrehx5ZV1MzN5bLLzdHWLII2ZeB
Ze/wWYroeEFpdwOCFCjZbgDi34a4+KAVfVPl2UYvEwi1ppCHNrwHhXnpaq7V27YHQtEBLEPmIywg
vT3AIK23aPfMK91Mn7UagweQNK9aJ7h+EWidyLNIOJQ2OGSmYkbcfPViSBD2bBRbuvAT4h7DVVmF
0KnMbaw5yM4DLt5FNjrrAXeAhBxqniMmdSkcgxlGPx5A6jo3ARW4vd6up5kZVeFONxXJyHPkAsdL
FGU1ZljNmtOR3K2JjSfHQN/2CT+iDIEOrERhYrwGBQhhcvzbMQ77Y5qE+Qb/T5+MHPDb0B6vFaPC
um0eNmNE5MPIVWuXI1Kwx/xox5vyKZu9bxrmVns7cV7yuc3XRRigtzy1WGxdI5EbrwejfM1aM0bz
Od8qahNfV1qdQMacbeCiV9CKTkpQkpiqiVC5KUHwVP/pYQF1DLPuWY1gIdRjBW4I9vZYxNHGqBEz
be3g3NqHpnhLlJaBCwRGZFaKfI+SEdbqKjGoKNTv8FEBmFvj1BOGT37opcQ+4W+2gO65nhBrpgzA
QwPTvRpX8Rjdj/AObVSyK/PNqvaIa3Qbtb5xlCHfBRqooBZfE1wIUkfbkKSLVwnWdmFtJsfJLb54
RkboFdpfFqHeX3s5csGm85rV/veWDmytzho0nEnfRbMQBhiZ+U5o+ueQm9ScY8fgH+D9dNBVBh51
rHPWfaOBBAPpt9MsLBBIOsG9Q5mBUUKQ45AGvjPU4ufKcsejgx7rbY0QzNjlLfouVbA1cWetIxhm
fljUW2hA3aZLD/xrpHpHJ4BGXaOu4KovUdRuCoBOk2vs6IER17C+c8dzUKV4ICTDbYslNeEY/tvW
6XdKwPAqN48jz2wdHAxcXxC/KXRY38MrIIdd0XQjHLoI4J2NkokNCwMcXgZvqS+GY6yHz4DRr9UC
9ZPQRW69L3jkogQ+r5liN+3i2+MVZoh7XQEiswl2qpmP+9KDSoiizM5TPBR70uegwDRryEcDJoh/
U6mrEOOVrm6m44j6c2qaa/Bi7U43lVfXyO4TSFRWHt3kmQGRDHEOpOCIOlTBdIea1KfwMYq2aapN
Gy1ukbhQsaoO2n01NMVOtSN3ryMV2yJqfqjNaT3gnqF0x85K65sw1hOCYqAS8q5n5JpHE0NVEjsC
cg3uOvWIiQyWsPYI1POySrZo0JknNXPZ57JN7PiurochXmMzatixq/SnBOGjkyxpg3E7K/Z3I/H3
cWhoez1VSyIdhA8sEfOSVbkANJhhAmn+bPt5mNeV00DmabwblP+IXSSEGprR4l0AjHnTzM3R1mEQ
9D4xuSrEVpeOemOHsMBcHXZiiDCPCrWNeF1ZrGVax211gniyKBcN5ojrmduAXjSD1yXN04jA3rJO
a0dtk2O8u1bG2bnDwhFIF3YgoegJ47m+NyLiq/Ddd4E+fy5gEhtJ4V7PFgTLJkoPk9ndqAIlLhel
wI+bQXjsmgyXrlpLTpV15rlKiL7Yt3YQfGn97K4Bk7QhXIaNZPDJbV3vaMhQVV0G2aFO9G2riX8O
RPeuboOH0S5QR5brmkr8m/U0HIf2MUNx+YTHh5s00yHIMOjRCQuPo/vaMllt0bU4p4P1EylSawvV
MAa92tzglPUrByVTUqpzTdwDyxJDyYsDqILy5OhvXi8MD7HsAwQ7b5AVt1aBxthWLmQ+sMsaYmuy
qLV0j3VQtNvKmJyDUgO0hneNHpTHBzzJsHE1C3rcReBbDrzJ9CQn8w5PlAdTzYhfEoO2nZG4YZju
fU29ChKM5Xg5X0CdFbustY8RuP+dikkDJBU4sEODTrUJRLX3E+yy5RNgqB3mjia8Hk3kEpYhvix9
WKcHXb2BJdetMrSb1W0ksnJZE+MVX+JQIqcOdVSW2yyqfsh7syxmGRMS92tZx5ex3jkQQiRAWi7m
dsKHIKqR0oP1M60RJWpXcQ2Px4ROjsU73N9eTFFkClEuDD+yto6mP+fJCNqQxwHwcHMKTDweKlX/
qU9Y2yBigDuEvx/cKQq/MQt9U8bQnVAg4PEexSPvivTmUoWRk2cHuWV0xnreyk1ZZdtwr+Rcz5nw
C7u0kNtA1O7MvkGFpJmQEPp94D6HAotD5LiSRzNEflWWLoe5nEJcgSy9O42sQz1+dIeK5/R3E1mS
h7lcznKqpY1cB4IKDruCOUMWOy8fNv7bqtzw4ZiXS72cTm6/rJD37N3PeFeUrXy3mxmBjAmekLVS
vLtZ7w4ii3/8Je8O9277u6LcdVl8uGgnM7EBcSHmpgzMK6MJz6MZh+dignIBy1eD8DXXB7nBn7QS
QwDRJgsQz8BlhaKsW9kjLwmvfGg9OA0S2IAf25Obusza/1xsSoZ4ShVDwtV8NBO8dNgYY0vi0ylg
ICg6MnJruausy4UW5j0uxRow1V5DuyJ1203ZjBgrVWeYU/wIE2u5stHVDaE2Aut9D+kqxetARh8n
GQYl3Fxvgqi8cbLqFIrwt2QoueKRk9UxUolSLHW5UhFPvix92KUY0vbQtwyLEC8kdcZChpllSU8A
upsx4wAvG7OTPEiR4d62lsXeJ9MPHIwwVSbXyuK7tYNrPOciVCETE5j0ovZTgFPWZLqsIYcSK+mx
7eHJr2PQQNsx0R/xDn8NdJt5kHi95EKmmxBRDIWbbLzVp/RbDrPGi7HYQe/rnJilTlq+O0hbbm3U
T23vgegvW4w1EOQS98Zov2cDnhJLpkqW/AYhH9M52oR858EDS0HeX/4OP7EffLC4O0R46BDkOnkb
BOL3yH7L9aFwoW36CcDichfLzGF8LmPumZshDWVlSK+IGDYjpecekAyxORHAl01MEfeuURopR83a
qnXazFCS6QNVZKv3k+scUSq8H+t4z5AA8RQ8wLM4HQ8yy6R3FQ5NUGYwBIYSgt8Kfxbk4+sa882d
PL68Lt+OxmOr38wGQTHVNO4uDX//tbKad91bbEzRaiwKUoCFSC8vWa5eZIMv2SmZqLrkrEgKQD6a
gB83g7rV8CXFiqjNh09IE5mHJeknEzk8Cz/LEIj88k98yBnKDZFr/Eh7bPAIPm6sEGMts3KM9cWr
3O1RBQz5lgqnH/nPyMc6UFGctJheiPyR/DVym1xMom9dqnLr5YEWz++fqrKxbPKfD9Xm/cjY45N8
5eSzJi9GVkHnMgZb6rJ0WTmTdUSdwEkv/1dA9Pqg4owjm8jTMtfkTZbFUb5ql6J8v+XFMfL75wuY
yBMtlxyUubseGScqXvdZWr9Lf/dQ8ZV5K18TwiYF6YPJfCF1Xu4RA0hA1YWhupXNL0Vf3DW8ICDS
MHySqSjxpMrSspBPr6xOc2aiZKFvSw0a8e8+Sf4muYA8zydfFqGQ/PPeXK6+nEdU8D+NBZ69PeWm
mGZw2V7G4FggXmzzmysvxKxPuqurR3mzPdFnydJy75d1TkFMFtoPPHNxNXKDPPtSXfaVpeVvXDYs
x/uwb5Q/donS0IeRupMdZ+eENWkXUZdvHnc8ac+yfrn4Gbg4qjaDupHHkv/pu+dyfg0UJT/KxxXc
pjPxKvEfhF3HUEY+iH8uykNcuqqxmJqDW6Yb6FPFKRYL2ZfIqizJdUtVrrPFKPi/aicbD/7boNX5
UZ5fXl8vH9DlnfFd8RhfHma5FqGobgbM9M/3TpYurWTxY/3dUd+1+niCj3spWi20oT5rs4qznriH
8jMiS3LfP61bmsituhwFyuKykP/HUpUlud+/PWopUwbLLrLhh1P9ad2Ho344UyA6fOAedRd2zNHF
0J5IgtFX816+68tido0SLIj4niwrZWlZN2cZr7isV61B8dJSLcjXyYMvTd9tkUXfDNCYMnS6ZDEe
ASTn/erz5Bv0rn4pflwr63LX968nZm5jBI4mmTVCegyOqzcVtJqumrfpnNhMnlqMG6H0txXBN294
RLLFWIOTVh/pTka8rUrnjrgwRqVzVz1iFHM0K6yqZ82evqJFf0DcR3nUNd+7Raka1UK/f8BSNdoV
9ehtVYRbj7jgjKpt3edjrPMDfYJ6TVpezVOUb5ygjY+ZmV3NTkS4kTjJOpyaANXFrNoPiM5peDfu
FNnHffzBl+5kxvGuE5OqORs3rnRekp9X+WFdFhhmMZBY6u9gIn9q/mGd/HTLdZczyON8aHM5wwAS
y2725GyY+okhnVi48t1d6p4YR0IpZ0AkV8q6TINdVv5x+4fdEauZNg7ETXxaRKcmd89cJ49vZMs+
qZqdPlZ3csMkX8E/F+FiBmsrLd60qLbXmGIjNDYNaDS2HZ9NxFDiIXxz8qtOKfmjiyeMEqHN5c9J
lpq7qKkPBOwcFAEMSA2+derd1nyCQ3ur1fYVCnLXRt6/Ri42Ua4CsbnJrK9WZ937o/pWQplei+55
GzH0PwyaW2CCKNSSoUOhzDk3m04LVbzJlGZTNR2KNniVbLIYLbSKOOO+Vbpz/WIHoYU8GSPDShGs
3eY2gBZ/8Ic22aZTUcPladvNEBZg6tPm4PmNutas5KzxnT3wiRfOSHhWFo61URT/ye66r0EIHThI
M8y8DDw1ibMR5YPSnBMIXyEFSgTeR9rKc3CwdkZUYXp/usaehCiFjR5OrmbFzk8ChA0JWkwlJQu9
bDMYZjRPYdYjfpxuc7P4rmjejYnvPVPldm+Xys9MGadthvPnFqzrKoKXk9omKCICc1VZOLdItL2G
Ux8cnBld8DzfNoX/pbOrOzcDUBODMElt7mqP2KL+zfDy9rqbUHIkb7yzYmvn1L69TbP8++RC4FJ6
ZMXCcdwxSe62U5LfVoXq3TDve3PQ1DipheMenKJYzzrxa21IzWPah+XaAfnWIP1BkpZUh00O3xdC
tuhSCfXoLdM2IudNuKqK3D6koIOUuLd36BMgl1gkDD9JInhumu00oUA5ODhiuco+CQhbaGa9QXVJ
RcPBeBiKyj1bU2Vib4WnYoUs4OwbSCMG3tZ0vYcY6BMqWU10F1vdcwhcOCFL/RmVDYQCXe2zUuR4
BOrYVNNBxedO8z8hkJ7vugCx2NIYEEaO1HNeW/MW7QxEQwYT4cbqFUNvtD1w5duUo4k6OEZcV44G
jcpW8q+de51P2HjqaQvFOVEIlGsOxBHtldkns0oz1XZ5gzGOX/v83JGgc06YqVOwPtb6b/aQumvP
LE44pNlon+K7DFttLXr/0BC9HvGmzZiv0xzHNAAAV3UX7EMTOnuLxNLKOJJdVLZKiXjCGIy7hABr
1dUHvB/bAIlgm1yFp9VfZ6P5nnlWs0W+5LPpk+Zp8u9OqYXfJkP9Fpdj/lD3SQzQrAA7W2gbHjnt
ukWJZUW+ZW3Ww9mbI/dhSLUrZ6Dv9E1k9mC0IyLaHCCNrceCDFunF8Ee4d8Aut8tZOjvoJ8OEZI1
27guSM6hujXBLNHt4UHv1G+znSPrZaQoWhpQsPgMfU1GbLgxdK63dVU9p7FlbiOvdtYKRszQf45o
wIAc6MLXGQ1Y9NRShp9pvK1987nY6cWAp7bdvNgDqYR4eg4GZ1rN8LvtQUcGDU5OIVg6KEKrzf1U
vuWVFd7FalavyjKHvd7APLaQ4eqNur5ywHmvNXv4ik8ADwkx4imKyKQrzpvmh/auV7LkxgZJHdno
sTmFVq4N1fk8BfiGa42OBLI/pmtl0tdeQ4+Bv+4GeLuGrCK5xLTMqnUJLy0j1JaNwx7/pvkKB4o7
pwKO3Qbj1nGOKAcgj5l+8SK+hihM53AAJ6VWHtyAc3hQdnTinrll7U0judNdBLzr6JrPHwAjGHuV
c0Q2CIxH9VCotf4W5FCbii9DHvob0w1VoYa9blJupKIhrRNDV6853SaYnpA3+uINGH2m07RFwZU/
Je9uMys7D+Aut4YyI01VZiH6FK2NCgxvbWcaBhdtPfWwik6V/2WeSR+lztbImieT8c5K9xwk62f9
7NZKQhDEv9P9aFvUfrxzu7bZDHN5hr1FkFxVuAmF9sntooNZlyMkecXHka3hCzHxXcqCal6TAJiu
GM+sqr7+aRamfajQnW9hqs0+lne9ATc+wsCtNef82NY1OMShy4+VyYzQ1pGlVDTe8gADU4yqp2Hf
8qciYj188ktw3S5JZnQsiP57ZX2IOnyOY9gEoufnDewG8tkEdne1sCKcHZOk7Gi2G9f7WrbkTPWa
VFCgBj+VoH0LcJ1dt8ZdPxjOEWc8VKFqfTeaSbIOR9iqSDN/QqbjEf4+3OUpSc6dYpyM6bVqSuU6
1WcelzD9NCgK/txZ3B9JyiHo3NtrmMMIQdFZ0jWsnKzHTbtHhrmtm7Mr1M06oKlf6B/Ptpdh2a7y
oOaTueoMOitdU8qt4ST3RJc3GCpHe5U7tkkML94bSfgSa8V17BY4Rjdk7Nq6mFEL0D/pSn+LJMPZ
q+neOt/+xowZ0QWCtV70iaQ4BFVMGVek9UiE+sEn3dbLdVe5176K77KBBAJ2ChrZKnu8syILZ+EU
j3OzmA9g+rzzSSvJBY+8joiWP6YadzcgTA/lzzbXRvRFbQZ3C0nSJ6uvzF26G2MG1lHQHaLpqVcB
qvbKXZUmEZgs+26cDFST0WENjB3BIwPl1OnKG3jFKxSXGowc1/PYvZDd5gVFQWtVmJly8DG1szLt
Eevu9g4r8HqlFzp03eHYpdwhRI13tTfGZ02tPAwnt3V5NYyNdx9EwXDE8gntunmr27hLOlhDDlmB
8Ks3HGJ1OiVklFPs9OLAup3sqKcbN5INX6iTnglp05TxeG8l21zHGRabayE0qtH1zdFDpyMgPWU2
o2l0LkGS4x2pKU2w1RXkLpqqevS1W2dOrxEaBl7xYnhzsp6MntCWXm2NcEazyEakxAoti1xUjBJN
hKJeNSoiadmdrV5Hcig5m8oztGxnj04ob32q1Os+ar7Og4r0tDF/HicFR9eK25AnSFNohb7h27XP
9RJRf9f6OoHUGLPyPCiptk1HpVkZY4ZHfT88uU140Jy8OrZxjQaKk8x85I6+gzY4VrDd0bNRJPMC
BsxRCKNeuQ27fIXMEP1ksDG0cr6PjR2R4TRUzNUcqNeO4o/X/lDtMH+ztjoecKsai8spAhZthd/L
fL4aDcffkq/lTkTaLjwWTiDEBfubOVM3pfEASsJFdhUllLHlg5rawkETueeqnE98lcgEdxWvYDTh
dd8896AvEB8sv7pWf/Twm4RE6m48L/yZTclXkCYo8RGXuKrz9l6fDA9ts946jIH7LcySz1bmJ1sA
Meqqddx216QjwyTNegidLxnzH9LRsKTqtESLpURcyoLe+eIEYbWPOuYOk4J25zxcDSJXhbj7rikY
twQtQzF60yJPwvuob85OMTtHx0dcHMYmKt50ypVepZtJc8j6Dng0d6skzW51w0BEcOie3Mn9WVe2
ti4z7Lg9NJb7cPrUC3EQ7EhRiQJQXlvrIURgw0u68hgpt55uV2vI3dBp9RrgclcSY+sUBDlt7Jg9
NA8tsHNDBm3fP438VYcUe4Sd8pwPOgP1wivOCLmt8sw98jU0HyJ6Bwffq7F+zGY0HwlTIZ59m4w4
3abZ8DZ35k8/x2Y7AgIUxcCHMvNTm4bxBi4ZcE18ZSqounaHzlZhSbMB/1ptemQ4sWEQucJIJLii
btjnMY5baog4Pvh2ZEwN0QPR+RnNcNuN4wnkYMyoKt3PzdSiNA0OuvIGBuGJulcQWV0ZrXoY48y8
y+YNoBcSoeHBU8Kv+VRfN1ZQX7f5BJQkrJWbNNB2dZnv7LAsr1sm0Jqr5tcJPhRmK6YmQ7WOJ/cF
hQAShEaCVL+No7cauY+hXW2QlTiOfnkfO9O+0My92bfI1BljSTC2iTcpPqVpPm8D0pKb2Nafpkr7
7sxBuinRS15Fjp9ihmhk6zSL90wbnquiBWUD5iBFFwvS4+Cs3UFAl+fq4OX1fuxAEngOtuDTAE6/
e0TvzDnl8W2nGmKELvwPctRAM+fKiQgAWV6VrL0JlEWnWf2ZOLy96oNj2vEUDno7X3tp9oBMyZvl
WsNz4XpfqhoRwMZIv0exYm98qCArhruH0eD5QhWrTiz9Ka3/h70z240cCbPzq/gFOODO4G0mk8xV
Su0q3RC1dHENBvft6f1RPWMMDBiG733RhW50qUrKZEb8yznf8T6gF+1YkBqHHu7Wea3MIK0s0ub6
bgoJuwXdSM6QUeVwXG350vWTE8hS7ucVsVOeaW9VvmSEYILQQn570AljpldbP9y0xSc4lwRl8l66
Ts6To7ogaZf1EM9DGrrUA+1CNIRAmLZXzO6MNBiJHZks/NSNBcajXsZxV817TxvVfjJLI0o8fzm6
RCwMJTm8rTtIksoodMx5nvaJo4vAa3PEssmTyX0DIWJiD1Ny5RZovgz474w3EavAa1zNJFROPHCd
YeyYm06Q8DJScqRecZiYfpbc/ud2Wo5TQapK0uOCX3qGz6W4QgdO4Vj2zoekXcoTVvkKVdqe5BtC
HpCwrWODCEbvJXnJjg5RCQVNC+zCzbsxkAnqMepggJSBO5c0H5xkZdGdHQj1YSrLmDZxiQmynxAs
p6sLlJIueRRdJCHil1IuBPXlT9L11CH15xMfajI544xvpfceIVIRHjtbwDZc5Lx1Oz7lEnQTqKgg
9TZVa4s6DU5QHtCd84HjCQyNjNM/qRzjnPpWGsZL+a7nFsc8l9aUulrkeynbEZHG51Y9z1P3LrLn
1O4BKZBMSFQZJHcRjlXunng32qRzd3FOhnvCm2eLNSi6GYHVAPmz98CCKNKPReq/pzXhzOy9nwwz
cSMUZVXk2fBeDPhcQ0tIvLEaxqNhAgXOY4oZozXNYMLs66V/S17LPQJyP6qz4p9scn+xv4+2b/GU
u8OXw5QLInj51s4T07ClPxIRFfkSNLjAlhxMw6dJIMro4d/zwwTaLNDb3rn8bRqtOMdxwk/giWeT
FgRcKXFDNqyTJE4I31h5S2uHBHhu4STp0odhi8ZxQGYFDIbR4LUD18DwtprDpzQS80Hx6hFC3D7o
c7ZtBJTHFATrajGUFWFV1ksuth2s64Ha6rcZxPI4NKoNO8PSg6wBIVFZBvE/Q15ehNH/C/n5/zCA
/5u2GM0tGKz/s7b4QbV9+j/2P1tVZv+bxPjfL/1PibHn/IcN64MH2XU80yQr9X9JjAViYdOAEaAb
tou0d4tD/S8ggPsfiN4N6CJCt0y+jK/6LyCA9R/8VkNsgZGOboDs+n+RGFuGuWX3/Xf6F2mrlBg+
2ckmWamWtzFA/lu6oFfMjWQnmx8z3bEjRCpvjljiSM/JEKnN4QkeTvoETPVcSYMklB60jVXr1nM1
SAAywEvOjqyBOlbuM25//7ACK0FyCAEe9mS6m1bbuQMPE0k93t0hCZOkyl/AwCINziZ57Ya6/rDa
mw8qqsj09SseGCpV/tRA4K3qS4GHHPJTt+z6zPCeGn+l/3di+eIVfCoRLO0Xg/WxIDwuRDxoXhyy
bC7u2KNhBG8QmGnjhPUsSd6Bg/2bTKNbKgziHaSLPLNyy+M6xzIaIWB/6m0bxF02/8gErTif+EPd
ln2EO1GBmjcZb6beeLLKzceQDG8z5iwkgEt9G/q1fyMVZtgptNUB23kOZt1I34D9BmTrRaVc5QXP
58OyPi1xap/IP/gJ+6sK8qKIjIa7EBWnuObumkbtoIXTdKhVbzxYtFp+nTKFcNOgWSWsSnkdATRf
utgMYl6sd71vA2pV65T7SNZcCTHbGdHPuTb8H3FQir9OR2QXFCvYdEAP3KAjjUedHre0uaEgHMoz
Xybkdhkzk7DSjS7U7E5FmrrmHVwW/ZI/cSlU92SYP2Mi2hgaYoFfZE453w7q6EfFlIxhN0EM9bGc
zPNo3O15fP5mXMshn3euLNPI50cwXQJ7SmdXF82hVxr8vFaXx6UXkEW9zGd80ebviMYD7N3VXRMt
g+fGUHhN//A5ao4FJR9iNVd/zPwtAUxZr12hxUx+OvydafcoTHhTnhPXJ79mOEzGDlJOs59Dhzcn
7P00svVlDAkCaE/feUgJ40JKYBIItLwZjsgTU6DQTnoxJu2v6vRftaZzrULxf9Ixko6xdTLMyr86
g1+fZv7QPQwt69DrbnK2zCHbiYw6f7QyLdTinCWOu0XYjL51t9hcM/WC+g5G4Ku19OJab794a3+J
izE7ptVQX/Si5LlP9zr4jTOtijp7/vOK/OEmstm84RWQQVfaYCrt/KXI4EPxZJ1FDLR7Ah0l7Di/
Z9sd3wg6bwtOHuoc/nNDfrSyRSleV+XB17P4kBBhgzZtme85k/pAap531kadt18Sf6AyOLfEtwW9
Wt5RpWjByEu+97K1iXKSMFzmOLs8BhVgSsYsxC6PIS0IXVM+7F6nuRouc5v+suK+BLXEpMoBcFSJ
vAwYg6HYZ2Cyem17XNbnKesvTVN7d48ALyay24+/mIRFWSThzFqzBr0tyMvZHtY67jP6LNcOOqMu
QCIX4pJNxYee2u3dV+aLmxTnLLasm5mId5bUCmFkGnQbIW10E/UplRF5LQFxFSfwjc/OB/d/xsll
eKFRrk/rbMI49hwe7iy/VHGdhpZmpYe0UiWm4diNhi2MKc/pjgcdYpC+kJgRlwUfNLK/iICp3WDa
WKwWoLtbTmuTt9WXbTdEnAiVn/Vm381vsNsOPfE0NyCiBsiiVtDK5qjWrf6cimzrwQl6mCv0ULba
E9ar77tpHs+AkD6Fj+lgrTzJLlP+MIB5KNeOQxCR6keWgw8iOGtorPqWyL56cH0CGqBf0YN4dXr1
FgrHBuzZnvhsj0AahyguTQ6PvdeaT3ahP5pNXz2KyXtaV4KbGDmhiE/c8aEB0CJF4/2axvTQKOeU
1Pl7MiXrQchaHKpAjXl+WjqguzQV2Wn0vC7opEeCHriiKEtJeM9MjYK/1n45uZpe8th8VKUT2qk1
3HDD+CTKturAPaSuLkjkahk+dHrmJ+MfZPbmY83Tf0j1TH+gvc131eYyTuZxcy8A2EXhWQXZaFOK
dibqS+9nksU+wLMlfrBb49wWkE7mOp6OyLP63ZTL+eqy1wkX3PUhzQPTKX2+r6lQX+A87UePPeqi
46+hn3hTJEWZMfN1XEaBaeRjqPfD3xxfSKjpyEpJ90yvTgVYTdPX7Ci3mI9GFJ9lhmktm7WLANaL
Ia54bZff9Rg/Dqkp3nJN+5TecKmh4QVsf9NzYU6MBbdQSNPhpZWSfSKHd/tgptBPFvB+67R8rXr1
BdWMRAGCMUJSkf1T4rBZIaaoI9Ctz44+T3zQx3775Gsn8tj/wITz34kjIWVIT+6YN5gIYpZ7yZeC
AMoFQ4Je4ENo+afKtZtMrUDOUOyN2h8vNglLx6ypPuPUafYofVFKFylierESULhqeTTG9RC6bW5G
bmoeu9VRrwP6+n3VyTlyDeU/Cms86mSbs/GCb8dMRr8C1u3JCOhFJFZ3OnizXE90TVMgWK8wRqqS
h0nz7Vuh3C98WhgVXPNtMtR8znLjvmbMU1uATM82zxBxECFbk/Hcx0a8HxzT2ZITSRgsNT+Ymk1M
u/yUQ2G8L8ZFHyv/fSmnZwqjn2uVVvsGifrBLrq3ZPTTetdDMLmujXaoC/EztWnGlTZ91t1ZMyw/
cFn87Tu/Lm6mbVz+vUi8JT+lQnAr5h4ax6bVj23HnTgMvUkN0BsBo5z6kNqdvPslPfhq/jQb3Xkq
JpDPpd5YV6hlWZg33NQp4mFWkpU4tv1Ao2ik6hX0MuZ7wbU+MNkGkLi0x9IiFKmFGnhSMkFTXyxn
PS7FkY87CbPTb/CVsAVi+OpxHvUGNpK2KQzcCUngoSW8WA1knqn1z52DDN2zHpPB1p/7/mHuaqLl
jOxMK65OpACyWFLaZZzjNcSvA4K4q7unzo8vPgfQVcXWQHafLKKu7VwSZNOz2+j9PkcuuGM3+U+z
NlQFWkUk4/TUSJ7sOunm50QfXvpOc17J98QAQmNaGexFBS2Z5qn+KvOvEsfKifnXn1Z36KH8uD+k
mzeGBfZtZpq067u25vspCD1YdJiToyAOkPeZ8Xciv/BuitDU1z3IebF3C1N/yEqefVUjZ0qJjgx5
p9FvJj8EU0+ORjV0B6vXktO0wthehR+MSgyPoztQPJI4GDPiYZMdYylrHXxPohG7djTTq+uof4Z2
jkM1G0ybehaytl2dmJW3d0vTPiaFacpuXnpPUy9glLYyotAVOc5k88rKCPWmKQKC9arPsTkQf0fI
93pnLf7byyk7bJOBqF17N0FdGNRJ3UbpyrzB839UzrOW2tOjHds/HTsdIrkedQEPWzfyjh6akM++
9y6CJK2GDuZKClJvl9UFHeJfy7HSax8nrLCSlUvBy5g/ZjCI80oWl96oCQGLl0PFXphqDUSnpNSa
bZptzFh3alZ5lbyKTJLndWcj0T+myP33UDnYP1jM3krPfZdm122oJ/0olbPCFijgvY96fykgZo4W
BGe7VKRWi+XN7gbmgGb8ysQQTiIpO5GTT494yygI2vVU1UO8X3s+8z3fkWtqr/lwhg3efkKL5k8I
6jFvHmu7OljJ9OSbWXMq8KkMQJ31wo4Dn8COs2Oe1VZhNxCGAwqZNWgZETIWGOdnadfvqQ0rfXDq
E6oX7k6G3oVBZgO2x5vK2E+SeXRXCQMO5tmnbratk4a2BgblGFgaRXg7KVYIXaGHaVn9qch4IXNp
SzCoFvYkCzDTtPfsB6IwCQua3TWi62L+gAeONkMj9lKsap9vN0pXjB+yze3TdzHE9wv8ZBZ4KfED
ZkO9dQEIXxPQINPqX0lXnhiB1VnUmvWLR64cy7cMlmBaEvZs5zf+/7l0hREAlGQvWphs55y1PRgT
MdWVvTT776JsYj52zVN0WNitGnJ3c/8CmvErV0ShtFpVXpshb05jxT7VY5t7dabqUNETHXxvqbFE
N8vBN33rOMwk1rtjccgbApKyuXReWks0rLcJndC5LQ+Qew6Eoyny0PzFeGg9uqftf2ajAEM91cQx
g4yviKybfUc+J77GZ5fjOHX1/qQSn0jCsSaNiWI7HByQIxmDdqpKH4ojhe+QUVOT/bMXhDYdZ8lT
2RDyFqWWeYTwc6v8FlwJW/kA+9aBMXx1UMMXZsctjrNmRwnGnwi9vwRAiqBjmxOUffHbNnU+kFY9
7rx6y7TbwrArm4Fu0lkrK1RSIX0fwxnX/TaLAuXijyeg0vk+63rmPrWRswBp0vhoaSaPQIrGrEzy
z7wQyLo7Yma/jwHeukNXvueQwHFKbbmrq2hPPRPfNQW+36tpOrotxlPTTB78qapeDbQzfksFrEaf
sId5DAg2TYJ4mUnznucXqbtjpHqd6JrYQjJDuUKUVokXs/aOcshe165Y9lmBLdTxXAyo/szo9KWG
b7k3a/gpdTFILnA2NPiG2sjTtDEq8+XDzxvj4RujCo53Ar3CY9lCCcU2ht+nKG71Un+QyUjMiYuM
QhAEfamr5UcnWcuO9qIuuYrdUHQzfPmV8WuTFZ+DL+zdSI5rUAwrMznh3hxTq87kGPFBibE/l26e
kIHDFNe0m5PROH8M0WIyZU9BeLZbYY8rNXY/GPkIG7eCZUTsgufru+HOxFKA1JEvy0J2zTQafxX1
y2HMcWWmyfh7cWre7tIHfm6La0/zuU87mx9ONuI4uJl/1Sc+apnUh920aEnYNgTr1kXF2qcgNVWl
kvi7LfYrbcWx6+rqaBt+GmSe7h2L2qSwM9xbYWTqptlbegbVip3FemjYQ5ISpvc7I6YAFK06mFNi
Rkvct0c38o2O5XfBdd9zbgMEbn66zvK7W1HrWtlx7Wb/Vo9FRo5w5d+aWDvVc9Ed2zm3gsGz5mfD
RMHn4Sy7LHVHW95zCEM13VXmGt/mePyic+U3lGN8XkX/gS/LPdWm099bda8yyMWYVR9j7iPIyaR+
bXB+4BF+hJvSWkv/uk6jh0KVz6LjIHnW0TNg/Jj9IOvWfwRpz8HczDmlOE0Yq5draWrGq5u41jUT
a4njt2727LsZrxq4aeP2ZDkm9nK2V1hCkzRyBdtaIbtTWz3MyrSv5uSVp6yKu2bvVWyfDI+pPaTc
7mCwJIMyA/tDxnkWaTb7n6IjZ35xKuNBJ6dS89nNyjR+JzA2GvS6CJPcHwLDotoBIwhve71iYiV3
oy4e6Aj6aPAxVddloh9EtpIwvIh27wIF2BvbFTi3pn5F2vTmtv18ZeY/j0txXJf2vhBIc5HltF/z
uHtlPU/WWr/3Up8dI9nseV+Jez/rz+QxbfOc9wLbzU53hXsaklhRE0kO1RRpiJ8XzQdRc7URj3uu
S4zyCNkPqps4X1pzRB+WwwhjVa6t4smQnXFX4mvcSLv6pO61gcqrg7OtVvwbGtfBd1BBO9gXRBra
cWHwvwdOjZKpZkjl2ZrPxzg7LcZtoB2+ZcX0WfZa9w5yjIFB9avXtOzFLrPPOB/lJYnTr+8bKy8l
IWiVdzCMpgrVqr2NDGKQqbYvacH5YrXWrTBXnLRDP0YccuaJY4WS/clK+vI9tayU9VswWVjvVbuw
GE4km47RfJx0e0KyGieR4iHvw0lPwYUpxOGgjF/XBYM2Kh8WgjzU3NUP5vbTzhq477WysxO50X1k
pV5zypbIm6n3kslgnxP3sI8SyjnsT8yaDNLpVm+5lyUGBkvrnmdKQHN5ls5Q/2BpFZCswezIKhLW
KiWzKVtdHOJYc7vVbyz4D45MAWAz4j3lBrA5HwkPGDo9fXAPtj+IUzMvu87Fcxc3kUwn7dRla3HJ
ZrZsSeFvGXuNd6uU0o6NGF4UofDRSuTxaZTt0TGtKhpTP2aIyNLVRjZ3wwFqskfd0F7LjKh+tu1f
A6urxj7VztR9Gh1mE4Op5o6T/NGWoOpL1kO0y14glObfdPVHzH00z82ybzvi/lLd/5FqvFqC+cye
Yi/ZIZhs7500nvWVmF0L9+udyma6N1/CXlU4WeR9t0C+7DhWVyk1Bz88W5pO/0jH3vpKtM84RiOa
Wc4Z9G2M+5f4n1yUZ36Y6dHt7BOD3Dayc8G+mhApUACahgpUYxgj9SctJ+mkzrzxYTLGU15OTHMt
UbxUQxP5EDE4NWtWezHPrNqGtdbUPTtZyzBTYJPOq9Q7rLkJPIBQhL2nV+9d8TS7y8ooxf1tWul0
HjWverRtxTRyes2Swnu0CbFghn5FHwkHeoqPEPxIe3QXWhvfRsfngrEf5ZwfpBAx88ZhI/F5/CV5
OZxnYivJYirmPQBG7Zhp1NYV5ImwKmKxr0fSMczNdu7Uo8E6nInFuLJ0k5MnIy3D8MNAn8zcRJNh
07K7JAvHjzw+6qtiVu7J9I7Z9FlZdOMsmB8G1uPveIvWE/fzw2SL30jBfBTghv9S20wIZmYTwr5P
Ln4Vw9D8beSch5iYT9qgQ4gUcfOSQgDQKO5uU1J8dEQGkPaE8UUyZ3hiPrJXs2IZus4SW76LqzBJ
4JSRi4MaJdBYELCzJWtT2yAFWSMjAol+mEzNEW+5h6Hssw9U0kfEXe+N83vEJb5NOEQw6vpft/Bz
RpaMP0RC5ZzO/slzUVSqunlwXej9jO7Kp3xWL+7aexHV13wqF/uBUic5keyIDADR6S4dVXeNSw3S
njKZuDamexo1098Pg3F2EnZovY9IKB7z9kiuQYtKm/qIuyI32UV0VfdrrPGiTeD9QUwY91liyRNa
9VNo5i5diwT2uCLuiNVEi26PIcNmU5i9BW2tCbuf+8jFLdYk3hTliffg6U13JhBgZo2/63LGxkX5
rJGbaW3ZVcb2i/5ng9F1sliO38Q1yBEvOiOUsI/jLw2F0MFWHJMDLhuK+3XvtkxcNX7Td6qaGNLj
IkmLahtUcd2oP1KBWOE329Dr7GYvBkREXaepozM0B7fn+vK6IUVKqZsoOnwqf3d4HBKqatzFKJMR
cEB1PswWBIAhSabzjHJB8LIxuwVn4LXpnbYCCbCjRVuwg574Tqjn7kM3uEU0rc2THZs0vCUACQ0C
8OH7+yxGd+XnRQVrlT0xQBavv6/evEHdchtK6dy4QTkK0gRT9AcVkQp7I0P6i2wu3f/+Jh9itGvO
+bJOoNCLU9Os3fn7l4RyvVCefloahoOEg3YHmRzGGuQc2SIfqiUaV6mMs4iMri1Oq9pirSyHgAKF
b2cg7Zm2WHjMaYBapH1B7uTiRRMGjdnhsmZxpEgwylv/xxp/fvs6TESHR4Xu0NG87uxtvyQbczMh
zCn4xuPpGqlLjMD+08nyrwXNJCfdZ/8SaP4ynm1HFVE8jKTJwbpcZnM6qHT61ac+1EizePGog/aU
e91uWba9hK1Oti72SSUnmoaRjtAweKcrRIQLubBuVjlBx9J/A1AyHVQhni1gZ1JeF9b/0L6JyULH
UC1IskDmzGYxHTJMUqFW+b+Spvyj7DXqa+91zct/EAyGuhoTljcsMrglXZ6V07K51A2iP0KTQBdk
Q+PZtMmpXMbly0ELv6t9wDok2ncIyDowLqcF7soqoOgDNdHOi447OE5AoDQLb0RTvenWageDrnco
eYGJivkOmpMrUDm3YaN4uXYuQzT6FzURomfk9Roxn+DhSZL30R7NN7X2xi4tvKPDIXDyGm8Ik1rF
4Vovb35pAfrYdiRrp9oLkdn8XQ9Xg4zuBxTJxQ+B4ho1TLtzvE4714bzmmqzGeqaZ531CiXuNLsH
Peth3YBXZ42RRIU2cWYPBNstrpnSPUJMiO0A0Sa3Il+DjI/1Cb2MK/Y2hCAegjo5GM5MhpJCLUAK
yjf689s7usCwCGk1n/99LqENc4Ja6BoBj9nZeGsX71X6f5z+vc3SZ9K04x3en58eVHImF/6wqyr3
UUgdPuxQ/J31JSCjfQlcTeMU9nUXYpA4MRbWdl3Xu4i34569jm0d68ozzxpfnMKTYODIe+xWvbdd
xgg9ib6beCgxSjFDDJFpBO5vyhTftQ5+B5Eh0+wrDoRnJo7/Ek012/8pzPpLz4h8qarLWFAAuy9z
d1+T+cv2DY4Cr6bBmcZPrao/ut8ifZCGiww4vgLsSVD6bU21+dbq3QuZFGdwOLt4GZ9rMQQE4aFB
SmmJmAXhCQl0YyDMXPpvBTi3WEOxxW89e6lxmKy8ODob6xTx1nScVm0v54ekaawT243hLMFGnxe3
Av/dDWyEBirelQlZ00RpxUSbJTP5cAQ8i+vUb5AeA92ns6gnUczG3mSTJAMHtWhAw6rvZBGmK8F+
U5EWTN+T58JsmEZUxrCXXfGwCc9XrvAle0kYP1G+kNzpc+2g7lyD1BpZHa++vo009LPnIBDH3nDo
hvnPtw2tOtYpouZ2C2TWUD3FaRLUiyVP7Wof09bxo4SGCA76dLQWjGXkgqLLglbxbYTUc/s8NPXM
FM3UjmRV7BOzDN0c1NdIxuiubhraJAsRfKp1BzNZqZmlCS/VY/TFfGCvuTlNpe/fMtf7pCBOgjlu
HsXmqhxqgXRtdsizbxM9ygyrA2W7/GAzQYuRw7d3loTPRqznF3YoCc4YHWXjlh3q1/A91kW/jrG9
m6knmeENOnpXBbEFNREhrFjjPKh57jx/SMOHFy+W93r7sjjp9LNoeHc67YkKAVJCGT8iX4Jh+188
3w1kdLY3Hn7uiHujw08wU36+mBTmdgPmo4B7aRyHIza2KIgVbMfRTg6cdQ29iklfWI5nNEzfSadN
zOueJisf7Uo+olpo9jKm6FND8qDr/BF+cq7Bw9T9WgCo4oNeqOWnmOpDkrFH6xH2/XtLb9/5979N
5c8xg0HmdTPJ3Ur7ZIGp9nol3+cnuP8AYyHD1l0TLhS+NeUM41kRYy/q0Jq3pN1DGZHeM/cVfN2+
efZVboc0pevZ0QeWAAYx5av0bv5szPsxHz9MT/7EZDOj3QfKo4GxpMczbTpk65e/VSfOwbc4nq2K
pZqw/UCjPD0XRCWcY2+siOX297ZpWNFgTO+Ow53Bca52Ky5gxGY4HVqEcTtZNzZKOIEwscyToPRj
rq4SNE+KPPRcGubfxnZONur03bxa0fe9zQBrOGndT0vXXomReEy3J0VY8SVJcBMY9nOHDifyOo+A
qb5YmZaxRfBGtFCIdyN8C3gZWU7WLgaM5n0ZSWl18/ah6OeLxUToYpNnt1it/Wy1+D1y0G0Uu/OV
d7JHCDC9JuP0SGX7RLdGgjhavYP0XW2P4+2vY3BA0CsHJGs4e3TdH4JPUjPUKJHH5TbZ9ZFUSPCR
J4Sq3p6EYd65ZKwOtv4PwlKqJ0UAMSddHGUjw7wpjl9aWkDgCF37yES0hcLJmSyOsQktzS/r+TwN
c1SWDafgNpizPEUM42uTYzuo0vSJcyJmrMgYw2GzDXfJqA1ORiPpTkM7xYeusHeo/cSO4a28KwkL
TEOm11pNHDlFVx4TgyAeJnb23tS0cJCOToB0F1ZJx7hAih8Zxv6Tbmz20uVxZCVyaQnMlBWKmyGb
HntwfHsKk7IdfsZ59UvnLd655PHtHWPoAvQbMP7G5qtyMfvk+9JCOqfXFgFg+a/KQMKilh61gNCm
0+yQLEHD3u0rOut9VQIeGZ8VIRd0PAa3JJmL+hjaJEMcuB+rwC/AKMULeRZUzu/+ZJPzOfzRDe3Y
GWZ8smq0MA0JXL7h3POcF4+MsDYypEcyc5O/eixsj90yHIsxNs6T80+sYo1NW3Jy6CX3rVv2e1/9
bVVcfvrkEdadREedFl9+1PgYMnMqyONkV3a4Ws4/ft25h7zrvF2/kNQu40uWQv1z11mg1a9PVmcg
vvSJ0sAPgdnEATohENGyAC32PfklgAL1GQ+X+85DsLdXBkJpV5v0RwgDADY622Y+9uVjNpXJ0eyf
9RHpjtbCoCgyCjxsoNvUWU9+WhSs2zrlt+sXPhC5it22t1uzhKjVnrDvMUYaXugttt1k4gMuT77j
TmyIDDIzlilh0vTStnlyQoK17FEydA9DPt4TrwvrwtxJ3/jD+N65i8GTtFK3fjX6YExqLUK5jC6+
Y+helo8GDbYjXTfokiTigMqPQhH7TSv9KYdTXep/4hblamLNeZT5PpokXdVR7FRRzGCI04oqBQR5
uUKcILLF98aDty6XmXS+nY2HTGvbbj/bqLYsG9mYaasA21IFdRHiYe94/dG0vH/G23qYsbvtWkhe
O5KPjb1yc5bla4D3ggVaGOf2l9m+Wp7VnoYJjUKGg2fbX6H8Qf2BLc2VO4Mhl4J75BbVE+IKEXqE
TLFQRsIgxbGwNa6j4sDwkQ7K2YLp1EwbP7B07JHNmjrp5UVlXwjf+xeOgrg998rk4urq05vdQLqD
v+MU9BoCVampU7oO02JmwaGhgXTfdYX85U8tKI3tGyNJHS/tshB2Htu4+Zpmgw7+EcyDG/2iOXN1
SNLitawb47Io2PeNRn83FlhjNYpkrjkPyQxysBbrZLrPCbYKqqR5psvjktZLfHAZXE97CcpsWE52
iQ6o7QyiuCFKyqkiIVg+YZjMAysbf3mt87L27bhnzB/UdX6KHwkxwg1nsTZi7rgv/eGkt2ko7Bla
b0dG9KIXx36ofJQyZpjHE9tDB82ybXUhaF92ncb0rLWJjxkrjyBiYnR1AR/FZDbaGrQjozo5hGlj
HTWLIPFM8j874zerX2vv1p4VdLlkEGPOdz3PZTA/0+G0ZyeDvxObWYjU+KvJEI2ruOkZes2frrol
PlZDr7Z/lZPVBGLy9HDItpRTNf5A/CO3HV1MJo1/YRFMVmIrD4IvCUsxP7cVZFJ82ciQtj9lcnU7
bFTNqA2VU68w3OGqyC2tfnJldc/L3j+zv3EDPMp/lZ6Cwqzcm0X29xbli+mu6ALLTLl4CxwaZpI+
FlOzi+MeUinyPFmO16QScAZtnCEVT2vd1FOga4pFM3uLICGutWWQsqsneUi05EdrPlV9tb7VMlp5
ouyJ0noyTSPMclXvO4+7yJE6s15v0mEt+Fd0Y1bATnw+yNUkkMj9rErS2kQ3IHSZwS7jVNYdM4WU
lrHdldvT0JHLnkHpB160a6d+Peh6/jq4xodgfSRt0rRjZKLCUAjH8zdcVWuIRIM2necDEZnVPVmp
SC+sqW7ELRpE6+Cr8oFACjf+gIITB0MP4TaZs4sLGqWQTkpIWsYM1UUYMyRQc6j/V60NVoONkVwm
xfmQFgd0WfemLh9jb+5Cw+CxEXYbI+5rtLCR2f9k70yWWkfXrH0rFTXXCfVNRdREjS33NmDATBSw
AfV9r6uvxzvPXyfPzozM+Oc1ISATNtiWP73NWs/a5s0YHZtqviVH/BY/lIy361wV16qr2fIO1lus
WvIqAlKVR9mMDE66jyHzXbbQWhRDx3sCNdhgk8BGLraSeFW96+7Sf5n7ssUqjHo+fg40PaHwkEMn
C5lzihoJHMX9nQgO8372AaD4SaGrxX7odpV+NQ2j24j3yp0QcoR/9w+/fWnQOOmzqrtaDKVGmGso
oORgjD/ZFv+KoPrJvPvXlz8/++v/lgO2sDsaz8XKsAGYDG6DO3dmSETDESf6TAIkpJXZmI8iLWFa
BjNqow76WAoXMumInr1/Fv3vZz+//LP/9vNb/vUTf/YtqjrRLMRa77YqGdhKXOPRa5voFFmJ6YUA
Gx2x7FDmzcHiCoRLptGSeEXUXNVR/Qz7sDnFCYGDAYhYW8WnXphko1e6WKxU5MiOzneBC7TsTonB
ceJhkqqtKQ8MBGfWrn3HtBDb3p4rb80Rizt0pibprWg6jQJBs1GuuoU2I/KXOzaVjDk0VrW22se7
kP+PURFPotQ5/eIzbAve3qRUsg5q9s2ZOTmlyDHXt3jkiMdaayo0QFl6DxMMBnPQhi58BU2QEk5J
xaCE6m2G7xKR7/LN5OjYBLoLfPQNQMN5DgNjbdDC35fYQj9+yJUu7QK4qlLHElQ3mAvNI4Tm6NRY
icLMEADCAKTVlnUMwPeKUg+E5z7/Fsn8ehylWyfNXwxXI5esimsI0pGh+owbq6u2ZZriqpnQ1SyN
rDqNuU6rXl0FdyLzOJWfy5wcqF24DYrtM3po5tILR8FsZkfKBVCNCC9x46cAJfqHPIAjIjygIlJc
HtR1bPQ1XXrMd4iNI8vxj5YBBSnluLPAx+e+3JhPhYDFpBtHWKnEkDn0yydlyW9mPz5OOYWDqIFM
HnOyWstKZdgShjuMjMo6XhZtqyg1AIze1LZqaT5Bn++peek/p3zq7uOiyTWm2VxNTXPM+l7Y1pbR
O0GvjyyGP2uNNy7Iy3BXtoqwJZWRQRY59qVdG12zK6eTzK7a5tDsGy/jRuPCnY2Ai1mFF035ZZn7
x8gyW9br8uA2A24QQZqMrZ7XpW3Oee21GmjbhHVLGjNOHa1snXIK8tcxS8fPs7YaXLeWJW9wxWS7
GTJYl+ajr957vKEEUlANpH+GDVoJq+S5kEKCblVjeaFRxHRPtkCI09YHerGtqhTN9yT5Px+/1JwU
3WCEMolHtuVYzWadzjt/MdL0rE3KORnRvUXPaoAKyBSJDwhYL6LD1x76hHoHNtv7z38In6Gi85gA
P51SHEGrjpnBEDW6j25jBkzLLNYyJLChsxkA6ZTX+YQPt46GwR9mba1o4szSSmarXsL01WDpHpMi
2ZZ5z+8dmOmD2ggN3RFwMeJS5cKhHkbjSvefWiuKvFsT0QuqRos6FWvlXFG+ZSkA2/hgatJLN2mF
o1jBe1tJeyXR111m3JYie52aAU3jVPrAFG5AcAK22En/OCiRDXE22vZRTlfDykxVVCTPGfm9ffAq
1b24MpSE4X4839Kqmtn4M48ayJzwgoRMRVOMxMdSq7/E3Fg3UZo89AgZbLHW4bZk6zFV44ciutO9
l+zZMA3rIGTU67QPOPdJkJ81E2JMmviiEEQrATbxIel0cryLWMSoxNRlVPdAyQW/jxs2jo3FSKjW
0HhHJ6mXaGfedTlL98XyXqAvmmvjYWKUE7JxrBB1rNo5umT3LmqEI8JkCt2CyeaBvWNCbPT4ZGbM
ObI+MZz2vnUoK+sjwX2AmqsnXdDM5q18v/w6jVG91fK0h2BhwEf3BMCSYhQSpOCIVKROQJ2xDor2
GIU6e6sqeUmqihjbMSlc3BT1djE67mL5DHgWTyrnn6TnThKiA+51tg7z5GWYVxyiLyxaGi3k+Ocu
Gw3jbbDIm1T6afztg1Vh/QPuGnpQKw6FNAxriU2EqSAKyupNkS3JNujgT4ZidRkkbdPdFxo/P/QV
AhVNFER0g8EzuE/iyM2G3EMt7j2M28AhsGWZFlLnul92lExler+DpJ2ryuFTkVMo4pwA7XqfPek9
qVLq/cMCYsDVOjaL/Z33KMnx81LxvfndEItTtN/Jxb3paT7lOMWdev8ZFAA0VvczTYdIQVgoZvRY
fVYbULlcGr5VK+w8h+Zgom+6VRUbvAqhWRFML819g12aaeqKID+QS0WbwazE09Cifjd6lWFgLDyj
V8yXID4jMgY6LagE9RmpuhpbveWuiSEOSymWd7PowUb10W4Rvmfm9XQS6k5vY/1kday0i0VqvuCJ
QETRhtBRR4m7ivI69iyKRRExljaa8SlV6z3z82yNIqOgLusPOX89qPLyAeT3x9Qqj6EaLTehLHeW
MU5fuRIfrPOoLdGtydlpL4KGNTisUCebCYlUYfksRzOMeG1cDQkT/BnLwEKepWPJVfwq99ZNGbXm
c25fjKiE1iKeww4gRdyOmqsWyndgIEZNylCAymsmHrFc9IYFgi0FL4orRSSZK3HwlS4qOmoIPfdQ
ETssl+IwG0hEG2mxHo27BNwqG/NNGjdd1Z47UXvQ67h3tSZMNy3gfTOvr8yoWFxld7dAfsfIzu9a
clanOHqCFM0YPSacjaU+7wxONqNO3uWsCXdagJqy65R+RZUNDChEVJKW5WOJRq4KxBZ9cYulVK8f
RmSjqqUMP0BKw7Jn3/sEt4cstYZ3UfGgz323D6TFq2ep2CaxFKAVQNg111WIA4Zo94nXEcp2tQlN
ZrDy/AXGZV+EybpMR/VbrqON2SD5pnnXV/HIE2X1gMx7U5I2HIX9WkVh8Yjniz4XT9OXFvrSIlT+
QoULQmzpd2Gk4ZjppXOjIdWeGtaKhq7v5b5cz+VYH4YIhDzRBdE6lSNGwIzbDqYuXjrk0siX2+IQ
1oAkm4Rh6tCIJmd6L91amfhPbOTG1rivKX5+yOkJt+kL0fHVoYB0dsibWPfMiunqb18yyF+3Hbgm
hVplVpfxbHbRazTj8QLPpXCgyg84LTVXsQb0VHVceZlQ320ilgC2AqezoBmcd1PqaVNHFFugd5vO
aF8NY0n3oXZ/zismN2oqqfs6Fa5aL1sec4DC66JvydDvt8j5mXXQQI+6oIdUUUtrrIP7gHUTJWtl
t1WKyDVbiNPVguOAHkDJxm0czenZfBz1FAmRVhSOWfYIJCyYNk0heS0oaxvzBiWxrDJLqjDNlBzG
vpAXpmcGoIN/53M8/+YM/A/Me+eSaNj2v/9Tu0cE/2IY1PAzytgGZQPz4C9J6n0UZHHVxYmvyy0m
nqWVD0MnbmO5sy48Xaue2dQ2VQGx4sknZ0ydgaCIbP6XAlMKpRRi9mwGpl6byfPQEtBU5pm8jdNY
8JGv5Llj6jms/Er5pxVKySLZKRtoomHV+voUJ9uZEh7FQKY/dZnV4v3opZ2SosMvJVlkkCAuHvOk
yAcTccsKZTy0FnHvcq+cqmAJD//6YOZwk7Kwfwqlmr2WSp00oIATZ0Nf2K+1lVeJ0kNvWMHfPI2q
9sen0VQk9l2qYSo8leq/+y5xTkvsGLrQ70bjsxpC6dY3yeCkSmLamG50JhxD/Lq8VjMZJIuRKaCV
J+UBtaOGHCQrN72aKQ/sX1vsQcsKzQIGFjXH/sKw+5E3Lmac3ngS51bYpFZjoy8Jz+S46/DJs9Yr
df1HBjdtizg4usjYEJFcRG9Zk6EpwsD/LMVT4ULzYXCqRgZEhDY4GvCuzGmud0hCz52MT09toYiw
d6Y+a6VnU2V//teXm4Lt9tfLzVJMSkBZxyZrGHf/6u/8qYXSB2WELsDv5QACVz6Q6tuuq7Hk4ZKj
QimpJeBs6m43iEhZo2GVcA2sR6WPN4yHj0FhifuIDYUxk63+08CWaF3ta6FmecANQudTq/LwZHr1
tMzXfIqPRDFMbpCiZRSC/CYkyfAojCrUj7+5Bvi9f/rgdB6gjlyY9INfHtyMi7UYFmTvMDw2yEsZ
n0InU+I37O9YIMOy5q3EC8H2Sl0pdTvZlRALH2Ytce8qKYLBlPhgrOHWmSxb2Z9CRZh78dpYhI4Y
Tc6om8sKHlyJeIWN7SlUjOx3n6VadDRkpTvOfVIQcpt2PwaOSF2cixe9C5qVuUb8M21x5UrHpWwL
NwxF4xZUOYRItnHFJD6LXXKL5SG+Ut306wwHjK+SVP2QIQQnHmRAiDnOOhJ14YWpjw7ijPyUPolJ
86DngO9gSU7N3sSfM32jK66ELW0nR+fGBLlUh5L5yE2PPFI2BGOdRfvK0qMjzSwHAjAYp0mmYNfW
xcvQ6sPXwLKLALi3sp9nNO5IQWXtoRvQMaSGBrpS69RHYtcYT+dTQZ7CxKssYSTNa+R8Rj/or/VU
nqRm0b44Wn2mn8FOv/N69DgI7K43w6ckUDPydzUoaiLSMLaA4LcY4KeYDJNoxX27WS0CFpVx1S5V
e8P2hnC83fDexb87Wt1eTu6ZOgO3o7GpXgtDJ9oVkQJaLHWbRFrud0ozr+FMC/6QyAbKqk7xMsoM
8M/S7W/eYX88iTTDkDRDsWSiaqRf32EseGJBwZPrWwxMfRHpssJo82AML9kgn+GXpEgiG91jmCjv
MgmeQxSnoY+Eno7fHDuvue8cY1H+yDXmvCq7u7UhsicXZ7A9+Ty7i4W9gyylwu3vqvqlM22jgweV
z8wg28b0lNJifh9EN4RtiDaYjgLYWg5ix3dm5qj5pNr+zZvvbq//5WBBTYHrTVdUQ5FE6ZeDRdBq
uFWyEfmLUZ4AVssneY5DR8+E+Bhq/S4v5NwvwuKplC1k8oPYP9HRnISxp8Fs2v7cqngsB0Nm+6OF
ByHI9PuwUkEmg2e5GlB/h/mAcvAuhFymdwn3n60IOADDJLnyJqpci50YkKOjrkRbudR8xtHpKpsC
9tNGrbmZnGurWlu37L/chXXW3zwFkv7Hlx4igapZOn4Ppo8SnIHfH67GIFY4guvIB6g0nOYsNA99
o7Avk191o+suC0jGbR3GPwwV7YYaVy9jDH3EAHGoGyIDudyqbll6An39mM0pKuZcVp5yI1RhhwAl
4iay0+oGhl18C5ApnIdx+KgnUfTlGjRMIqjis5IYLooU3mltgl9lLk+dEiDfZ40dldlzweLtRFjf
CwS32CEYKtm2pCo/WgYkjqJ66pkIuXU+VX7fl+esEsdTwwp5P4Xzmwl6CJlpvmqrGXW4pj+3c6Kd
OllVT5yXr5kai2RbAH8ZCKR7QD+k7GENHOW612gNc+who3DocRU5S6hqXgwZ79SyqnG7WT781JZw
Zm/ajJZ/ECeCzuZ6eag06cGEfrvr6+ZBUTpzD8wQzTDNYGUtKI7RSwIcHXdCWeE56Yp4bfYaborF
XPeLtevAmW2XUYw58syLJvUpkJwOBm8XEogtIEjFphhWKgp0ozL3stYKiJaQv0xIy1bMPz4NQiI9
3NSpjQWscMY+C85ZLp2YOGTrZMgarzJRErcFObAx7bsnSnntTqaB+A6I1SqWgY6Kce8jOUW+F9OX
BwvDbk0KiQ+JxmSHpru1dYGhuRaZgSfVkrxWARI22TPFFfVfxkRPiDA+tx+aVDH5WmakXMtwEw2l
XS8RIhSckdR+PQbHqoCkMCT0DWDpvutMPqPbPEhItk5jznBUxWFqIsyxa9quc5MBkNSNe0LXzMAl
nqWU1XqBFtBAbTHH4hM+8/KSRVPsjDo/GQU6tfpiPqMUsxWDvg+Fqb7P+5kFTxUI178+UCWZcMBf
jxZDNlRdMlVJ1S31lxI5kgQGQ4MhrNmmTs7dRHjKjCBwUHTL9ryonwNN9ENRJQE4sDbzKkMlgjOS
3obCCKEnMLgTErgSpWVN51aQow0RoZOTR9aTZpmx34AsAE8zSr6i6C8djKGpmvODVmrtqZsFpHv1
AO8tyrqjFQiOpZklDd55itLofF/3XShI8VZIMozfAtVvwHLeFOVkbQ5dZ+fdwM+FjFMmo8i4Cynp
QS8RPwza2LsjVumDBp7PjkpJYjNcvrM2Z1Jtloc+iirU/VyPpBkZRznrakfR43YVjU1izxLW7Xzu
XvJRNs5jGnsKbrO7T2+VR9ucANAfxtxuYgv1rSScZfmD8cXgCyXb8jJZLRQRR4MKlzvJCM4UDoW3
6IkLO23wRth4KCV1jb1UAMJQD89dkSC5oQVjNTdv4F5o7k8fvGbsFJ2xXhZUi58zsQE2N1rP2GgP
6VxDp1AvxQJ0gcKbuDPNwg7YGbWPfR56dEjOh4oN217qQjmlBaU5wqQ9OkxHEiqKDYxeTYYyZsSa
tNOLUFwhY7+L2u5KCMTV6F20pwTnDZMvM3fJMsqchLQC3zLT+hijB1nAVhBMihkPlWQSJvkPK0UY
YN053U0g76C8Le7PK/b/MD9/i/kRLSI3/wLz8zX+h/+eg5qKm69/CxJVfv7k/6P8iP/QJYlbqCrq
MvfY8avt/vs/BUP+h4byAFCPrDNJl+5Jof8k/KjaPxRRlzSLrFBJVbV72/NPwo8q/0O3IIdaikJV
ZtIX/P8QfjTll7OIjSH/km6qpiiSraf/chapQCnD2jS4wAA6pjEr5zzCteQJ13qf+YyeELrV3Etl
D1B8/9S9qz/Cp+6ZREw4PBC02PZNi2MIL12164O1BGW2WFcWQLPYZhyZAA1x6f+ia9pxz99UwUO2
JtFyVbwrFJKKJyV2HrjRVfqkbXSNjeWyDfjda3L+40hC+rWN+vkYAd9ZmsbxrVu/lHK8K8jlyE0c
z4vx3EvSQ9RjiDLvGwz1R9/033hH4Jyk8U2LpYe//uWq9Wshef/tKq+UoamiIYIe//ciqsyDqU5C
ZfHNqzXuxO/yoTkRJii+dav8m/UpOqL+23hUH9hmq7v7CvVRWJkH69Fkrn3C/6pepOYg7WGPvufH
ZZNeEFq1R0zG46VnU+/FR4SEKoQQmwinZL0kLjbWH+VztFfO4royv0JN1z0BWkj6xdGjn9UbegKk
2Gjz+JkDE6LFsG2EwP1bfc2vA3o0ZaPdozk9w8KwZ0uVI7FGrx1wle0+34P3+5yY9vudYWPVLQyk
gLbpNo/1EW+EtGvX5hY2xFt5BQkb/UieeDir6aX4XtbCw308dwh8HSAGMoL30PTHfX9KPNFcJV+z
n7u9u8webNC0sr/lHR71zsJAK2zwpLcfOEF6wxbc/ANdFeIKYdO8UUrnstdc7xNA1ZZljyFX+MTm
wroyC8iSy3xeDCc8hDrLyafykn5RgE65LRzKJ229PJDjV3DXeaJcKandmNbv59fiXV+NmD9jW/um
tDYOOv4QaZuGXpEw/PUHEwoTT4g73YsGG1GdPr8OOdf0YWEXD1W1EC+quJrRnl6at3Gnf5Tn4NSV
R2BKEG7Bz5c+DQXDQ+sB3+GRUO1juB0WPzzrO6iFiLMzp1Wc6j3b4jjDiBFdSlf5TrxwJfcraNiE
0GICoFwZVlHKxsDVnOBVbkFDneOnLjqYO9Q6xugUrJW8zit2y1pdRR6BvlbCnd3WbtJncCBASj8s
r2RSWW5+CpzsLTqAEQp5atvKhcC0cBvXqPDsZG3sJwl1yXremfh5sYMT/ulmX80FVQMmuthWT+JN
HjztIdwYjQ0AR8Fkynie6fATC2t0duAzDWNfd7bsJ+/9pnHyk/wgIQK5hh/6sW93HeXBS3A1L+yY
uLRZFXZuz9Jvox/z07gRO2Cge+PSEgNOaeQXH+OqwHnm1z6iPMIybcuPeidhUWA9LzUC3LVROZPX
OUDBoEF/DUfo8OxWkicWGfWJcJ1Tm62ATePRRbxlpNuRTQEvmkqSwWDL6ABcBHfvrAkQD9oSDktn
8VpguCvrom2ZXEaHtnJYKWrjBqwHCr8fjTPfH6C+Kjxjg3yL9RUsYAmnz2H2A0Yyht04zZFhZr+J
Dmni4NCOrkrnYgoYBi8QWW/RCHqhaEuf2TXyULTdUNBmawpEfzpj4NPXMwHOm+Tavc2uP/vRlfB1
Ad5f6IQng0TJztaeWGl+C+0WDQxT2GEzv6B291hZWJcecuVkC+u52YiAnNdT6LSybZ6U/mpdhkN3
i7Z37dltfhBfRDd3GcCLD9KJQfZfn4+/tphw7GQN7L8hSRK3Oe2XFlPOFlMbIQj4LSmYhXVnRRkv
Ztz+VsL8mP4r/Cr/5B7wh0P4/ms0SzYskZudrP8ySWsagalXIDHXk8an+6+w5mkzh9PX0rJxw3dL
Hm7NLf5/a4E/+Z2y/Me7q8kEXMTwwWgSRbR4n17+bjqphKi9JsZqviTck6xBajEjSPxqChu70BXh
TdJaO7OyVVA9J6GlupL5Xipj4QaQAugQ9I1azU9lEAz+XUuN1Zw8DBgGbNkVcZ/202miBYOS3aBi
Umaw6yJjM3OSzVUjSxTbS8kcvG6P3cSRkS04g0t1B8s/ORWLUu/VEccLHfY21dlqtO2zXPWsiY0Y
SajYW2zISsFTzOWhy0GDcpUbQoj5DC4AEcNXFJX9Y8hQ52CBCqkT+rg8RRveqCF0ta7d0yDE6znk
RhaI1c0aShBE0HZzXPnajx6laV2ABm90pDG4fQRmkGXdbcU8ldaKuGwMKLgrnX2Nrd7l8XrAgK9B
2W5BKB9hcFNqDOe44CHwsnccB6ZdWC0eSAklhoiSG0nEi1w1gttYS+WSivSNMik9yiOBIHEpPqZ6
oB7ioVZZWOoDBxWG+1ITiK+afeYSFz27K9nmfIXvDs6cVij8kea3/BRJAWcqRhOXSy6ww6wr2T5K
ii0LCwTgOkcvgqaIeSkzHYRSh641cK8teKXFkRufoZ7mBv2MLqgfIy7co9WRPSbjhu6NzB8GmclP
p7WbFIHlNCZnrOY/LJm/rNCWJ42s7DsvpDTzzwZrma9VOvezRT4lQ3eIBC1HX6iTrhLrzz3sDk8l
ZWUkJp5OhiKBMSidgsr+QtcftSV8ZMhDj4HXHUKyMGtnafqsJ+1hqQRlTbD3y6RXz9WUvUenXoxw
nUz4nKMCNFf4JMftZ2JOoPW5gBe1Tx2tfbl/ro4ehnATljPOUS1X3HDC1M8SnYeYqsyTCErGtK0t
sKxZJbEoJ8skTxKFcW14jCrtGsvLQRBEmPMWrzT4vzIphbWQqYLfEB+dDIRIKCkaj6Yfnwv006J5
F/dVobkSpi/w5ogfs6epkj8DY96Oc9Fw8KU5E7W1kPazrYcEcES9foZojViEO0N3HHgFZrA9Gc8O
ImNprtCuhoRK4IvFxg+v0kRbWvWZi5t6XYj9fQZni4GwmrIvhsYrA0a+EmnuiKe9WTIHbbWvnnXA
MTkyEdQ9TlEipE0Rk0LQ01BXjxMLZ1TGJHblI3Fz0ps2CI6BqCel8Cq0r4QQjelxGdg9TsPVbMc9
mF2ScOkcq9i5w9nbBZM4JdowxfouNxp9p4ShCnQiP80RFDXYs4bsmciTbXLclT3marO3sZwuipsA
Stkw8w7wkmiDO8NW2oDEn/2E1UCbkh/CVGfqdwWzKqEMg7Va4mJiT9Q4pRZJ27BdJHwtFoo3BRWT
OcgsK4YBmg6k4jSYMGRUhQdZNN7OZbzCOydvf37QZ1ayWdxQs8lMO9Z1Z56DboD3IGitm0hIZtWZ
jNsxElOCTcd0a+jvSXoPtfr5n2LzpRiItQPiTybG/Zs0PCa/fTbIP3hHJDv2oVgyWPc5ea0OXkjK
JIrdjONzsrKAYDn5qw5lYSWznPDOZL0jpT4tDy38BQP5ko0B2W0PJWGRdrwGWEHJGNzk6+LLt6Ty
Wrc5ZIfpIL1nqd3u2tTRLdciAdvm7E5v8yPv/Xo/oYf9xmLgDVQIe+Vo3uzyEqH1uQkT1VL03u7V
1URcpB0cy498R8ku2qSVyK+8RvqruWsf2bGztbMNg3P+ZFT4XBAAAUF0ERvCnxKJSVJdhO/GUTyD
1ieEPEzdRt9SzmLtR0NKhqZ0MUlkskXVbm7YKWZjL3EmENFDgejoia19mGfzE+DAVzzcIqjLiauC
eur5weG7VjzteWQx75DbJVhOkVL1OMhbsiM+8+fyiUI+POMTfUZ0uIa8yV4czIZLgI11Ub6ztyVZ
s5j+WN5g2hhr3GSlTKVtM3tJueXpLimBvlTTqqzufPJtGW6zgQPUcszkaMDa18DD7cbUCyHxjf5k
rvBj4YFV2p2kbtjvzbzbuh1LWPFAtjJnqSYSEUHYAt41j2isCki+agveqJ81Zpg8vEvN2bTLPfQs
5gpVNehpZozE22OemGr2NE6IM+sFvGvlokI3jyZ/OV7sTQUf7VWu1gp5QRAmZocgx0xzBAT4J3lr
xhs+HEiOwEQmYPpl4IqKwh1feY5T3l/zGm52o/jwBUx9P/UreXQSBkfgUgVgLXbsxZeSZ4vq8ksL
HKXZNR/owHh50JbhTkhtpP7ZCUgO3mO6EL14GIfNZN2EI0eYddS0rX4jMGTwuSxyYcNTTHR5Hj4a
R8aKBKWnHi0Zok2UbTaMtIWa0Xwi9hvge3I0kVF/ap5wWZ6DE/1Ti8yGrv2he2LBxe8O3yh9X4t9
tRk+6cmK1lG/lFV81A84x/CmIcJ8Ga8xDjLdsY68bVIIRL454hh1ymu1AutBq9XZ5o13gPKR06wl
7iCRO8KLRrvp1Nc69FRXO6ZXjVJ1cWVph0TaqjzWCi+DAVvCr/j7t/y9Yn+QmUFSdvNUe2g1DdF+
IimEObBRr+sr87g53PAw+aeH4VxKr2RiFaZtmggy3BjgFEhhvpdG8pg2jraXas/YBVvGbuBl55JX
Co6dDXCNF6hwxeC5T5/DZZ3rMOLWWb8TPkCIxQ8heskFFeAa0119tE53lP1i59Nh2mDYbkl1X3Hl
onQX7Hrd7Pp0NW27bXrA/EZlk33OMC1f0ddn+6BAy2/rAbs/G6Jd+dGg8KebY2sNqsg2XrmuZjJp
YzywUDdtwQcU9dF/JJ7qMxNu9yB7Jxv4JExJsLIOxQAN2OhNz8Df2cKssawKI9ExuP+ZvqOmRciG
dIpLxAl1b9yjph4KdzlYXDW0qMwFPDi0Ao2LM2lOdKEjL7Zp+jRAdbKtJxMV3gs0XGVam46yaR3p
VVpBd7xma4Y5t5zEQW4fm+wQr5RrwVzBM/ZIMLzlEQ/ChOXSrs/ZhX7m1q2Se+QgGEeOMbyrrsXB
/YlPOvTzo8q/O7wS8vXGY7jQ6Zpg+bbDGjNDiCxmn+Uu1MMN8S3TCR/83DgISUjvEo/BAwlBqK3p
6ipndGnLu4f2JNzqnfbY88WrebFK+y3atDsSljzKhEswebhFMZBPA9xL1tvIGoONtbI+ZC9/5hba
nQto8vtpVR7DY/MDQAOQD/kATMk6sbVQKbeu1QdirwMnrPqkHONrugt9VcYGsFVnL5htrCkz6BLo
vt2mEs/6RT0Yj+Vz3oKKsQlYLMBxcdVpfvNJa4CXfddspFfIAcuJlu7IHYZRCD1i/NGhM5RtK/TI
MgLRgjA5Ux1IvVWw5XnPXdIkduTbVKzSXyXFUxQuA/OodU4jrdg/DIEfwb6SVrxOCEl5LGV6Ead9
iYIocWhSiVcI+lVxYKwylhQLe7pK6bOtP6gqLGi13V69RE8Cbj0bC8BFXluPRDGg2CRjIhQd9vgq
SzlyOu1mE8E76O1pH5NDiE3mWB/Zg4rqEdEr6kDzGyi1suGyC1+WH/nx5zGneuE2f7uL3SF+vOWh
f9c6e/M5XxMxewnjrSJ94HBLzEs4HuI3RHxjtluabUcIVLcz0Rlm+oHDHy1qmO6CkW0gV7rwbQ/1
2jS8Mjlz/lh3DbL1lG6Hx9mLfkgvwEDpCMZDdru7eV+lEwMQxu0saTbLqr6AoUQKkV/CN+5LHAaK
8o71uD8Mp/IBw7H2g0VW6+Qv+CohQ8KrJBaMtjnhVsb5iAqO+7BO5s51qq4hYh7dSbW1dY82WHFT
kTjtbslbZzjpSaYuvYDUDh6FmGmY020UrtiEfEMinbwFPsIbGyukOQi9qo/6Wr6VwV59ruKH5GxW
O0vzNT+53QtPYRW/T0SBZfYQuw1ZUduELGx/4UbxIvkkFKx7577tYiDii+tuQ3vaQ3Fyo2aNyaH/
MgHLkfKguWGNTdPub5g9lmPwWPiGF9z6L8hLFVXAEybkPLOVO9bOxvfs5Vey4INzeUEv+VDtiTNO
3wnQrL+VVf+GbC/8nrf5u6xc8thpaeoWnvZhN5JgQxH+yD0vvsBzPw/iWos33Tb25je1d+srpzqJ
KQX/KrOxIyFkj0OFh91WfPOZyBvyFoDJXvE9rsQvvpC09RgS0kIii6veDcF2UpOx5wRPUPWKnfYA
Y1aLIDFe8i/Enubg5V8auMsUM+0ulVaCZxYrxTjihR/OoM4Cbouz+KYybsnUj2ERaU5EVBCvi567
TcoNSvXKdlXy1otpbEeVk24E+kIUV0YJVMcNjbpnVCM3XfxjgD5t9TDToP8Pe2fSHKmyZtu/Uvbm
XHN6GLxJ9I1CfZPSBFNmSvQ9uAO/vhbonFK+Y9deWc1rQkZDkAEiwP379l77BwK+4NKYn23zq4k2
zS37BFbAlevgGH4whiluGgYJ+L9hY6wzRgknF4FFs6UpBnGqZ4y7snCtMrE+2ZhIOfWfSAXjPI4e
5RWd31/qLcC6Ea6nn/UHs0Y8lmWzDj5bZwdSeUXSjQchfGW/hBju5rvQGpHjabqMGyCee3R3+kY5
K3WdMsxo0Pda+1Lb6XJTkfO8okG1BdY16jvrtzgyRITFQ3TS2brUBwp+XF7qbXidvRbHZI+Eo/0J
DJzg0Oixxj2BsWbFneLG29fXnncW++FDfnjXnJUahrvH6RJdil/+Y3jTXaD1Wz/9Y/zcXBHSRv28
fh7G3Vh86tMtmhK88Uy9YO3Ceoqb3fDL9fYVbQoofeCTPE50kkmHODdhE4dgoIdRnCeDXiNZLnZ4
go+xjmxXnFWY6TAB5jd00V1QXWt70Y7Ntsu42xILrp+XxbLe8mj5mKtCLuQpbJmoRHfoDzHesOVt
sj6qUwAuLOwOKk+iu1ZgzMNKsTE9gbqf60xXt9bGE42xdQ2OV2WGwz7Hu7NJIBWv4Cq5dnJD0Ck/
bGTi65yw8Y3tpnexH50d2+O7+R2VWysXO1qKgJxd4a+CorbIsanSlSFJNgN8zMXDKenjYyoINbcj
tUVsW9drVmkjKEb5NrsMRGLbJd2rnjrAvPtWPegzrCkvQMQaVNiFz4C7o7G1gaw5MBNuHtrWhGkY
eO/odblxaRUZhSR/IlwmvQcDB8mCzVZlDUVzI8h3ZjxEz3G8A55orTWYyDsSdcgxM9GV1TZ4g7rg
VlgSiHRfMzryoL1hncO3O4RM1gYSVgUyCavnvl6lE4UUT52jJLvTAmIHpSA4NGrNV8eaJLE6SJ97
sC/FSCXT0pL7CvuAV7lnl5sT5oizJDBFnzB41zUjZFUGd1kcvFkm6TqdUVCsH5g+J1z/AFfvsnRH
0A9Z7G55TMMz8+vbrhJAniy4MaORg52Pc2YiI4OKvLOOofKfotzFVhv3u0h6ZBmEV0GFyTQtjKNU
uGbzzrkNkvesb5pT4OsfVpUxLYNzBBUkSfYiAEtEASRB1/lKnAgDAGD3wIcrMpimjhzmYLifwru8
KGzM1D/AONH2F90ruTKUl9UmToLH2v6kDd2ATcyeZZRxX62BjqnG/6wL96y3Q7PSECptRMF3IBwV
zSOSEsPTmPpOL0C45aEbcMYhN/ycgLjrtO0bjxCLSGGUCajlYYB4qpEHzwB10D0aOOnQUXQYQvWC
J3FgzMnsVCeI1cdWOEB7JeIIuUbU7QBfaus4QaDbggcXFeXp2PT3Uwr1IoUniUv63E8vqtZegEeD
+mJO7aNMaGT50nVMxpbP4kL9FN4x1YGuVor5O/W02CXxaci8m8wBLtKM4rET1o9iSA8z54okA4vh
PYmSDK79Z67K0QoZH99gThBtX0ob9yJmm01VMEQ1y+6pqJFNF5bJWFv5P5sBR2Lw03IYGseyJ9mN
AXOV00EAzOZbr36m/2h6Ko4pqJK2I+MuVeNVKWf6EFMGDAuMrOoYrUWW7fUmD4/3kU1TqRyZ0aXE
ypV6zGQGJIRRu3f+6D5riWLa5DaMpwX+IvUzwfjDqDjYjz71oLw72nF3ambInJ9IiIXJU+3A2EpM
LikZ4uVt1GblJsLP3eXmiAXA6A4YfByQU7Fzkjo3ADd87HHK7l1zP4s+kk5Cr9TEHcGvu7YlA1GL
HwNije3FiT6797yuOxqZmWIKrLgvGr6/NiV1Cy00QVzXVPQIhpivrFtzJJCxwRguTPptYV/dYHO+
i1XzpNfjXCYbyU9tYTXp3b2v4ELXQj3hFk6wz5KCmhLvsUIuSEgT+HBV0k4W6GKwWdkh7rJKL8FD
VlzBGqM4NBZDWrux4OCn/UtSZoxHMnoxXMNz4PLPePRb5v3Jq9v5tK8SIqEtYpGT0HuUKrmanHYT
GFa689BylCVz6UFGBqZ3bQSriCiwog+ogYTZOX7srDLXRMUDA9ECmJB4+Cn1zH+vM2auoF6fBogV
SJEYVfomNvsBB4mFrKOizNB1wUeEAR/UzwvJ6CAfR7TVTpZgHR5prAlrOLXy5LXGWzQwkK26V+Gc
Q726pq9xqNx6Jq+1H/5A4z7HTggXxtWKC8g9ajN5eFnfl559zOv6Qfje9QAaXCqHTlsn1DFvmt9V
dvJH8R6GObfTokfwE6PwAY9JscnNXlNt16Z0fxs7umQl/iR6CQx4mOKMr+/O6GODqxnYt1G9LiR1
UlMzrrqeqkijzXNVT93HXsHAI4nvRDMnlyNiNWvavkPZgyn0H8IGelfWj9xY0+pAGMexc+QpSBpx
LhtSmBOR3Q+ye5UV3uk6nxieGBDJHcZEeSHvSk17H2YrWwSgXhZnpBM3avBD/ho9NseEqSR0NE9z
h13WRjhjbJ46BPodglTsCW6DbU0gF+OozN2Ufv5UDoqXKspqjZLnLAqfoCxs2hIJfmvr+1plGa1V
RfVXGvuWq9kK5izlDmle6xPxeHJ09rGVYmvITjbQ6ffJjs96OGlHwoXvco8xaNZVT2rIZitb9zCY
VHADIjV6ztM1Rm6suP7etNp04/UZ8yZ6rSFWG34dKD6DigxpcxPEFRIvdGQVhT4zQycdQ0EwyYeR
Xvygsf/PMcXztEx/pC7yYzcja7LhRqbDJJ1TlMQR4epZ+DAMDTOnhJyYXKcQSO4ieEeghxommAH5
lbHWl0eYEJt+IgFThEm8Cwopb1KiZWQCEc8h4Yc/iY8VXuk7k77Oeo4cRBzI1NAZ3y00dWtFxCgW
3PQ4CR3Ou3e0kq7fehrcvKgHCV+UzgY8ykah2CD7Hc/rBJqxhWKwdkgVMCPmZToilnWQaLej1eVH
u7KSTYMbbdWT3l6XbrFPlPGpakkZN2vX6lFqwt56jrOux4SpQ9tfCKqI6exG28kqDqPXPbS5R12z
a47kCh0yFx6P29h3KueWW039MR7865RDhLrUvarwRYPW52ZD0yrL4gdSIfjFtPaLMYAtEGn+mgYC
23KEQJsE6S72X1zsLTtDEjFkqoCgYqgxMnR+gJyg6pBoG1s3U5o0hbvCDULGcqZ2GFV+dDKELu5Q
E/DmmrVtZPeTpp2janpoyGVmpGuRu61X/IxzC1NmAdUj9PTffd43Fytp99TxcTxYVb2TQXcP/wfq
xE/HQNTaFs4pzMdPrG4gOBwk+AFHqLSsbT9QX9PhbFByxlfjkJle4wTDgfbLrWvubA6nRNQG+aYb
WmeT7vQ8rdeGLPR1YehPgejDK9kzUbBQR5QwCyEJxQ9pThgvDZo5n3I2KdLKnuGTq2kXZ4G/Geho
wJwiqqVzL4bJyIAL2wXk8Qhe/C4I2hKG8jTt40LeSHOn4chfGbOBe2oK6wSs2Totj/7xdMjK8RiV
TFzr9GdMZwiKGV5v5UV/LpbXvGYGyovwLQR3cFoWteQXwAVL3+b4FnaBbryKvjRPrVP8skvRkmbr
E6o7+0JFHXbIkSUVPtBqa0gliCUgJWwGqYFQdKhpZszcwqo7yTAEzkjVyc6ALy5W7mWBVfGOXAB3
N/mac2qTEUaPYZfuyYhM52tRkEN56l6RerpkjPy9iJEXEJVdH5MZWJnNCyh4fJ0aOKILtyFXHlUx
k3wuEShjL3s7vcrq1Nov3e7/FQn+9yJBE1HDfwkDNu/d+398FAjCx+v3/OP//p/rD/n++/0f6sD5
I3+pA3Xd+pdAguc6/LotR/hYvf5SCC6OoL8lgca/hPBM5MIWsX80Jb8lgabNW7YzK/hgReNYd/4n
kkDdthA5Vn94+FAeuq7rGMQvmD505X+KMqKOcLaiqcwLjPsVbmJ76zbI9YhS4BofcWmPgS6uEwq8
VfTezxOMLo3sq6ZWQKWM5ikooaRIe7YBaMG+6Ax6rwnWJKAvnaNj5WgYGZUGY2LO43cdU1YUqHbb
962+VnNnWrQlMN7pgKETLvjgPoFqAm2eUPT09eKWC4K91z3ymsL2wp12hTvC3UzwWtbFFCfULXBJ
Qo45NEn3gAe8vmps69GDkrqv+6Db6Q0YY6Gku00MiaJIE0DS7HKn90P73IXNo232z00myhfTV9zM
hmvfC1ritxQ1SqmAjGhJSZ2kvolcAwCKTXIx7f9fLrGlW2wHXOSVC2/DwFQt8FJqlNJdPSIXwOi9
c+/UDBvmeapFYHuaN5vCEC89sUeJPlG1yw5lEFavZdnexmK8TBV0bIBp+soomLJGND3ihqHKIKa7
VL3aQYydWseeXU+qhSaq3/uhRNU8f8IJQUmjiCRQxSvijUsm3caJyOB124T/e0Bhhv2L6hJEhymu
iHwmu8Xc0brf67gukWNYHOzqc2YiNyXN+KhrgazHBbXiItj51m9Howvdwh3MuE7Ro/ODayLRaddN
Y8sQTHT5tkhvrLojr6EYB6ij6tNt1etg5/WB4HkoT8TI+QUT1H5wCU0DMdIkGSOOImuPU2Dt7JRJ
GwyDAt0YsxubIVik4IyQR++vS4EEkWTaok23BvPTE/ce2GEu83QCoKGKT/gDpKbfVo1KL+bYJFuv
8S9OBqNFY9S3zWASI7k6BbdhogFITylDz8emnBLtsQs2VYaqA3dctQP8wu/AG/t9SIp3tXGNLLut
YGsFNnVw9wFpQHgI2xIsaP9pNzK4kEv4s2AQuMfaJHdG4jNBIJ7+FFTiJbRArYeesjg8wXkSPhFK
iua2RtVNSkaRZsvoJQ9h0YKeKidlvqT0R+PQPcSNTUucolKGtPecmIROgPya8MXRnrXi8MmH+LSG
BMBp2wkCYHJBNNjQ7qPWyLeBPkCL5a8ImcjfR7FBwUVLBwKrcNihDDo6iu5p0DbeLd/6gDOR37zK
bIL0cHdkafFCylR75ZWQL1vzEfdt/1r3xUMWFk9CaHJTysw+AF9oN9NwHqQKzw1Fh+MYNe4OexD1
N26Pz04coz0NG+0dNvxFVy1EGhINt5XONcRD76RrGFMtU1w3ca/2wUTmDQEtL4abl5fcIIG9KqF1
uW5iE1QS0VjPvasIGclhvlzN6Eqz2YaMt19Fpl864fUfQBnLK1cEV5PHfA0zpc0MM4jOreAYjEZU
ohjpykusecwIgvLVsCsIk3U8bNXQMmdpgYwHHokLzshEbdIG8FE+sRnIpYJjXFnZxUTav8KxCXq5
Ia7Z7jSkkG1LLrYs+23t0AIJGqQhmhzkSujMIxocp5skV+EaA8hz11ngsXIiC8hmXEsjttYEkXqI
mbR9i9Tilv3sRgYJHkllzCTxP5ZJfhVltvO1YLp4Kezg2FJ7qAv+5JrDPEdXXXfjm8MHmAn7IQ1j
GA9Jh0dolOe+GDZkcFSnWjhvo1bRZgvzM9d+plxW0Kw1qjIbvciBOc8LGFfICSPG1swh/n6+PCpM
B7pf4PV/vz+CHOB48Xx5//vp15rLixjC2dLy1h8Pl7cG2xl37aDfLptYVlle/8cWAReB8E+NJ4qO
HjDfXmdG4k8T1cOocv5+qJU8XJ4vj5aVlsX3Z5ggYa9d3vbamI9/v/X9me/Xlk8vb5BdRnO3p1vP
RJlO8PLiv/8G2vK9lhW+/rtlK388/PrY8r98PTR9uLh2mu2/v/wfm/7+Yv92X7/W/Md+Lp8ZGnoE
g4uY7nu73+u1Da0wOyRg+vs4Lh/72sHvXf/+yPLon6svL/6xd8s2/vim3x//+uQfm18OAabxmbEx
/xmXj1aVpPdF6YpSoMaRXj6/LCynbsV2WemPL7G8tby4PKp8C8ak3YAKHF5DWxpfH/haC2okeiVJ
8YyZsZNiZuU/CexLUjKzQfNkISZkFkCi9l2u6bRdRtBrSZW19OOLmXG8vPr9VtcY2Z65IsYl1v5+
fXlEotVfW/h+92srbdiwrT+2SGl6lVRmexrqtD4roqZE0pygssPRWR5qNaz7r+djjMMoKmKkPt8v
FtSJj2n58rXK8sbyuSCiTzNghwzS2Oc6oDk1U0Kf9nwxTlz6I4KNPP9cp6I6jW1Wn5ZHjQVQ1uxN
lB9dlmyMHP7vdE3U7rD//olWy6WgMohoRuRFHMEZ/SW3KyKaEDq7ZPW1PvY++eG2H1zJ6WoV41um
VTiJdRe+3DQvxhkytywwDJf/9un3esvH+GtQHERCVrluj02uOg/AV1HQFqtYDD+LmZbfNC0NSn+K
6NSb6jXInYcy4DYfO20DtI1rhzPz85h64/Can9YDMiino1CgCIRhKubN8zYqJs7JdxNyI4a+J8Ue
VtCygKLAGK0kVnCV55K2fxlyYHrJysCixfxoeQoGWt9LryQVzonOy0JBDVoTAJavS6lTkOEOXJzb
zAEXNf9JMW/iFJ4XLlVcQwUucKypwAT696KPtc9Kt+doaFIMVn5gxnui424b1cbn0ST/dNSGGomk
h7MggKYxpCvNnoqjZfmzMlGzSXB0ynQjSWKEX0S1pwbnfHJB25w0dMYkjiRiRsoRrtCQCycUrhBH
1q/UIC4NIxJuZxy3BEscnNBjVEWZsYW7QRWjhkEG0yI4CrRkI5pBX0M9qFtn11KQlHQqSAvJPAkJ
zVgeKQe7p2mWh8jmCj8YtHwzXRDvyLzlRFKIwR0LMeHyCMM/gyyCAOSMalr+BpzZcDzDHtovAwCi
bubj784L1RE2UGf3C59cuDSGXI3U1VWQmQdRt3MaB99hbDs0Bq6NfE7ND5fnGYySOVcLeB8NVmP+
Y9h14OUHnTSVdRyb4bqbUU5+PuR/LMIx8vDyk4ChNEIcMQoh09Pm89seKbOuhTHKQ4LzBwf1nyfg
cir+47WxQ30aDeG0wvwIEo0gJ8aMu5ZRII13aVX0pNilP547bhTDhKMCWsTzxcWZoZFfuzPv6IKA
X3bZr5BZ5BN2h+WcWnZvOeHyaeSn+fV3mM82LzjC/IAKbdv5adnh5dH3YnmtSzVjqzzzR6Cj01zC
MJg/FietM9DMef/14tDA85ddW2+WX91yCi2PvhfLMViecjdhuJpYX+R+0+eOH9Lb+Fp8Px0z8Qq6
ni7NKG5pudjT2rO5cn09NC16wRLV/nrJVzAajRN6OavnxT+elq21y02Ur11tN1zM1J+LJeVieS00
vHrPaXHylEmBNVXGRyfoFRfEW5+WRQS7Gd86fy/YvAHcpAKXd/9ZxamFm4TzaTl+cj5/lkfLa99P
aVicWqPRjwFug31vOzuZYqyDc21sRuU2Z6d3jNVQJSRPKwIOUWsQVzZyz1t2yOInbZc6xi+B97do
mQSCAjRoWWoj1Xy9GU6GZu0Sq6GkZdx4gUtmoCReIR5xkk+j0W/SSGTnwUyuwjh5VKqLt2FbZVu0
5IgH5x3oySac1sF8QceCcVj24uunoImNpC9A1wBSuppxib07rJpw1A7L2dGZBCQMUfaYznzRr7/0
/Oj7ZHBrMzlZD8WAQqIJQrGhH473PHsf9NI8+U1h08lloTEZ1OoOIXrZIgRa7mq+ik/kuRah75MB
RjJfLKKdjPrnHivBjs402SWZSRVXRgg78PtfxT3c+MXJ3lkFBqK2uoPa1KDuculREhi4sm3g0mPd
95tGCHIyPa4g0i2LbTsZ6SES8UGv2qOZICPuC8D46Xyx6CwuZRaBKSlwIp7rQWmvfCIhNr7TB6ei
EHJt6V699j2GzaD+ue3Po2gILMxUew0YQkyxQF5nOXpmt/VvvYSgHa9pHpWzN5n2rr+2bpW8nIHn
R4jD/6Om0lzX4ooSM9wgVIUEe631rmOk45SbvEVOhmqFqwa4kVOkI+mIO51kOkEo7vLa8i5dlGEO
/XqMeq410xQ+BUEW7JIuLM+t9XOyNLh/baif0We4MZsbCHs6xbV8gt0wd6Fmp2NGF0+k5O4tX4y0
dyL1UuOq9MubhroA0kmXUfhn1LLRqJY/SDIctzNFJAiVsZMevYjBR/o6XymXBdlfIREd4sNqSZzx
QE5PrXggogof/CkpO2qi82J5BHuqm5vrHWExvXN05Y3rDck2iTCMFVxLtkVD9NnXCvx6j6nz7sqm
33WJggEBVh8OhHcQcC6/9i2qUIWLAQVl7cwX3XmBKJ0FRZZN1nOZGacXUpifQ62bmGxPKG5dLGqu
kz53kZNtxzQAPenGIwDHAitOBUiw4+6wHB3YKDNcJTas1aSVPgYBPT8x2cxPyyPPi0E4fL/oz+9o
LQmCmoj2y+vGfJVdHn0vltWc788uz5etpnER7YkKOi8r/7He8lAYDnQzx/n8+uzyWp4oUhUFnRv7
VyqwcICeqvGWokGxRkvbtHbyQAgPitJJT+/JHpoOibpPoKZtTQM1a+POJTRt3JkBjacQ2r09+j9D
lT9PdD23U0YHvx/mAKOJ4vo0oRXEjfIS9sU+95AnmBnKRlpHq6YIjRXswwChyXBWedb8Cgao86ry
33DgenTTqSkFsnbXVtvDw7OoSWoiJUxBTnhSDYR/yX7wTOsNDQsCrlAFN24UNpdA12htpPH47jbx
1TSUzpNB7etAialH+WTLt1Q7L++DKMJdqyuC6oImeKj1/skZILtYURut4zxwr2sIZddFS19+Lrm8
R0Z5XxiBuAqJNiZMIIY6OSl7u7xJvx/jRfre0pLc9ZNTHUkJK56aaLpetspR41SPbevix6W6sakL
E4TCf9d52itELKi9VWOcbCtIt/mIFFL0jOtLVNz0s6bXmgbCDq1If6jJrH1WFdKYeSfHTqEqa2Pz
qmpr/ZbZDz8Ixuu3ntNwmR9pXgeiCe7cKUb+NEQj1TV2ZaKmMPlO+iPXmonExE7f61kf/QD8vVm+
VT9ilooSxziTxAm2JPXwSS5HJ0TaQRy9eSvDUb8qzDH82uRIcJYcbON5LJLuUILM3aVtp15zsteX
T0YlqI6uNWnJIIF66OXwtrwuspgwrjCAvTvmuHGJvUHkNSN2ovLaI0b9icpgSShzQwSN5oTvNhbZ
ed+tmtMpblqMvgqcT5xO98sGVYWlStpedx2Bjr0uSy/6+gPaXvFkiAjL2ZBm27bv05NuJyh25kMi
2rMfGeqNeKdul9LVOiBTsJ8mI7tatjpF8FSWU6wPnOBmOe2WD1q1+EU12ri3xBifI4/EhuXrF4hX
OxRHzzFoRz0Xww5Yo3WM3NK/S0IKrP5oFr8KSJ5WEhkvgzfVuAC1kHZWM9yFA4aTZY0+hJTvaMkP
LbaSnTU29anignTXarM+TuTlL6j1pC7E448+LvxtZNYT4zeqo3rpHICVcc+a/6ccKQhMmeiV0Zax
xeLunXQ/aG/HzqO0OW/Hjgm4UJp8zWwqYZpr54wfCshdDQKuZY0wn4PbZPDa+m61Tasc7E2k6zeU
ifP18r80RIC1RIK8haPBnzswuNHDz7wRQdR8bcMBmpx3tvc21djVB5KTr4qSOnQWTfJrjZ72uJym
9t1rbTxPmUVsPCCYaztoaSjM+zJwDUBa9p6V3rApBs28ap2ouqYBTk913hVfHhwCga6WFUTVtxv4
zvGl64DzcouAsDyv5YIRSEb3p+wRgvqOCzMEvDWnoA6IRLbZr+yvL1Qik8bVZF5MS5WXjP+LdAel
/6Su+fV9avLbek2LrgM44Vdx3NG7Nq3sZ66dl/9JnyqTQJSyu65gX171QSQ2QHiMd2m9LCu040BE
J3EW16C7qyuLRJtNF3biuuz580iEk5TuEZjPVVShOnHvhlHFvQ02ZD4V8n4igGUldaf+3ZJvnDm9
9V6bOfxzJCPXNecnnjAQTzIBGktg5f3X1vzoofJK+xmwJKJZ00lRYmjWNSeTz7nuBe+gJlbLqqlJ
Kkrex/W9XVryUKYBHueytO9Lh4bGskpRDqSXGM275SJ4wjXXXBu6pYiEh7VqyKp+IZbidlmVX89j
L5rumdJKuuv4SZyIo4tuFAosRj6kNZpkPiLYbX6bTGpXTudod/o4GgcGT9oeGyJwqZCSdMEo/3fO
WSl8qb1BoIJot8m0FlOiO1jnLkSQF5MN9oLS73o5PI7hPUvRxM9W29U7wmQJqoqL5mZoNRTwVjWP
jF6WNaeeJKte6vodEcr+QY0QkTrZnIe+7h+UC/F7WW0Ms21p+SPpOACgZN/ZFyXCCLeQoEcWuNGP
qU8vy774lf9DyN58cklP2k3AgU+pEOJGd6ERxpRtfunyshygmpkcNvSpuYP3mx7jSGJFSkP7IZYo
eZZVAifcebSr3gIAaxvP8NXFNbTyKkDitbXjtvuh59hx5mNIpe49jgruk7kqz26Q5XtdG7DSF753
50w5QTWVCVsjb7aG32ivwBKDjerK9qqw9ejaTsinYRDZ/cy9u5GEIX5/EICl72o3Zi6MU1VbJEKg
kYNaPF6WbUWd+NTg3TzSX3D37dAP2G64dbshoiq+NTGhsX8YxkD/QdyK3E5ONJyTqQhv8hYp5Nc2
5i+1PO1Jib/2BCeTPl+alo/Nn19WM8PT//bGlw73f9sbdwy62f+f3njZdNF/bN7TsvtHh3z54F8d
ct/5lz1jclx+3SYTKweg1t8dckHz3HI8XxgQVvgHfsDfDXOfrrhwfN4WhrDpmH8zdOx/kVQmTGzh
BnRV0Jr/o4a5a/6/DXMLfIFluiR48w1toF7mPxgvQGHIehpc44rKXMbMZ1mQYmvS6zbRrQjX2Btz
sUKbi9lySUz8fr682AlqhpKgxU07F9Gwhxe4yhrmE5Z+JPyPOWPWzJAwNZor2+oHvFklSVwUzxjj
N+mchxBpJJ5RP1gWSnkiP8Sm9I9wnZekD7pSdXGI54La8tw2grM51NG+RyJ4rLF9EUd4X2DiXU9R
/sy97i0azXsRZuJQSFSD+kS9N946sLqOAeovwgY3RQJFxqmrpzacHnPs7VfI4o6aMhDTxWSMjmm1
SyJP37gh2ZGh5d2pODlbQYRCdjJLjC3lufbHbkNXv6dAYh06Xc9Rjtf0wQjzpqJd/zKhfJFN4d5S
W/5Re+l9W4d3o+heMrt2N4ZdV+xhspXeRCctp/ChxTGqYzu4qguwBaiwPp1hkzdMXAHCIieKPUAm
VXfx+wQvtrpYna1ttcl+qfPxhtixOx3KKsZ6pnEqvysql3k3d6hJ3DvI0RBpvUnfRnRnGQoCjGJG
nZA3yga7qH0B6EeyIHFeA14xkMVo6tSc5B364y6PK0yzNjnwdSmxGRX3JSE9VE2opfbcohLzKuoK
zDEcVWJg8nVKsRYY23QGQvVaed5jMNYPet3ceq375Ef6c+u5TIhVcvBz5+LrAccdGJhb3xmUbDXq
2qnFTIFyuAKztonC+nfdoV0uzeI3Vo+hRGmUTcE2cwpYveqXUmRumhjC8zldNd1HJCQS+XgKWpsa
d7wbtGpnihj0AcDT1HWODdpUDOgY8yS9R25d9adhgCwdBZKtiIH/KrzzXeMm6/QPG3mlkVWPuaTv
1xUjIt/I/syp1NmJc6aUgFXC7aDbqwr3ITuNiWGDgppj6faceE30FquavAe3HBncdubORVJbZy5A
CP9nZaPKbFRzUxQ/lDBxAQH7Z6hMD3Syywf9BSw4VlM9ZwBkOTvGnVfm4O/m86kS5aEUHtEdSFAJ
IsIdOWW3cXYslHYD7x3oPlGjrnNjyBHwwGTD/IyJNwO8TsrE+HvSh+vM4RYedslNj1SHuyt5xD08
fanndw26aWTM6XOjBy9m4V93PQGCvRiJf9Rsskl6YCywCqxO3Go9ph6syHWKVKbykoNtGuna8vD4
DXgkvKp6Apnyu6fAtUlzPJwyIG6owS8lID3bECf9abgxPUQnpYLaZZjxSZPANmrHJWrAui3cgByq
LLi2s/qQk99do79Y9+mhMVuCGUYTQ1J8abzuUaUgkDI/31oFZ7JjdCAJHBiODINWeNwcgpWyMlGg
EZJD86AkEvvORZBBdLQa4QCCwdv0KQJFZYd3WAfOUybOFFtsDqpA9YJ7GuRGVo2f/AeveWzdahFO
obSJfxI+fxQSvULbPARO8pPH8apVzsHTSG4fEr7vsYplSukguYrrEPYtY6W9kiVN8Xl/WhsbnmkA
vzdRYzMSAwgCIGyTj0wg0yK5aXVPYmj7TDoNtOp14TePXSNQzxCa0un8plHD3vbonWGLE1/X3jlm
/KwsIrVb4qxQtByVhhlKlOrWKMZ7F7YxdwlOr+RNmhgfSOr9bL0O+xXeG3w2w9nJxIOfcDJDkqmZ
QKgPYV8HPg7Y0ANCFH/QmdRXVabuAfwiPiy6R6qbPSQEsBP+VEQI9+HWT9xSoj54kJH81Zrlvajk
21DxJc2puLZoJqw7QtvZ843nWreRXxxVAmne7fN3bUBkr8yNNKynkqZea03e7IKudcxSMhP3wez9
leOnbhTUeOs9AamfQ1ick2ECZ1J125746jVCBfQJBEDGMNuyHlMo+UEJrDKjvAZuiSDLlmvqHE+C
zRueC90rwKWTmthec2eL9n+PRcf/5SRcK3qok579axqtYUuwOBuJiXkgRWRrFzPwkGHtqmO0HUvr
HGbFIU2slyAWH24AFKS0IClDHtlGlnsVGHLnD+rsjnqwlvl0Gwc9AXuoz+ZUNPQc4B/JOjVgmYAw
E+G9mPmKeXdlmschzW+tPCg5Zkx8+srGteqf4pIUTIoZWVbcZTL7IIyJ2RwRb74c3j1zEBtvKG+R
Wq2xTwAkY8ptakjlgKV/TKBXpLIJAgVdvEr8ZqNG4jq1N6fFxJS2Poh77Mmhkps0LXrs8+41Jo5f
spiQ1uj4VovpZ2eEz8OAy5wOUikTorj62jzE8MBXrSt+FEFHErtJCUXzxuNQI9twXXk06uZq0NLb
MWI4gebYpja+KjQMkI7aC3u616GbruqEeVdQk2s5sN3Uuohi8DZJRzZ74hwqdNy17b5A6Y/W89nu
G5W+R+oFzAVndDgYr6ECYBa2/8neeSxHrmTZ9lee9RxlcIdyDN4kdDCCOsgkOYElmZnQWuPr3wLY
dZmVdut197wnYaGDhHL3c/ZeGye/wbqi9ynLRuTPvGSBfnDGATcCVB4iZonPe6IzSfWelB9naF8j
sqn2k+qv6slYt62drXKtfihplM2XhmPjHkRNkWUYsHLMhZApOCkoISv8BrRo4p1b2XdCVqTd8iaV
XVzClMlH+G72WLUA8D4XEweiHuGgs9MTC7EW7VvB9Y6YdoCheGqynNLpBCIjszhuOgDUFfgRgrkm
IC9J+WL1KVZXi+ch/CdA+sZ5FQ62JtcZ3ThCDLPa+1lysAvzimw/Sr78wUQkPrkD+pkecErkvoai
C4/RZP8IYnzxDkhyyiHvLrCodWHdWvT8jn1sXDdJYK/qMnlr0F7t8wLSao3vJu7VWtdjfdeTub43
3UyeQktu2pZU3SLMLjaY3g1JUd8NZENgkLBnVOVPY4QSrcon4DjuNprdTFmSYDVnPuTlGqeD8ZR3
nK5BoZ6Ba1iFegqpV1OF9r7Fs9fPCqpXqZLb0c4x8OXRg516P7OsQmDhMn1yomlTjdDfif0NTaSO
esj1pm9w5A7vRlEka+nrN4XxPuUCFXhyEW5hQBJLbwi1YC4gKDhUCVfE1KwvyjQBn6b6N1A/c/+S
I8EjELWr+Yieq2+YUm0mP85K7/AYc8W8Ms2hWbVtT1IjUUAExjwKVXzAjjZcHQe4+lGj+EZd0MNe
UHjjTZBrARahPH8iFHzA2q/f1Q4i94jYMSyFoNEam5QbYChU7eigKf+WWBNsdscWmNZqiP1XXE3v
Uel/L+PpJjCiB7INboisvsaIBA0l1U8GbqWmxvuLlWVXSyr8rD4pXM5Ui6l8nJTxlmn2KQdRhiMo
AT5gn3PB/1jTEERNu6OQftfn/jcrH0YUgQFYbIPrLkZzLn+w48wLmF8kizb1bpeomywcXqwI/0Da
FHceE2v+FQiBo13RX8PV6Qb+bW4BZh7SvSsPVkLij6CUC4kd/BaDlho/Iqgcuj/zuuD47ggMwnRl
nZiRYx9VIHrz3Xyel713AQLd0JfQZ0pAeK27PraWwDKIWL7PDaQxUc0FbgyShzkGBd6Gzw/geUGM
4X0nHuJiq4lpSuYZpH1j1TDr/Fss5oy58iOrzQesFLQgk+D7oPoXJ+h+kE3zU042erz8PXSJnS90
tlXgRQ8tGRyrpIWi6wKAwBJ2INfxAbrnfrT6MwDcky1nJZZfvZGaqZh3VLsw3wOlL+ooOqA1fZFR
evLK8lfQMMSOInnrpcKCobA2MqGne3cv6AuuCTT8CBqM93rWXws9vnUFLi4nsN+bBANK5uDAj+cB
b1gzjuct9Tq/r+CK2elR2YSYjXrJ8N8+kir3bkRewLxX7bngYqWkxwiKMNZN5v8tHMtRDR9ccB6M
gNKqd98XeMWho2WwHUm3IEQ2jOKNE5f35GLhqoNyfQgAbVrR02Bml9H3Gf7XXmqRu5xiPot7nEDB
bEygU35iQrCrWstaldYAXJzooryVt1Sfb3tPv5UFNaaxrAmxG1gE1fY6VOmuk+25zPtHSQwmkcs5
pRaJLdn9gAf2QBkUNEVb3o29eNYLRdpDdNYo7XPqcoIpcJw2kBesCBy8lHF7DYtryDnVxDbRS+I+
1tS+GgBwxFN4DjKuUKX7LIXn7/Kakr4Rgk7QQaRVwCPjRjzHTrC1lbUvvQ7qaJ8eIodCsncB30rP
I5lntSYueztiAAxBjlOpbmuyZUODCFYjHw7GyDXKdbHDe69eL5pji5la+AEZfBcNNTwEUzyO9Rw/
N0OaekKgvNR5MszgGSnqOu+dm4Lt6hctZLXkZ0uAiCi7c0YVUHY/w8D74U/9i+tY721gP/sm821X
4TPR78zC+VXGxb2nqCs7KKwHiOKgDuxV4GLXEdZHJLOjEMO5Cm9JcEGV6eV7lRMpkEDTNWjPSCYL
+KayVYs+eBvaBDD4eXGpS+QMEUTrOJsVTTpWUlqn39OSReQUDBorvuA1ADWLXw2YEcM8kptzE8YP
GMsxuo3Bz0iZu9a/WIx70t5+tHN7kZQl54CceLUINpabeCkzLHejBjoazttwuzxM03IfFBzrJMKM
pCEU/dr3xjnbEjXAIl1w/dsgLPtjk3UlGJ/ix/K5ZKBbV2AC2EA8p4SxPJnPP595oEktu8LrPhtx
lueGQrb7SKPXtO5a+tPzC4t8pEMnNa6J4ASMRJV4URIsNz1nWltlSHAzG1JJWvY2SUSlgyeNqJCt
NjdKfXfungZYfrqe7EK3Dui1Qg1Ld01cPy7SKjtWt9DDh930WYzpw/ho9ejm5wIN6SUNgZ9Ean4J
NbL5/7IsojoX7cOXNKZA4ARtf9bLLIIIK5AeGdW0bGZFjPslCFoe55qfbWJtXwKKZ/DuY0QVc5En
qTXwMr/dXd6NWxYNUTjLJT7vguLf2pkdfgow0MCReAJSrYm/TQN0qvmbPrdSCL8it+b42nmTLlsl
bhjz60ZQdflr+y+fWPbE8tzn4bA8Xm7wHcKpbYNDabqbpm8flh0fOg079lMW8tfRsLxSDSi+SG2Y
NsumWDaK7Cq2D0ICyWybcsdole/4y7aqToLP7WtmTjeRe23sUtezOOoogWSASoxgl035tGnk+PCb
Yimynf3kTzvfL9mtBNNmB3+qW3tFaYcWy6zP+u2H/7xLnBK0Volce3nn594LA5IXsw65zSKPWuRQ
baXlc1+IOOkkIddq2VQD5T46+F9njYIROa6XjffnFjTK4Ibgb6VNNfbGjDy2SAVvWpvq268tzCmC
qktljHH/PIByvbsjyQ1K2izI6rwSb/uk7wrd6pBspJzoPWC75a9fvmf55HLv3z7ntsUEAQYxynIk
EIlDLYGc2+VPloPtHEwPQuxfh8/8BruceIPJtLiAC7pI2obW6g8j4L0Jc31G4+bgLVqDf/u7ONOP
Hi7FtZsZ/mr57eUnl792iq7hnuJdN3IbSuJyJC3/8VLmXERHfz2XO+Z2viJZcoJK45T9LnCSO8dH
m7Najrzl5uts/e0Q/by7vD5RBj24cx1k3tifH2kCa689N3W2+9yrWQksXfrV8esMX/695SPLc8tD
fz4K9a7b1U3MZnLC3fKauRzsyzu+Pv/nIbg8Xvbacu/zM8vjz7t/vL48/OO5z8O2KG2IO8tLuFgo
HSfgKIoaNJI8CExha72zcRXP21O6FlxIWQOoIoEdILSyalZD8x4H0etsbQdqbHPvAE7zcpJFsCVP
pNc3fXyfKePQV+3JmhWI1BrvycLOadKshCvhBOaxXh0MVGBFqbUHDec7EdXcIPsBVCAqKEnLY6QB
EpiH7vcbJ3dAxkhPrFXWBVRBS15Z3v/3dzOFKbpX8jFOiokspQv++eDUzzde2DMKLI89adM8X+62
sqrw0uh7BHu9v3Mt2z8tL/g+A4Wt2p2dcoX+Qzjz9fBLJDMYA5t4EcR83l1e+k2e8+db/3z9U0sz
j3/h4OQHs5LRcLaGatot7/zz7Z/fvEh2fvuRz5/+7YmvX/36lr977uvXl1cH23rLPLAee6O2tn+8
+PX5z5/7O4ERLlx/V4TN0+fXfW2c5fHXzW9/6tfXNJTAyGllLfX1U1hpDwJFZ5Al6BrjlrrVb3eH
sEW0mY7uoQVJov/VfhEIS6+Wm+W55d7Sl1ke1kO8a1Hi7fV2Nnu4c1+mXATf8824POnHsE7qwQev
tgwjS/j57Ou9+u1xnBb2mkIVk9Dlup8t05j5higWxoHFS+xWZH7lhrhfOjNW2iPxauYLl84Ah0WI
RQ0iVC7kU0RNwwYUtrxR9WV0NXz2dMplCtHEs6g8VlvWy3SE0HEG+nZp6PhzV0cH3EBwo31YkuET
08PSEs8q36+k+OUhosK3lN7BVsxiYTmftMs9ZhL7PpgqKpWhj2oeVr/P0iZBXwU6FMAzIeTlhMwO
oTRN2n/e++O5qtIdVqHAEepZM9vMmtnlZmHmfD4X6cM+xumkTyYcSt7Qma65D0rmkvP+DGcl7nJP
zOrcr+dIGuUYsESIayiCK7Lo+YnZmGmRLhPhZQ8vj+1KPnt57m2X9trSbSM7hg2y7Oav7ttYAI1k
dU3FeJ7XlfPNcm/Z0388h6m0pjBYfkASYVj57MB93l92dJdRU0P/sl5257KLvzpy9jIUfT6eBzF7
YuqVETa4NONCPUdsvtwdUzoiXJNnCXpY/uzCAlDWLNs2F6X61x5dnowyoOAac9VW02dhZlBh/ecq
r0VBeWXO+9brDOK2lscYDKJdmSZPVo1vJOmavD/BG2mOo/3q6WhNXU3//ebvnqMCc9DCWuwDgTFl
JJnn86bJKAPUDjCDr+fG2Rof+VSXXd0DUzt74Kfw3fDd4kgN0tr2dfdiidmvtewnf9lFy92WS4gn
ARSIuuZY/9oTy4752jtBJVikOuNIGsM8sf/rxplHrq+Hy5npNna+jcf457Iblh30d7sKrRyDXi6L
g0+5a9kphe3uzCK198uZ9rmLljNPwdhBaI4KtA6IrCanax2PznhA2gltJpKzX4eLxtHSSDxhFkoz
IS4+PDoJ237edj7ugasECgNWg/nx513Xh/qmB6yfl02oz9vxc3vP95aHwuxYO4Y0wOazJYyk2tax
+rZcIJczBsg91t/l7ue5hLbmaOfUzwpFa9pO1bA22PtrmSFaDTQhMUvAMw90NMxDBjk0Cyg0L69O
85XCQxq1tafieTmWStASV/l88/Vwubc8ByOHxgMTiOVIw7Zc0T/jO/5XWvHfk1YI8V9mE139rOqf
47+iB5aP/TOYyPgHCgibfBrTMCzXcKAS/DOcyCKciOfnIF9GFl74p6xC/MOY+QBKznEKjmEi8PjP
aCJD/cPl23SdV3STzMT/GYdAOnzV7xwCsOHINiwlyDHnRcguvP5bfAJdjIx8N6s61APK82DUricm
4XAIkK9HVcUVGy/rKquMZlumlHIq22PxkqYgQcgMib3y4rvNQ+uXOsvfiLz7ui+w5lPriSvARsPs
Q4toYO5qpA0r1dpvdB095ou4jvPB2olxMq48yz4KvY7RR9hwn18Y16qTiyRxlaemxw0Bg6Lp0h1+
9HRjyJnDHBrjY0lBInqvVB6RVSIBvMAZzrDXnNHmP0uodhTG3PKU1IiWIWoVgFI0jSg0DRhnUtyp
rGluVJdcVAF+0epqSmYgXPyESqquPxMqReMrdsN1MIy/0JttyFlHRwY2iHQJtH0mboOaxh4B0nt/
SG9RN3mXNjM/tD56K6kh7ml3d3cllcWibPJjk0CB0QSpxiOs9RjqjC7DaH1dpTmoBiO6jiot3NR6
BeW9pscK+SfdjUSlHytqkNEknF1pxunWgmzlmSWre7LJ9pXfP41tRW2o3yuvz/ay55uRVfT4AUDd
jgThkfCqX3Wa/+IXwHZBDl0qGzRx4FzyMkIj2IfnFOLMVVlSQw7wtDGXSlsTWnQo3HVBLOM26ryL
JQCjaz1NyKy11qT88qgiFgKfI8oyENIZG3FTdRBp8ap3oIDkG5Hi2BGMbN2O0aHpTe6UGBTqpmnX
CnwQve1V4wzpzin48sSLT4lhvzYu+nPDoC7Y5A+5HrLd0o7AwqprtrNJ3kx18gXmT/S2o20jT7NX
KiLjxo14Lh3yekO4w13TjAddsjkqZHzreiDVojN9MBbPujawU2DiUDbb4IFTm8E1D1M7PWcBvk9r
SrYqYpI4jU712FghXn7vWkyOfVZxg/xG5Mh6EaaMFuU6Q8AJjHFiyHjYakRy7MeOzdulT9IZHtyq
sneECQIejq9GRYPH6ESzBSXBpuWgC4VxZnFIGJ93iKcSOb51lQfTsxw41Coz2XMMDzuZSG/tkVkx
qatm8ZYTZGkwpYoGV5G/TcI97DfSBYCGOSArJYVeaMXV2u4N7XYM45dsus1N5ZwS/PZrp0luDIts
RIvieD8g34jdMlqVfcgx3/Xvtv1SRKJ7bLVvTB0AQHXmdGW2wAdKG0RiFakzbLVkG0/BSwth6cro
CVWvRt8+mkYebVOZU9aQ+XPpxDtcxjaTzj47DDm7wC4z64gY5xHvYHNWBJesdXqsAhTZPVr9dVqJ
bm+nzX1etXLvSTzDg1lj6UgR+lIEUqvA1jeISou9Bzob2/1ahHG8z73c2LsYGPqCgwdFRdcNTDvF
dKjS4qx5pCV18D0TBCkQSisse0QAFbl7MIiysJV8E411X6EEQaGePEJL8s/8Kc7av4Nn2qITyepH
CCcrZ6zcNZP5ZOu1I0Ildik0uPannSPFjxTUvN7ibY3srV2s2SS4wcaehv6S+DN1Y6A75yUBEVEh
nayhBgktOhLdzOJ+cAgNY1bg0lpP3sMOjBoJvT9yn/wi0y8vcY1oyLNAaMJvoY9c9ehDp4TWax2D
eWTqQKca4bxoD+YvXxEH4fXsZ+VOhxHR7ORUWNRCNzmPiPox8Qa0MZ3uMUloGidGQTO9Mg1qCepZ
szEETUoAQMm2fa/9jPX4yZ9GtRFadzRSQPdBjSE8c/Z+mf9UeXYoPMxhUkeUHITv2pDSJg4SOhKF
PNq1AH+Wx+9VrZHh6u9IizQ2Oq5QDmjRra2CE6iS8W3elDDKA6KcuwGFsNWqHbK7E/qQdGvPb0LG
AdQym2uNKdSuMnH3sSU2kO9gE/aRuY0Os/nuTRpgzQDpGCvS0s0ViTgXNWfd9MZIugeHQpZvtSO1
cGikIWlV2GTa61i4QC4A5/S9RzpDXni7NnNC1ns9LdS8xtoX+j8jbU66nS+q4Q8/6K4BIXZrFovd
Bh/6tlYjOWBaCl1tVlnXg7lvOhQUsY+HxqRDB4LNv4l1okfszLJ2dqh+hQ4sPzuX3X7K7Ne60O1z
KWq5S1Lo64Ph6Tek4+wNE3JMldJXJqtcnL1wQvxkdMkulU15R3Tyus4SdDZVcU/6TXHrdFp4zsjZ
DurUAG2JL9CdnHs0zt2x58Wz8surVFTxPawSIlIYVbRcQ4/ia959B3vJNSIw7k4Y73BH/0Cxf+Vr
0rsem2AA8iN/TTKyzvTErF0mIanKsKyvyxqw6RRzaWo4PTNpQlXDtbstVXuq8+FVnwV68YQSMOwP
KYrj9QCfOe0y5FfzuNWCgab7emNSuwK4yvvGko4NOC6NQIMgt28Cm/YLshAIKsE7o323juavG9Lu
cai+dzr+wi6mlaS6ATq+jpShxTi9dvLwwUUmRK7GdUvzcs/UjH84DJ7qkkZW2pAW4+toupeTcaLT
2xWNROpGEnKOWNtS/raIzelgdgNCHBIZ7UG8JtJ3WQm6N44HH9mtnmWtIZRzCc0ZEdbkFZcana/l
KJ4Z0cNNm+nTQdjeB215naB4FZJArogo7GvcoqaDwpA+YupE+gG050Oj0ekzWlKZnb1pJ5JGaIhb
3rW+T1KhHoILnTUkyY6qR+7dDsNWmQQUUMNA8UIhcFNmqERVLX4xMJtCjDdRO2rkQbU3aSQOI41G
nEEA7kVavRpGw4HB1Tb2inMt4nFnLma/UbynXvwNwbw8e0wL56GMSnqDCH+W1DFBsnokogOjuUPr
fePocg+BxLsSASGWfUNMyeiS8EETPoxe61Cnah2BxG/a4OKa9Q2pXcGuR5+6RkQ0rJcEminXxk1S
mN8KDfpar+HiDJVlHQd1W8Hivc6FtRsDeaUHwbrmIsfcBEM/F4Zt4Mp2mxRHITe2STBVMMK3rNnO
kU0FqaAKddZGlKpWO1OmYPJsER/3RwZFwt/yEJNkDXAqmUb3AXLhB93cR7vwujtsR7sKWdFDmj3m
DVkiYP5q0OVhf8LatXJb65wzNqeMjQ8kf7GJYkQ2wJ6Nvd/sQj1yyb5zwrvCLFtY+RNXVH+tzKrY
SBtufqUM9wxx8kfkZdNjnJ/HAZNlO1xRJe4uy01fRE9YTqKb3qm7izkQOsiA2x08tCtbFNr0YiaP
OMoK9W2I3cWy+aYGOMO9pjHQ54RAEVoluAaGbAjic49e0ViEVOoM2pZ3YUjMb0zP03d+F5RbELnO
RfelAySIcq2KYihIU+McDRxC1005vdqD5W5FNmoYs3rxwFx55aapddGtkRSFON7pmajJ9pmfcjGH
ZL2enUaIiRb8s0vsc3LUSHQPOT4HRFRUpkaor1sjaSHiB83wRHcO/GHizQFX/AvBYH5YI+0T6FSk
hhNjWJQfdeFaGznI7DrTC4LCCjskF0VeVdYqIg4KjcpVOKGxtAcCJHo93rQ+IW5dSWlPJ+Qpp+XF
fludSxWoByGmfmXa3VOSwG7OjQpZdwHEQ5r3oxPfOi1KL23Srgp0vridhX+oLXtcT31zQV0PEaqu
n+0hdNZVPDs1KD+0CBmntvCI6gmfE3+sDuiZEUZpZL4zxIU7YtYEUWniW69Dlg8QBML5Bonb5qCr
vWSrGTOos5OHRu6rCfkW9stV1CKwck8ZvZiBUeso3OypX2kU/KCa+kVwsFqb5AS2kGC6cMgq2d6w
4LjPwGSmAqlJ6XY6ISwosJpkpZvw+KOidXZBSMM6MrHXN51zSQdUK31YkZLa5HR9Un9Xhe5IFVe8
U8Qgi85sSK406hz3knlqOW+w2A4rstOKXQb0WbFFhLUepyl6CVu4/FWOCpcLK5T6UNdWgw2ramgb
NFsjHZSh+xG91Zhb7pmLEI3Bwazi6mwZF9ty65MDmX3TzDOUTivOlXQuWeqWt+WU7a3AemdyTsTb
5Ors6vYqdvv3Oi6Mey43pwow1DqWvUHTgZQFV/jVmdXUIGydeY80Dp0mSa8kQch14l9p0NeYYDkF
7DJ+1COMBdZ4VMxNVsoFE4oN76dlc27orCbTepAblAKIZsEUp/09vcn0MEhOXZDYYWAADHvxLZO4
z7De0wjKN01N2Ig/ovFiFrexsuiRnK8XYBOkQCIP23aIIwwFpczr/OtsAmTldckjXp0zRrU3ZbNY
gf312NFC2NRj88Nn3J16BG8Nxuh158gXVbJAjQuomDSKUMUHQXwIO+dtxMm26QgqPNJgn7aWSRCq
hu/NTYjPRkeLNMVmFaEnSj/TfCv473zY0DJqz+GEkrfXnGOtdonvG0gJ0d8RiUfGlGIu64e/Cj/f
yXrq9mW4qJ8BiAU/HKe39k1CMBCNp+EQ2TjRHP5iQqkYur04QNhPfvpqPSQs00zS76zccbb94k5s
vafYJ9uwi6vjMCF8ChHenCqkyW6LxFgySFwoBu49qGobLCTi4HXpBkcy0Rx+cbZF2uBPM1+VBCkW
BvLGBDB9iHP/dkwSwlfr5hqcKrlh9uhsTFNiY3AdIlAn+5Z8vpADJf/O9OAjdshZwT0QuNT9B7LC
iRk46U598WNg40zhEJ4uURVx26yhQnDKm9qzlVnI1zm5SD3gcoE+hxE/JQjTrGxmLaXYkgnIRbKG
26/5pJtlkCr2IsbkbYsAQrYDq3WS8rqewvhsVe+20zYnM2ivjVJRjCRgNJN2cJPJlqQuxNdHN+T6
0GLLO7Z9ixoG6yPUM6bUqtQOlFodsmExq5XXAePRkSPS4wgV157mkCEg7GMr8HFnAuUfnDLO0dZ9
wi9Ubphg/cyi4h0iW3zkAmyvJWcszDVmYVAq5LqNKK2mrn6xyg9VQaL0pjY7wMIGNkzMsVbwx+lZ
ts9rGyw2PB+bhYw5QQn3J+JsM+FeDS5EHas35C4OGMr9llmj6ZnGKTPrO1+2Yl1WySud/ALV5BrQ
Zb6z/Y1UD2Nb2wdTd/JtUpHoViCQCvQgXrW5RwIwOIxVYzLPnvzqaui2+N7IBqpPcOS8NbMwoePA
8oOVrDZh1zebEoS8k9TufkLgxzwFaVxei2sIsuL+BsfnnoXrMyPXr27kXwBQe18a9gyKaldRzcnt
+S0lqp46FarZQ50TV9/0Kc1X3XxMwWqsHZMp+aQHYi2Hb0mAjaFthr0QVNAqIEiVPv00JelkoR2+
eUzAMy1z90xHvtNIqNcIkYvNfZR7b1YXE/OFfJuGBosJC48K6nTzAxcuLpe22hp2UVPefjdxZ4Ba
G7RNqzFFU8QsbI063E0IGLYs/bZ56qNHa28tskabKqczNSD6Yyq0iTBcblNh3U0D2tAIvP46KKPn
sGYt0zI1ALwRk4MUp9AcnTeSMKrX+DYzdTKNcsJVsLQ2u0lD5EdZqvbfhMEXuMzzSV/LNwJFw9Y1
pjsHnN+moxE4daxebWmzOKAngMIWXnNEOWs7o4OzwTJ3rCjJwJqYNBn4ivtB07Z+Er3DEXHXUqcU
M+bRKbMbSA4tjGPqa5TRCu8yWojyCIz4tqziopL4Mc248RjM0LCMREnRQTfZzstSQtUe38qMMcDH
XmECH3LH3fb+cBVM9zROXQB0rbausXuOfYgJAXunH5XkzTl5tTcbWArzvL+IJo6i0juxPLN2XsPp
WzIrnGtoOnKnVUqpJnWyAlNMQgwXQ/+2LnuMs6ndHevGfI+0juV9r1+ZAWvkTOYpgWFHJ3nUhPVS
jUQJwVZCHVuSqmjLjT+XKscOKfmgk1s3Ad5yIQRt4r4DDZKU4uCb5WVUDmiYKL3D48SwHdDqy+u0
2ISFd5uwcLru8hFsjud/9NAFsCQlj2Y7JoQ5R/eoeM9QveW5qomeaVh4b6mSYFgZKLoAWRkfUiP8
1pYd/yVLjaQuTnU4qFNuk/Y15shFWtFeeR4C5iAl+M0shsdwUtueY6SO3OzsjxlpF8I6/W8H47/V
wTClQUH/35tDUQbm/9K7+PzAf/YulP4PS9Ah0GdqgnDJjv6rd6HMfygxm0VdIm8k7k7smF/dC2SY
0sb+CeDY5mO/dy8M19GFMg1Jg0Mo9T8xhZp80b/0LhzXFfRILEcYZE+bau5t/Na78HqNdQo1lCMt
tA3h0COw0IEUCosKcOpb70Y7riP1rjrxULgYlBPXhLxWq5fSpcpgsdhkOe1728rsjhgjOGt5naLH
tIsp2yd5inq0H7wr5iPTIVPlxnKr+0KAiyOSYs4aT+V68vANGek8nw3c4xTd5A1OsjGhoGqRHBLr
wdbJFH3LS5bvk3EKDqmYvZ+1vBJ1K7e/7b27T370/8nAGaMwaOr/+x/ybzaJxJBrsVWkgUr0D5es
26rKEz1EKmCu7sGXoUF+l3aTFOFIjJQGr34u+9cFRY3JuMHyfpBT/KYJSHBRgbh+5D9tCqKuWixN
U+Sf3QJgEufmSsa5vVOdxqXOtV9GB1rK//9vF+y+P3aookVGnLdt2ViJbdOYI8Z/36GBTAobXsHR
872XtETMXhjpfTowS08b2injJG6z/luGlmw9FiSclEjQjmalvuWR1pPs4lPu89GOs6aCp5/Lrd2P
hxYGgD1EYhU5LBRrRoS0fO8K/KaGRP2ZKx/6JJOG2kpOBpklqxSfqZDTPalSlBK16mdqkWBSeM2p
TMIE9t9wgtSLMHm6jmkxr4JBvcjOf3KKBuV3KI46QOlVR08Ltv3JVnd+QPmiLtp2hzziaTonHZQe
rZPHVKNijGDcXmv1FhkBrQR32MRhMIs23gHRlJS6u48Rv3GpiB3kczD+bolzqLb1jAsUdudCWvgh
g4CwMuQSingVOljAqwNAvYlpfyt7ChuiLluSBzFNaM/0ombyrfbRtDGpEE5j3QZJe3CkMyvVSJTA
S0U8QKufy56jhbUncGjdOZKYccnwJ66rIWWizJcQV1yuw9a8J1nhwyerZiV7gisj4sHcUXyPx8vQ
kR4SD+Z3FRwFVpCVVzZ3oaVOpl6AXILqsYpTqiikeTOOv06TvXWpja/yCuF+bc4I3pSiojkRMxfg
NrUmuXey7PsUj2ptW8yrIBZt2q56KSygW3kfFutyLoOVOVgwU7FcDE4pwFJcHFm2wQELWT1Rxq30
2nJNicjwBKNO2aKYp7av4kNCMBiYEkwlAsdEN1ylTvPuEQlnBYx0mORYI2ffNRuXW9r0zsbTO1Dd
+XSPQ4TKbDG+pt1T1Y3lOimz52I036qmfneSchuZ7YujBgWJL/tRE9Mig6pYiTC8rWLqoGHbfcPj
/ToRdWsSYdk4Iylr2rT1FfMT0zsVE+rYgVglh17RkMvrkmkE/TO5D0dygOOK1MNC+HunEIAjAVjQ
9VNY0OBE6kG5mwJsC013O2LhDGRzDpirNFq0VkN/rOPqw5H3httd0WF9qgV1B1BR35lobAGwXcVG
tJ3wcuQKJ0E+jUQ9YVPyic1Vo4OB3Uk2WtAeLdafqzwP1qZuflOxc5kFu6Y2naMCDVUwRCk6aB+j
O9bGFhN4F+YPkV1/z2X9GiQdlWcEsZxJqyxo3xp1MBBfMbHEO5SpQy0Ese6uJ1ag4TeO63FhtS9T
jvjYSd5rpX55/C1VMl6RG/Vdq4MCoTMXdIek4Xpw78LOeonYnyIKbmMvPMVltIeS/0R/4ApF0p1j
WR+exT+Qmd/Nsa/2jogp2ngPKiquozmchEwWnDvWQ2ISAmeCYBPSxW1FeMt6Srt96ouflNvJwAmG
2f2cPLWUUKnLsTqwkXxYOjVgOeWEgw2su2p0nbWTP9CJ24k45jvAvXLVII6vSIzbHEwBs8wV30zp
Sd2FQ3wf2XNRXiOLyN1gXgTrbLX+FuIml2sXNXN9Q5+Pla6PpRJT37H22mNUBXNb9V1a6Zne7iNl
VnqC4/BUJMwZiRijl9zrd5+/GzfTxiO2juoADRai0mIHaDy1rxqmYsWpVKXhESLd1oj0rSDpfjL9
166kUT91w0/aFXTDcfqtNGLFG7jShbifX4hc5yUmsMMeyHhtvAcfzz/QOxqiHv5hpd7UYJx9dfLi
o1O7/s4ru5fpOOoYv0sBiq7w9nkyQYWhthOULU1fjIcrvbD3ufRqUG9kIIaBVe5aO7h4vSVwIbVH
KblkBo1NkVH4O2H2t4ivjlkjvhkWYQlVsokd58Z28m++W53i0HrBJBitKPiyav2uO9D8KQqfSeOh
cunCmWxZ/YBZ2DjwDlZFi7O/bZwLPek5wT1Y9+MUHUnIs9cOwxv11pBoduPZCIMDq6xZ6SNJOjCN
26Sonr1guLMd2HZ+5jwLSGRRXJPGO3vnW+OHgQTj/7F3XruxY113fSIazOGWZOUoqRRvCOlIYs6Z
T+9Bqr9f7ePfMHxvNLrAiqrDIjf3XmvOMfMGQVnGRuWFtDTSrlqeGq3ynjT4IxgYroEm7rdAeZMJ
M5uKJKMj6LuBRTajoNLKoL7ISh4Tnh5P1Kun7ntQ2jsdUNDgpx+6OIj7oYp6vK76EYIjl3aK4Igo
u2Itj9rFx4JMuF5KqE17G4QcQYE4Mr5w7RlptWux9CctSQNXsPQahM3YhqK9xjQ03ciT3wvBewYc
d1K81rIzJc/Wgy/SxNJnvNkpNRBVybIm2F01YtNn4m9Zo3oqZKyxo/kQaYMrmMZLahJX1iKkdN+i
Inwf02nV6pryrjERiZpgXVG4QwyBCwk5bLaKK1K4TRmwAbGeZdHo18nkHygqPgsUtJV2DzkybKqr
OvuDxIbQiBBrv1kozSWQyeI0U6s46VkoHpra/5xM8VYOpCDzbxjs+YAX6prgddJqWxGAkUbnt9fz
L1CMNA+knGROjD+0bDcoznaNj9Ee2rW3MrVb44fE9ng7Y0gwZ6bGFTIOP7baf06h0lBjGzdowh9R
FmYbVcD+J8mlQ2LFrde5gvrmXm66Mx0tNSggbGoKYdd8W8Ytb2reE12fNhqHxGmtJdGp99rnyVQp
YOepbtNb7Bv1AWOuazRx8zrvusaLyFnj9+g17QXM3uckcBKngfjSG7O9K+sx6hjPvpQ+4GUkra+R
VjX53kYlF2tDDSmpJJ/wRpGbM9tucDLaMCMPViJcsfO8qVwQnUlV7N7LHslIwhGekKZdlvmT6U8u
GD/aeOWuHfV7Qe4vUVFNlPZuTD/3QjuQegdeDgALQ9M017btmnfZk689Lv86Lo+OSpBDmozJbv6z
iq6u5dh6MCP9q46ol46D8VQY4V3Hv1BX61Ufq1vTO+tjeRGsii+u9m6QUBqDu9VUJsQNy0qubfcx
dSkcgbhFClRvQOEodJ17A5EE/qp0NHbkedBf7ylQz7h7hnoJhmKZFY99M75if2r3NEK2g6Ci+kug
vlI4JhG9pyEAymxP5bCEQCxEWwEYqW0R1lLQo1qbU7hC99gccqu/JoY8Y9OjkHgBuXYLWdlLFXxh
wCr0rLriGKsYfgniWEcyKxgCHP6YTSRBZBwIsp36zRSiOxFa5gpCCMhYNW9RjPk5mwh+a6hPEsf2
IEHjzAiJ9rRo0+Y+p7/U75iXtFsrs75Cv/JW2TT3pyJ2fNyjDxpl/IlxPccsY4x2Uq86A9wQ77Ns
4ELoh3dlip+KEC+aMplaMmC1tQMoziZjBFUV9RYqN7VXKW5hYgcckGWsxAKEQ0JEWmkIh0SlCDMS
SUNMnOpCZElPRlo+BCTHUShPGrcLgkObyOQ0aJweQkn6pz5RCiSbApkBSasIayjxuHkNEKDpkaZ3
8404Zxb83l22pFE/VDoRLMuTvUCmhJBl4JF/36Bck2oamBnBGvr9iGUL6kq3poF+LVuUv3kvWtg7
oT7KyibwJ30ntAZYkS5EG0zGW4QExR9/MgsWUv4C3l8+aLlbDPI1i6JuXc4GkWFxriybseixvvAK
EsdMwlywymSBgnxA65EqR7KwK2SJYEESABXDKDch+XU7Ih4QexeWv+fy8WBQy2yj0bupWsFumT9+
/phla/kT/qJ4Xx5MZnE85VAS+DwGJl+Iy3Q76jWpfikZukPZH8PaN3ad0aMEJAQZeVC2syqRdBYL
oVISmNM5ogHGWK8h4hPqrRmq04FDJrhUghRcBjMg53k0DMaBOqNFC9LBl+roHHjg2IaeCmwBP5iz
kvT6gYvC4DUy8DHCT6uoDdbMYJjNJWW38iGfuOrsnYd8p91pshRiT4hJ+lVLEOxIYGdCkbKi4m6n
OZpGAnNL5u0kKtVxJF4oMK/0LodlSSaMik3xGAbVU0OLkVlitiqJ5RmltDyJkKWuAl0vyUxpLNMS
XgukGK1JV9UArw7+se+0V+oLf6Zqindpyiy1rrx9KxCBSAs6TLUCzUeh3gdSRPhjS4wQIUBHvWZ8
yIgcWDUpkdB1oCVvExckMyLlPaFHcyjncZauHMIJv7pLVbU6yFJlrJDxP6iSPJz6icWUmI41XfQM
ZByljgBP50UaQtbq6KtY46s7hI9U7RBk2z6nDFON7KNrjlMsWIiKuYDVQpodMomZGN77+tEfQ2Q9
gsXs0hAYKIIueTEM/45CukEBIBrWedj5t37KvpWS8buH+4Tpo9lZvafsx65/LeN02Bi9MZ04REzX
lJuMxTjVSDJumGMa5oFITONAkLWlRfdjU1A8SSAJ+dhhaeSOF3qv1ziOUPW0/gepP+OuyNWPZDCC
A9kR8WrQoZhDWojOjdeEZ0HpaZP5A6mJsr4fp3K8CboguXHWMVom8r1mWebNF+psR0omggwC31nV
69cB+hdoHKC3MGiYsWaRKR+L+aYTVWzXwFUCS4LGOzXyY2joV0JgQX21w6mmNXIlmPncR1KyNZWm
PvhD/5gYCR4QC0LkZFxNN8va6L6S6OmHib4N6JWBDxrvxzHD5FFp0r4v1JdQr7Dxp3G3RjBm7mDO
N+gZfXmVWVxVxfLFYzaC6lRUdmB+rV3S5Ss1rYpzUWq0T1Jf3VGrd0JNufp9LG4FPKIskZJmm9Qy
GeI3CWI/c3T9pOfQCmSZ0jPq1nwzdP4+hAe0DlLvs+ni4l6CsxJlnbEhvBmliqSxw6TptasGOofN
RhjEfEex/6B0Yn7QOHJhuK4FQBfgw/YAppSd0Q/12giyZ28GERtZ60peVaONYAkqpuQ8GhwQ3USc
MNbwg09VZgb5xIhVMq8/ayCIMfUPd+EoWetcm4g2VmNtK06s4yWt0Oia0sSThUA4eEAiO3NctRUp
kX7bfkVJE1zaAZt8qjx1FjOZYao2RT9WyPkMOyj9dC/5uYu8U9mR87suQJOjrJuYHM2Oy6kK35Qw
7+hp+isBjVCVZv4dOpezh9JtRS2OzhWRXgE6QSUTDgURVa6kpBHt5qdJTCwkS2m2CSOCSE2Z0guC
VgoKmMhH+nV93B5my1B1p4UpvJwJdIBnqsNGH2vC4Ful2ARDBrRJGC/Mp6M1uDBz54HMjFvrIoIe
4loN69M3xrNHXOe+SlRaGynhpWFj6WdN7xllqmzciKKHRlPPoIH3L00niafquURTTM4wbHmqHFcP
jI08MGFMRQ3oHEToyYfIm6mQnuVhZo0xtavyikl2H7t09uXVoJFEWQ/mp5+m42bq2/Iw4Cw2tGkN
rEhzqZWuCX6ktKarjwSSNttO61geUYEbksjaFnODlc7WsYofcd2djG6OJGt6bz+CgGiKQ5pjb5iS
+iDntXhHzdImHQjdWDH2eIThzlh7Y75ZtsLwSCAYlL9SMFgazZtDdWQJDNs9CIS930VQPzsABlYx
rjyRWpJAM0ZzSCQm9FVpKdsIhbCn8fGdCdK4queIi4h6MQn0VrsK45G+kTSnUP5shsWgUFEokz0t
TBMFi3chlUxxJ3R+zD8419omWvdDjDzWYgGPNjddJZox7gNy5gMDsRorDFSn80PLzVhbT0h7kzVO
8H7Jb532NO27fzbjvAzBcsWOmGrifpxvli0ZoB3rwLkftNxvxiR0ybhLfwD0ajVbmWYUfcY6nBn+
DMLXB19hvZP9sPHb0DedfIh0u5onLgtQXY50yxVnlv3ymLdMXX6f1rn2k0EQvzHM48GLLeNf710+
YLn5fcNfd0VxDs1ALCM7lc8a9PctpcF81kcN9/cH4lHgLcsLfzYlkD9U3/wU6THmln8983vfFOio
czolzt//guU1f30/yyQJePChGy9PBKWno9YdkLv/1x/46x3/3af8vkQaOHOB9q6LebbIQEg6NRoa
yCIznlLQNTxbeUDM9Px0Oef7yDSIWcBW96FPygeG2YZFHTcGUYN7iqcYd5f75vzgUNPYRAqUr4px
ZPGmk3vj6l3LVXQUHpLMvOkWPj95PgI4r/5YlHxQUaDrQohKNBJtDZ7w52QSrxoQLMsJncFpn3pD
uRGUNBixSCBpHmgsUAIA+x+p4tuQTbuq6z+DNO/XQKB03zu1crHPUjBoTCy4QI6azJBB45ajCHwb
83Ste8ShEJJ1UDyEofEd5MXF0krXV6xrLvnvZN/kttTF8Gn176oFxBleSxSp9tCSUYh0C7+3/4Ib
j662ZsIVVD70Gqo2BZ/GFomya2ma6hMpDNFUbIVy+BOn6IAnouzdQGhVBwImf70ZT0oufHs6E2BL
esh69TGK+1tQjsWqlc3r0kHIPHhNSdL/UXoNCBMrI10univ1yyRVwdbM7pKK3VYmSVicLQwVgOQg
aL5UevOBMhwQTxMD4G9kyX+T53+zQLsCVTVenwNCJRwnWsBf692G+V/U0kVu5/RgP3sQ4uzQ0yBu
0tSOS8PONPUiay1tdUcJKKYn5VM3akCba9rqKvrhUPisTVV0rTq8yOXwgCz7Mc67YUseIbZWKz82
Vb0tBDxuzN3i2Iv3BRiRbWqN94Wvd+fO+zbykWlRiQYumOUdXl3bta6cSh/lTAhpij2hqLaBMrqC
BWb3EqsBK3kcECLhCqAZf6iYbDlFbFquRR3CKuGKGYxJjhox/feF8r4pH8d47L9BxGF5sQgaIe6u
X5eDt5Na71xCLbA669RkGA0a4jZC+Sya0U2VLNEGJ/1A+nc0nkpNBcvTnUpT2+rhCL8EfEitUt4U
/vRWeYw7Cam/rz4VMMjk6HnwgooiLFHFZhEdcPelK6tHr00R4d6UZc819eIjh3lsW7W16hhINkqk
GM7YKojvSl1bc/QQ5ikT3+JDCnTJj6G5HxEaXtCESBUyitVCA3GDSD42TWmt5kzk/Xkho2N+dcv0
sxLQkk5ylzv1lsAE4psF0LIpcn2C0dmBRY9W00Kb4LBS35s07cd7SwhFp5jMT6NNLqqhNuhBPGz/
JWDW3LsDvQa/K4t9h5Iiwar6uDI07zHMjU0m1k8synasJXSk0/x2KuGWKAi0KzZFAjXhr3KmTwfc
rl8oDEk/ecgT69vsUd52ebEn7yBEKzInMlnyWy0qOsCowQW2hM2Aiqojg4pGTkcuGuBR16B+Lz/n
CYC7PDUoBCUhHYlaJ/BgKAubISXexgVpN/SfBrU1iZIgR81gv1l+/DJa4q4dgLxpVE0ndkFBDJY7
ZG8JF7m1PJ9rhZ6yaNkXmnSe//citOwJU1cKnMoqbri+CloFlXpgpCGHyrWqBpEyGg4CU4F4JlQZ
qomLY050glrhXIPARh5ERN52gBI8TXI37MlnaCYdk5vsn4m6pahD+ZcZgg+NCEW9lbniSJwSEs19
kPQZheLXmnIPqvU4WE8mOj5xqAY3hypI+7ZfVWb8UlEeWSkpBHulKh+8xCA5R00ucT1RbhJe0sGg
QdVzXs1+c09/k4Hm833ZkVIEmRZp1JnVCl0tSJPq+FZr1p+Kegi/hvSGqaca5JWXenDUhq+GPmQV
x/ehla+MPjMdWOKPc0OableJnSpoNqaebKq+hOGaIu0wYiwKfYn/1POY0kvxNNiGlkbO2CP9wqPh
okVTQYnN//zGCF0T6GtZKRqVPGOTlB4rZpX14KDo/EGEObUmXhtB6FcdUDG5DOpNJI/+qhR3NY20
KsHF5ssqPT/1uzNZDZcarArhMswFe6i36GXbHTh9NFttqJOnGiCnE/7IQXSMk/xPNdfT5S4ixJhS
4eFkWuSBEt1pF4oQbgxSEZAg7Tx5/FNyBlWUnQVJeuoQBNrNGL56w/cgjAWoJsWt8+rcS7R3BUrf
UPAmkdKpqH/HlAzWRUHrgIqMQ9oTwWdTtmXlVDkpixmoBGaOmDcgKUmlBgtuQIMvSNc4iv8oiUwC
cTJREYyIkLH8/m6CXxYzhhaC9mjEZLpMnA2yJF/wqg2rVlLfm7oNbc7vykHzee6Rl7uZAHLLy/QL
cmpkcBkZtebQuJzt7H1yXxymCFG5/BTqjcYa1DGLFI2+HDkgPBFfniXcmzMPOC0ayWkwE+XYWDaD
YsUumNVE+KpgOFA3oLPTaqimpdTnHBjKpzi5JLk1uePUkwvjO4pSyKe2LQcbtOkqbs+imJWrogWP
p7QnSwQrDNujcsqJyYGc+Nul4f//48z/L8h2WhwyDPX/syrnsXkP/q3K+ecN/6hyWIb8D0y7pmmK
uoTKY3YH/wfVPuec01C0NEkEiC6q2Jf/o8oh21ySdd3URUuXLEn9V7a5MVPcRUXEvqkRei5r/y+q
HFkz/xKhiKZKqrmoqJTHVdnSFf6x/5Zx4LsNg3w0x5MuUZxMYh+4EB7kYv+vTaSstLe6GUTxs/n3
C/A90u832nVfxxOFG2O60uJDSAPPZgMaELV2bz11uYaoLFfnHn64wYlwDQypB51nHvEHgrL0VEAe
0vQ9Gw+vxG7Cqh7HkHCDeF5nC2gY5tkO6ySDIZweTGRwdWCRu++D6DUQphcqdwb90z7cFiqIhLgf
NnLalusUyzdaRjjoSamzVG5j0a7DOQZv+ZfQR8ryy7LJFNycHpZNNYUcdjCnvHc7r6mZJhT6P28g
D+0/u+JfH7O86197aXnV8qCom5uwJuKyjYJO/GFXSDHrlJeFWOG1fcIgFty4tvzDJlkeX8AWKHFZ
pvzXE7+PqX1DFX155odssmyqfyExlrf/Rcj4/TPZgkRZ7v9vm79/6b/768tjv5/LSkTbjWE17P5V
lp8L9EtZf3ns94mlTv97d9nytQKZwrL5+5bfWv5vaR8CA4qbEJTEf/diSdPRj/z9iT+PLp+mQTPC
RDH3GTDWdFMZ/HQM/vpOv39v+ay//tRyN5gPCoG2jvv73mJQmagt9wPPlKkbd1wUxzm3LFtuwwWk
oUYcnctmMhcBmAKQO1nlaEPAbPy8MJuf+H3Jz2csr/550fz0791/PR0v5L52Xkb+bC6v+uvjlrv/
56eXPwEr6j/f0p85h8EcrGVbScZMc+4/xPOXXV5ZLiAXqxcKVNGw8n7uL52L5UXLy5e7kxBE+/5+
eXR54PeTyKViSrrcX9oby9bvO7O0BxL0+x5TgF7XpjKzSWIelAIqDpD4Cjf472br4W9Ewlful+cH
otdogbKAQYzIhEWKMae0hur2AlbpWL3DzaftflO1s7A+GjS51kYjjFsMgawAMr6EOfMSfzZJZiC1
lL2JIWZGF/5sLo9SVzyokR+gFuc1y83yxuV1v3f/9ZHLg8vTywt/37c8hnYRF2uUBevSn5CTdGn+
gXIpQBZSHaa5BiZmJG/reEBxLDdvS8DncqPUA4M6IbzcohCFbURZGr1RhbmhHfp9Tzr9XjU8fUsb
cS49nlFV3BYS4g+IcGGz6dqxSmtibGeezAJBW7Z+b5bHMl2heyVTqV/odz+kyLSMGNgr5VmNSlYe
mBe2QVVitQv6YU+Q4bBPdKlch5N0C9OBMpvp1yKUHu+GovWuhlruFBWhhU04y1CYNLvL3RQRmdrw
r5C7lpnyXNVDgI5MgDCL3Im7iCnbXCBZgouNqrRw3hNeOPM3pfZJU7p3xWyl2TZTHsKsxYZSgz6C
i8oVQlQ8HEcTywSka0UrbsuZ7gRWtN5rgvHPVo17AikeUNV5jDbDCnbV3IQbZ1LREiRbF3MW9rL5
+2DYiRcFrNQPrPCXnrhs/d4gtZDWc0ruAqNbbuKZZWRk0s4yEqRHOOtFkogvpdigFq30whXwuqE0
SmuJElBdY2TAc1q1V9nqkFzOB6Lyvx6Nv4+x0iFHAiWUmxjiQQAyuDHn2M0ClcReq+Zg+t/7y1Yp
t3jPYGeNdFYQlRkItmK4+/zCSsGAl1FFC5f7gclTQwnbmSBYKuSq0RDyiqrPHUW4yK3ZEyqIinLY
/2zCgLLaWt6h4sMUX6l7+lO0OfFa0xvjBAwyi+AVyfy5Kdud2iMM09sI3EJVm/sabwVSzaxCmKNQ
X0U/S0CZDxWKrOAVCIKCtFW8beFWGu/qaD0+oNZTgl39MLyZwYZ2vwlFiGX1U7IVvvNg4ytUDggm
RlvixJ8hsGKaj5vCf6FNVQxuJW7H9mX1RynO6OnVeisHLmJizFvOyujCFW0GzUdVD0rWdMLp7ItX
qtml+tl673ig+OiogmPsECyVDG7z1AduJazE4D1VjixKsmRvDofW3Cb+OkA3RIZg/hKMu3T6Qn4Q
aT0+mn3YrzV/1+mOKDhQFzBRdhT7Kabp6lbVdopyQAZrfCEFHpFmoEBrV5W0raJTrj8FyqZMsAuv
IISn40EFDROcKnFXiOSBudhKcoJYgw2ayqlt3ELZ4K4nC8uuGXBUvhZReOhfrJ1gEgXiCN9DgdAL
9HzfvrAKRzzAJ3rFBaVqShsLf017HM37LNn07XMqIHXwr0XzqXebak89LnZZmpndRgv30ehQaMqS
XSBojmlu1RaeBobce8qaFBAx2/vdXqeTm9Kl2SrvPQoItNtiuy/inRwf03rXlU4ungOEZYh/2b/K
LVSeMIGkV+RRqD5wD83Qxm+ZZOyX6skU9gN27m+KpBLztYt0SmvkEFtPW8GCx4OVzwYfp3uKDgM+
k4sP7eaxOYWuYtIowQ+NJAvpJvyw3aBsiJFEeqhVXw22zOTg5yczhn9BzAAep6Mpf0QTU+o92lq7
no6idZcL2H43ZrUJpn1lXOlGRSEILc4L1NJ0LKL4O/ef1Prkcxwd4KSwv6PJFv0NsTQJLbJvPFAs
ghnDBA7TIdjPbTfWwfyAEAuKg/bNOatqn8GExtMtwVg3e+k7r+4y8kMmRxHnHcZ+Eqj7EdXM0Skb
BDPsIgGYqKOUjo6SAy3+W94eNNqZtJmzNW5wxNka9pboFLZ0RJ2e6q55EJstGgXxWNxj+pfUm5Xs
J3GrwrDd0XrCETl3IfNDMq36iqnD0UB3WKMs0BGi2Cq979FeDW8DQisbk5NFq+aukXd9gBCtO2rN
eozWA50828dIi3O2xRI/HWDmS1/RG3kyekcxut7IotvL9316NMi4ucmCqwqvYnYKjUv4og3U1jZ6
t5d0ZuBO+moRn8mp4G9S6Yo52xbD+2lAooY5nrO2inYiqmU/cCUVwJGNCpueTt8fZFI6NRu9awWb
1nelkfYVSQ52Ixyj6qNJNzEW0Ui6tealmSUSlHvtaXT0T4rn1qPZONpKOaPdotACfyS3KAnuA29V
qOv+laqJbmxA/7TZukg3LIvylzm8koGzsBWw8DTZAQVBegkcNG7s8zMHs3Gyzsoh3WTbHMRzs4a9
iOEOqLANncVXHDoofJNQACW76ppHFk5gUIpD+6IpLyUK82RFt+xe/vSo6lVbvpoxoe2EzmGeq2LD
dwKkZKZH+ry6YluO/1g8Q9ZWw41iHZKD2FKtW+fyAwwN9NIWQ7HUH7v+qIvr4KMNz5MFAmEnoIbL
yI5Bi4dUKDx36KzIasJ/+Zg9pyc0ORf1Jqya6T7AA4euoXxTlAvRNm1OKGLGHG4lRm4HbyM5AQ0X
1BPIe4StafEI7KU0V2iVrOSuIyU5dtI7tJmSugUEj5Z7RId0tZ4p61t/8idIO+p22BIn8ECVvoAJ
e4cchqqftBqeLYx4NGwzt4+J1MIHhtTbjV5EBWQhDWfgQda2TrjWObBQUD/GEyFEdsnZdyyEm4Zi
crpB5BnHO8zkcf1uifQAuDCgUKVzwo8MU96GWOBXuK9tNX+4AVsYp71JtGjTUBvdt8nK0DdZ++BH
3/342lEjZD2JH/Q5pTfQNSfZv3QBiATuiGsFUl6yScx7GnZEGsUeCavbjpEl3BeiG5bvfXGUhEMd
b9hDNPUrAptLWDcot5EGQamk0GhPbCOd/DTf+ZaX4CVUD3x6fGBBE+CMo6aLKPOmO+Wmv89rFJAu
4Cl6L1BwM9bZrlKuKFY1HxLKxk1QoRFxb2Jp646+lx3BjtYGhCj3j0aN+bkYXUQbq2qn3inxelpH
LuiBq44t8s3bNpFDddlYcaRR+Ood8RP9ZvTk3yLqbw8G0o4V31yiA2AHzwOiDg9ese0/qlfzE17h
yT99Vc+Is7VzRDAPlCbyEPC7c8Ryh5AzB7vAfe1Set2SrmOHNlngdrDW7v/YX/SE/tRr3d3hBpav
yjnbyleAZlQl40e1n8+Y7Dl6FhV0V3b1rN13HrkhJHkQu7rybjpAmGIVJCde2ufrutvpjRtvFIyn
V89YdfJjEq5NlO1YRQmlwTFh2D7kBDDb9Fjcplv7/WqHczENtkHj5G/1prhgJ6CWL278+p7lEmIY
bCZ+tR5XqPfdzkn4JTQK2+suO097Wiep5H5YdukQNS3TT1tLzzu1dfs33K3KkbytLYlh9Vn4Iz6B
/ekAvL5DVF0hPLvTtumd+Ojv45MVcUmwU3IeojMwofwx38yui014Z75SeuU56TmN8XE404fBt17F
fLUMAswup4nmBCbTNphb7NvIDe/olGkN4SW29gxFleOMB8RH6Uadt3uQn+pz5mbr7qodB4w51/ig
O5SJJ3vdWo7KTnO0o3Ksz9212nmbN9zH03E6lmcFC6rjbxHhH61gdeL0JlgCK9B0HNDw3hqPa4a9
BoJuj9kDr0D4brPSOWrr4LXZoYKo30lW33v7t/p9OKZnoCO5bW6YfRzlfXYMUJ6ssdc7wFFXiQsf
xMZEfCJxxOYlLqG1a2stO9G12cFJKG7xubgJL+H94Lbv0c2yoxuhLd/lU78qdppduBCSm1f/Wadb
7lo3IpKIbYCYwG3a2JUrrblqPDOSceiwhzFpJ/TEHI5Y+tWM4f11uq+Oc8TOLj4LW9TCR+1WuFhc
nGxjXTMnXBuvxPIIjRucdLIQXltHdiDAOIxQoqMRW/AqKNvcMbm4vJKq52z8DZOSXXLgcHiKbnDT
vuMzCR3H8h0CPRJh40X8fknP4T1Sje/gNftMtyJ7gjGG3sGBGjQZC6g8HrKH9pTJzrp9Ex/DOzSf
tKY4rDipQvsmfmUuLxQHZ3yUAC7ZN+sD+4jMLxsfyrt0a76rj9XreGYgZIBU36vX6I/q9OfId4eH
+BAf5EcMUdfyTn2MV6LDTt3IJ26dyRX4Ax+ElTH6rGsnc6kVakdjS2NpH7zMB91WeAbzwPCGI5oR
rnxD+tqeaEHzICX6O2mbXbgk7ssvjtX8kYyJ3XSAhvg4HXzGmOY5J3vkxNUp/lqO++Y5ugR0Rri6
cBa5wyHl94J6gYld36P+DIlZgXyUEUNih1/YNZpnnuNkoiWnSweTNQq7hrYlFyx2E6xirhkf00f0
IHjOTBXvab+vJVpM40bDXWxymggf4olxGX3HetgJHqdudtX3/nbYDfwg43n4rF5LVqC2suZ4J7SM
KfkfX7eJy3oSLtNaWvvbnCsSQKG6ssWnXnmJN+LO34W7gZgEu8N8tFL2wkk5NURbGvfp18jUrsap
8EnSWUl3AsW+NVzjZzzsMGCDu/Fe3BiX6diOd/GpOjCl0KBJo4l7zR2auFvv+hXeIVNtkfPQ20JS
zlR5H13Cu+l5WAbAZZTwmN1yIUJb+Jh/oVFlUBFtIkR4I+AT2pmMH1wGP/oTLhH1qdll7rCTWKq9
N5dyb32k4FcEp7/HEGm+s1W9krd+7C60EfnW09HHWnTfNQ6YvVny/GA8i4/VJaYNNW3Su3l+8CZ9
lG98xQiHteYCGh6PE65/G6k5PyOdqGwejBnYmCL0JwQA7rgSgBHY435cfXRbZnisNe+Vs+nSZGes
gP+yqi6MpVwm36b01I+b+jG5MOQll/7Efo23olOuhANNeeki72mG2kyBHOlN3CWkiB6tlbnjxFdh
JTrFqnSzLf0fV98gNdsQXb1tGle7+c/VunCxUnHpYhh78rcfgVustA3NVW873OlH2k5c8KIL33so
VxKDJCivNauxZxQN/ofxOb0SCq99Sq/axeTaHa3J/3suDvquOczsu3uixntj1UYo7LkOMh2kDsNB
+0ijneG52vVO5QoH6cHclBtmqHzy5kqK0D1ziv4Lk0355u+7Q74hC+WrY5zYpls0gw7en3X0EN7F
d9ohW/f3RFg60rPMIUBzWnDlx44z845z1nuitsgPqH4pdOXClfg0vo/vxbW6xffpuTlmjILGH+sS
3IwH6VLhxduRXbNJz+aduIrc6PUjcoX74dBxOivb+T8d8ERvE4epP8nvyVXQYOrYfbJFE91AiHsR
id8O7ZgplEPo0YsZnLjSiE+1dyS+nnnxXt+DHtzMPc8d64W7aC2dmWZy1MqPlmQnGGhwOO6Gm79X
d/TxsmgNj3gyvkT65aZ/F+sjv+LUuMatuSEE8fc6xxGou1t+bz3zJT4ATyAIR2veLtXWjokVqQO0
//Hd/sSRLOEQSy7EcrOU4ghjhEcj69QK4Jybc99g2ZLmEtWy9VONMqV2nffRHasQyrikYf9zs+R4
/N5dtnyoMbhFFdVZqlDL9zHFZN8GKF57Q3rALzbsAr/HUNYXO4XcG6mpjZ3UMxfswkMtvOGfDSSU
+HMYS9nJ4XYUc39vclb3M+Zf6LeSEedbUUT5Sk1+UyVEcy03LF10UdB3fomJo5pp9MtWXSvVdlJ6
V5659nU0V/WB4uMeWBDoyyZOzZCrQM9wiUIB5zlBjCHS3ch89M0qXU2+QoUkI3J2mjW6mcKCd4ro
J41Kea1UaoOhTsVBmh8asNainZVglY7xh9ToVF9knGABM2oIszSohmGelKfOECensdCZBs3fmKoW
HQExEmcNA3LvxitC8oHys6woDLilcKFGu638KmHg5DspPmg/LX8eOsMg03NMHW0OSm6MuT2ybLaD
TkkjJCEkXUq6S413qesuW8bSrOvL8pB6frqJFMrfy824BANUFMp/HyuENtxWgb/2sxEoTDuT55sZ
Ut/NN8vd5UYsKFx1PSuwpQ663BQCOWWrZVP3vLumTdGWzmXan1otFhRQ2WXIbR/owjYsksIWDQVf
w1wpH/9rC1tk/vPY8sRfd5fXLW+LhYI2SpqNb5KZU+iuv2Kx/hIH06G3ygAQt5yqIteZRsoPUiPL
e6s6J03Bv2ugSImCVaz2/5O981iOXMm27L/0HNfggEO1dfeAoSMYQZFkijuBpYTWcKiv7+Vg1eWt
7Cqz1/M3IAwIxRAQ7ufsvXYj7OmQVguqktOoohR9g63Vy1TFV8Hf1NHZW9fQTl2IGM22CDoeoa6V
Yhc2VBlJlPKGi7DVg2pasR8MF0GshSq2oapOjdT96Fm+Or1trXcEpo8zM6Jm/7cb1+e9ba+riBCC
0qsv9kLN1eGE/6YQXIWAnePE9MbW9fXmdbHKBXMaluf3zfd7GwjBUzPk0Fv++Yj1zrdXsVXbLpv3
u9yxfPKV1++rxsMzZSYwgmfTuSYBXVBolHNGlQG01SQRXwqOwVBbqgw54L8W05cqd1oQZ/L0ft+6
Bt9Nn4M0zX59gu02YEjXu9ZFg/UJTVqXw1SuBws1F49fn0T1GvO6WO1A+v9NxKouhFbpl3q/9W17
fcL61PVFU0+nGqyr76/39sj1xvenvz/n7eV/fzgBeOW+bXWkoj4E//rc6z8cvbbdjC017feXeX/c
7+/sb9u/vc7bPe//unGy/GAFKZ3nvz7s2+r6xL99urfV9ZkYGf75Hf/tP/3tpd8+INzDcENWKjYM
/U2vL7gu3t/4+x3rbR6s43/8eH/7z+8P/+3DrM/+f97B+79Y/lx6+Uqb7kunHU5rBMGibU7r4rfb
ftv8dw+hB0Bd67eXEast6/3h69r7Y9aXrdYYoPfHvN/97277/d+sL/Hby749xrOX555+237NU/DX
XiyxkdWh6dLzGq+wRims9/626a0dTs7P5dsD/bd4DH15fltdH19Ra7J8Rx3+3Uusj1gX7y/z9l/0
t/32bv7j8357Y//xZdbHvf+n9fXeb5t0F+y/tUf/NSKQ46L8+c/ao4f2Z1SVf1cfWXJ9yj/VR8L9
Q7pugCbUd39TH1nyD8d1HOIJhOuaCCDe1UfuHxZUF/IPbExGjh28q4+k+CMIiOP1bIgvnkSe9P+j
PhKB+1uigelIm7cAAce0kIjDLvpX9VHWqSUbVYDaB1aibq6u0Tku/IBNBw1mpuEVVor+VBOel4Ay
ucSY4k+wnE3mJXgWmVvrhub7wteDizC17yfoqdt8siGYIIVYF62dXfqGxiZwGS6oq+wFoaK3F5Nx
zSNlMUBmUWkfyFKk1rbHXBMMbXNyBbToPkZ9mWLfPrgTU7giir19lw1UdLoiOyp7uIS2/J7mRvjY
qLzf93bwsfS5FkEJadzQe8S9QQDA/KiahjkPeLCwlzcx+f691RVXRwFOJFDvW+LStQkX4xLJ0b1r
jLHcN+t5bj3jrEf2urYeea41faxHgoiayn2wh7I+OLlzywYzu6C1KBmxdz/CKfwOkcU9TzlOrKrW
M2kUWWfpE68O3ZsZXKj2oASdS60XhHnbZzv/OuILvDRhBOwOy9Im4tMY6dnRPXVbL9YImnVzXWOK
8TJlfcZPxm9QRgz68FZRUYiiS7ZAtCZLAWLHQL6oHvSvnyFwXfc469CjDNv4W0yQyX/DCFTnuwFe
4Q7Zwstop/dpbOYAaS21nSv6lFabeWdfxc5WmdZDIqmZGRK3Zws1xKCvB/Eu3xZdTDt6MAcK1IML
EhwBL8NNEmgYwEeh3x1KR4tGRI8/FQwrecdc1y/hQqyhhwCfH9nfW0XkHaC3iZMdlG9ve/3qf/sl
3n+dKskkegf1y5blwaznkN4VrSThUw3GXKXO62KaQJP4lfMTGuLM2Hsk+sZN24PSQ29XHwzr2vti
MuLubOVkEMrZ2dv8+/O6WD/Qb5trBE67hBIJNZ78N+3aW1TYKmMj+vJxzEl7T4T1ReoZxqLnUeva
+6bQtwGix5Bf5Jv1l670DGxde1+sO8O6ucxTsxUOrdb1iFwPRm8VzaxhYeuN694xps5nu4Aa+X4p
Xb+/dfF+mx3juMmQDOmrYKQPZOCKzAJsPV8VerHeky8j1oF6xL6lZ72rLG1dTFqJsR7nRaItNV0W
J1TZcehbA66q1taOJ4EH+S306207z/bu3D9JQrOX3SrFidHJLLs2/xpltJb7oaJyZ/iUDGGwnOGd
LVgJWayb64LxGw3MqDbuCudLKoqjEOGhBpx+jOre3voT+MzA8mlDT3PWa4k0q00JzK+c+gsc80+Q
H3eqonXpJco4A+MCBrggLV4DYtc3JXc9Y7PzvxMMvYs8Vn0H6SzigPv7IPSka9ZHJ8YB61CkyZUL
xBb4kThlxI1e3IImAFFqOCvtajmDBF/OgHNn/HwjDTg5fU6KNmC+HsdnubzyzWb4wmU+nEObxRAH
TJ454Pdh7Hyuuz66tJ58wSpd7Nf3vBrZ48KkiuVaUDf10G+9Y0jSovnsmUFzmsfGFTcxpi/z3IN3
I2yGjtpTFzSYBgiS36mhuzEp+9a3BugcYyStfLgHg0DBjCvdBhvJjyQQ+QmFtyDbq99aYfsBSm5y
BBbx0ZSIS3zowlYZfC1q4WwJZX4K6C60+TkpzPuxSPJ92fCIJumPkU5TVSNQtW7Or7VPXog/TV+m
cdmKKfsSySo42VNKh6LwF9o9yzaHlnAupunBbrNyI5T5JZxFuKsEBLpJqVtiEfVdpTrEtETDlgyg
hiM+HRO8mv7jDCi1tAZ87+U90Y0Fp4ghuZegzph9F05UXLU1ybTq5ZI4xnbKZHKaewsFBl6jGOHP
6MA6NZG83o0p0LoZUrRw/OmIpeeyVjdqXwOCpri7BNn8cWrjcjOnRrtFVvMjg3lDEJD6bpiRPC+1
8Ha2T9Fz6rpl0wwENxvxDjXRa7I02aFO5wcj9fsTFaJhD9RAYAiYgewa8YONcefidU5xKjPIN6mN
m5kQBHwM7s4JM8AQACVSS/b0RauL0QZEa5SEMzhT1xxgliI26MJ+5yQKWub4UEW0rxzZ9BtbZpup
hdfjT0u6GRxic5QN4jNPfcE5vLLpftn23rYVpvEi+zmLhW5ZML+ofH7IIUm85CAPd5ib931le9C5
eoBl9BtmF7VUICx1tFLCM5uaF527/LFf4Ejzw08Xq8wMSBoxT45+xHPu3vzcyLdNWKtDGVIOrftp
l3mp2ItK/lmlNeEZAMhLe2XD9dHjnDPD731zvyDpN4zWuCkXLXI0+h2QLRQEg5NNH8a07UAeqnkb
FSAWEKld/RoqRCE66sSMk77lLvg5bfy+S2yV4/gbLeQx9ieq/bGCTGJipCitUxUPW9NMfmSEa9yN
RUigrWdcFT00MTfER3M9P/YTB9BQxl+6Yqjp5oBJG6A9nMDKzJxng52VucaVN/PDk7Q+B0sg5cBg
IpcforQfvSJ8KmvvmoHm3rlm9WcfdF/8BnnAFFzHqkBYyHGbkV1FUnV0G+3YP1o54bn6UI0zjs4Y
asidE6r7Dnjt6+KFBjlKITQWspRcaC3ZnJ7wRpx1MsTeleQk5CbF1DRtQK0TAaGIJa/c4HtupVxO
zIiAEdMxbnSjVVGlB292OSZFseClM3GF6C65mtVjsJAYNRBzyshg/B6VkmhI4PXHJXeyTX+KXSDv
nWlta0N+mVwuNF5goT1/7RMM1UBjfoEvcp7K9gW46z0Qj2nnRX12ainsbhmX0jOsBt5uGh47m0py
CHh3V1PpM6zpUfNveKOPSQKatSOk6ZpqD9QcnbrC/ZnO9ueljiwaZ+a9bYb+TppDi4qHtkQsb7gq
+/3gWtQSC9rabWEa1yIc4dvkycW0m191hRy1Hcx4X+U0lVIBudmGQLEUVrNrW+8bLvGHlKCi/WQ2
VzzuKfqu2KVwKe57NRHx0CUb+AFPlpc9k4lAR23oX2ga2138kCPCvMQu7W6voHfgVNNpxOV3l4lu
YVdJ6D37WDQ59Ud3gDywqtctI7Cp+0Rut9rSv65oI7kurYhZzoK0aLwDmTKuvgZFOX9ChQkvbdgQ
RUJ9HnSYtesbOhvA1h8pNQd3pkRmBQ++K7tvg8ryvbcYX5ey28eq/BxHCSPxRSbbPLZ5VPAp9rFX
qYRq2CJx28WjOqoafeMELS2QAYoCo/lRLkF/4osAxZU+1DSnA/yZj4tf3OX4R73UueYuUUhLzeXI
QDYOb4XGRjXNADGi4Lx63eyaGjlX7MsMPozTk7pxLY02tXpEu6g2IkxoaNAXVRgbNqMLoLwwk+ro
JSnTHHNAh1HtQx1RGeOkZ3Kixyfr9roWZdyzbo4akTcbDMl0bX9dMDZFfvrXJpdEmild+XGS6ByH
okx3LMiCHVPEg3oQtS5GPTb6bRPiv3OKpnNpMd6zuZpsm2X+YNutCXmjprs7dsnFU55PHhcNoFXj
C6krZ5aU0apxFcI1Gb0SRfBqV+a8N4IOnWPGyKsRxJSpPP4e6ZBMYrS686LTHddFOk2MgH2GQeAG
w23RFN3Zk7TDIYCiSIytnnMoxflcLwQw7UMSJ/etpOpK3fprFukgCsy/yTigIdQ3tyLZRPj0jwWa
Ubtq5rMbLTOFFBaJCbzIsQu9e1EXJmzvx5wvpKuXUjEa1E6Gwfxb8fu9Km5FhaendddVV/wuLi50
eTxYHdm65m+vFXvpzOZu7QEEeUiOTuHpUn/NKFELsddVWzcsUm0mWTeFllaHe6lH9mPWYzm19Crn
LjSTJgNDNR5yuFS3uQPkk0jxwbGrj2GeDUeuIoh1YElfo6G5LrKQLzKiiWz7MHEqdu5KGA+pl/xQ
sY3sZ6y8y9wp7OU1ytewT6cbXKrpBnLi55K7+X6FHxiw0HeiZX60xCoYt/kgjEMcmn8mpbZOu9+T
CI+2nEH4FInnbBy9i0Axbg7zWLgPYpiPYcl4gcbLV3w/zn0D+SGPk+hWBjVT08LGkm7QMnPdsdt3
rfV1YsrljV31fM+lof5goCgpjPaT6NPoxfUN766v6cwyGzfQMJbO6xC62dm14B7J4dech9W1p/KP
LhVaeabni6ZtyZ10EK0QONA+xCpqH0YX1R+MFHVoU+fCnkdEQ8wp000wENCJX1xM1k6ETDCerlYw
PxGWc6WSfeOHCI7UutNHKX7aiMVvsjml5MfQ4ahdaCNpezdyib9rFrdAV+6h+Qno8jYQfR9SGlF7
4YbkIwi89LSLngplIyuamiuQMub/7DAw9WH51I2lcXLTzjSX4mJEBYEK8FjCUra3YE66m6oQTtYJ
rLt4StJr58b+3hzbn85M0SCIwgPavmbprwSHLcdplo9d4lfwcpHWpwYzmaLjrTt2tJGgX49RAHyC
8T2OeHO5cFYARQRLD7ww0tXcskAedD8aa8mBmNGjM8ZwbwwxJu8GX+qcDBzlYn4c4UbCdX6M1SRO
M/5VA1zdUzrF8d7Ppq9tEP1plLP92M/NcCvpXgE4Mq4OQvtDoOSPhGi0A5wjeTczx3qyUYgkM1zB
glHLgeHDbRBlfiGzkPGcvynNvtrBNUZibI+orzLOVCkHFxlbonkoNpHrJQ990t87s5K31DIQJGbz
UU7Fd8zsgBI1/SP20/Rm+XmE2TWHAdNE5XHgIj2yYNY833sTmUWMKHYDgOfN0gpxavPPM9mFN1Hx
u+bOBGZAaRXJGFrbuEt1kiFqMD/tPHauejjEsY9UqOHdJIzgS04zh25BGmpmSCmJpiN8lwmrRdHh
qJr0U+UykV0ILQRLb2Thk4zMZ1zB4sjLwrqKUEL4kCOl0eIsrzLkdM24g8uTPVgJKJskpD0dTjYg
SHn2RPeUmdN435beeL+uMUWxNpmRmlvXbctDzowauXSKFaqASDySGc6s72rEULzm/Bl/L0rW0Ewv
Q0ANyKhSTDODFOdqHvDVJ0h+0iYGa+yNRCbuwnQcdmaDsMZygzMJF+4HenLxs4imu09N5hyCvvqe
+7l5yPQcx4jSB5A5E4yUqymG13gKzWez/KJ6ji+4tPtmKMzbQE7fjrMreRvtN2FCGpJu2+/LwPTi
jVUsYK20HX1QjMlGkT90hMc9+HWcAbT/NppRvpl6uz1hxole6iU6Gzla5qblJfK0+jEK8M7IE6Iy
RiiHUZ20lLa6mdI5pMOMCrBt+kvV91+9nNzHgFAcskxauU2Fw6+ah/WOWoc6OpXxQ9XevFc6e8ks
3Y9ZS1KSI9MPqqcJKWIHIJMUL+uJtlu658ihrmFEzngTacH0fs4OEyi1c1+2G7Mq5rM0c3YEFaMZ
8sWjJIbvqhxrb4P/f4xtEz5D+6ULRXsmwufJ8wNxTSr2wD5UiIJBmDh9Me5mSRWi9TIDsesECtIL
XjnR5Cc4iCemwN/BMNOqJj5227vetMc15B1OS4CvOPVqf1uN1tnyY7XPfWgABV1MftlEsMd8ziST
3RbdadJZ4iHJAnFIs8EmxMtz4Q5gXDHcrNgGMbru2mofJlyaz7qaOh1zlXrfCSdA9ejCKRYdRFNy
DcYKXEbSVYeo/CZH0+RwGI5RFYvzJL4xxBiPWTkjEHAIXEtjeOfYr7el6pp9mQEvMpLpUDbVMci9
nynD9lfJ6F5BONvEhuFehQPdr2iOczl/RSpA5IXLoeQOwC5l14BRqi3Sa65F4JzSxM1vQ1YhNS+A
IY1thotl7ImSwnO+8a3gVwdr/Y7cip6hbpxsPCxXG2L4fJpqDLCVKF8ahKHzMhsbP8aH4UyWv+8L
V+6mBGxIZzGAXbRPam3aN7B192Nr3dahmNkjsy4dZGKq6j72ZF9v47YSZ8j9rw3naQlBDmGi8ig1
aL2FirItl7L7QRNLnXECjTtTjGGw3sNLPjmhX+lUF5JpwJhZIQETyVIcIpV/n8jp2BbzANPY+ghe
uL/YhrwEqSJXO7cQ9yztnYel/eTDR3lRpgLaMn6V4xJfRly0uBrJuTCzhCjdBbZfFMhrUJDWIi2f
MWfcbk0oBkDWLqVZtVfR3eqhIm3PDYc9uJb5Q2R7h6yD90opCphA4A27qkM/HSd5fMsdxt6eXLJ9
wPS1SVBsixjVWl38as00AvwbjF+dtn4mOpwQoiYb7hI3JGJlCl+WObMpa5IunuGIvwaeR8EBybVK
lnBnekZ8Whj+bJIkYNZqfWAm9WtYzOne63qmGVVKzG1l/Qp6pLL0VHAUlDtgEwmRHRAYYr8SO7un
0KEsx0a6TeClAiFIbiw8eOGXr0AWpwdlhw8uSIE0VZ+kSrmyLei5er/77md5LCDq9Tejj6lEEYlw
Kbt5b5tyeGpaE/ikU5IWKmR4cMCEb2XdUuTsxHPJhS5qiuA+GuJPcx4wRmx01q3Bwgsr9B4m2m3i
K7VhaDGvTI64Hk6QiGIrRoykcuM+cszhLsXnRrLBeKyFpNKld1i7hRcqp13p1tNVBngJsrL+bDZ+
e49IKL54vPvJ8KqNcgtrC3dVHPMl/ErkJUJ7DsRk8DnJOsH0bDRATWsj+kA03nEEkrEtSvofIiVC
ZOn86uDg5EqCHglyMUqCXJj6FCYpbz0Xml0M84iWBSQgglDs4xiUwyVus0Jf5o1t2NvWNdH/paNS
i+Z74UJaMZjXwI+sSAeq6454sRP8Ge7UkZJFs4bpQ6MIYHquyHjbYSOVkHg7C9IWI9SsqW5+dJvy
1rm0WUskWpPnpz7Ln4SBoSoY+QG8AHDaGOEaGBTx8XTbAMHNhjolFsjqCHk3hYnDKAPjODRWd7HH
st/LDtkJivyUVpAnTr1bfbccBkVi8PtDaDjwbUkBBjtPKh2jor09RnwjS5fsyFihdGwNyIQrn/la
1bZbapDD1hsNexuTMHRYv2gRZ5s1ucVoQiwYoXnxasbBTM8GrkRLmexxW/rH3i1IH/XaJ2FaZO3W
nG5HYgTdPw0ZNJvSr17MPF2OTmQb5zQChT5b/bUqxi9DvgjOshGli0lSUSzUAmlTh41h8v8smwmI
cbHYZIoWwaGZC0wuGYLSOSAWczCxYzQlnRO7vE9cBhcwmdutBGB9qVDCC6hulL7hJZwyrwaOY9J0
qtIHrsnRxe/D/OoWchcYWXXrzX5v88kO9ZQwMXSi55DaJvGBfFPj56RMRh3yXN+5IYYD6SO8zb2A
SVplPDtp6l3Whd8OKS9HrhckhOLBqWugISOaWz/S9pMCv1Uyet7VStzyysf2VWI8yNT94ji42kK9
1Xvpl4n94cKkfqCAz7lgtN1PhWeUtwa+9A1RFfymqcWwhYBwZs6680iYrq15fC71Ygq6XV6q52Bg
pgqIt31o4CJ5gbpIp0LambbWvQFgfrM0gCCzPG0uSyLSUxVkIxY48WjFxvTBXGL2dejlxMot9gF2
BFwsfrgNQSEeNNsUg6Ep96B5sPXASjwkPmPXgHPXhuzz9JwVy8PUcfxW1fRNDk1ytPhRbyXhEEYx
J9cgUj5eP4GEMVXfR3KcnlJ2w4BL8ocBylGcmzcjqsSNOe9pIYvmHqIC3jLcbdj0ZOV0DwTB5Pu2
9ghQ69QDBUIAQ1EyU9+WiPlLho0Ohdt8DtQVd2FDZiK2FlzLOYDRMnPaU11wEi5yo78GWK9SKk6P
fs9OZA9txjDzXrVlA2+4R6VLtmRe2y+jY13qtvEPRholp8gHC2jhKtrCIsweYOs8QCEbzkTbHzqy
Bu9kUCUQYMmqSob5bpTQj1C33HViBt/dk4w5c/KEyE6Lp7fSZCeq0t45bjVw/gg4rgf3V5K2P83U
bQ5B6X8jVOE8dkNBoEzeUHbv1AYkj9o57XJrYVJtlgAcV0xx+q6mP3yYp6k/yJxLfcq0aT8WYGZU
2dT7xKgPfuOJbWxF6mPhtPfKcO2T7dFvJt28PsyFSO7MfIwvBEs/m74iQ7Dqea8Tw/TaVy91GPj3
FHBfIsG1JA8hNiXkwu9c5Z08FOZdU5/cGQQoc252DsXsjWCCQ+FQ2xVLA4bGKrDENP5TP1GeGp0M
KKNhyO0MyfkOl/REKaf7aUdTdSkbj+QJpzommA9tk4tMp7pPpVt9MecKJO08flWKka0/pbv1cyi/
cQ724n0a45IdOIny4yjUK/ZgtSMhy6Dt9rCEhHLKCGFds3AKxDFDkB92UxpPcJLlS51dhDSnz9Lh
ujO2EhiQo956fGu377e+3/ttYMde4gaOKtVcir2FriXVuhurumqnQoowVSw3iz/g/9GVMiNQOWeC
FCjwgIRTlGaxyT2tQVi3U+zVNK2iE8VD0I/BSJHV7UOS0mKG7yAFz2kfYAqTyXDnm9FTpAKcG3FK
9K8W46wCGsZQCF8JXzNVgjTBLDD8+oqyrHEM2oe0RaoQ0To+j7pSBrrUA5+L57NzxXiOrBLnMJEo
d2naj+d1EefpLez75GBQqjl3sxx2kkBkuthLRWBDy0zZsZ44WNo7uFAfHdhCzFmInwWaUleXlGjx
DU3/YmsGPmUMV9Q16TnYwuNsPuWaxxnZS7VJrbQ9e4bZnoOFK6+1YEWkDvoqUgMge1p0xLxz+Qub
jkZ7HGEFzXAqrJ9kXQT6qbku8r3fZthWus/m6vW3PnRoM0rKmI04Uzie10++rlV1Of1tc73Dq+d0
29p0kpgeMgpusxHLPmv+X2vrZqy/sMqyXpa+ucVNYW+KGlcsJ/Z8NztxeB71IgAyTuAo/LNBtuq8
LhyuXqcFOr4PxfSssf0gFfRqndP5XBfr5mIxGE1TfJyymO4hbM2XLlpMxgF8GfodLbqmST1fyzDg
cCBSyDg7U1WnaUy3ggFvauvgA9zoRIx/FrNt7GJdNAXj252ztV7KGAQQged8VEFKuAKd5XMBL/a8
rmV6LS5zZ9/16cN6E41EVNrex15/nCpJ/7FAIRtvx4FEz0FXhFelTOT6Z2DcoOOJjL5bXDKYfIpm
pRsNd3k/I5T5azHY1b2Cd30Y4gzViIOFzF0rwjQHBZGBaUZ6kksZkUpmMslH6Wdi/98Csf+SQMxx
LXhO/1kg9vizZO6QD1/L5Ou/yMTenvgPmZgn/3ADgL+BL4Vt+mSp/wWpWlPlAiG4m6KNY4u/RcdZ
yMQC1ydxzhZoxRwCwjrAm/H//h928IfHicQlNA5otqvD3v7P//o+/c/oZ/WPXLTut+2/56QJywSF
9S/hcb4nadl6DFGlJ4TL6/0LpCqHbbwUtTkfp7ymO4osIyzSDyROIb7FAtdhQ4oM4sZyE86xSQSR
b8luX/jmpuMIOAaNlz/XNBI6vDtLP8oD4fLtzk1ktCtcYOveZLLXEiB1X3nd0xjAayiMvt5O8aTb
4gzz74vB9bGOYhcuFH828OnInp6nkbZNID6VIVryMFm4wspZvxYcQt82MGLH/VnemtwJH6tvaTsk
dAgJenGY8y5jEB85P7o7mevI4xLvWNdk9VaCSzzMHuK2Los+BTZ+r1xf5FQACrId3fSiOhzb8TOD
EIYEAWXGPqVaYnlf4pAWDOYLGtfRr7FzD52N9iDWCVdzHdzLCvwipwbjzshztDQxfAU9DigGeEqN
a1OFnxJwAmUIbgNnM011ifVJiRkfBUmyps6U9az2G226XxCOmm1lG6+uNzS7JWVqqWYsDkPunwoK
xFTRseaRQITlzU9PieyumX0dp95jZs51Mx4SyCnBSDFmwSYpPf80ZcBrGRI3J8wVtNGCLLnNMdFC
KUzpyh2uSST7i3C/dXGX3duDvNqG7SFiAfg9MezatQztMY9QdTHdhpnq5GV7DcaW1B023ox8YK61
k7IfkA6YEhqnzv2104SEOGp68QTKAKkBU9Q67rbVQtTyQnQwrb/L0I7LMaCFi8kq86mcmkb/PSR0
uNXpwxMxxCrwmFzoZGJPZxQbGqbdd/110fnFwBQfHJ1o7CVkGwe4mSfCjj2desxF/X7SOcgGuIWA
RgUWdYAqI2HJkHHnl1DnJ3cEKcPFDS6zzlYe0QrmOm05JHaZeUmxcXUScyfJZJ45le/BoJv0Kemh
Wjq72dcpzpnOcy50srPSGc8+pMhDE/9oQW7SsKTEV3QDGqFi75TGzyaT3SabyIzm4sEIIrKfe38f
j4Z3SpmNthY506VOnA5Haoumm4t7ntJsgp79JNQZ1Z5Oq4bq+6gGyJvjZKnTQl7CNh28P3udcm3q
vGvcTNGua3pyFnvz80TrjLw7izkIfRHTa36MOjk7JUI70FnaURf+WRjjfWGWH5YY1pQqk6vU+dsj
7ehSJ3KjMjW3YrA/I+j50OnUbiI90PB07akNibJt87o7VLN7rb4mizvfDRMGs9n6MCdkgUfl+BQQ
Dm6K5ogckLTwuYgOeRK+RKPx008CstsmPCa2M59ESr4doeOzTh8velNHqJS/CvDcS+f1AOhDm/0l
NHG97H2dYu7oPHOfoIFN2XHemsvuwpu1n/iWvyUpQ5IS3wXXWLXLLe9b41WHSmem20Hw0or2vkPX
gkFYu4Qht1/67DUgcH0MzYOs0Qb1Ootdw7+HH5lOaF8mWC0zZuRYp7ePOsed87eOowcYsuiU91Dn
vUcOnHHs3aTAK50HPxAMT63yEvokLRQ9CtEpYwI6N/KbjTD3LJp4X04gF0YKDeBKSURzrOCldE2t
pEsc6rF0501K1ihrcNpqskAjyK/XWgfsX3sqNpD+o+FWT3FxhJRO7r30DuOSHDvaCdF8mCgHlq+5
1QWnqmgOdXDJVANDgJ6SyfnBCQ4SWPCxtZZtwqBpV/jNZ8cfkXfmdnOoSmzapv2pymsBblQlezXM
8XGEoUv0l0OjZcpgkQ7hlmY2pZMyhZLanWYCjGkWON1HMhg25ti/9I5LJunoR0ecaymxcfFlaAQG
Crt4mC355A3WfqzGeVNHhHVX6UxMGwphAi/9589LTjxIFqplR8D3PPRISemQTiapKBNc59k2sama
ZzvNTeLBCFCyz+OYpbdlxqmukHReMzdxaSd9h/Vv6DSxbTDDLwsK77sROEdG/+HBsKi4Dq1p7Ygg
Jn8tI2aKAaXh0jvwnB+yEM+m49GeCsG3tEwrXXeBXFol35YeXL9Kyk89KkLrzkg9kLqRSLe2aLd9
6JJpcPSU+c0ckmbX2/HBWCT5RtQNogr2a0BYnUGxDsv6whmm39qR/atxy48ZoY+6ryXu7DbZLDRu
98JnjqIcE4JikF/DJXu2qpldobeCDRFDH2wroffJjH1u4I4YIMvvGIgcBtOVMJiibd3ZqZYO7x0i
L2ebzKCGek9d6MjE2d6l/a0fQkqnNM4RuIBRYifSaXOB+NLEOS2Hbo73CKA0SXY49eYIM9gSKMuo
DY65/8GsRL8pPGvZOz1YlckcTguagL1de1yKc6k2WlsKlSVBmwBqBi8H8xRC0aOnViyn0op35HzR
JF5OtNIEeAFFZHKY/DnQrLhSN9ylCpJI4iiAwySP3DUUNaLAvkGdJAUkA7ojBFj0gOl50Psg9sbx
uz80Ke2FA0q0r9CrX4M58O/spt1FTjFhKqyAkc/fM8OPthCumPCRJSUCue2jDPC2d6JOi+vW+ZTM
/ncnhgGh2o+dT8J91j8KOX6KhmXepk2HfO+ek0KotTKX3k0fQt5gXwLVlupqSC3Edm3A45l7SnIu
st4A5INzwUZBquHaNu/6EFoTo41DXoenZDgR7RlAGEe57s/dt4kU7IQKQoam3Wr9e1E3DEeY3iuL
wFry1h6qYfiIzZEC/uRfo56diw4tIUCgv1NSkjYogE5RVX1qFRWalrMbWbHeIRHdaxBQsLXn7Act
dH8/GfZDXQ6vC9NmNE/oUgMqw+PkWZeoh94SiZ0fRzAfauyzo2K80uRbTJXPZRK/lk3zg1kKIo1y
2gahq0lxhMT5L5LomzuOuUNozgCgUBjbMXufzFrkjiR40py0EZ4WTsnh5KL1D9MBoGSJwdQc7SNX
9ggYOmr3dTH2DtgI4MsAMjCCUruHYRg2ORm6QPBaPaV9X6y3uXrWu97GDsCQ0x2wp2vBSP7XYpWO
tCBGaSju579EPcnqcVi3OThzAsPobug5d6hn38vg5v+XvfNKbpzZtvRUegK4AZcwryRBI0qivKmX
DKmkQsJ7O/r+gDr3qM8fcTt6AP3CoEgKNAASmXuv9a2gK0EXyKiYTnH5mCUd/t6o1jb5snRsluXk
epM0zr/urU+IcnB26xfRVi2yXP0Xi6Z49R9PbX5qbEir6+MrE3C9t96sr2i6CuoLU+yfh9Z7/rKN
v9tc764vNkrJVbKckvIUV59z7FhXRf8YRrp/clwTBaqW3Kowh3idIYjBvcsL3HnSKXsS3ydscI2r
SMlbReh/32J5H9lBBxy5ZsFKQxNd93hQ68xFWr7eXR/8ufnHY+sW//GYjBrcBniS//H4z5+ehCgX
x7SwSfoDRAewdlOuWqXlZhV4lQ5pTMhX+dtmXZ+WE4ixZY/+7NZ4EbinOrT4zdowTMfFybk+74zD
S4aGMcjXx3Q3LI6NTd7Zv4+J9d4/NlgvknhnkcSvFMOfG8oUyOKXm/WxCCnvroY7uFk/wrqpZD3G
1g3+vUu+6usSPh2sGMPVKL7eS1bVftqSvd1a3ddqI/dphKG9HjhbnRyQ1rSIwZ0iPS05YwIIFKrJ
v7stDCt2zN/7628fg/rb0PiROz0fF2vssvtWzON670edNbQ3NAj1k/nXhb3YGf7eXXVZqRceRAUU
sHbb1/U0Wm9cN2YvlMsZRSd22nm0CjdGSS4Nlb6aX4OTaFocxeuf6z3aHvWV3ceVvl3/9vsYXL7e
BjKHhm6VxbvmewhzSeTajDwykbR2x8OIP8v6idZsXjOUmC1Y+Uqij5jHB6O5tqc6efAicRC1fKsl
+nRXG6KgYipNHk0F9cGVNKfbqwE9DZnlFmlnXnafWzDfsK7GB1VMXC47FF+MlyzmiGgIinmZeZig
XW2BpVxhRtpUXhofm9n5bRpGfOw7tEwJTTdjdq0rEaM26FJj50eWB7LJj0/GyCwiTLSTBzKdamST
nIcOganRy+zWNAuukIT97dBcdBDhUWhJl5QnEZYXHUWPI3Tz3I39e28uTaqStEAV1k0QpyaUxXBC
0DXkfzjDn1B7l6faZ12maZE6drqe7rMOWXRKIiSSnLu2oeUpHSc8TRp5pL4nwXf69UaFfYTBnhkh
6jVapMopsmNithUJDyw1y6UAmy2jMhKlDMMCGonNevfnwX+8Zn3WX8CvP68rGue9rhEdUXK8WZ+j
Lw7XZ7079xRyC1w2qyV2XgzEq2t2/fPvzZI06KcJ1/kl4Qd9GEGE6Vw5wKYO9GETJgmdv1vTbLTe
vxuXJMN1Q82w2HKWTdZLSE1SQ19wRvSqPLI+J5d8xF4D0rY+Vi1LfJ0YxfXJbvnvn038/Jk3CNDM
JZUR1SWXsmTJapxIJ1+TisiMCBeJNJ6bn5sUpdNhcIZTnCKzRZJn7VavPQc758iCCmYJSiDhcnr8
PPHzp7NyRes8LA9d7v59yfpsmEwfZhPrDCT//a9lAyjNYJ5HXhW/1/q7QPePDjEZY2Wksw9tx77G
Ee/tCYrNrtb9gEyEJ9b9GmaFP23Xu+Zy0dIt8WpAYdjWS6zUejMtHN01n72vZ4gHvgtqbgloqEVo
Xg1xaSK7nXar14l5+b+cUP5ic//HY7aJTM0cTIB8BZLWtdCdL5dff1hQqjSbzxUBXnEg5/sii6KT
NqOpQFt+GqYbc4F1rA6l9V6fEeaVwsgIF5iD7ZTggHrzyMIVvAynxoZFDhLbvw6sdUBcXVrrB6wH
28RYoavd+u4jvZ99UVq3q1+MXlRz8vpf00K4GLrpQOCCeVgNWih96r3tefc/Tr86TkJUIovzb1xk
qCSE+nEQj2FEWqggi9Vd1LV2CgTcS75/HML0QezsuFqEddScRPAthmgfgMhq3lpvmpa8+9rl515d
Xes/r090YqFQ/3V9xetVBJvktFMZx9b/8arFH/bzjut7rf/+Pz721wz9s4X13o+N+e97/+dW15f8
fLyfTccVJ6sMqZk1bvwiV9P3z4vd1df997P//I9KPXWcDdTt/zZ8/32JZrpUTVYFUGnRKJg6ugt9
6MDWQOW3CIaLyY2CjksvS3xOZfx8KAiFr4rjj3OvmEdibslctuPYOc5DuF2B7UVIqoVdW8aGjhOH
zHrkrsfJz83oQngkbmlfz3GpB8N9bNHuWRsekcflHwoI6Xx5tiReF6hs2uU6XP4FsCyfZ/0QOtSE
wXTyvYfjNIys7EiUJKJurCI7zwNX6dHIvOIrQKFur6yMGDVl17G7RV0an9Y2BuGCd1gd/GjLJRue
Az65dRsku2CWG2bRHmojpemierL1EAahp9n8/8bC/0tjwUI2gBX7f24sPC6F/v+1/aADGeX/0Vr4
17/+d2vB+y/BplxcvIvH3BQ/nQXrvywCLBzbcn1W0yRZ/NuAbon/Msm3EJ6JFJeyq+v9dBZIxrCx
77g4142/jvZ/dBL+b50F0zJpUvxHZ4H2mC7gw7BRx6L78Q8DeheZSV7HNLrrog0Phuzd66jqnjKb
CqQ7vtZD3zz0TVVt67HvyWc2xHU8nfuZoJ9OkOqAvMEvGCeZ+LjVvXQ1ufNphx4KzbiyinDc2UrK
QMKzq8v62Ov+7zhOMZDMCVU8VIu42WJFhx4o3eCMxS68xWkbP/qJHuh1bj1PAMh32YhXzZg7uRsd
6hbo2w6tTkSmCD2yCmsv3Nv1Ek1r9MQ0u6QjshqNjyYxUvty9PduHiKvIf7NQamcMMULDD7ohvOl
CHzWlqdCRgCmSWWrwedsrTr0D3kZBclk+3vZhhQ9Bue2sft905Tpo2sgBst6yzlWyXyMtL7YVZFR
nnU4i1Y1UPtHuH0w1fjsK0+hRYvra00cutGLzuQnO1t65Q3wwXGE9Wsdwjj291oa2XSuaYBKjpdl
AvhVJ8TM54TK7vrCNNBtdIIUIUqKBqiDwI6aNxJ6rqdeU8gk82McU2awIqjyRE+eCKt3z13hGlfp
YH3WTcSUt6nykxGe3MgQT0Qfo1+PKqo3oDLzTGXX4SiPnTTDK6wE6JWCDHvPx9w315n1LJiDIo9E
+hfL4cHS4xybmE0UiZ56ZGRuwp5IJt/JHoi5FQisG/syTHZ2avxlyqRwYUuiA8+i087Yw9Irhbnj
Nu59FP5++dw7Co1TN1W7OVIC02cxwRQM0q6X17KByj5IOloW9oEaB8D9XNBuIrXrWq/dl7Gg0mwJ
4KqT1N0Hyju4NDTaYlU3LVGFA4JltE94agkFbOFzRlK8yA5CoSmtk1mHD7SrrH2VxluvKlVQZfmd
Lh1JTHsVbUczSnaTcubzlMzATFsqt66FKayJkEcs15VmeCo1P902PosdLVUIAfrY2c0lxLAkKYat
loQWYNsvMrTQabuOe2eTGLwprPcyM8qPaYuzP5V9fo+lgFBNvSF/1OydV1Llj0M8iWNeAt4t3PTi
OumES6oMOe6BUJOAdZNhZ7xr+icn1MuzGrMHLzeDqGsfbd+EtwuJhJKPAmoASa+RpITiSThWruXe
S4RwpYl6w8jDIwr++joaR4CurW1BnTeW+WwXtMT6bBGQIIQVXXNutfm+KvrkOPsJ2qyvWMMd7UZ6
wwGUPTpjS7cvmu6LUH5lnbeAs3VYvBTVN00IullVwOLizFlEekuG88Dy1jZHmP35cNQM3Tib8mxo
v9zJf6qiurokOKFiBDPsKGxr3m6KvWsMVQNW4kYD5twAwa+TZx1plyZ8/5r59mWNe/Gs7jKaY3rJ
D+Et8tdz4Yzgyi0P+meo64Edm9ibPB9JHA0fX5Wg4wuYTiM2VmITVNCMaLZhutHMqfa+laun2nzJ
CRXNPA/aqW5Et2HoGtvYx9JsaO6yyHliCHLvhqH7oxqLuWBONF1UUOpyssm51sGS4y+1Ar9jyah0
2znEFUwJLynwSDvVLbNI97pofQm3WBu2U4RBo2vxBdpe95CVFQoXuBg7b0CUgFbSCrS4gr9Y+hG/
j/nLoIOMmjIB5q66r8ZJ9iGcu4MWpskxtpp8g+jh2+2mJbuc7PFWx5Y0xF52R4p94p3ReT6nsTT3
kZVQDC6X7C8HpRW5nHhsQu1uVjgc5lH1gbK8P7YvX2pLwf7HAruJNMc+FK/IMWhWevge40pKPvd4
4ael+zJlD1X+naVt91x3xqYYMRBQVzzqdtwFi7HbQKY+esO2DeP+VBtmFmikfbAi1cdd36dYDbkI
KA9ctzt9yzKPDk0FWANJ9Lxvm+o1FkayjfoaFDivQbfyxvICpwgFINBm43PuEh8+LX3XRshrGHYo
QfX89+xVVx3F7x1W39+ZEWZbE3B9V6OjdScFdTlNA8sghjpLjQO9eWvTWRrECLyP0oBB24bTnuUi
J6XSX8pppLBlLULsGcnYslLZ89GPo69OlZe417ZNYruHipupG3YmB4fdkjpI5EgbWLWgTh8OGcP8
iAbLzsj61V7tKHyeaEgHovSt0wSGm5jhTzFmIz0YbzygC8tOeKvfzXD+9FQq7+uahbDdPzRTh49I
3Hv0oe7CyKB60cIAsZ1YQA/hSzR2dF+riCFu4tSs6efvulkL8oSOshzxYeeuvzeScFncG1vNSvyr
1GhpfCCODuYU7aGu33i9mBdhKGiUMicqIY8/5xnj2GAIMMQgQJZs9EKnpO9iQAwbkd+SDl8tWaIz
Ae9L54oWI5NibIcij0VAq5tJ7lwFEq/10U9wus9W/Wq1jjqaLdYLI4/yIB7yjwke9NhSi5nnBEg4
Ev8dnTSOEg6wtMIbjJCB7ll55zgxfsxMOxIqF8wqnKnz2F+T66qbOQbknVpgcY32z5R5xlPeHPUi
ezPcoXzIiIsoqvk3xsswmFuOGeShWA8QeFa4/DULpwT4S027Mrr63XOS6lil4bDz8U/tJLLbrdvA
LPfdOXs0zPaUSIIeIsbvfSUkZRG+gFV7xj0EmCDOtehtSk60eeWR1l4SmIhB9nY+yivhhO1r0tuP
XjTeN7mh3nqTLqmoTLSUnXgiu/GZYQk/gmpfXQNfvt03WydJmlvQGfB7mMFsw7bQjwRuFbuk7dJH
mpPFzkvrdlfpjHl6ZZHAoRr5xvL4lzm17a1Bs2fnx9cOKYkfvR56cC4HSYfEuPWwI5wVZnL8rq37
IZT3Jkv5obDOn/TFeIlIErl9mLrXqp7tp96tX3tb53wxwp71UBU+CAcRaq1of85TatCBA2RR0he8
6sT4YGd9f4PUNd+Zs1YenRAGhVTfFcr6jXDq+JF04e7Qe7jRZGeJSzzwewi7cDAhmOpoVepUJoNN
TkTM0JheD+b0rZBtu8otT9XIIknoxh44RngY0PVtkwg2ST2RIUv2Gmd+h/ssf0iyGnuJIn+UAszT
2peCGNX/HmHZlk71EHkNihGpNyf4NgFygkd+KqqfTVSeOmq8e0fO2bWV1gi6q/iD6GRnix69Y6eI
XVEbFYK+CH48Xi/mWX2GcCel70ImvQCXXD1z7d07dYjapIKW3OnioSubO3M4yaL2fnkSTEVjzP4j
6gwL7eic30RMVxmrwQams00Qgfw2ufhvbaTguxIEw05bDpyk9uIgKWgEae7SacyJ+mgwrKvWdo5Z
rt95CFHn5tUeRP1ldf67NMvoTUfrAhGx5AIX29BICLKz0M44YfEyUgLbUcAyEceIKGiyGBK0mNW7
vMut6Ea6w/gdIq5Utprfp8Z61Fzx2RA495Bb/WmizcZ4xAhChM4htatrZ/Cii8FhuRm7oT04w5sY
DGhTglkpPOWSAq5Rf8tlsQucz7l4vX0mBZO4GO2PhVLkXHl5t4v1eNHTjjThqc8GwFXt/aQBE09J
SNrms4zuHHuXhZH24nU24mUiZwbMwJdCYpAxhuSr9JJk1wzGRFjJ+FoRIlGVGgXLafbfk76+kRUf
P3Zd/ShozI+R/SI9xLGubv4ZkA0gzPCA2+IbghWV5DhGiy8rJ7XeMTsMLz2AppI4BtOMXtZuAEsP
dEcFAhix/M/6j8MiVFQ2Rm0qZPRMR/lYDlqDHQKJNmusOMWuqqsXHEYuEvTxy4MWEsRmgZ61auny
eWiJdQ3jxlJJ6cJw+HvD+EyNtbyn2aTvinSOr1R08lyOODN2bguj7w9MwG4QrISBLHHBgv+BlrXc
rFlZUT+8G7hfN3aEYJasRvr3UNO2Ux3gV0TQGUKoTnuTOIGQ9ng+hfNOd7GWcM672PgXdXFSlha9
yPjVmHA5dQhRtYZapiHGHCwGmtnIhCY6NN05dDvKa8omJkdUVOahV2DLS6ergbklgbaYekl3/Gyr
kYgWzHXUlOdoQ2ThUzWih228iDXdDOIVdNQmm9wegq26rwRpKAKx/4npyVy5DwUabFd9OkmfXLdf
Cssn64f4kokOb0400Ks3mnMxpuEJ+4oNVP9qyiO8nK3jnwDXqBtDkyhDEggawosvnouxPCYBKsxi
F2u/69/gEXgpVAHjHGbNQzKkB6OC5d7R2W5UEj8YtFlLUX37utIftVgWKOm1BM8E4SMJOcO7aO5h
2msgcedc3yeh95abUAiKVdEnMOFySuLBVVekpBElaLWPc+z7Wy303uOxOE51r46EpL11qfuOu+PQ
lgaRM+pTCT/f4pB41eobRVhr1QJsRxzTb82Yi1Yv50vXTu8YA/bIiTb6kIYsP3DjhI4EKcDIpvQJ
zXF/YmFyTvKYIuhtGpEHkxXnKjV3ttCnw8CquFZ9f8zRax07zTw0kyfpjQD1z2bazB1rQArD1Ou6
qtymQHP34ahfbGd0r6S47rEuXVld9dHHc7ftIvGgNfSjYb3oAHWy5Bypl2TwPpzRuuPcvcu75FVa
pXPlE5lkjPqtTXjnjon9uiEKhMaxKpNjRdKM3ZRcOEoLxK2OpsOdXyEdmGdZcB4rTI4gmzFADgVw
fbEcftB5BlZBlA+QdJyl75snCSKiWOrUU2YdybR1rurBTw9Jol36Ydy2IrdPCFiqwF3K6aHJd2p6
DBBGava7yPeanT51jww891FnMcfJmERm0ox2fc1yJLCGWSLxgvNG4Twk9mK6lGNsnBCHQIZZCHNU
6OVJa7/IBYRG7i+hoxjzWATWt944efsoIUlqysYWdyI/JB7VjlWP98TKSlzZViXowMziyleEkwu2
V5Y2IrRQYOg1NMQpy5jmd8OjPWfvqdNezC6CJT8M067QlkCU2nsyKtpMuY8dWqd7TpZP+JvZEHnC
YUjWtRIH3RTPwyiR8vTaA8k4sdE9oKFNyM0ekk3vgqT20lt9bucgnMn35vL6ojtE+2qOuiG48ivz
0IJ6fW6TgHzAkGozZYcLPqRktLh2Qi+oGw92j8JB1+WzO0Rqh3bze8jfG1Qnj6b57cz+SzZG4d5c
QsJAdSE8twCqTZ55SNUlmwZ6QDi6QdzgWU6bnVSjcY5dglwq8hEUU6bZdA+0/u/i0PjVGbsm7wSR
Ivp7Sw3wqoD1JKYZOVrXxceCDpRswp2KLfAxxodPRWIjqhbz7ySCMGFtU08VtgLzu9Qq/+a2m3z/
l0mlDCBS1WVLoixKVC88O41HubqZyNUxwRTD1tioKbR3IU29LrGGSwtpAOtTbO4xvR7GKIuvTab6
W3jgYaCnWAD7htq5HYiMnTFh152E8TWMpImm9bIGoDLCcemcpRa6myj28KNawAQGXhWL4lkv2ziY
4d9XmZh3IF7FFvDNuE0NIDKaHaqL22QmdZoh2fUdlEKZRADkC3hUWkQeg88KuOKwPtYprrA5vUvy
6tSOxXfFWpeooPAYub231dLxUj4rtz0MY7XFR/via6hwUpXeNX7aBE30Cx8YKHqR0taaE0x47rNq
GdAKSiGzect5jRu/hECWfZcth4NpVWcbdPVW1MON0nqwdRLTsImkt5/IAivzDx0aVYVfv9JjpEs0
ZBO5kClsOG1gqD6mnPggBODYOhraqktKO8s4fM/kSs03riu4LhTMWawZl6lBosWXF6sv6oa+ih/H
MOuChNSmdqzfEid5p1343bQnu2bPGXiebLc7CCnuVcgXrvv0A9P3TT9igc4RSpHmu0uUdnJbeQz1
/MvD1TwWI2FnrbhCG4I+iLQym5kyDnWCyfpWP9loa65ZVJ31WLsrYUlR7bmEdfwU9SWMNGySjPD7
mPkNk6MHzhHIa/d51H87JmltjeEgjxpvC4cfhxIFHIcHCkxXkal9RhL+PpqwfQmUEPcV0QwM82Eb
HqUeNEaVEfJDaRWI2l3dOvjuRkbc3lbMWl9nv/49D/Y3CpDnzMb7DjIq9gYiBRxswOPvSCawE+vp
RousT22sHuHSbfs4+up148GdB0w5KNOSHGcmaUNxQf1IJLDPuvRj1MgZ8YfxC47lRpotpw/7gYXK
rW1SNmWZcPIjp9iI0Hi2HHGaSMcLIxCEDY6Tsn0vKvE0sAoYinifMpinRXLESbxFOAT6RTtkmbtT
bkHVVRxp2WhEglmoRpLSiLHFW1+e8sFDGPOmdaEjdW36glmOzyibB5dViN5XPOVpFWy8Zjd55Sdl
4Dt1srOvorJAfdY3Vg3AStcT0nwGTPmpPd0UbfXZmghRkdoWA+Yz5GAvqAgI6zMIeEqYl7X6AgNN
vyf7lGuSIzxdVjceOSj2YTS8r1oO73YP2j82mD8WuRc4ZX6pEHNr1l0KQFGrXnK+e4EqzueYCr0t
naidrAiHmbHJhok0QZPt7dDkC1jUcc2+Q7sPt9JxyU0abdJBqpoILlr4w0YJjfQwVkEytl8S6zlJ
PIz71D8IRN3M1KBbiOsUQ8c/pY1Iukz8ZxCG0wYsx7vykMAJac0nK9YRelNt8Qf1p8mt21agjqmo
andeh0akQ6Spcv2mKr4n6mAg0oLIUhbpYNDcnO6hmjP7pJMOSo2DtmwyBfaw7JHuofHHdJt6vTy1
vrqR+I5YlcP6mSV5f1F0yXrJxJRiTl5FixeRodcQBvykfDjUvW6dDAWHbJbjJ2qlX/gVN3WEN1xF
2ZZVeLo1EH17U71ANrozwampOiJl6pFykoEDR3aHNQypYk1Zyi4567TO3Jp63KF95IrnNRRKaoVH
MoJZuGlkMV1rnFYmyA6MUpB2UuTKjVvaJ3wskFqzjoknZjMtjz8c0idOo16R4kLDUOPQ34gx0dG4
o803I+FcjwRvjbgoTaJhLJFR4HevsshjDtRFm64XzyGhfdVwCzb4I09/V7K3nj1Fh6Buuo25UFCa
yTBwAwjUDgVg+DREPaal9d7o+hoZHZAHsFaAM+1AkXm+y/vY2jcm+YFxV1Aut8EkVhQ/K4g5fh3i
55LI72pRIhmru1txmbvfeknIxjAX5OAwPttCGXtTmwrsWf3TZOqLEOZhLjGgNy4lCd0lx0rFODpQ
ENPYGZBnFCHWhWQ8cF20j+bYARBok2bnCwSslsxfJqpwdQgMxU8FKSLRa9LCdxKDfekZtHyjMg+R
49/plf1kKFTkJogLAqSIv8KtaW3bXjyUTVyfJmWzbEn6z1qFT62DGtRuQsadkLpqYdaB3jSPXkpk
EQQUl1wqGKMbFpOndsrDrUcFiJQdrhAlhXoazZydno+2vrF15iKW8u9siG7CYLY2hRVHitSva3/u
idg0j0mbM0fxvD957GdbMDhHZyY5ta+IFa4KgtDiV7Jzyzub2COj5jBs8zDoUgA5etYGqi+2ka+/
MMGtt27pguGkJsIMJP3dFRpaCfM5TNzqlPgswoSfWRc9nH81InM4rq2CkJd6n6XVcybdZm/B2tyK
KWWRN5C+m8mPsptxbhim2vSW31OVAuafstmkZ71d9eTYsDofuu+4ma5GK/saWvLDTYjMs+a8205+
mXEWOUV5qDDWbeJ+fsubBIGenz+OLh9Kv/dc4LGIyJjxDsyHf5nu8OjllDB8Y9CDUlBQCFGYa/lc
7VlVVDiSsTc6O7sb+KlBDDPlgg+pR/vYztOjMTZHg8yQXaIB1Wqh3kwSmdejpKQTjQzcLjb6jY5d
MRvkvSbdxwa4BdMCSv+zH1DGxAkD/9Rdcq4ac2CticcVzzrFeqt7mGob0bpLLb3RU6IECUC0wz/Z
9CWm+sbVwSYZJW0/VCUPJkZrP2bybR+yKb4ts/pXPbQcsem7YLrrjOM1bilwKtTdNZwjAsgTozIR
ccvawJoDpjM3bfbqjHQOcSsx59IrcGY9y5SMVQrlLuuwwKXMcXiluxig19zVpnuF0/fPzE/SC/vb
G1PQJSVbGcJjxrEXWR+WbEAbZl/IqMeQjNaJSCljcfn4w7WpO3RfAZViELuvCV6dGzKkwyRwnfCm
ippfjUuwISwXZnn2Puq82250bzQn3oU1PrSNbqRPfde+lUJeLduqRXKTF/aZGeuhtd4qv97SsWCx
Bdaaa2tkDwd0pGcoR5Wbv/nmdDfozgNpyaj2Dzh93kzTvWZPIjLamfCEgbfsGgxDUGLDygqm3DiY
DJGbkZlJXYggZZCq22V9ogN8KWaWOuV0Y5UMlVFGoNM0P0VN/jZS6GjR4Y9uf505QEyH4jm1n/jV
dpylp0ivg45+SD36FzF0l2V/dRoF3Sy+8Ja3SA71wrmXbfNrKKlqzTHhZE7HWnscYK7YBGbKoxyG
I76yeGOm5HPWGVdGm9o6AmsAP1N176TdK0QSfu6GK4D5YDoe+XYC+eh8Bzg7wGm/p539HgurwY5R
gQy+zw3ntprUqfamvaNIQ2FavBkq8RIRhYgSESFwflPVnbUpE+1pzGtAcSheYipVmouLoVB1fEjT
+GXUxi+6isS9NgDaQLlaXYL/Pke0lfbHsa3PdkrfoMEprxa2V9nbl8oM93GnvoqUhquqAESO0Qu1
Z8VIWPckJJN75wAvd26l/YvC1jmdCEFBvQtOMT7qfnjIB/NYsErOCE1jeLS7u9AZg5ZjRDOmm8g2
SL9Vpy5WT2bMxFuz9jNa96QpjxKMKvwYvHV0XUoEz+VIV8nYSU+SrSa6R0kRePE7MOweRhtLIoPi
tUnkWxblj8uB32rxR5FS9eCaVvS3A56H3qp2teW+4W4815p/myYC54n3TKP9bUiKXSzGMytshqtK
fzUG4kv16U9ueYhes+Z+4pTfGCS7bIp+IKnNyEn+lUAB7ZOp1wdCy1HwySeT6kPJ/KXIzFuASbd5
XH7Qvn5vRu9oxC29cTM7uMPv3CYnkranrc27momLxojqtdrnbDRfXWY/T6b33Cjq7hQjvvLWeZow
h2kaOLu2eqGP+Qsor+jkL13AWZubP0mFDyBP9olI7uk5nwb4LMlEoxV9hZ/HF70/aEX15KhuR5Nq
H/npp6nTB3asxzyERiK635RhjkR6TV3yUWv6Q5027xlnvZaX152K38xyeB9aDVoURq4+cY9Jlt3N
tGBBRFDeNOt9lXABWrgkmX8Fd3THNebkOeGzaRl3BfvE8rwvPuumGhTADzJ3smedTprD9bMysrt4
fKK/9C0n77YKzdsmTX6lJc04Nz6mKryOZjCPgEwtDcqJZZ9rq/yO+mRbJ/1ZaN2bxUnlIPZ3JiPb
RfRME/0+baL3PMPwXZPnHbPA7RhMOMFehSauRRRBDI42pVvBfSxvlQtBrqeZorfDxZrLy2CSJzVb
t1pmUH7meumFV41MrkFqPlFceqy5pmxmOiKFkeL8moO24NBm9BRk/034o2Rm3mFTOMmHXAzapt2G
qOm2TteenWJZfdV1AAJ9di9iglnVC8Qvfj6p7XKwSDO7k+GdIeu9KnG2RdSvGGeQrLkNEXEyp2iF
iE1m1oR6otxD2sk34cXu06Pf5k+G7QW9hUG2ENamLVCu6yX42wnp3aMVDycxWYgTqPCH5puYcuuQ
jZSA3OnRdZZqzICBRNSXubdv4sm887Xq0xrVMcSxq7L5WtJFbWZyqJLmV9ZFD0X25CuFn8V1Xyfv
l/Sn0yjG34VW0kkxzNu2SR4kAUjI+gwCfLt9XzeQeJo3ZU/vbmcEWeK/qCUxOCej2W7a3xO+Kpsq
OG2RQ4nJaauZTKesujiNrQm/PjwmrgsqsaWzgS4GaNJ58KnFEfM9JsVNrOaDTJgjMWIE8IVYmCHb
c0fH3aC5IUrWIJaCadY2tx8JXCD/2jWe6W7d+Lm5QR1wxRrnGNnpi91z2g9zyNbns075obSaY27U
HH4UnoR9x5z3e+J5aXiB70/70bg4VfZUpPUhtO7HOXpFrfxImAlGa6bqeke5XG2LcrFAlHtNUxSo
CbR3DPvP8r7QBe91yz+rSt0owxeb2kSqs7xhZhuPbibAVSn/egxB8aglFYcjRUXPZmbu254k6C2u
rhthQDMBfMQ6BHkhODLSNOg/Ly8as+q1c0OWe9G32SiSbDPnqTDL+07tgRISSZcW+aOHpMSGSphk
/qfZIA21LEGY4MyV3N/NLOCgxZEwYo8NbcT5hdivQyyAemoAIiNv69gURbSaIjeTnZYILgrMTaLd
IFrH+oWddRiHY+32F8xKlAntkxyay6S54PysU6jaQzxbJ/ut7yhiT0/9HO3GaDp6Xnexo/dwKWUO
xTfexk+qrVC26YEqfeOEuE79Z1o0x1Cm39L2bqSS8XZyqpOnNx+zdB4w3gdDp05eTgXnf7N3Htux
YuuWfpfqkwMWsIBGdcIQVlvebHUY2g5vF/7p6wPlOTtPVlaNe/u3wwgjRUgRsMz/z/lNCOu8AfZB
BTByZojElXeghLftJucdhai+s+mQZ1l5NtKBjxKL0X5m1to6hQNYi7bqNmlzpAvIBuhAFVvLpAIw
5uLrMmSGanyTeV1s6f7IraZupduaWy/R6zMYUk8wPKKauLExd2J/78+F9j/yz5//JfmnSSH6/yf/
fIIr8VOpnz//CpUwP3/rT+Wna/wB9xCWiTDI+LEtifJyqev97/+lefofpmGbjkT1SZIQx9/ST/mH
dA2cNZbQ0Y0iGf0t/bT+8FxTYn/3cOGYwCr+O1AJof9f0k9QjZ7EE6kbptQ9RKj/CZVwpsbUosEu
CKZ0iCRdpMtr3slgmS020ZcOxua5NFmLbGc0HFuN5KCtWh5cn1kPGgDFJWuO2MT1/hrR8vvp9Yn1
saJjnh07WAjOEnz97/QcPQQg93n/86YLrVRkXnsoJHXBDMfpGpbjLIaF9dZ66Fa7AxX2yddq8zZZ
PGyGUijl15tDUHozxUUerRdrFCBEFjOGCQOjXEYVtH00VgftVFsy3IqRCRcsy4u9GDZqNotsrWig
zZfBTPdjThMWiW/WU8ofBqhtJCE6srjEs8HOUtX05bx6g6IJU1IUfrBnx04/Vs/43AeWENiVb01L
/4oKLPoyCfKDolHzU2sOjpG2hFh2oDqqKrtt9f5usCIaftNQbonMQMJDKgUaDjLlQ3Mb9aG+R51E
FyWMgavCFgrH+NK2Dpw+tLF6Eb1VjXmZljROy0XjTnrJjRNCxdfMDn+uOsRWa28pDdYzcoPhOY36
yM/tis7haNHWq3xBExCUwZMaKEjJwEOZmyF8KUaH4lZ+j7oBGD7zOwyoyvZd79ENSWhOZoGf2aAd
ifm5qpqRfhw74klHk9fr+sbIqcyBxMKrhYKWxALPgPjJUkWrk33LWF3q87MWPQxt8jWjDFnE80yV
mWUei/RdavaG783dAInQQqbCsnVwNSzVUH1FaD/mjmEd9bihJBKjGewsH4WuBr4DKahBA0e47ByS
yL2hyzceLcv4pRWaJEVXeOc6q+5MtGL3Ij3b2KBgR8CfnuhyhLpj+W4+NCzLhLUrDKNj1z0/OMAj
/UhRMJywE8eZh7vWCTYEcuBsNcevIsZ8lpaxwTQOHqQI5DdAj0SzTDdpMr4BFmmPkKuRCrvze0yD
D3/4vF0vlPmRIMh8NxGQoBeQxGMqAbsoJojFiqzvYbuwGkwn3WUOp02QVCfEUIJ+Y3NQ4Lu2rZBo
d6F/5Bk9X314wKzH/rIOlD/ULsFT4bTs+P0xaj3i112yeHpz77ayOeNy9+mOgDsctlUjqTNo6DeD
e0+kJ2Clu8Lt+61s7EcR99+yTkuY7cr7ttXRLgJ1pI7J9YNgqWrEdIqQmhjot42govGuCQixsXoo
moFa9RhvyxFMombbO1rLXIjtsZAAC/D0GvASEA9XtXFhBfzU6LRBY8246POxtgBki45+UJrbR1nq
V/R3a7UsYksJoMs1y2+cHSxfOwyCekw+8wQ8F88PWDcN4a05ebRTiCGNm7fe7kJ2q4fVOGLg2wlA
z1wMfaBWN8Eob+kdQAcEUU+fuVgWT8JN0eOFhxj+eYYtUyvZeyB+9hAOV/clEuVqmt7U4C0AK3JA
JgtfXk0ZY9uZIblfUahOCKNyQ76nDittgnVtfTfU+btUHmIuI8L1HvQ43P3hBhDQTzYZ7ZFQO2yY
y9bOEhbcjlS9ZpxmR8dE4BUiF2lnhHNaAQsf0DDKGzYi3g1wOL4eIsr7ZZVjF4dEp5oWeZ7asQBO
yEHCfuUMxo96OoU5LakQgYNRmWy4iwgFDpcGwiykT8WtXN6krAm0Zr96iBxYdMECq0aBYI6Nfdfp
1o8MXX0ZsiSNx7uxj9svE72LbQ8OFvX3IyEo4YtybAqdUzzi9ylOBNBs9W6SRCGThhYJjbR2OPqH
nirbzAbE9lKPeq/+XaTcA436EZJlDqqIVTmtiUUzm2co7KKHKQw0dPaMnLAStpWNBr3N9qGqOBsj
uGw1NF3Pki/mSB9vjEkBGcMFiI1ImuITEQRhl1MmdEIcAjR35oGcO/q6WzwHMcwO5G5UffuChZs9
THLfD+5Pa2R46ZGwHyeP67w6dVPPHlMWpypgpiJU+c22fmk5nB1Ds6HfZDGtrxjlUvXLLQlFSYP+
qDVGdwyH7GnMCVUfaf8cirQndRzJwx2wgm1SqB2L3eA0G4yb3Y+qRrZIJtuLt6hXiCnRNqkaUIUX
nsDs7PQ+QDs0KMY+zKaT4zwkbrRttKDbIpJTBCKRTSFQFZ+Kif5YbuT9dUaqWZm8jtnaF5a4CDHf
+75+NxuCiiyDclrdsffTaT1CLyq+Idn4GCe/Qoe07bSRVklFQ1v3ziR2gHz1bnXHQJRQpBl4pOBr
U+rDaUFniyFCppdHB9uGFmu1MEYyc86OWjYhuqNBMtiWTr1wzu9gorq0dclm1cXSnSjVKZpkhzIN
zt54UQaXpDmC9mii5H4ak36rXhpUmgAc+fCque0pggJP8cYRuQihO8pmN56wXyhrMu7Nhvh3RItl
Gj3VYI73sxgQW+s5lJ+CQWNIf9lhT1F0MDNkfJOzTfROnBTaxQqi63RTddRc3Wmiypi9Iqy1ySkg
i2dB4JHB9KvwpAZygQ15EdGwKZhUQjXdYhx4aqRq/VQm07WHA8iyoYbPbFoPoRHvE222L2k0kzOo
vsSSxCTbrF8ajGmHSZdftMTvVTYeNKXfxkkT0YCo5z3OGg20F80kackHTQPxBQMat4gg76saccgF
Oxnml8TQvziF/ciV86YvkingD+MBxzvYPKB96yFlIQGH2t078Fttd6dZtGHtiNBwqwd5V0elApQB
PIzQDDK/YT2Wy8GMxHvOlL7TXfdmxLy6t1MG9Rl0cFRVnHmR946jgTgB9ipjaJsHchRHxjqrXiqr
9pPeg4yIgumr7mLQGPDpa25Eq5LSl6ARWXxUC6GvWyRwfaqZrDLz/EFPyYOfSIAJE0zPJJUca/QW
GPJqP/B+BJOqqZwE6GzZKVM3RhbLeuI4aNo3xnzlU4S4DWnhfEaTS80ywcV4oMekxZzlYe6DoUpz
bkJFlk3bTsTTsiulN57uglyDjLxpdLuft/oyficIgthc44IVRV/7tWoe1uSTIV3cw6hYkcDEjrkb
TJbWqfmA+Brsv3RMJgkIB2gqgYDxnkov9HPelgjZEOWog1z6GmCbHMBnxxXCgKvhyUwMiVIjvlkl
eI4p+sNIpm4oI9sfxuh2NFHeQR9vyLZq622EnfxYoqNqF8mdBS0Dgan7UBArfTLjxyl6QRBA9aqj
HbT+OdJDUZ3G0cnx8tjPerbsRKrtiCVIz0kj4DIh1aa0FMNENFgTeiLzYcQ9Jd4SNz2xkvY7YkRn
L7VPebcKVa3PdPtwwWzowHv2ULB/1rbW7tNc0haWdEWdGiNYbQQIHShVtHFf7/RY0W4POrAqS2R7
tJh+8+DdUsFzMrNYVlYe7rhIdNN9gKDSHAdatqaQykeU30fwIQZFekA3dVAlHas9IjPazz1m0LaR
b26o9LMiEgKuqtVvmiycz6Wuy73j5u+kJKrDnJFyubAlHdZRC7IBlsB73T/miftziBkvInDHBbFS
h1JkZ682n0cIYaRlPsW1JrafYku1iIoS+eHFYC7mlafp8s3rU0BLZYCgspA0jTB7mb2OQjS9NrLO
3lgHRj47+2tZyNhPS91HHvazRzu+x+AbhCnOED361Y7Zxeiwalf6U4WN8BS2Js7jZROBDMaPpLLp
c1fNtiOqgtWo7mwLD+EhpxGNq3Bf6AuqusKLWozpvVbbNTKafm+7eg16DcN5kJXEy/YE21QAFk+5
90AuHyWt5TCE38HATqcZgbMv6uLFxFiYb/TZ8A4oN3HEmUhvw6jBUWWrg8nGzaLz5MPS/8qKAq1o
zmDjwOrBk4IEVCdJIZ9Bm43FM7Vw6n1gvqupv8Rx/dgPNC3A/fcXzR230+ySrdIdnTnTzipuP1g9
vOC8x40l1QUwOm6vxPLzlDQYKLTwG/VN6lX1jphU69whQIxrPBnK7kC9Lym3VZ6JM5ht2MDlKz6W
cZ8xln9e1ACy70Ut6OqNHpW25SwUDRBPaZUwfTNnwvJcGr7TvzuYmU5BtXBUdY2gsi67ZiN9iERq
HsOKQO+Xj1zdLjp/doSIZVrBgm+i+04szA6gIo6WOCWKbIjP011uZ912aHk5xwyfygnvc5u00aXL
Z3kiJmZp+FMZlknue5HzEjo4NCJnXrwcnCR2DWMaSS91oyIja5E8DNzDHSFyYQAJoFTeC3ZF1gv/
jqCaIqSqDDzp3pNfnVi8RylkDtTe10QYF0mQIAaV+UJaCgshmzZLNUOkW8SCjc6S2rHHZlMN0O+y
HhPze16gThFl3u9q99eqQVwPuh6xAgts857GAufosne1sGN/HrKqe+lLNfoLzv/zoVrSBDGjvtqv
h0A6DWbKsLtC5FwX6aQQGvdMpOps1CEm6pQqsNbWH7Y5I9WKqZnRtOo5MeEgYZfvzzFVxQX6iJIu
lbCdKUnAWW/9KEOCl2l177evMYPROZh16xwjdPu8lQ5EpKQ1ozXzEAA8W8GhgsC+KTTUGlS1NRRU
BKupGknN0LCttOo79G7RQZe1c5xRLTs1AMd+ee73YX0sS4CQhBrJuPg2+c0yD84ySR5o3Dn+OJUp
8vF7sRiCwiKYvlsUV7bTItlMypQJlOC/L7UWhodI6szMC6+hrQVJO4ut3GpcsvPS8m1YzOPUwRNi
RsDmg9f9WR2rAA9iR60gT0m+3GQNYgs04PcrXuk3DSZYZkkjYrWb1KS9rgedvvyxIJjSVJL4iSVP
c41vWQ+LS9DU5Gmd1n4/LGgb2lxDU07XUV8Ocwe0pbW8fep29W6KrY8A3qdvBIKgToeTKpkZfGeG
4iPoisXpM1wK2eeEyxcAt0EW12zVM5pTCI9RtQTC8xkDdGaXCNFOlFt36yHX4Lh15aPdOmrbesZz
7ZkdE2ewjxtQ52kSX8rGJqRPtNWhUeI8sig9KFIrHBjcNxFn3tYywgIojGFd9cRRsOFhdpnh17F4
oJ1SdC3Yk6JE50mj/8Pq6cyozFbkKAf3UdE4j1XF0kB3txXiu4MqAvsu8GLG1Sj70TbaIfB69xxX
8KVrayawZMRsh4OnxCmF8KWLzIvtIBZJEYUgXCQjoBHvs56DmfC6r4VKejqKm7JKzFdVJYL0hEDf
jGZcXlK95sMK0y1M9mHbufp4ImbrJx6gp0jPvSNeA/oNpnOIBrZnQVSODzMsjrkoPkC9Gt+JlDlT
FHidRG7SziO2yE4wBolQROfB7TdsnsYvVVz/AJgNjHBmawmjHIpBnfSXgWhYuxXOTU9alU84CspL
d/CucfXNgFR4qW7HLLce2IEIWvE59t7Ywy/OiFhOM7wrwc43rIzFRdChfAlLEqNkAZdhQDHJ7nbX
1AVs7KBZIJBjcA2t5MEePqYxSt+FBbpeb7FWjeYTGN8P9zWDQfKFWTHcNa1tPCFWA++I2G/EULip
omK6tsRT+TN0QUIzlXeNSrB1iWqNLf64nRcizyfR4lxVtrHrq3Q6OOYvwmPnk7QTQj9YjrABcbV9
poKncp5YxeosMBLHGm9qRQ4gNjYs9O7wLdNidWsX6jWCJbilR8OEu0DJIKQ7O6qWrAOXSVhjRXme
4hQqJx7bwOyMbYDGZUszVj+jp5nPbtOhBdaSp/Uh1kLT+a5eSNzrYVrQGclgQvEWMwDKpUrbL/Xb
djlo0EQ9ZXPxefQlMWFsS4MTMDP0EmFM+Jwu6vGmR6ofmpG/YqdWfNgkmjt29cPnQ2ItulZCPrcj
scdiwWWth5We5craR8aIZ3KZceroTi2wtfV5k5n+rNb86SJirZADQ91KoVhcyyXJEffqnwcxopkM
OH11HQtjJyPyNFcV/rroCRT/9HorM5LMTwvjZd3plGxrnDwyDuNoFMeRE0Uaxg+jdqMDvhv4vNI7
ahK0pggXIFlPwdCjrEKrkXLLBD6gCvny+jGTrHK97si/R1GkO3DBkNcXRIwf2t1oELWD0wSOF/WC
jTXKn0QqGZfJci+umxD0HsyLiwWgafkQhfhsjGHxjSD5S4IUqi4pLrND9ThehLew7NNdVda3Sc17
9bVFomFt34UiDPYE/WGCmYbghrMVQjqRwex6SLzCZBnvG3eObt2W6LaiP5TonUM3o4kOqIby0WJJ
XIaa8K4znbukt9J9l4YI0oQ4Qfp6SMPkF0UtGlfaAlb3qwgxCxYaAK1V/5wmSPqtOtxPbpcih6Rm
0PAVbBptSvfxhN/cJTbCb5LnLDZ/dlNRsDmiiTWE0Qf7+NsuHA+pl1LpIc3Yh561FRQXGR57f6yZ
oh01Bhu+pdQAFkvc6YbqYr9HVzZ+uo7II2Ysd6diV8V82M5c5zuHEAuET3GH/mxjDe41xQCEf9X5
VqQe2s7smtekMM9cq4jmXu3BOSfpvhbExNUeqPkGtgYQLLSy+IIrirw73pnFTYqVp+2WMWyeL91k
pAenmx9HA/gai1dQPzHVa0W2VVab1RVFFKVNLTFuy8nY5ULjBHXjq8mHQyuWoVyKwaedgYrWq28k
tdJMS36OOjXdwauvI/2Ardnk73iLwJnmwUSuRbbD+/DFUNplMl38Ua32SKH/cV8H9F8q461XlH2X
ZWwxfOjsrjeJ0NVDPsdv+NrFg6r4t1UN39ZqcwrOLAfjLHxkI5CYN+2EkSyMI5jAFXjLgBmPtPlt
UeVPUoQ3DmviXrXRzbh80fWEFc9JtmOJiNCS4rtTu7PvtC+Fl8lNhuae1s+LbSljH3WWdSC35WYg
LmvjScT1lJsRYLgwQnArMWXAVY0C56QiQxyLwLghsIVqGQF/20733WZ87ZKY8BZjenKJTjEkyVwV
YxazWoM8xoaf1ZF/Zo5EmbsGnF4D9QcGqWNmywchaAjEvUe2VTjsZ0PeSEpxSmHkyfKqOecKcSJZ
dfdpcNPhUUcB2xh7csZ8PcCpO0lkNJNWUwgY0PPbKaFe8FCtkFZP7pneTpg/Na/9YYroiyjKiqSz
MmNh/DWMiHrEcjMRCUDVMNzoLA+W0F4KWEhE3AWey3tfDVI+twbUAjhIMfKDuebD0hlUsE5pzbvd
WL/G7wVdQiIkihtt0u1rHkavRfKdnWpE8a5N923K2Y21XZeCLVt1B7JiAaZStbI0+vGqelIWJ4gz
P9a27rJfMndWaBWXLn4vO1L9xoHczVm+JcYwUB4wcc1PIBjSsNl1OJWqFOd8VU5+P1ASIPwGJbhu
opWizLL46O08QSf4ViZJv0vQdVut+Bab6K5rEqU30Vy+FDmlcoMQj01sII3qmtJvF6x0SjWxmIyn
eZGJT34YcM1BL3sKYq85BouWrkyfUgvyppfMxU7CUpG5B2Y7QcMiQO+EBkTmypZUpMA8mnROtkb9
QBwhcAx65q05+LLA14dTPrVoD8XVcSZ4euc62gMWoPYxssRrOXlfi7QiUdOIvEPLkK4i+UUE8a8w
sWjvD8j80YgtG7SEnhEZhDkpr3AeVbZRiy7dyVh7gNE9q4yeAlpI7dQN1I29KTH20ixRm5Y2Ig+D
iBMmtmSTxdo3hZTBDkBDkVruJ3FV7Z3RsPZuY5FXBrLe1r5zsRNvR5QTTu/FRAdiLSTmzRG3Zn7p
Da60OnlGvoc0AboEVnqaFSo0XhxSqA/smU+zi0ygwH4EPJYCHhI0q2yuKXj/w5D5rGlulXD3Danv
W92MFC9zA8celK+RPtaV+Us0CDJomXDuIM1yICQEkded8jq7iZ7SlH3jcJF2QQeolnwMHi/RR1V9
E2jDRmnZu75gErW4faWJYG9rUxDz6unow7VLbaODs8AAgvhhBZK1txiUgPTADsJrWDr+jFYXD0ZF
UiFedL9pIrltHYKGRpgSWl2X8BO8722A4TqaK3kTJvOpXy4oRY0o0JBIeoBJ6ortgF1xiTBPKEmp
t2C+3NgiNEDGswedOsUeSHf2rsTEXgQYZCU9B/J3sUG+U938XpcFosoYvstwcgxPf4pJBzZ0MEXm
skgMze/x1F5gHi8cTSA1Y36SOj0izwn37g/nYBS5vs0KB6xRspSMFm44xsRI12/JZP+gw1b7cYtw
j+q9vbO05LEpU4nNMH3oJ04xfaRhV3BJI55FlZtVZBalBUgbqdCzOeU5z5vEd2sARWNEBzKqdFCr
bcPVFTGoOm4JGnoTo2Oa6Rudw8bxMydoMHmxrtRZrtdjfmT1+0YKA6emQAFd9wRm0uAcsuLD+p7Y
mflFVJhLO2iRjV1aJxtezjyQHIgkQW6igogg8ArQel31izHG2da6Qwzt2F8gLtNYYcw4gL+EcT13
e9R733DKXpyZVnAyNFR7EOQFqHuNpXRY9laZuYcWX9Bhzcj5fVhDddZ4nb899vuuBlQb0nqIjL4u
lLFd81oKINAZDVOyveOVDUsVocbNEFTbKV+4jcxs5FIv8Ma//HwTCPrfefZcrb++/sxfbn6+3PKa
5VJMkILLY8XfLXwZYzZmunjLGy6H9Xd/3/38I36/319e+m8//vl+04CJNQSz7o/EyG7XX1wRfOHy
4sPKAFzf2pCRccxnvSORQDzrsxkfHGxhOHTa7xTFpmPXEgBRl255LFhd76tEfpdTeuz717gumQ1J
2oqmqASL0xBBhFgYv9F7RGJCETnO1cUuddQEeG02S7RdVlbj32+uIMXaZYODx/E9WLYqa6LRekhc
iSJkvYnqwCMBZ9nZRMIDDbveVLqTnHObei+61zK//P359fWcgor156usOUnrD60HKZJ/vdLngxZg
JvimrJyZg3//3O8/6/O1ft//p5/5p8csrXVPjjrUSwHdVhN5kwvkEzKJuVvvRgIuoPr3s+ut9bH1
2fXuelhf4Pfdf/rdf3qpvAMflZA3RbuA5giNNupK9A1C/ltqgMv9f3zQrBr2HL+fL5dfin//0np/
fVrW7H5wwA9L6wA0z2zQr+ZmUDrTnzfXp9YDskFKZNrp96//7S3WuybU7/9Rof3XVGi2KQn6+X9D
CF/ihgya/0w2Mj9/6U8RmgNJ0JI8JGzrX5DBP0VorvmHpMjuWBAAbRd0CfKvAtjkZ3yRhWLN0HWd
wV0Y+l+SjeQfvJrpQjR0XCGElP8tEdr6Lv/BH3R5fyS9vCZ/BvujvyUbufAiSDEICfieMThgvwIt
XyR758rqQUFYwv/gdQUxI/Uhm51LO2xTqzcOMrf/FWH3yW5lUUtd4UvZk9gtkIauSrYSZOixT8V+
TT3LK+1ZNfEeZN7zbCzq5K4jbSYCAZSNbETAKlOfCYzxwWFZwnVxrnX1KMXz7CqWmgV6Jae8yQy5
cCK+pL/muXmtgvEtcCowZx4C7ikc3wd1F780tjIIKiK/krqCI6r3RIXfxqWZlUcesCT5EAt5dRWp
7a409712mn7FqtmRHh34oaKLjkyun44EW2/jFIfOAO4QixYW6qCQt2XhiLMqLfPo4rNL7WBx6qIq
2yDZPs2WJTc4g5C9V6B64ZXAtyp+ObluI+SSt3XjddipDCJNYCkkI5K8HvhEo79k3g9MzsTH9jdJ
7D2PZFttVhJpBujnzNf3EAd9468Q3nhtypFFrbHC17Ek7Zt8Qf13YcfeUyNSJZo1VLvFpGPRxyur
6YG1G0EbWk60Q2huvSXaEPp4pQ7tjLE0jfn7xZJN33DaP7NReCvtXWdlxWVy1K/Rc6prFctLVvNv
rw0FAVqEpUp8JzrVbO2gKC89Kv4NJs3QL7wQL02Ip1Nvf1RD3x2iMWGxHQfey2RNxss0A09g3y5q
pDpiyI0jxRXIODPpf5hTjaOb3JupQ9/bG3yqRvgDpyY4uQvr11zKbql3Nw0RWBUNt81szhaQnWca
ZO3ZC0GBMU/zp1jhpY9HsDv1Ajwa6V41o8bv9TS1llondn5O/vcuoI+wxvXlSrzQgYp8qdeKvLjG
O40SZzxfP8nx9IpAtk9J9tMevCekFYchLH/MrvaNsJ3SH0Q67HXcD8wY4MQp/1CvmAgHOBRucW2W
+p8witKPI/fsCh1SmbJ3Of8WKpcUC4Jhorfu5UbLKYmYlKt1okFP4xRd0gb8St9kxraU+SNIGOWX
xvRtHMUAb4ZpEMridQlnOKCI7c/2aBHZKhLk9suSaz00OY6rWXPpDS10Zw1Z3S6sEY30S3Nixdta
HSXZIUHNsKg9x+wr9fmvlk6Ab8M6vPUIE2y/p66LuTNFcdkU7U5ZrrPLm1HR8dDnvbCzX/miG1hP
2ViFV4aXZUtb/sic/LXJ9YCY933Y1Wo/1qyGk5Ig+gHywYrWXQ84eU/xRJ7I72kc2wSSdQJRg3Ln
aNJGhYjFLO3dkYAjZ2cuHwyin5skbyiY0XBuMBrr9In2yVKmDdZ+XR6W+6FAd4QeCJKMru6bTqZY
wSSmlIQeX2p/qemOHyTMbK1K7pyaKCVlRyh42EoB0QC/s0zPwopx/0PKbkuPzrHenpDJ3EaJV28r
Ae26J1hoMw25vs9YezdKK49OR19SKthr/SKoSHoX11uv39Y1G5VYhijSu+j4+XfG9iNeiMHvy27e
FrpFh6vsWaiD14mG6MONVOcrfshYar0N/urjwFp7/qGnePTEckCqtHEHCDdExA+dTuomyKV6VmeT
fUAVOny0tP7TMslPI55aNTrTcV3d1pqR7fJATZuug7w1NCEtGLEhY/hjyM3cpyZ3Fw7s1DqGgm1T
qG+Tg4IS8OK0U50AW2fU9whArJ3m8C3VME/O8DrLrRDJ9JC57lV2c7Szc20+tCdKW0RMCtf84tJp
zIijvRjJXnLy+u7YOOe5Cp+aaCwOGYVvYr4GhxGBaPJhMliJWQcZKb4Mm/wVKgh7KPwk0+MSu7Qq
i8HW6z7+YbICEH+MjXWjwqTaTWExXMcxfSzSIDjQ7rpPcd18GSm6PzSeR9pp07xMTcm4Vauv670w
UonvmPG8M9vXoRDGjTCU9WW242ZbZ4gSS7Jejh10py0hfHzqAZjI0NO1nVjaVUYtfrZ9dM6bsrlP
3etg4YonhHv+EOwCoobKbJ4Du+DDhnVCZ+yVjxa4JjteXLLjtciRhYi0vekiOKkIfLsN4qQKwpRJ
AAzWnJB+05BgIMbXwZ6A/F5KzLBPW866Ec97YWnwYDL8jcokk2cukRBw4iPGUVR71VyGd2H0zQqQ
QZU1eeyAgqkpjt1dM88uQ34dc9pNuF25pm7KMfxWBWQ8W2NKRdBwT7ZdOmfhafIso/jKStk9OA10
O4QNr6q19KsdlLavycKErknJqMOfunNdC8lAqVl70vkoG4QtBleVvCDsA7NgqnE32EF3Zk6vd/To
oBjU0au08+IadloLph6/a0oOzBGwjji3JTbvsffaR3vaERWuboOiuo28EoCMo0sQUQIRBlRVugsk
FOTZj8JkFoHsPe/qBb4ZW93JyL2neDD048CKjHGio8DvGvYxW8oJQFozwuAocq9P8BEWewdwH4MS
Zso4vYticQcVqX8szEIeShU+dBoJrDF2wS8SIOZNhbEzhg7zkHUYn9kMPYUYZTTNfAnaNMDejXEZ
G0p10xjbnvCOx94k6syxesDIc7czRqMFgY7iooHErw/aOZpVvjfR2RwSpPOIgvDrYlINfJ2Mc7b2
UPn7So4Pg6lQJGp3iKW8e2r1WMn6urmoi2eGybbr1RIIgiGqhO5K/aJhGWd4x8Ftn0q3y/c9sTyc
VtmH1nkPdJXz21Qia7H7+kr633RdnIWeAYMURz1AzfHGaXsErI1n+WVoEXutBshHt91ohicXsPG+
6fmhWbIuq4BjdLOLQa4tDoWovb1NCaWgP1jAPnjkKyKlVl5ZnbYP2lTNvjS0tx57GJKOIn/OQ4s6
dnIIU/jOwZCiuBwVBq/mMZobbRuJIftiBZGOFtcoL0JZj7YugRPkjXYb6VOEB5qh1X2HB0BnRjP1
bZoGJBNSFEmSBEVxCumj0pzuubcW0WWT4CJScffcuSkYiHEQ23nGnm5xtU1uWT/nxtvcGQ3KUr4e
6pWwc5wbo7TBRrsTX4egEbnL0CQdE3t+bGnJXduUtk+rl+I1FgeqGvICiAJNtzPa16rFN+AJJt+u
za/k9twERa+dK4Xxu4+82e/mlHm/5k/AR1IdKis2r0Mf2UdEv1d96XOYdms+15xfpJLY0z6S4UfD
ZgQh41As5G37mIRlu1HmUIBeictTZuXu/dg3t14y3fcAYygci3FfO2Z3kzpaeI78pNGyC9G6iS9g
7j83sG8Z+jZUhtvneIQjHaJ9XrnIrMLgSY0hJo0ozq5OncMeB4hkahiRYVLYbykO4fAdAnp/G7FE
3E/A9LZ5Y7U7aM3uLXSRB+iP9p4BH8RRqZJdZUdQ4+KqRQAUNKgyHdTLc2idw9Fut5rVNkcjDFNk
kBT9BcCMx7Li5VLyDu/Hsn1tFSVQPXSqZ12M/GGUwH7YqKwA87jPzezIDbFu2ug0z+jLKEOPI6M6
vJav9H2ggRtaeEEdhBgPc9Eu6BG9501/DicTN3lZkD2o6ucC1ndlRN8ovBG4iZF1KfdYpZC7gOzP
nRF3dFFdNA1o1+fN2LLRSWT3EuWpfgrMIsOzVpXHdIY4wGjHMNUIJLlqvom7nyqXMC4Hh8VTxHTe
piyIe8nZweeKEdGDBM0iOWhep8DA/xeGbOU6rSfMnBR3O5+sowbQXCQR9AZvTnchKQps8Bz3LcqD
S5xJ+36aeuTlLlXsUrnknuZA1JwaHJGXfPAqAanrZDpCn7E/YPRRKY96tY+9ITyw79sDZzHeWvaG
9Rw+hCOF/Rmd6bHMI4I6dV2dDIPPPQmtfdU6011WFANyKhVuPRiSNEHM3s/+D2Vnshw5kl3RX5Fp
LbQAh8MByKRexDwyGMExuYGRmUzM84yv1wGrTOrKlqqlDa2ySGYiIgD35+/dey4iji3p8j9RVAYP
8QzkNe3+Jau6fpUCAN7rAMyQIEoUKeYZom+zSUvJbQwgaupD775j2ITgzOLJ0X5mKOv3inlBke/9
qHXXWRpXO7qRsChk0y3DBslg6vdy54yzJqfWzhBPThHbJxLv9mJH5KSh5x5XhE0kxwAQzKrmHQ11
pZ2pvi6gaDgZCaQKlVPv2SRoC7V5SHST9RH0k7GpIyyrcNaTBRJYkuO6ud3fpvmZ2fYVWPhj74LB
0+zaWQ9d4XIK9k8FZv1VQ5QRf/PEI+G7O5JEy4Ndmj8tD/lFKfRqheEiurDcUG8w5LhV0YBkMwi6
ZRo17ppVEsy6F3mHzLSLle2n3VKjwliRHHg3pKBQvW+0IIC2YKnZpTQxaNjriBRTGOTNaF/DWmt2
TJFs+PKI8mw1jy2Joj+J5DxZEG7YmcS6bnPs0YH9OpLSmFZ28pR5+kWD1v+FtQ+msuXzibcSXhLa
ErmPiojXZjEbyPsMcWc8j3fJkDwgdsF50vGow5s+9Gl8cieJ7C6eeJO9ubsft1fN5sZk6hNmulib
RfM5tbI8dgLjep2p98qHZd1LJhR21ugHbcJy3Du9uzdI0PQjD21hrVoST4tvRiDGZVKEPlUfOB8j
ny0pETPMboTTmIKniRif7UYkc+QvdsOO0R7krjG9D4POWRc5am8DS+ihmJzvzejmR4vx5rLNABda
xBw3ZdyfbK+/yKxZk6vmXt0kas8dEzctvVlmGzwoxw/P6AzudQ0VbNHlN60is91x/Vox4ZfnAatA
GlHoBRI6eaDcS2DRA80g+ACK2o6NlEfN/qETU3AUpOMASyn5LMnn0/OHvq1NdCp8yxMAaBToTDTU
kEZFz7Fb+ETCawo1t+k9AjlfYJ7P18NUvDVIbNPIuEc4FXzDXUsXp8S1hJ+/QxVg5FV2J3I9Ajxa
oYAE8rBy5h3X9hBIg7cYds2o50uUgtfBrrl7+0jf+Q66K4mGIkBGiKmmJSxXimMHru8YhebKyA0K
RKd+HN1xpuyg01cJlhkdPfFa6IBtszgtNo2Z7GrbXUSNFb2xVYt1amTjQWFO0wO/3cOcWkWcAveG
VE9+gK+YsZG2UCIjO07XxEE9JdpyGEA7ZWWSbAYXyE2Mo27pxsGzqhLKmoTnSfB+b9gCFsVHH/sD
JnALGVTX/SD/8THIW7mNYmtnAvJYo5v7LHX300oGscXb8d1ScQXDv9m4NP/PHIazBUprvlRKPJsS
u6frPhEw+x73noMde6J4NfAdOO1BTKo8NxmaBZnWjI+NDChM3RbvMNMfeCdeZZ32ezSblILBNZt2
+KCoEIWevAbNHVrZ8cXzJ2vPM4f9r5TpLTWdvZv7416zo1PXtc8IYJK1IeGZW0F+sXjEj5rWE7Jc
MXWeGvSH4CQXNbos38LEzxfCFOJlXBb2AxTFFb6FjYZVmplSxR3f9fUS6vNqoFy6ECOCo7wbw41P
20kxf40l7+jY0zb0VPVN2SgmAvg7QOzlTIWYboC3H4aO0nPEL7NtX0fEdBzf4S5WRrHi/0VrGm01
NiEynrUNCXL9xo8t+oMNhMumCScEOPkuEB3YfJor2ASmEb5wD4o8x140KBp+nfEOlCxf3wsiVboe
2JFN9vUO2xxhvJO+5CMf79rekfcs/dZ9kjJrJflnXKm2uHp17hyVbrdLoeHCd0mQK6si/CaCbs+B
KsGF4a+lPRsiQxz/aBYIM0EhQ4lYkildwuasKjox9dDWMArpvzi8rJUKvB/MlpLlVKl0KSvA66OW
Rvsuaq6ZM5n3tWaay9JBvzGYtD10t253BCI1CxVqOoTnkTxtjGu7iluOyRIhz2RQA9RIfU79BqwO
Q9aMX2mwAqJqe+bRVcPujydWd0PrjDWZgTigs3XjiPcExW5V+uckw+sysqG3FqsyQHkenTS/E7F3
Cgl9PEZORqJ7mz5aZHqbOhr5tpUPYe/kaGXEsQJ/3Lnw7MqJ7IjDgOVYlcGtm78EChG/3aRXK+UG
5dSn/GKTkMaOzh19d1sbFxdPfnuoIzQg2CaJ+EMr243+GX4B4GDS5MCfo+zMzYxYDx5SBX6rqgp7
mWvcYXkRfmhdDzOrfDFaeVe24/uAmrry223lWTUe0exS9YBAi4kVyyX2L+nMJ95loHIzM0gU3wZP
7uKBXncaXsHYoXeyESdmjnm2iByklfGBtIS986my3PvCgR8umLcskAUiIlb1TxkSr5HnwdqBwMqI
DfNtNorLoMQyFmTQ9O2RtnW1cLgTF5kOoDoMnnwS1zKIXkEikV6G2lOWdAykyxYJBqoJCIjo//r2
m4niddVZZxv1EU0s1CyJqaxN5yL7GKL0pRcU1qC+X1DPKo16w+rTbTl2pzYLnIUx8FtFPuGQvQ8C
KoUieeWefJMo/+g/mv6mUPW3JpDhVhjes+tF3+MhlttY08k/Rf/DHr9E5wmW0wC4ALxyEqNcwP25
oYs7pPQoFgrg9ypmcG/PNy9e6mus3WwDUJ/Vm/aR5tuzP8KBTIKsoEMgQUClYitJ0YCxGj1JLGci
wXdMQ3v2TgDWITeJiYI2rNsajVBOzzKv+Pj0LPrW0h9EkqtwdHWA4XpebJNOPxMNPRrAa3xBFOzD
GoWGctZGDIeP0RnehZr4IPqXH60zfNhaQduY9kFcsNSOo76rUs06ElFUGz6q8aZ2lyXd5GooP1Xo
vU2qBvYzIN/Lk7s2cuy1P8gjNYNgCIuQcGdI64haPFrKCcqMT4oGaBZ9mRr2fR7Tpekqybyh6XdO
bwWAxOs3L3autgGAQp84vUOWPI6MQwCm7yRydDTyxK049MpoG7lRLpZ1eKyK4rtvU8ihFd5UZZed
Dfvo9tOHnqTaim6Ku4FqeLT68MOXfb2PoQfQv7uP9NHYI8G0F2UYwWNjjcITc1J8y1SGj6cTWGxc
1J9eiQVqqiK8iv73XsjulUolYonJzlZob8kDegajjJ8QmwkNbyq73OStrQoIVH3Rlm+xh6uk1ez4
0oyzjk6bnI0zUzPdObeDONHF6PIE8MF1K1FU+2HKAV1GCFV63zGXuhR3QPDiU8a8gzH2s4MpQHV7
u2zTN93E/5xqP7VI4E+buOOSubtgIcnqtdlShfSOhWrwNlOGg3W0DcCWXfsUYEzclkV97xI+sQhF
cmpMzTmIBDN43lGZJQ03AuON8tGipB0MjZ0j4zSb8zuyA2AT1127DANOnygyXziSVd8iVXBuHTpt
51kTc2mtrpeDV/LO0fJaUDW2Oy2eyO1Im7NjWic3K65Ud0x377XJQ92m9eXWsOnC1HqKSMt1xoWC
+lgDmkPdkd1lxXgj2ofJANniI2fPVVbLK3A4lpn0EWYap23XCdnDJHN4jPlrodFhL6HxAgs0ahZe
QTZX2+YX1OG3SW8KJCFxvIzu0iqFQCVMBJHKCY51FFz80sc40E1vntA/WnhR3PkckjjHfLDcGIiB
oD5DGzTrD783kk0XnMMOm1cQd+PG9i0CZeu+QIGNYLX0zGrjqsDeAtZcRomfnDI9yTDBhtQ6tbuR
/UswIo9NACR37RTtzX4MYZRW3O5ZtxCV99MLp59jLOXV0hnnuNFwjVtOkmHMpjB3raQaUQSErAH6
hNDGqrRHu3wbCjYGa/JfA8un646wqByuxuiU61qId1IdrGMaavdZXM8A5Ig4Y0JoJN4gg1CBO1cU
H9wRqTGT14viDN8LZZpuwMVzqSgYLPmkxjRPfQc3eWynhpSJYt9j6u9hzC7pmE6rNK+eI7e5qRL1
lFMylEsbTCGWSYWuEvie0MXpzD+PuaIFMJXko4ejgKlEVJFd4Fhv7Ke61A2483mzVnpe76pQHE09
2rLXZVtTcz9cJPuvif6WB123IXWj3o1l1s5MJGM3TV3A0kSaSUkUe88xpwe4bb+YcI1ses5rz62H
l75HYDox4vTC7ZSKtz73MNVOwZPRES6AwQ5YtA1lMgyF/wbJcq2GNCVxDjChIGAhqMmEqoJdFr52
lJXnCHHxqNGDnVRypAefgm6qThPxx4VBhYcKGvIzZibcKSDDUadG8L401kjOh8Zj5HnsR5DiyHA+
jEFpMNMdiBge6CVI/qUCz/qyGPLPzJIk26of4KDonUP+X+WxltMipfQv00tb8o4h9jJ9wfxupCxk
lrRrczGTG9ul3gFMSL1CY3rT3hqhv41c3IbgPWa4dv8DYyTa/FQfr6qxr13NulUO5UZWYDos1c7D
kL66Swwb0uxRD0R7HUVOqwqpV8TPVTGpBcG0k5mzp6U+rVQvtj6zN0Kj0nFv1cWmiDp4+H374laR
g1fkua4hKDSDDSYpfxJN+6Aiex0SEEbqPc6bPt37nR7fFwTq3keUhQdLdx/8otOPDukdcaC6O4tl
NTeVdmH2pYpzWjX5qWvYZHU73NvB7PEXHKXRI2SvGTawwmDxjmvnHpjUPaV2ucIhuHc037jTYp24
5oK9Kg2fY8sUp5SuSWV5+j3PMAVwyb7FRkOEEZBQ6McLUxH801gjqj8SbUSRAhjF0Lmyiju4oOR4
cepmYx2LYa+S8tqZ0BgHWb6238NUJ45gUm8E3IXbTE9xvLfJwygs3rcQvBrn9LXWdc6qpQ3p5LQo
DDCmw7TGEjZrC11OP1MKpgBmsQeC7VoZYEWz0IdwHzOlSLuto/Hx1DtgKghdh/bsMmIAKaNvemTK
dpUUByfWjPWcHx1GLhJTm7F/BCq6YDxSBvLJB+jLpsaaEZuA6Cm99PE0aUxEyyhnmgrWnyFksm0M
lrrAmg8dblydx03Ksg6kY17bQ2Bm+lDizhXVyhgFqxNTAMYH1PDcmEHzERWERNlBRmYzJvnJYIXO
jbq/692PriADmXDWR5Vzo/hm3y86DpUyFp/JSBkbT4wnA009W9HPNjI/+6k6FbaS6yEJi7WDUo8X
Q1PPCSsOsRGe8t6wr7Zvo53GJz3RoXXhUFfclo3ZPNuF0R0Gy7oQqugza4FA66Z43nvvRwwyciEz
C3CPhrEaMOh7m8b5urRuBHcz9O29J2dyboMHkmP0dXGCe7cXqoeoagAJMKr8+9RCDjAnXJid7eBH
F8226OFuEB0zp/gF5OcN752hVkZXpKvCfh/sln578u4SBTM4pUucNhJWO5/DyVpQxG2IAg0Cnbk0
zTnbR4vuujRYuqKemDZcHN278g5CsfOAO4hy28XwyeH1VP2EQdw3siX3L1SXsbnX/HlyZcHq7Nxi
2bqxYBzW7w0IguOY21vbaT+1+IXoIjrATrGplHk3xQSEtbNrzIa335lXer+vBoRkz+ZwSTiQA/pi
hWqff9W6J5QmeB2mql+rjoidJgEEqHOq3zqZ7i9Ta9g0cAyjYfqh5RGPzdj/4AXBsTRbCCDVLdez
m3udJr9/YuC1sZRTnFVj3VmMEMcY4oUjOdAie77Fqe3Q7ASazjoEabmk6ROXW26fsyqrC9NaVLxN
cDNC/+yUxIwYJg4gMlMPTYASJo2itYAxuW/D+oVknTVzjn4btnxAEzUJk1aU3B0N7CADhxYADMq9
aZsqVNkOqCZIGT4H/0HBbGR1zUkOMFTprOkB4chSDt2xitRB+CYj4MRLlwevjPzUOkQxH7saMhv7
kgDlLw1xgvB+a0vymenQnS0fGYMh6AW1qf/oDt+Rl4bksgl0GUB4jIQToNK7ZmW6Cs+KwfOWsR2R
HNQ2ZvEaB6N1nLVN1K7I1tu6J2ahAwOijdUGQDGZvroOWaNsC8yEPcYYINJUZGAvbLvHaRAoJNpd
DvaPFgOnvfjkBaBnnOacZ31yLNP2MPgIZJNGHQh+w/vOsUtigqLdnx8N1dSgWoi2Mgx516YQmhXz
p+UQufkSle9bG3B4CmaOTcJwxVP7wUOXFI/sLE7LrjlA7CUwYf5u2A9nWdmXUnOPHLxIvwxRjT5H
XLkyoRwqOhI9cGCJOCfor0NTP+uMNuHpg77senI+xaO+qxGQt0F1NkxGFfh6Mmiu9TKq1c0N0+HR
S7S1QTjOCvFTtCnLYOPPgnzfz8tV4Xf0BzrSKrTG0Fa4qtqFPRbniaCi9VwCC/trlheuOJqPl04F
DMX895LD9dIcW+JLkTS2loNVocPlQ5Hku5J0SB1iNIw24qhqC5oCIXbrQiJpwpxakYNSzx+bLtdG
H2prmirTPQids431auOFQbgS4sFC9rGmJ16uci+DIVgHzIuEsQ/nUBfCrFDDLrMOgRTQWMgpAG8G
jve9n0wn4Q1kpCJuthzcQz7BrNDn3/uRsbMlacbUzpDvOwc7LPbb2HTWpumSIaGVYmlidAN5ynNW
7TQiB+GSTcXa/+bFGGy8JF6bkcQl6zQARBH/Bq1ilzv6mXMORnfgdBV42/mpXUrCJrC+6cTQRN6l
yax3veZjsEJS/eZDw1jSzK7IUceOtBj1Tu2rdRzDcFcGkW/4UkOnescbp5PcOiRrYvyqo9D9Swv/
HlJ+8imBJW6kPvwICp5rjmpm1LlbDOYYZIquvSptVyCS2uWCbLXISHYRQ5gur9plQ1xmaCceIbMm
lhqlozoaQZl29g0iyzak4iIDMIz46aKDTQIGZLKaC2LGcI/hg+LbGVcNKBgSA6hJygdhzq2bINuZ
TXNsTWdbJwwVuiHgORGFhLGTYPzKuTJbaDE81umBWIdyq8qndspGUnuIejGCiEZvfdbr8clNradI
0C4cI9LLxmTmguqkwo5zOjoBMCLYdR/NqF5Hpg+LUCLf6UPjlqSRItqYvghJFR8BOTewqsp83ebl
T8REgzYPb7PBXOF5moDdcqsDvyUZaEiiMx6P0jGY1fm1vmvdaZ+Eap0xXqbSyibrHfLYuNbYJA4R
E6910AyS9ld2TjNITzj1SR1OstcYY0iRRT8yKz1UvW+TgcvUyaUIHNiuavqga87E+5xy8Xksz3U1
dm9WYGHMjHVklntqMZf/xsE5WPm51OOTpCdPh/kB+MTVbEV9EqjwvYoXgPN/xoSbHD7doeaQbDu7
vOV2ouyqSOMpcgjCYbnIK4HxYDD2WuhuW7LqnAg2+PeM8+lKbzVrbxUIN1UqyL5BgsAigJYrhqnv
B1Z1CoDiTIbxMxy8cB58Phq6R/tA2a8tfNEwVSSsa61xT3cOr6VPY9hkLMxobyKwmKKB/jq5nH2C
BKazXnWCCxh+6LrPkRtb90r21jdi3HtsHtfBvQubTLywT/C6IzUsQoyCIwgxeioOXmCshIgc834t
yX1JyMOKsUiQgUEv1qhbTkuYfxfozkgQjsznpnsDgIIGRK+S7Ti0V+6iFNNziPnROyVaRXFqz81a
Bk11cR92E1aNqiEdiPPdIq7CF/IODOglT9WQXhr6xJus9zYZ28w6YJy39EnSDsfozEdQPqCMuh+9
sSQ6DexrmtxG5Zw73AGN7SRLBYM9tgSKlRg4nyopiYViHDWiiG2KGWCDdcUrEFyRCRCv7Oo73nmm
0yMpq/rBqi2LhSGgkzpp126IKSELgj/wIa2G3NxYDakZUiXE3OfzyUDWUMpjlwIrHdaAYyEPJphV
mfJQCrnLwpvOE9b0nT5njzRGyY2ts+6RlDza6YTPFVh9JHAE8YYDzENwiKso/+jY8A/TDATSoL+3
Ee1dKbIX8j9ietveBTUKplU9GHd0DeoKw0xQZgQrYEWOFf0MhSstyqK9kaN9cZuLDnNvZU4ZkMbS
YrTmpRuUVx9p0JXbWJg2TJOOdZm326xoNwkO6mRnEN5XBCpAQBzZdy4FlDMRMhKjp5pjYWiwBDyC
oyvPQL/3ue1aK79TrASWdq7L9NPDgbfhJD3o36pgYjo3YYKvbhYUsmNlV81ewxhX5R31fTqpJWsb
0SjJhDbLkbsEYcyMKY4w2eVWZ6ysbFp2QInugqZDxEgfjS2VA1yGLI/bDnQSt2UKUo0REKexhspl
Ym4GeuuGWY5zF0AeUb8bMxTlSw+czES3aab31DPHh8RH6MuA/Wc+NtqJWfOXQRcAityu9cj4nGYm
kG/OUuXISw8jfapyVP1eKxoYQlVwh75NbRBwAxiq9OqRaB7SWmYLUaVzv3wN1DoEhAQjxgcdWFE8
U4sYysIvSogBtUAafVkmUEaBpClpzg3BswyJcDcmJvLezZy5SF/WDNJclolXi53lEMM0zBylL7El
O8EFJgPsZSc+qJm6RL97IHg6PNN6prnSYL6cGaPd2Bi7AGyTRe/SVka99Twa4Iu66fVDhUFrmnlP
X5cDUIKeJH9cxdFDX+lowuYor9Qem8Vv6u9pVg2GXXOj2V1uvkCFmsDxpneevuq6qccLSU8PMcKE
3Vaz2mvrFePWogiY2VXlTLHSZ55VnfKpqpnapAyXlriLAM3PBOxOUFiggNDx6uH3ArtQ3/NwKHxT
xNaEpADMLC3X/dHhttuMpP4oQ+G5hA8FdWo5zRyuGiBX+xuaaxaV5rPuVrOzd2yKYu19wbw6nCvT
zPfyAX3NSgzGNPYj9iUH1SFqzqVR+ZiHrXxHekK6riftjazclvFKdm0MzyIpBLIYj+0ZdnfEWFS8
ZTN9jHkRX2YiWQiarMDFh+GVGoY0FWPhzQSzHJSZErdYL5x1BAvAmYFnX19K8Gc8cMOWrDlCJEGj
KRBpIag01cTHHu+xav2BuG0QnhZWPBvNic//WiN4vBAG+DTZ73DcO1Qddn1IXLk1rYgYBGntY0P8
9LUOKh5JBsvY9YylxOu8QrMc0QMDD1MicaLMBL80enGDqR5Aj7SQbUN+ejaFYW5LFjnX7jJMlIZz
8GLPOWDiWAmI0WAuSeChJzVraWHjfSRCzBLGDNzXyC3REI6wBGLyzhH3xRkMgEmpfWYDxIipt+Mh
n1lXTg4hqWzKG9Lpfh2m9s3lOGBxIkn7Zpvi2sbLSFdzHJMjnWcyVGgzIrpaGg/1kD9PgcxJQtRe
MScKzr4E2RBZ9qUctqk+ftM6jzRRtzJyrxwcKJ7GdyuezQENcW25bC+a6/qHSd9krX+HWjtDlAmx
LKIW9v2Zpu9lw5JBszwAE/BcPjdkpxvd4klo2aIZbxnECdHKLCyr2lRm8vD1VBke3ZBeBPW60IOj
Jr17k797/XVbfqmev75MVc5k37v4AzaIRrsSr8tUYL7yvCC+TDjjM4l23Yai46W35ez1h0kzzgAv
DSIFVF5929epcWg9dHejfmLZRpg8X22Vo14p5ztF94hLkqMfrPSI3vig+nl3GL8FM6xIK33+CgvL
S4GbYGHPW0zvlRdr4rhS5t5rZmpn6E7hzmRNgndzI7M23Rj+hFc0CTReX+d/ulnPPldF1BgInFGN
pptO0VSLhLZryvnujiRBrFwy8LiCM7Uvd2LksK8Y/vQyoWHme9tykigvzXTvUk/RmBuWutdOsEib
lbv7cipW7fCDBjn7vgVddYYMfT2AvsmSoImeSaZGszqc+WXdvMiJ+KEFtwYmIqnju9aw2mU9DgjD
Qv/WxQxU3S7xkX9sAD+gOi5qHjdJ/MPKjjmj/o0d6j5PQLhm/5S16X0eZk39H/9sCBDWv/3v/Y//
+GdLuro5o7INk66cge/lF8S17/YtB/OhQqEefU6W9EjocCD1KIZJI0iwRdRx/woHOBjCE0ELhanZ
CLSNNt72z6+FX/q7i5Gm4YC5NG2OIsKaL/b7+y3M/PnS/yUJupHAlTrf6TryaRuuwyYZCUil4XkW
RfnAiQRKQkUUDOorWkFwJIzGzFY1gGB0y7n/TCJRzKN1sgkUht//UdBqvhVBHN8pOmVZB6hRjgHd
p8Fb94GTrWyiEi+ScjKyY9riYWgemjm7HWNBffKkjYiSVEJ4UA0hnU5EfkhG4dTH6TaEJHxrGpid
7nQH2zT8yeT+Q+90Z0fyT4AuF6kRW07LA888Vk9J8yTPTD6NFjypkYirONSvWhGyuvedtU8Irdpa
ObW9hK0Np5Rt04dPtegjWNAy0b7h4Yd8uQddmSz7UrsTA8PCNBhCxE96+DK5lJYqIerQJYJQC/x9
pJxu38pm7+mFAutfvIqqT08Y6PMjgXBElnrQmYrKOdCGwFZQdcZd5nCfF1XIMmkNNfEW8445OeZF
n+eLxK2f3Ejzn2miJD4zc07d5saxojvQFnRhaqYSSG5NAnE8BG155Ox1K5+YaifuVrCUrmn8NFvE
DwZUHv01sab0plnOTZbJdM5pRq+aQop1GRYd93RUb5Fnzb3o6iP2Mv84oPbFIwGIwBCJdqJz+IOt
wiDRgcuMI5qIPShtwizNbWj3wwmzfLPIx2Y4oxTUlqm0Lnpf5h8AkAjovbJLZO8IDYiCC4IdU0vr
3UX0uHJE8Rx6Q3zSmFKiapPc92SSBHJio6e1mKdCPAoNnxPR0N+wnezsInHWqNoaFIJyekndvIK0
kPw0CyG2OhEeJ/woI/rpmLhOu3kzEqOn90krrB8T/SxVle6ll963858i1ZGx+vWNjBvqbIom2cCq
0ReeQ1gX94s90RFk2q8PLYY83xbD6us3v36HpYCO0Qir+OsHdVuz4UaM485TdCWQn8UH2RBx2eJl
AygsKElJxWaqY5n7ADzYrR6qaicNZG4DyXa+8ywj9AMZg+jAseUy921IVmPykI95ec5dpa+gjuo8
lfRSJyopVCA43nkms4e6P6IdSu/11PZ3hSINInLGk4ttepEoxGNBo/bKKKuN0KrPktQQdvaaHSCn
i1HFPVTevJI36k1U1d4lKbn129ab8RNCbnyiyDmLNUAdew8zdB87Z73KYPU2xHJYNAtv6M9hDThu
tPdkzcDbw7XXZeBGiqi4xNbP0u/6JwcljQUve13HdOlQZlrHMAIs6WF8iZ3GYDtE4WuriF7gaH84
fl7tHNHJk+e3D1Cvi/PQQclXxrAJC3gbTVFhW2wnWnl5lUDaYCHz5BwmRCNHQ1OBlWhae4NaMOrI
DwEJjpHS+4OZ5+skzttjZBJKR48JmnRHfCGcbrlshr4/2hDLVwynqw2CUYztavqgxVstEfslW/jx
OydxwpUF6Xj154uzYf/d2mxbSkqHfBipY4v9ZaOIK0MAWNLzHYoCIt7xE0qDGGsdLNPJ6oXHASX+
rLiPccwAn4Y0D3ViGkh2s/TwJDrtYpQclDJYbM/MWn7STfwHlyhmJ+wf9zIu0VUSwg3wfvHrXuZU
iiYfGqjdYETmuvYxavQOAzy0XuKoE1O0aNM0+vRYymWclqCnBdUpvKb7LupXBklGGa33gPbhspuc
ZttVg31WiNXC3LGW6JIMGt3Mq+gZAhmhoKfVmYt/sAsaWId/eRUOHDSCJxypQ8+xyLf4202w0JDS
6yNh5Mj9yjPx0vcY8Bawd5yVZVjZuU4PRd7BNMGQBYpxGw7kZis6fxtWnx59e/EkK1KX3OGdcRKq
ubzU0OumeML+/JaQ5v9wpVLojisI6XD/7v3Ghqh5uVehhI8ANQkIk6u60NVOOP0q80scMnX/ffCr
a9k41WujvkPfbE62ggzfZBg7HC+FnZllq8HrIMWm7ktW2sc0G4eTg4h7XcVs9VZVwiwMBWmeXsqB
JSusQyfxkFkMQBdFapvbrq/Eyk1TYhTH7oU4s89uuhA+MFyLwkcDncidH7oKtyxSf72hvRPbCCPo
7Id0k3YViJbfyqp//T78m/+Z3/9209V//Xf+/D0vxgq3X/PLH//6iLgjT/99/p3/+pk//sZfz+H3
Kq/zn82f/tT2M797Tz/rX3/oD38z//rvV7d6b97/8If1V6DLtf2sxttn3SbN11XwOuaf/L9+85/+
j4Z8RxLV8r8b8l/e64Byjh70H3JhrK9f+92SbxjqLxSkllKW487BMCxFv1vyDSH/MjvhecLn+Jnf
3fjS/YuuC2yshiOUwVfWphpqE0Z9af3FkhY2bNPAvEOFa/x/3PjG/Oz99wojHYun0nDJB0DFiMns
10VwypHtanWrrjF6ZwDm8bivG3+Pw7SHaZuCRjdJD3EEXT8XNprq82OmQwvMqUpwGjvlxq3cXYTD
7Kwl8c+/eSd/v+f+tpYXf3wev67OdckS13WY/bxBv5TPvkXYsB00aI/wDJdTjvsKnPccq2ztw8S4
5tK7WUau4HBGcyoyJ1a6MDgj/Vou7dQJ17GPpMYj5TGgpDt5U8ssa0SKZQJdvrReCAoGoOpEiLaZ
ex//4PLnHeSXN9d1TfwMDtYaxef/x4WvwrLcV7khryRZFt+qKY/uygmRQ2wXtPwmiRkaONU9qKfW
7L8xu27uG0McGWgGIOUkm4yfHFhqsjsb0a6jAQVj735yEa+FuQZvPqUDGYqy2nddfRO2qI/MlhmK
wu4yC90+0Sy6/oPXNL/lf3xNNn5igzWSFd00fn1Nwgz9zI0S88qNnm0ryC7oCxnA6r2/bwWtUTsw
LOwSvbEpaIHsPBbrA8li42mQHsNcp3xy8Awe7dTcuFFp3EnnUYQhSucoljfKEmTWmbGANtms//zS
v8KN/u7SeXYkTxRPlfnL3US8itfShhZXo8DmrrToNmKmT8sZGhd6S9vvgiMBsmgyxvjctcnwVtBH
ZiRnWRoC8dBw18A0wu3gT8PGbHNCNeM+3AIEWJa8hCPiwLPWMRke7Zr4kSqDz0hseJP3+jGQGAvQ
NY3LKIzdmbaSbLg3aLHJgFEYPG9uSSY7TSpczgpTtCRMNtiUKic8usebZZsXYsBhTsnc34HhDq6c
0Fal12CM1lxjX47+HcAX9/z1heGp3al0y7mrperUzyPgxT3DvGZjUH5J0tMYPebjm5urBt/2fxJ2
XkuOI1kS/aIwAwL6lVonmbrqBZaloLUMfP0esGY2u2tne6zN0CSLZJIgEIi41/149NaLojvHwkzX
DBXjtsHwBBpNn1t2LYKG+daQEDsbg6ZDDdk8GjiFLlrl7wsY4G7F9WoY7MVgJyAuzRoNXwKZWccj
peDJUUBkmjeI8gc5st4+i5p3wBbDYhpd8xbq5c7K8AP98+8t/9OhemeMgELRNfKW/n76uQPuxtEJ
5U3I7tQ71B9Tl9wNn5JK0qXm3nXkZTDAZxSqeQlZiQIRdtEUBAUaeunr55AQlc4TtIPr6ZR2+m0Q
qyAhYMeYCRtT7Z3JWvHe/svHnj/Wn4ep7TEwOy5DMv//+8e2BbCk0ar122ThfdLs8BFN1gMhQBnq
c4QNFZAFfviAxYzj5mcTU14kkqfG+9A8TWIbiH7d5/N4C4x9k5GfbYbYdqt8WinapP9tdvcf9jIl
DsOl7+oxLPw5RvdkqYLBH/VbxlLuqim6vSoBcJmeiDUnE8LNq1WcA5/IMaZPeXLSg/glYhGy/+f9
Zvx9sjxfLBwDUhsTeWabjvVntpmvnJZLE79Sl/dPVYIPvn5Lwxg3b2QAZhPda9Z/SYoc78CUnAM5
egi4pXy470pFWkeksO8CmDBXk+qWAXlKsdyXFSLtugEeGsXixI9DBiLmwn7MnD3JSNS3TIIBKorK
vu4BOyR7pXYqjThiPEIiTt9j4lT+S41L/odDxDA0kymF7ljG/xnJpCkK2Fq+dmvGCDz4EB8HV5Os
fA1nlcbWo2qSX3bh3sQctgWvJv0a28ZZVygUZGRMyAHbbqtwUO1DRx5liyRuMQnqh14uVpUAOfPP
v439fy/kDolc8zWD/xzqYX8/plmbakQE9GjlmtZdySzqtwzS28npvpeqdR5YotEdSekKdQ75uljo
iyMAPHPfGHLVJdZVx0q/NovxO9FU7gl1SLICQf7V1Mh6vBsKQacm+1DGSP+oQ0q7R1povtlt4O60
0CDupAiJw+Iv7GaHWsiia5WBg93UGqzkXneyU5ep7KSVnNxBcaT+QB9Butile2/txrW+w6JLtgQW
Q5obl4o6FFcF9wHZVIs1QF4xlFrow0mPikr9JjrnYMRdcMA3+AQi0njJRkFxTxYm3VHwGoQyU/A1
BHSgmiAtvpSsMaL+834357Hij7HEkZwSGh4Aw2NA+ft+Rzzpd67y9JuHF3SCpNs/KtidcISph9hk
HzwKj4pNxPzipNSEIW9QLL2Ut+5FhqlPM/1N15g0UfUtYuVL1xnt0jKpXsQa3ZAYXWbgFupYBi/d
TFJmGUin4q4G6qIF61JvlyvzKchtb9PH8UMicvvZRbGc4lickAec3aLU6AD6wxk762Yi9pvGVPpE
4g2xly25DmGXQw3GwDHETrnOLGi/VFC6/3KE6n+v1N5HD8egGmBqFANMS/tjT4lRdr3tm/oNOfAb
7OMIHkb4nswGpKbSTZhNgvCHgVhuP8oybJekW9MBwAwylkfqlw09SCw1BrW2f/4N74v8v/6GtmYx
prFwIBoS8cqfnyxrAxlrKE1uQ2nghhoS3AQWhXkvefErjCe1I05IRXKqVRFCT+qlgFuQ37mzd/Z+
+JZG0tO6r8lakcI41y4qkajrtZPyvfNEC36J/jndmrIUGxM+wCZp8Gm3XajWubELOlN7HIy3wea6
iHpOX0yljWXJaT9EnqJUnLG+E2zS1KrWhYmMaUzLraqwd5H/jcK5QRzYzAe/QTdYIyoFlW/JEjmk
GRN54UZ3KC3mJoSDMEDXZGAOgsVhrGh8qUuSfMSJ6k64vMqUoZm5R8FcXb4mma5vYNrUMCdKPKHB
UC9JdwmWTYBsAUgU8tEIPD9mqvS/jb+e+feahumyXNI4oQxGNQmh60+G2QSFny6SCm4iGYoLbJke
PVbqLK2cGmYhTpZV/aDe2m6cSbn7No4OnpGHz+0k6j3ZXOkypOo21snFUqCUEfRO+I5KhKZMvWFn
0HIEAKQQWwYYEWO6fg0pZg6ti7XyBu1SNLjg2iS5avqXtq30RzASL1AwtHNXXEnnIbhbUPROW20b
xvX3qLO32WLEdOVaVvg49NJ+ylrQ3wYCOBnLHuEQZd5o3KBCZnFURN05V3yl3iQYo4gDdKkBNdG5
xdXFNDfHFGDaTK4OmSXNWHW8OsvYpYFdhjRbbNjdW62emaV01UmtcoaTYSfj6fct2d3GzDw4/mis
g8j3T3rUrDWcXw9WNazBA9PQFzXS1xQ1JdwmbPbo0pD16sjT5aM3Df5NLQ27O+X2MIdfxG/64NS7
mM7XWOMonuY0+npSHGng/bfhXFmqnOghCF1vUcVlv3VibPG8rUHzPW5WVFtZjOHqJuhjJN+qQLk1
MulFjfCual3fdzSjllOjwfwZ5aGvsOt7pQ4BrVk3sFZ2INfHm0/QwFKPu/gCnIN4DN+z18aYIT8G
mJTXId/TMi9Y0E7C4tOky6wL6ge0EBUSKrhwvYGxbyRndAHBDF+07qLO7X/GYEWO2tBcsj4F0OD6
CEA6BTJfdDdz4Ojh5023FI5+6DGG1jpURDINFYpcrb8gsjOufRt/bYzpAyQYNI0EBoDK1YJrho6s
0L6atf9eE7J5Raq0MUkeXlGpgyYGaJoKeLGrUMNsrKL5YdJ83o8O3qu6d7VnFP8ow7TpyM8GX8CF
tuopfQevMFjOncBIoJqPS6wsWpKWx1TZ15JTZYdXpj2XK9Y//tbLw5NbdD9dvXCpJTQxtD1F9rNt
NBtkPc3FV1FzSWs0BVlX713dzY7SU2vKGRXiDa63ZKjQg2yG7OyXzbmLqC1qJqUyB9P9qgTR3ud8
LTtq1YObSgAcblhiL5ll7xZhXs6QQXFWCCPpC3I4THsH381lSH8VKScYoT/eTteqWblz9plyFUEz
npWBkKMjAXgVAQgn5oAZOANyTZSaYR9bu++2Qz1rE5K6fginoHkwU5Tfk0HvPg619IgHgK62ZaL4
RZ08utr4avIqyrEw40uQaW8ExoY+kSt0S9sFdi7tildMu6pJDdd4b+WEB0QtO+lOCekyaAKZB+AY
7l5wKXsfQpFpnQhF+eh80gIsZ9pF7Wg/IFbGalo0cyyPsJaBO9FvdoxyLWvvu6Iqjz/16+i7YtvH
DUYpWCFzv7rR1iCspoMBK48Eovan08bjxZs3TkmUUOVSFGJt5xxJz062ZCj8QCoWXKd2QKEk/WuB
xoBkFfO5yJsz6qjgTGAnamGv7nd6WL+Ca5BPdiCPoVDTJdK2DrUHpO24GQWH7TfiYX8oXzjbYsrI
JGg98gxLHVMUI6Wu1+OxtF7CkrVQgsiMthhRdt7kXO9zmSCOHppRRBffqS9B6JNIX2Y+FB+HkNjU
YH7XYyxkILDXYdPTmXeQ09i+c+2K8WsF3Y+soPDJTNBdWPbcQZzerRB5dFY5HiFKFfD73imeB/MB
PA1hg5UOPAKDelfGu0ZaMCQJQtg4Sb8y7CxbtrbNy3pa1GEvfoatbuy7GuUCIodF49FP1XVJNO6E
ztP1EWVEFsKsjhYNwSD/e5PVO/e3o4Sax2q2OvQzapJlEbFz812JcOO+zq0ObgzCwU2mzV0JZOH0
1tZ3sdHv+1qIvDxqZrOUXRyqOdvuvgEuieGtIZFIsFu7OT/kc0OokRaV1v43aHdklF2jt/1xJ+6a
BvMi2ou4RCxHwUpm4wSTOvglsm1b9rsKie5dvwGCp99Kme3jQJBUq/qP3w+D9QptmWzLNu8O9bzJ
DL89dFEmqZhYENurrDlkNPcdlvS7aBwVvrg5v+2++a250BBetGn43c4G4p9TMpdwoKm1xEuzGfL0
Be3nS2139dbtae7Bd0rXBLHkh1QhBjfC0FsZvR4dnZyTZYKct4Ct+YTWZA5+yFKmQoe8Gy345Ahc
77qJ++aPu9MQ5yAQK2tBivCceYi5um/yV0yYOZMDdCD3zeQA1vu8Wyth7lBaY7/9N/KXazF4vPnu
/VYwgO3Bncj9eCw2tT73bh3M5qP+FGPq3kMyDpZO6ojtwGCPjIqgQ5DMq85Opm1hF886VE4EsMR+
9om6aiRNrgRkjBob59rRf9JgP2PWI6JEs+DuOT1eVNceFm01VUQlVP5qNG1t3ZIHsEqJGHCHuLik
3nPb1rAYaC6vhUw/Bo9svSEiaMNEHtv1pA74ZE7DPBWLsCQLIkRA0ijQVZj38sVA/ha05TA7IJH7
JTzxQRzxKhL0aIOQFW7Spvs6ps/cBruxSUykkijCmeKc3ETl+9lD61Zc+1MkdDuiBEA9bAY376Cs
N3M4aIDMjFaThL4+r9Vn74Z4si2iHkMfsUIdlMAxdadfKoOEU9Pd5TPLMs0Gj5SDOWktmTdcvvZe
QGrg/aFYVMSUz8+737o/9vnc36/9f//58x2skOJg24uQCLe//82sYUhdfP6ZstKirafG41/eO7k/
R1Z9utXzObQPqdnvT3x/HZkoxRq+6s+6Ae6DCJhvUTA8IU/GtuLj3tr9/iufn/7z7/3+MkEpmfNj
jA+UWFk1cTZI0zdxzBlCMxFhvWCB5BbtD/wDWzHOeEEkiyvpoTOHGUg7/r6ZJCrLLtaMpRW3DPhK
30gFSCMnORsTGzpP10pYXlqOdtRs0IuJ17PiMCXFsFJ+D+PI3kdaaB2I37QOCZh0GFmWN4drhE/I
GTmT7/9833SsgxAAegm9vBJZS25ExEXMr+YqaB1UHB9rKGfb+/PuD90397uZlYPrIN60md/k/riV
uv+6VabIvnothpw0v9H9BczkCYpjtbzMSuXuLJ+kFle0+ywhQs2quXgS+NTIZToJ4ownQGjvweA/
gaZwoZDNIvnAaidiaLmZZwKKTXMXi90fuG8GWwMZH88CrwIe66KryCrxZ27qfXOPavq8G876WiRH
HLqfD7r/++zPx+6vuz/7j7cZCcNYe43LGDNowG47R1JEIFKU88Aky3yesz8H7RBtJD0AJkCQeA6f
G6BdRKR93lcWJoP/9+79H9omyv/ylECFrlr+80uYDpBSoSP/DDtqHb+fnWWF96+bkzHyKT7/NqGL
LaLZbG+ZHaO89He+G/37w38+7fOPioj9+Hn3fuuP5927YZ+P/eWL3//lj5eQBES0p3H2jPIKAJSC
4++dNHYUOIH3zrsJyXvTPmnzTZ8A9Gx33zNl0ufZbtIcNL6Otbv/Zp+/6P2u1xJcvsgIW2DX32/f
H/586v3W/YeOIGdPFFnmF/S9jl0tR02/NVAh9ppk3j9MXrmGtbWqWIh38zBXq8GCuDsfAeMk4+b9
Hj/p3Qcfu2Z1pM9w2bFpFlaOpDyZIdI5Mt7fm7pxZbr4vO9bAQi5JrTwBtuI9yeLFcb81vPwFM4p
CJbUA+oS/jEVJJ1booaBhrH/vlfvvwspbXIjq+IZ9UtPHiczGDn/wFNLNlW7vu/AP3b//bG//ETl
/TD9vdc/b/pJyWETEXbgdsF3R0R0sYguOaoCL/fUuXh2Kie/daN/HElGWaWTNT4WSYIKq2TFpeHh
Fhi5o7h0tthAOwSh9DDNZEjWDmKZdYlJF1l5l2NEYrEZy6k+04I4j5Ws3qyrsH3j5OY3X7eCfeIR
2w5BEJAq2MMu1L9NMw62KrRnCyLAXraXLtHqo5eZt8qt5Y5Cy7doEzWWuphOkq5NhmCueXSJmqpe
F7KCEdWFzxC0HKYI5nM8VDHuJvdbwWC16FKkT9GAm19EXOvHyPta1bl+KbrBQbhm+HtNiSNyOEpj
tvbVC10E+zKedq2rf4GuOK0V4IZOZgJhVYsoacJJ2OXwmDR/xJLCgl6Y6iOaxq85pFOUSVSgNI3F
Ex0mydzAszd1k7DCx/tLpmEx7j19/I4KD9x1JjxSpZvgqjXrENNBbta3OFCvlk2gq8qdH7mfqQ1O
DQ86Bq5lR/MeqzyIHsGCVduyj1/6zGzXNIexBivAn4YqUItng/Uhewpmhj4F2yaI9gMnw0NQUK2K
YPZsqqg4e7H2ZiksZ3ruQzDIRlTeWn3JiUlbRnX+XeRafu7LkcCVOUyu6q4MSNXRnAg+TqP0EiOD
26d2ckPEmj13fWAwLTK/jVJpr3W6Q9haHAvhOGRWE1LmSrXtbHzo7dQj9nIDmJQJl8K48gjRo2bA
7/F9cowLvmHkXRjecwR+G7pDv0BB0GXWQO9qTa4vrQrP9SGjD4Sv3s1fXeicwngem9r9SAMcfoHs
5E4vAtIv0aW1Y3dKbAYFS2+qq2xUt7AaHWek7p2qAvVRK0bm2f4E8aMHkd5VO0cf1WMU1jvCJRfC
wZuAyJQSikEoeZW5yTGY7a9OGrPQ40InXOcymXMUNgQGukOwqIn87dpb28XEXvWme0r78hUun743
4RpWvZ8CgqaGqFlACmsf4J7b400ZB/G126WJeVNj4p3SMOvQpYbkCOvfBHZZgnloJ6gmwPkz4YH0
7craAzDaetcepaB0BcNFefEoYq99UHA/Mi+ILrGnv9K/YQbLCn2jo2vk7C4uY8WBBWN7aWR1ftRr
4GTljCr4mGg5v7beNwk3RUW5f9Mj86tRmeMVl4pFMrs608LLLpYTM4h5Wr+vixGmZtG81mNtPckq
Oaeyjk+NNn4HRQKZqAvtM2yuYdUN9JE8qE0TzfVnV6TrQYtJMp6JkiT0vJI+We5Zn+4RRWjbyBhP
dy2RE/X7kr4JhNCaVKnJW99x2IodvKh9U+xSNb3EZVo/JyO5hHK8JsYmsIPm5uKUrQv7ICIrpVRM
V1SHkr3tIJDCAyBJHvvilqYNYXeoumEABOjhSRrZFin9gypXwRE34xLuCNgmrqt10lorXA7msZ28
t7GHgYNuEReS7GAqTdQIlTalK8M3jSPzqHGZZzLe6ZUBAMGBnpx3GJtinJN8clb7Av1U+y6KwVlI
oJtnzCc/0Ue/h6Wz4Sn5xpA+R7fWlcdq7LpHpAdPspbUE7i7IprRoNsigGA537x0Qh1cupcuhMqi
HPFFw4JzAfIWoRSXy9Kwo0OSThm0Ive71Aqs381zGyh3E5TOrrAm4O/leyHqi23V41bz6bV64xet
TXSQUYlax17tQ9cChm781OL9QL7Oh/5Oxul0FqFY1/W+BCLwHKmvkWMY+6I3vw6ys3d4OR5byAoW
nOEdZk90nYQWplm46lnLPjd0qBd0Gup9ph7dqNLW/WjbGOry6WnoqTAChF7mho3WmFVrasfiRZfa
jqwfmcbyOTTcmeVWn6wKsjedB2eZCYGpwAXvoQJtX4T1BmH/22SCzAcE0V6snoCOooCX7DlPJATU
qPVaCv3huBrB5m4FpHSU006wjalHLewRaXo0zOwdcba6ldl25ZNsXEpaBpTsbshWbqR3p2z6Vgyq
vrmU6zo5PDGVs9cD3YMROt670SRnw0hPZBqFTx6h91s8t9WhauoS9P8QvgjD728OyIyIQPWVmmws
k+p7JNFWi8bGLF7hLGkTDlqqkTndWJiDjjOqZd0jcA7KpLyplmuam5KZ0M2NPk6IGc9361tSo++P
+EZQH40x/4klPN3ZZgfbpbABa+Qn17TEbmqYQ0mSM1eNzwlTFjEgE/6OGfcl8WUjVEFr4LyAWUFp
OIlfVAtmE/3rUrlZ/ND6HQnXU0bHw6vZjPnDCO33UEcpEVoAzRpbHruGCwMoVIyErfphW+1FEdyw
CFT0IbTa2Qf5PGxn1KJVThBdzaSSqVftbdIWlnCnED107Y6oqOzq2O32YGiFtR9dMWvXq5ZLryme
UtLJXNP8lYNdey2t+JBA2kMokkaPDZJecCLBVivi6Rp6yYcRquLc9DlgPPrUhxZCKk1AuzI3MQP9
lrYLS3nTAdWSg30F8LxqqYpKe98X9vBCaYXDV7RkwFvGsjBAKbu2Pc+Vhg+K89o2jVnCu5iizviJ
EA9NcuGNyXiph1sAFtkwpv3AXtgofXoP7RpPjoaHMhGYIaj5Yw03KZn67Bmszc5LC6pnqQmrxg4A
0RXKyRtWBJ+OHpjbcJANSA1FaQ4X86b0ScXWiGCcmKm+m2b60s+WJAmI2fOrlsBqYsGjcHxOLFJQ
k8BMNsMQPIz1HKBr8yFiYTjLyE13g6HcLWVhiisIojX7g+adftHA6LIjDcI2vhgkmeGwCX4GNZ25
gj7TbSQPxava8OR41xEXKA4wNOkBh3IfuT2uEIZ/pjAcFWoijcyIDx5r5aF1modJJ3nCDsZXIMEJ
FeQpevbt7hyggV9Wlpq2k/Lw4Zs7I/Z+RNWIuLrndG0REK1JtwbB09ZkbhrruDGdN838xawu3Xly
cFa5Rdrg2IF5HE18p1L7YYiIQrJnv3H1KteJcla6ia6qhBARTtn0EQbQsTrSHTk+MPOOcHGOBKwQ
GS8rsfUcPVwIYB77Brp3aWivWpV/cwhL9CLSFfxIh9BhToIym9+dpiD0TiUQeN12mNejHllHaRcB
kWClASqKbPiKMnLi3EQzz7z8dEe0SrIlKOA2VXmNM4pyiTZFdNl0ggNxiZYbICEr3FEdZWE7XITZ
gAAiJvvQR/j7xQvSry7WxIWV2tVp0PvVMIzBUWtVSMbBoO0g+XmwlYyrm2fu1cqHre9QwUiH6EhL
cEcpm7qKOX2pPKw+FYNBQztmpXeU4QoDMADaNv8ALvUxRjOzxNzf7irRMFu2k3RPs4pXjzTsUib7
pLThz/LkCVEC9WIT/1T8UjqgalsN8XnraAiRPPdajp46JFL7MmYpUcE6FxSHpio4N9IcmNOT/2rs
Smf8UVn6w6g25WAzVmeOf6wItUEF+iB1ii16le+TyUkIIW9WUWY5V3hDX0o9OUZdKbaaLhtiURww
WnTfts3Ax2FaFaOJaPt9qGePsRL93iNNdjUK9xcTHuMoalCawPkn8HbD3uba9gBFc19XA7OKfnYs
ueOH3dCAMUUXvVha8pCZzWEcfaZNsA83UV0l64QgPrcwLE56s0Xobl/ykNBsN/lqlcr5CWz9wyy+
RIY2PtoxIYyd8aVAWvrgeOUbPAP90EozW8uyUcw3B58uoEXqnd4diwR4XAj6ChaKnsGpYQXMhQW5
ZZ9d0GIdwvk9M6tNl3JpV57+3Kclzho/o9M2ubjsLFpfmvuYMP6mCmZTWqDHj0F8sVqpsq1W9nKr
m4R1orb9RW38MQxzdlYBBtWBfmCXttpNgf6lIOmZ6VFzIH9xi8tvumgRaoN6vPbJCZT2l8oc9KsM
vXKhV1W5sopiehj5JRalUftrV1DHN7pFgYNs66v2qlq325MUdSjMJxsT6llvW2s5BnpxBiR7SzGw
JoUdnT0/VcsS1dQm1XEKe/j2HZfM7Ls8M4hSSeJsSMy2QCQbyoYmx0xIGIGTgYEDmDtPxhMxXr71
8M/oDweLu7wkC8kv0jTnMqjmu445GfS5ferdYQeQFis2KWBL9oKiBUz+gAFF5X6MI5NdJUEG3S4a
fiFD3IZ6xWsTk24/zZrFKGlXRyNzSs08Vl36E5X+tEKGg0ma1vHBRj1q+5n+iMP8NXQFudBOcSGl
S5QINV2KkFcE0cBlKq73902C2PVcZeptSJxux8wvAyBn7TK3Yn0GLQODJUqk1G2XoakyqOnWcwN8
tk3em9pEKukB5/Pt0gd7A4JwGFiD3NtOhZyj2H3jHPvV679KA6kw9kEijgUP4sbief1GITedrNI7
5axHFjEL51XCxWaXeO4POv7AYe3uWDXJrUoS/RjEtrnxY0VaNNEBvgYmwITDufQraP/6KB7NQf1k
fd3s4Ap/kyNw/1jk4W4ICxiqgoW7Zb3T4HP3bkIybuRqP4oJ6KIz5WKDibE5dl0IMtCDTA83nI4Y
nCa6Kv5Kky0qXROjZ25SFyqowZs1+A9zALmRAgcnW0TJPT7jhNo+uBGjUODQHcxohQmxqyGkd4lX
dYDLzrUg4+RaUrZJjzlmn7XKpqs9s0RnoQ2ZIM0hh4WyABWCGGmdo75aNz28T6c33qziBxTKtaOK
AaAm6G3m4W8cM82xMR5bqhq3JPEuZD6UDJMaVt1QG69Kwo5oCZzlMIVaFMyER08cqS9gfYlzUJxk
3QSZsbM12EwsCcPNVHpMEXzwapLK60HGGCD7tGE+j6xrg2FlDqOK3hpqimerxg5pBW07F7gIawod
bxsqsHPoMIetwLi2LFH9HnkzRUbI0lGV2tmNjdqtxmwk5gJJ2jY/iDv2z2MZXGVARMWcXTa2OhLl
XNOPXHfbRVzCc45YLWoIAw+5qTMlxWG+8xAKrg0nRSdndWu6vtUlS4tq2yZGvCTMJFsLIx5XBbBP
0cpHU8U/i4EeK/QB4tp9qzt5WeLtLBply7zVf4lGM87OnKfR1dXDMAzNyo6iw8RRuhwhQ+1ym/Y5
4WnNQ+inQPyyXdIU4amk5UVzhXgl+kPjAaLFcA2n+GBTnxEhbL7GfilLcbYNoJymAwazIz4YcYc6
t7FnLtpsRisF6YOoaoje84IkILbrkk3d29SFGwc4xI+hd6AJeKRUmJ18Ic2AYqcdPfc13jazdy5V
I6uvXtZvajP9LqUXsB6XJGWLaAf+Q9tKkNmLDKr0rbOZkbTEx/mi9NeFNzXMzEtYJGl+RX5pkGzB
2ZDif2Uy1izi1ibfgtrDErVOvEJLOS8ZBvhatDwbiYDO6QEXVIiiCrl2fNvf1SVZdwZjGorvfOKI
VKzW50lJPAPsgpI1Au1LOu1lvatCxJdThNgR292zAV6Q3mxr0DDw5XqM8WK0AIlmUpH03ZUpO7J4
8F7TwcDC0LRmRP9OA1uHzaiq2cdJ+d4niTh0lowfdYNmCHQ+yN/LuyXBdVm8AFUh7bckyaoPgm+A
CXrajI8Bw8UlFPmvbCYHGizJ3QTzfwMnjDRFVLBNlzPuT6lGJlcEszWOxaZPo0MQwyF38iE+uQrP
EtR2wh4h64f6tHWbFxHn3jpxI7GnBW+gZpocAiNkC6OAnn2Tmc4haRXTtKSTm7aIdBpO5oYzmmSH
+u5RW7W+eJDY1pOeyLsg1rqjlrj4XVE3pdegHcN9OQ+zgzLxGJKcvC366glCtIsI/GzQwt+h885o
+Jqb3/U1rXmMPWbUdempBzWxXIB9EIPy9d9UWYPTkm6wMNOyeTCGK1ej6EQIzPu9BJM6gwnqTOq7
5ItRpDo9XARBxbLldJvMkSZir62aIOm2uEGj2oLqFA3mNQfrb2VE76T+sG5iDaV+OlhLMnierCYX
y6qwkE1UitlB4d16MIT7pAReFxijT5W0JMRcuxlV9JLlgVyRJeBB0YPxjZeMyVFPFQXOP/A+X/va
6gScu0GiIbttM9JMRo6dkFBI2WmHSJkbyIDRtkTEDds5nzYi9KuddArKf+SKLAyjTB+lnr64ffTo
jWRpBEE0rs2eCQjMu2yjeQW5S5l1GRung9q9zDWSZ3x1sErjZ4fE4qRn1goDI3gBD/UErCcON88G
z5uJcRHAb0GZ4pITGEFnrjo9WeLVYYLRo3FsSusM5zc7xon/MOTaxp0zYIbyLKfQPRkZdaQsxn1i
xdOPRNTQDDVoNW09gaCNIihLXfHzLob3R/dbDmz8bUGtilAQy/W3Gl9yTapR82APwAXlC/yH4ddk
FEvwPsymDbPf9fo3JlzRQztJ6n71mJ4Nt7j2dkSxsUiNTVwgT004m0GBDtA0uvpcDO7JAvH4SN0W
W25kOytmUy9tTHgG7WbUA5HlnhAcfTHLsj5WAR6JziHfr059uYibFERI1aB4cEdaH7V9sn17qXBc
X+iwH/2+0+hse/T2vSB8VrQkkOqiD8mBRceVba1QFXe7RtNPU1qaZx9Z9IhTxVRPKg1LEhjqYENZ
CfvnXHqMA7KcRHuVyUiVXqhkY7bxe8Vi+BTb4rUn623rovk8Bkn50ESzeNEjZc6g6ZkPenAYvMfS
iZ3jfZMKk2OuAV7h+PiME/NnyBoV4TDqucVAoJ+KL8ySi1OOK/ktiRx0p+GaQAHsDeCfnkvTe0o5
EY5B463txpvP6oRi3JhS4krC9gElXPMAcX7r+VrKGL/WANtR6DXWjpf+qrxeIyJt4kLWlGcjybQj
TZZ2ryYyFcMiJM8Uzb+eiFOVdinJUXFyq79JwG55VCQvXJ31Uz6bvetqawoZP2ko69eZrmjZ6KY6
e6QziSlptmOTuog4agIF59qCXj+yRBE7bShhGkcoDEP6H5pbRzvtxxiK8Fj1jPaJIZ7ylnuys1aA
g7yzypK9KCIHyX1dHTDAfY2qDm48cVSbwoVmOLhUeckSXQxMah0zH3d4HKhhhRJmOmxuCjbRTsVZ
wRCk+zsUIjPDBRCpylx32ZMAsmIxYq+I4HnSGmPcDnq4aUPDecwdtTWAFxmFq1+yPPlKDD0Kmr5s
HvOEnJRhKJCddvGxBKqzj3MKhXpUtEcM7dtilNpDmBev7AJYfhNTcGXoVyPk6+d0KJeI2zPyU2N7
CcmHSDBmxFs0ugB5qLCEmJG9ypYnlYpvYuhtgkoJWnOIeNmU0WsbEOYS+tAC2tzuKaxGZJARtBak
fXtKXRIO/LHLLnXyzSvyVeTK7CNmNIUmSCTM4AbnMmmHdS6NeEMgDqORHRUra8TEIQbdeLd6isNJ
+0YKhg87VjwbZVtemoBxyzF14Cj43MPRm241pvqrP/7Kacqv+5DVBSUfdSVCI34Y4YLCpX+vtbI5
FFjGkOb9D3tnslw3kmXbX3lWc6ShbwY1we17NpeNOIGRlAI9HI7OAXx9LTDjvaw0q0nN30SmDEVG
hMRLwP2cvdcCAjWkM/jBqMKbWNXwBB3uDyYSBFgYF0pHzsUN8u8ylsVBIGe7sex/pi0P3CcImuuo
4H2jFWAY9Mw7JwAxVnqnFqhSm2D2pqW5H4In5t75s6b9BThW7NgZDisQC8aTqvMz9XOyk4DSVwh+
+LSBbTq7uXXLbCFugeGV16J9+ef/MAc+F0SyV1pKYM+1K++kWQRWtUrZm9S2+UPmcnZPTcWHxIiH
s9U5XTj0YBUUwrL9T+HCVJygzJYbJasisfN14o3gOc5yYGVlxpo4qyl76xWTPN3QHwQLqxb85KYY
Jd6e2miYRJn7n5sivwVSv5mGJ6Hj6wur+uQ7HQFb1wOxMfcrT4cJmaQM78ZsfHBibpxx9Ngkxnjj
v4ATOvTcQplgJyMxbsj87gRfrBVnGmNNOnTpvMvPuYRfNfZEOGRswCht8l/x8jzxvKhaSbBAcQtM
Qh+mcU+OUVtzjPT2IBw3XKr/WaRnb6DBasK0Kpe1IwAHYw/2oQ1sdF3oGm8kFfs9kZgsrHteDgy7
/EXEF4RVl3MsbcVJB26Gf6Rkpd6SycLpCFnyJB1w121NbG4Y6JvxeyKT2MGR7hnIxaPxOgiuZVJ9
M8DM97iMk22kSn9l1I0X2umiazU761wr41Trc3bjnlxzFUidFUQudhFVDWK4jBm4do5xZ6A/MOlm
xrp3PDXd7czOHlGsMlAGnqd707NqHf4OPfXJleGGrJfjWWpsotk8M1ygaJThFpzE5K+jBghJTYVm
Qm11B3FGTjq7lLZJvcZizKv8+o9r5fZB41x8rVS9YhC3zrXU/bDoKHrAq7ze6ngw9f7JWB6epaf3
e52v24I3bZArc/gz8nWTpc3eFB7zu/I0kOajRZs4ZKSX+mTKiJAl1lHEMnsYmGes3JFRb9tlmLKI
W7DTdK+1D0lx5sJ1blyTUv3HGLvdK18sqLa+Yl+xILGsnnSBi8bD0BN7m9jmy2CJL9uU6hr5O7NE
lVE4XIDqKOD84ZZPoG3Zcza7yunrX6anbeASPJcmskOtd7uHWUBBkdlKOEmx+tnM5QXf6rWh/H1n
wBG1zTTmhWMaV9POTt50720C6AtWkwdkMd1EMhLQctWvBXp0zoJobQprr3FTOhf2l0Ycdxf3OKIB
l/Da7BEjB7B9p8JNTp3QeXIYefRaJt3GT2iPVHgvQ+SCQMCalGlITIK5mFHAtJNV76qSEWynTqAF
1cM9Jqx0cmzotdkrRye5Jsyc8UJu9E3vzns/sliVLI4/RFcvRKXHU2CP6jSxKRpbx4LAk8tLQ2Bl
F/jzl2fF1Uk3rfL08zPh1NVJ5cZrLJt6G1liPsY2P/z8bJxR+I3axCypaC8AFDcuaPZd55ATaIxo
WpkmsTE/jUlO9+JJUR9ik/zD102IJWaBHgqvWhgus3GfmhhprkeNvYl9OxyrZLw0rO9/6mUV69Xn
OfsmiHWTduT+armvJIHxq4YA/mTBMj95SlJ+V7hrXA08ar6UClKGga2YLxig1KOVfRBLdJ47G+Ec
dHgCZj32lQWkBjVamGB8ur9EWr4nnPx3rB+Y6pJe56U8e1vOtkdWZpy/yvSYxuO7rZc85kB2rAPf
4hJZZp8/+YgxnhhPY12+zDYiDpLSpMtVxSDT9/HvJijCggxuNXaLDWOoz57/kIysXkia4i+jc0C1
OHwbN7q75FW602DbryXee+J5wRoO5neWzuXOiLQ1JHzj6MzOxY58sW472rsBhJcsnbgY+kAnWRed
YF+e6x7rpaqp8dqCU7fV9dQ1AnFkZ/wS03s/ckxy1x1bbqanvB06bw7/GZFtzGtaT9Y2XZLKlebX
rAMBrhY9rOCaHt2GfLe/bUumJ6myNHzmCbvk+t4XvtygdeOBCtR1RSogXWUVvoUcMHfYjgzMm8Bg
rKi6iFp6jsir7AdWe8J5TFO3IJ/qHLILGcjoxWqxCTo87VeBSyIFwDCz0Wr6JBou97pzjDXNvTDK
4thvapu01c0Xv/D+lJJcFO/NXcnmpexh5cFNhSmdMdOdHfx9cPT2BKsArhFBqBIGz3LA2qbre638
ougidgOq54SBbEizpN23rbtpXbXL+8z7VvtWNBs1q/5JmM3NT1SzbhytgInI/BOwhIuHZIAZlgcG
J23TuMmhu2Q2teVSvJeM1ELqRB7PF4AuZu11MO655XmEJqYA8eE+KDp6L643bkfYiST6yuIyVv33
mBnMJaP8YE3eizRYkUgv18LRzmiLQ2vddLXDQJV1JSdpoGl+YFy4oDw2OD+PtdP8ii0dQ19bPnSO
ubVSFV9a33iAuI3DWi8itEPldExiCvV6pbMPY//E/W/JPKqrZnv6oZnbp58+QWcbdyKa4tChIb3a
dvacgTfdz5X7CgSp4GrtTbRUtN+O4k1RJrncaFMQULdR1PTYOq3cArFf1XWfcSO7UzpMS4DU+Wfx
+f8TUe5T/ec//+Pzd5lyfubbO/3u/g1t4gLI+W8VxoW58jdL5QrU5T//4+1P2/2f17SJ0yr9/B/+
n39DUTzvH57pWIYf6L77QyD5f1AU3/yH61i2Qe3Odk3+Bmqt/5eMov/DtTgveqR2XQusBnX0v8ko
lvcPI/ChETLt0G0zcIP/DRmFhxpUlv9WnnUgLrmgV2yH6jLrS3iC/16ejSdbkeOKk4PSnGzrm+JP
Och2ZSraJF7XnBThhE2xQMxk3392vV8y4DznHGWuDPXp9RxUD62+ilEYAHSo8L+vHbvUwlYt4jOP
B3t06xfkOieOCCM5iOZc1hH7b8L6Ko4uqctAZQbhy+zZYn8LxFlb9WaTb4hsv6lPqhA141nprXte
yH2tMK7We5aZnJyooWx1l9l5Z61nKQ+ND0TeXnDywwKWNyHMewtqHiIoq2tamwYU+mHB0SsYyuwA
eS0k8lYuyHqDd2sBwz5ZFEIL1D5IwNtXcO41AfCerIO7McxneK7p2sr7gT3CwF3Emh9GlzZBOSEG
kTRrlhMZPdAJ1DPXrmAzWmCmSeiUOxubNeQFTd8Uad6zJx6f8x5MP1CaBhxvOFUSWHSPirywOfHS
5eItz2N3wf3XgB178P/uVF8aNYIgSTm+u5J7LBa3LGTbL1n3SEDZPXWAtM+2SVJDlgWulxBpuluD
/1TCjG5FIQ5InQEtOC2WX5h8+7I27/WiLtBxGBi4DKaufXUT9egAuRhwHUicBy7qkaoBQJu+zWYa
pvTTpK6dVB3cXI4JQx+86F79afO6HuAnhjm8aXIpFC46/7D8qlWQmOjwMMT4GNQiZnAWRUO3yBp0
w752y+EUjGfLuFkQRwGbmS6SBy1h8Ij1QS36B4zQx1g4xcnXGUEP+nsq2vw8Tyb3sdEQZG8A5Ug2
3Sm6LgYDeB0D1mq7bJjrteWT04kM4iGZDSB4SAgRt2zaBB/wsAPPsdKl55z6tJDvVLPp5Jw6Vsx8
4GLywdz+1rUxK0Ao5QpjXozNEBCKP34zzb+DVKu3ht3g6Inzi9kkGXsr66nGs8He4dEsgpvIkY9J
9WHHhbdpDEZQddLcmkIPxxSVEgtZfHkcMpyUPWq/RF00bF5pY3AExMt45sICNy9NKPYYO4r7M3+S
8tgushAbawjqh2lNjREKpcX+qY+jTdn3b4j/EB1RcN30i38ED4m5CEl0IL9h3UTnqIFebiIt8bCX
JKDUEGPsjBYptLAtMhuYTopFeWKkSKNbm0jfzLGrAywva+/a2aVEnIgJu+vUS3KnX82g6MkvTdhg
doVgpZ5/Zx0AIlYFvx1fXqNo2gaLlMWw25LIHaIWekFQ2RZ5C9raRVjyEC1al2ARvAyL6qXD+cJi
k2+b9yx7kg5Gjl7V68Ez0w38nqvXZHIL7mvVTG+4Cf+woEcZNDhX6Y6H3mgI3GKOYcozbefcEEw/
hodpSop1zx16NfjYd7jjrTPV74l8IEGI4semS7YBjpt2uEU/ypsg4Z9QXL1KsJfNgSKatUm10iaX
NBCMXsfCKlcBt9wwSfW93n4ybndWRvs5MsxZe7q3Zs3zqROU3YADptEHC9GL+p2HgJbVQhsjt6gG
1mvNN/kTwJ6lbe+KZj5Ik2xEoXAU6VYEVTGIXpISaFLxXCaYFDo6QJxBUDpwGT22FbCbRiR/amoU
RqCsW6owJRWWBwo+Go5jol69wCqPif0KjFeSYyvCQfmLw8PHITVCbcdpNA64gPygQfhEPphNH/dQ
VXfn0nf+uNlfKVYkyp6slyZESQ7GJIDWoSrZmUwuN2zN0e9IaduNar/j1FJXYr+Ilwq8nSywyS8C
fw9oh0OsJWvmJ+uAWVbCDsiiYA0YlSeTFPNu5JBJVNuOH11YGsydO20qV3VK3jxp0nIXIUVzuwah
HDWq0AZJknvccvFJjYtYiqH2qknsl3JRTjG6wzCeMSllgRNhHwXBgOla64gDGAApAWVvExhguuX1
bMrjF4nExWcpOKjdWENTYquzaEKzbdRE5mMZ6ORfyExJRhrHFk7G2nA2ztKl0VjZDXi1YsWUyMnH
esMJGxgg7iU6489NwWqqCOJsN+fBhwsTe1/+xZn1PfNttkqYvNpF6WXsx0XwRefrVrBtKFySUiOP
l67u6dOyTW06Mo5sGopQj5ud5dZ44RaJWIpNTC5asYKBS+aQ3i3SV94FUB1yFGTeIiMbsJINDa81
0hsP1iIsA+FFQrKiecjQb1ykZu5y65/xnPWL8AzLrTinONDaPalL6LuY0dDdD1cPVxp9M/0EGPE5
bdGoiUWopvU6PxRI1rTM3SdY1xzsa0bXP8+efKGxcwccjTIhf0tEhanZV2/g5RC4IXvDCjZhCZDE
b10LdDe+UmUFB/CyM4VBuLgWNxINJBCRHh801SPRq1r5K3JYzTVQ7BPFzFocByeh/DmA/oraydKm
x6iXzRFJy+8emkWYjtLf8q32wdbpqe8mjawWn/9AInqv+WBy5lB7QODdisTdMQGoLHrmpCV6Z4UP
S+T1uq8CNHmKi4hd/yFIjSYQk55clHquZHRkpBiH4HNvUwdYGFuTI5n/6ji0ya9ytO5N7+dbbqlP
MQeQtIBU2gdBv0mQOAS9AOCF44+UyxlvA1c0Xkdpo01rpHWMCNzh4g3vqZnuIwhT61JyDcYg6Iyo
BOkZMEpELii9RTO4CAdJQSb8sSQvwyIjnLASJtgJab/wgqeCuWgL3UVgaMrybuTem9OPiNTGlXsE
7RXtrdpINpLB/N4Nun47x3xByWcybEw/HW1WzInjbwDm9Av9fGeZ1smVioufz5+YrlGCtszgZaCk
6KW+ezbBgS40CwNCb8BrzDFfy0Xd6OJwzDqmrAUsXG/ROzqL6FHThqdy6l6LfpjXQoI6FmQbPRZg
Uxx053ik9kq59EUGqEnmjCdXq7T8IjLCU5431xcx2m1IDBgDpb6oKC2clA4x0fXIguQ4TxTY0uQx
NegY5LXzWQ9pszGa+THVam7zMGJxXiLT5YkoP9xGu0MIY+SfILqzKaoxrdeQRHrJpcX9R5xtfixS
hzyslTnwEoy/ypIpIdV3rqyzzyXQ5LGkvOxQt8mm8Je8QvQGfivYNma29fg6HzitFGcf0L1T8axL
VdRsy8X92bUEufwYHyhX5GkrJ9ZeTXOJI1Brs/eV5bUK8brUWKnDIjdZG43Dalh8o5qpf0EN+bBN
gYmUbCNLqPRklAFDzLmmrXKrdB7RlUKtpE3VUyTlDX+qAMibPWUzRZzkEQFBuSGCwJFysaJWix/V
mDGl1lA1PSY2orWhLsD11PuGBaNu0XHRnwRrhiug9pWXcERfTKxskZLQMZeHe2bLHcSsaE2MXVfG
ahTNI4Oss4/YNVoMr2IYaT8s1ldg8lloLybYwMEJO46DtueJ1G/mxRhb2vKNIy9nOyI0K2tgVVjV
7QOBRDaDBs5ZaOyHerHQ5l3nQxXP+guggIH4JrbahMi+v/hra/4/TA1YS6K2HT1j4FiO7Tb98d52
GHCHxYVrW1aYL3bcbvHkRosxt9BYq2LQdYlBfziLUxesiNW/Nnq71TKcu/Q7r0OMhZdZND7exczL
bPswDbh6x4C9MFauiOIJVfrF6Fsvbt92wvLbaV5+yxbzL+ck+SHr0Qkrq0ZbvhiCrcUV7C7W4AF9
sI1GePaqy+TRahYMNd6jOvsefE6jWT7e2mT401uttcpsFyh/6TzoXDbODsriBnXxiCYhtCKXOcny
S3z+BADmA4PJr9YaTrrPZ5SIq4bh2/xKirNGgZQKh0i3iZJvkzP9oebxxK4fNSyqi7AfzXN7sTVn
V8nqUhkEt0Xb4pPN2Fa2LA48PfkiODCHnEQ+wOMdfHKC4/zAJPzY9vUnt6hHINivilacrkF3M0FH
FvKj03A6sPlgpjUHT+UQ75wIpwGZrkSH+z2zSVvNT24dPDlj/EkEhD/hZtM4ZIzoOKyb+DPS+kMA
a9hh5hRzvfHshc5UEEUx+nUAIIF24VEvvENasi01WeExJl6TZdq7UfIVGC/jPG9mbm8D2MuaFrvh
Bi+2N6ZhuyHOdY+m4JvT5y9v4BkCi3ClMTo3LoHNmB+TUcarxdcL7gYV/Agef170MJMsrBIY5hqL
CQ1woN8+2EGMHK/wntj+r4tkxuENwBntIPyYMcPSwn0zRgDCPyorysfa7taDax0NWPVr4jRlaGrj
zXFJLKnmIZvN9wryb0aRwRkoLEY8obVoUxC910mxC6dNWD/BD+G5MPKnycfRlUzRzEehG6+WbPaU
zjGy584XoIdIiAsUD3p0Mr8HNhnAurlRMXkwESW37i88TxstF+dFveG1Gnx6ezPXdXp+b1Kkd4al
35MKr1fGU9k4RMJ0eXjbBM3tDynqO6P5CxV8an8bU9M4FC5ScKKwgcN5TzpfWP4QYWHuzpORDaTN
gE+6W9JoBL2SVY1dKZcjrwIOAtTyJUc7N4MyavYbauDfgTM+FhFC8Agtn256Dw5zXCRt9zQ1V7Jk
aLB8aaq0WjlBuS2bfZBweWd7pZnyORNMhQ2FQ2WEjgE5eVVr5XEU5rELrD39Dwre5ps/s2jJeLYr
3kjLnzlqw3sj7N0Saojqy6DqT48+U2VC3RpcNxSOtybC/kBNhF4Y+NR22OCLR6COS9N2XjhWvDK9
KDhGcXsmxPKQu8MW8gfS0sF2np9qJLunisTvZuxyoJll/pDDBDlYEM8EE5cLTgb9nDotNYcZSfPA
Q6PGYKVm7lHg8UOfL1Ohu4hxgzBz25qLsiZXlj/sePcDm7e6Sxrrt7FnAsCLKyO8QpxYac+pMEnV
sL7SIpI/HW5FboCEZ2lnkJ2PTlU8nufc47lLtqoR8g+CZk5yE3Fbvofm0SturfTeSLMNe8EtInFR
WI59uyxcEZrM2nylMRFiFdubPWRZXU8+G4516aDCqBDlRjfYVcX1jskVx7jYujpJ1m+9K8KvRnIs
yBKTy3xy4ez4RbySrfyhbTjGZYq3hUu+e8WnBxsp4eKRKxp5jHQ/1+KLqKJ/KO16QBdmqJVRqm0S
tA91LJNVp4k3181OI7PnMGr1r0Zj1ainN+lHMWWKSqyizrnbsX/h1fcwWJkWujrMp0m7u7DVe0u9
mi0jGNEyrdLrYKul5s1zqJz1Yv6g771kk9jRdcj9ItHv+VxuzUZfijABe8cqv1AV9q9pbJzyyEyw
DSSbhp7OUctBZVPvXQnQFZuCzx09x36X1OYHCBYO0fW3PbA/GBt3nYmCvqDuYRez9JXIxaeIQJqp
jq2Zd86DBYEap929SvNDFGSbJGm6U8HEc+3oyTFGwKsSP0wH7Hdeu3AQcry4Vs0eLgp2hKm4txv4
nzP6R5A6cJoDYqD1r4cGo85NmYPNUoOxGRdKo8OVQ4zPWTKwZSmjVVkhXfDNLOw42KgCvKqtTQeH
jsOKzMIJrViw6fronR1fSBYQoXCOfidoKck0lrE3GnUlXpdyH2U4mc6i5kbxVznwDdp7kpukM7wj
R+K+oJ4LqkMrkgl9mAoqjG3ArUQVnnUKmtndgo17pB5Yrfm7CVQtZRmaA7vR6vK9aUbc7mZnzzvV
Cwuf0MrAHvzGURx4CS9b5YH0yB1nP43usUkKWEo4NWw7gl3XMt4gfjM8jf1vYSnqUWxHeHMrplXW
Rfa2fzAAVa8Du6XU3HMuKMdzVzOoJKtHWqp58EaxMxjFhmocxo3Utrkhv52IUWDmZr/n0fWoWiA8
4ST67UXOn9Izqq0qgJP0vpedhlp/boJ2r4PBWmPOeuj0+NFKNXbBA5/qwCMbTnm75pbDWXDsVwZI
1zCPs4e6sL/TloConw1n+lCX2Yi2udks36JWuW68ZSdcs88kDH6ozHs0V5uZ3GpEF21FGvRa6EsM
J+seC2Hde00wHJg0+tKmtWZDfuwGdu3EaAjG6JiDoAcTX6UcDxTLTTm36Va+c8pBX3m7JupeRRsz
j43dTR1k5cbOyY2YVkvVkskoCcJjT5kaYNVvjS2Xu8it3SyGouQM846B6h5nw56KSxlqKX4xrxkx
ptPzqtkbciADbE9XekNt2F8lQwA79yDxFQLeZnf43WjYT2AYqOXK9BgUk3n0lh9itnDHJCucLd60
B4uQ8z7NDMI5GWcL4XpHlbR//4wN7kyunmRsEGnakW8UboTcddaOz+zz54cyKTC426Z7NCfJB/Dn
L3ZByq7Y4lu95Zl57OO031oMrA6ZZcpj3BtXBjIoTSUsobrSE6RqMGbctBZH1DLQzOKY7A3ZYHGc
qpGfWni5gXo0XDYyY29P6bRjnCyP9TzsVVmSllm8S9ZC6vn5meo41PjToah5gbGSP/TisTRkyl4S
PWqkAq4iP//2hGbosQZn5FYiKNbM5H1inPx7f/5jfn7GSFzwZf+3v8YplHU3YBbINlDp2E2GKvBI
iDazvyK3iC5c18iIu+bfPyQV11Y2K2/WwgEZF7xE8oPK+Pmp9wPCkAuDw1+gF2nH+wdx3FmmCGsJ
3zondpfZju+8+tiBraO9NUQEw3p7ZVT8If780PNds1Gm/vmvv2Q6/pFTLu52s2ek9q9fYAn89//r
569lU2kQjePR/q9fUIIFhiU5zOEtODABbHdcJcXxXz8EjUW//ed/pzAfZGOSXQv4LvAXdFppYrH2
eu0IoLVbA9PM134pn/HJlheBgW8eNN6migG2LKNTSW4AcGyKrXOYN0aPIJ2Qq7VuqPSwnvbZvAK8
Br3C6ncFSxhyQ6BpPHhy2lFx+lhWvPihyelPRdSw5OaMlPEupbUym7xPVXr2KPYgQGfIC+CKVNPg
/plNrdvX1XDgTuCc+yndNZ1fbmqmUtr4bMZ0NEtOt0whSevDS2f/DLyAxgBssPJlyloaFROoAz6U
p8y2lgbsgI+VCUQ+ZXcjKuqzVucM6L1kwzP6OMXj8hKgBeGYytyIqH+wC5It+pxsDIGUuq6q7QxI
ifeNle1Z+vJW9dC34bde8ZgTq3no6WT2+rgq8cBW+oQKMBp+Sa180UdCaxnzIFAcFH0fuSdaq8Sp
vUMR9VyXaGXykLTYB+2g5fKD4BBnxl/cfYuHWjNSrOlFwNKG8KCt1k1V/5amuLX6NbbNvbS4qljT
rvCYe5bOa27gP80b60+puc8Nl2rafSdyMwWLbMHo044WGx81YvOF0t5ECCIsc/9Aj7dheQKXKh7G
ezt5xyy/Dybp/NhSt6i3EeTRQAoyKlgTPWLxyjCe+z4mD66S1csErtiizrUa+uEjKYOH5V9b+xA+
KM7h1aHVnqRYdQV2dib4LOKm94gQK5F3qo96+cwq/80mb8cvKwRv+nvV82QVc/NbNdZ7x+/QyRiM
LPA9KLntr2Rihi3M56Y7iz5FhhUbZIem9m353a1sxg2X3HVnTC7dpzfED4HG4VyAZWK0C7wHYN5w
zWKfmxs+bN251xHnn5lvj6JeeLG1/iK7cTeYQAqTtP/dqo7jFfdcJuC8K8FgL6GPtrubGZ4xRy9x
UBX+wSTSnJpktRMWNa5cQIpp+SenN8vGBOUokMksBe6aINGOuFWg50KAYhnTvTaDbzd25lNbM4My
iOGsQNx2FAZAjAVKcu7rwNVqScPEYef0jOnpKzvUKPyBkkTqYrXnCI1sK9TZZRQCxXHZYJGsZn4L
FZu95Y+ORZH1KSniD5b2cS0Ft1QqpUHo9c675qp13LnPRp/t2FLaF5MVXDZ02LJNZt6RwcA3IsDk
EnNcvh4NQrptkzR0/EULS9t/Gxr9k2elta6E9WsQiM3siN+zbIZF/fydN+QlKezGZkPPVhXEZKLm
7to5A4TJ5WBj3eKqpouqkEUxr4E2kzkg0pl5u55AddllX1NFyM9sH1O3/cvLGYTOMyyjUmBDd6Bb
IPsmB8ciQueruLbGOKQU+TGTdAtF4IPYC85zIJ+i3vqtyoH6BOxiDtQYdzvgcfYCgeSX0tSDe5q3
v82W4JRvv7op36RROvDtKF4bz7gFBMK2FEMAr5HwLuQrlywaB+zuyeXakAdUkx2CCPZuzpWyLJ07
G3WbDynD3wCa4nqGye15Ehs50dm0HTg6I/SRv/R+lmunjHirpnxJ/ObkeOKNsvbVRu28ZowAlvSt
HeTBtNWtM+Jt2i1dB9O3ESv3pApxKiJ5v2eJI7e+2yzHVJZ3vmbv4pj6RKdJHpzZcnbnthWYu6l1
GYzQmwn9PdPsdy2xqP74vMxPOfnvpnE/JEew1qks3qU5jmP/SQbul++xueFjU1n9H1PMj7V88Eyx
mWzGgLTpmPjxC5mTswiW0fvygacduunTYKMB47Ns7Ti2RGyT3qab5q21KftEIbsPXFwqAMLWvcss
DrTvwxQxieGwYK4xg7+gIKBLmmtPZV6c6+FLi6Mm9IeOrJF+mGRmo3WPrRDc3TWCI2a1Pe5zbJSE
5IsQPOU6srR97k5X5lSPruc+WEX3iDgurCp3TYHh9vPvnbqCRHNOzNrFy9Z44ilpdRGapBIMhF+h
rad8OkE6hhyQOBHlE1bO4sUjKc3WNW5JE9A5DLqd8JFyj8xUwtFhyOaYqED7p9bje4lgKX3QproE
VfTkkui0JtXsSvsThwJ5Y8f5RnH5oCa2to18yQAStU1ycoCOW8FwTBOeimPw4DNNskja8a1L254t
7GeL0FWbvI/O9//yiy9dAL5jd3YHOU6zBpZv5Rn0XNm6N/qeh6tiKMyEddT3s2o+GOMuIdWMa2S3
q3jQapX8zGIkt7W6NYGDwdUGbETSjHYp3R7OIOdEj48Ia+6Obr/VgBzckt8AZ8tDOnnFmrjxxxST
ZiC+uRAjw5o1TKgxPuVMvmH7eswcIBcl686ekXFf1C/ZMILvfNKd7luPOeOY9K9VC7QCxunQ7woE
HDovAyNhZWNPh5r4OF8X5pI+COKVpKJRNPA7MuSHYZ2Zu4ZyJHQZ4Oppupl0+13O+rK9ik4CKGdF
OqH30ILGDrsUndaRrH9l/fDW5p2+QmRysxK0wzCrH1VX/YbNwerd7t/9Qm7arv2Sk/1Ryuq1KjgW
UNiW7vALyhQMsQoEclFXW+6PHi8AjIuFyj8TepUB2wmqeiwaqubL4esZ+bQaEhb6ozA2iO/zvT89
x5nWPWZCP9fj2tQlaux6tG7FwmnkTVOtubfNK4dvJWGtU4+vaN2PoHBUyicBqxZ7StpuZr0mmKSz
8OrYSxr5ZydJBES8KFiLWVu3kxeUZ/CA+IMhTpDBwFTsb834V0s2W5/kqeo4+dg+b0oiJCcmrw+O
pie0Lg7ZaH+qIcchOt39yfhkaAZCUg07LSDTYJXV9/L9HRFDpovnrhix1avSBOo32u4d7vxhSAae
Pi5bOGVNZ8dj0+Y3bhm6pjfxKO33sdc5t7bPuYCa2reQ/FMc7bVaCgetpFcMAxkAjv1GNGBvV26z
2FqmQ8LI+Oe473W/TZf5VBfDSgo0Y3k136oh4qAieWSCVTPy7lujvcWI2fhqaUzNwMvmgPgk3lx8
gBjEGycg1mEcaGbNe+0IrPUlBz60jUUOx9N/QI2Ynno2JVa5rM1mNjKCBamI7kHqvusJe4E4gpFM
8LjTh5Pb+vnGkLiJ+oT+ZFX/mWTFI8OcHyvYi4hNIXOW+UlwHWKqwCqk8yUG5oxUE9blNp3D3HPW
HhFFBknZBo74vqIxYLPhXwGtcmmR+yZSR0vthOa8AX1RgM4Qn2R4pVde+ibN+dZziNxFvgl9wcwf
OQKRUZi8d4I3+waTCzTKpAFQBuJBWOy4+4UwTWCy6K8Tw9WhlyOPDDLjjCvo8fNc4YtrbysteZIy
lhtExBGGgi2MfCLb7bs5Z8ZGjda81ggmtcHSBAG3YVhg+tmeHEFAdEe2N9SA598sg051y61CtM7V
iAZvZ/njCx8FCn0AuBylaDQKICvZi9JhTBLfiVdpxYsM/88mG5VYEw+jvwfijVMzv3MeUYeK7FA0
Mfdp24JvFb5X6JTkHPI8jcCUG0CmySq5r+PDDKE1jLkQ6pJw/0CemvOirZgTuA/BRDBE0MIpmFvt
2Dnru8HInyj3fdVxTgnZOQT5teGS/dgb82lMYuvAyqzTgbbEXcnJhhcWzQvqhLCmD3Y9k37XnXCu
M7JSTPPqvuQcmeghvOyXjrGQMqnOUeyWUOrJUjevXSvKteW8B/W3CzFhrbVpFOpm+lSm81NlMaZr
2FkC+VJPUf7oi/g0MxPxNMZiEL5Pbl+oLdDNv5oZ4clCcOGxTBGMev7Bcfq/zKAkBB9NyKv1F1v7
gITzR7fnlarM6mRVJGesIT0DHpk3QWw6HN+tTaqqqzkXr0tdPqqCmg0GeYK5XYOVq7aam7jbvo73
qu2ugzHqa3syGQ523TZKjHTDPNoPzZzm3WzpPBOnap1YvEP4qnG2yQ4tdHeGotS4iv9i77yaG8fS
NP1XNuZ6UQFvJnb2gha0oiglxcobhKRMwXuPX7/PQda0srKru2LvpyISBYCiAw/O+cxrPDT/nK05
IEWbZ9bWHm6UZ6gRgkXfwBB5y1TaMmnhPfWDdVdU5F/a8kubQXUHC1NtpdQ8A++lFj1+UyoqsgnK
HF5F18ZPzHCZtl7JNLGbCrndxnbbQ1byDeTvWUikpL4gNYA6CsysFeLVmwYZmNKhVu/b0SvkwoXa
pvcel1gMsr9CDN5kTUVfvvBKAqr+REMc2yk6B3Lpm4/0Zi0t+25mnb3E3xzl3xaeQ0/66U+pW094
wIRIzqUTOsPI+CmuOakPuB8QaFHqNLRNUIfbrkcOvBiUNySNAX0ncCn9yGXt87e58qV19HRJmxjw
SZIiBCYFEILTS4QTLtFZ9+hk6lNnfaujFCYqsuFE629F097NCFfjKj0lRkRsw78JyNLCsZJk63nT
UZNb0lwVTctM1fe0u904NNeNM1FLr2XsShQogFjlkohVw9rM0y9hCEo61TAJ1itt5cjTsGqCpddm
H2WGDoLT+piphuabPg4Q6FNkx7tQuQa63OyGPmNqHs17+2bnauDGJd0kSoythW6MIVjiUUPKlRWI
w5PSxv0X2yhPgWqGW9s2F82ExoxRfgk9WI1OOj2ZqhTvQ+5fAr4kWjcqPqqtoI9XSauuQcls1aah
s5a5itb0S/pbT5MPDdXwH4yKyrriha+mrYa7Tu0easmgOy8MepMhjZZBOGAwDbDayToLz2MsCUz5
iAJSjzIjI7fG8bbNK7QRB1R3lcSlmQPDfuwxI5Fctejax9jnk6lRB0Kvo4frw1qSh28z+vh/gNp/
A9RWLdPEZ+lfW1deg/zb9/+1q5PXjEv6fTbVFB7qfzzxv3Haym+Iw6mKqcEU+QOM3X+vm//6D8lS
frMdHeySQsnQtn7yr1R/4xkYPmEuaWJRpvLQHyhtnZfTDVlxDA1Dx/8fhLZp/dkGC4A2/2myrvEZ
AIlrAgv+s7FsWfltlTpOjiQLqazqB1+hGJjy82g3WFR7+QWEBWRqrQLnIRyke2cwN3kWAbTAO6ZN
rHO0bP30Ypfds51Ph1A17jY6cxDKjiQaMdDkRY0BTerFJzLyTS9BZoxOVEx3dQ5sL3wsM+RtIuZ/
o2dhRabDcbpmgUimjc33dA0H094rxWPTY2SELwEsCBqjiue7fipK/GhvN0hmL1QtIY6PWRox0ry1
08mqbH0VDvCISkmHiY5AjxTVJSlEilmV8QHhnF7mV1Czg6ge3cCRnRESnjDJpPrRwBbGZhB4SBwu
hR5oNAp6aW2di4SFGDDwJU4SFzbFtw7trorOIkl5j7xRrSMjklIKYXaFwiewsmXVPjc6741NCg2P
7/04XlHmWE+B/30kLAOSg5UE9CJWDyuUnoAOeQtP7U5wMWGkcTWtQVplWfdI7HKCOXWibOpCV+cp
xQpcIkn8eKHicJZC+RDiJpI78gWC9y2QDFeDc+sR+PbqpkqVWyXV1CGqdV2PW/g8J+wYP2h4sYaF
L149XkO7fVYD497G/hp/Ug9Xgtw+WzCf0yFGDSN6Vag5jT1fM85OvdJdA9nbqT4xTLPRaQ/oanxq
x+mCP/ghMvutg7V474T7KpIW3RSdkMthVISnQqGuGKNF0m4acAVhbrlq0m8N1DnAB5wpfy9zy7yX
Y72xpPECsvXUjC9yQvnG0QOhAhUvfDM/DEawA1Ny8ErdpcGxhsztEyEC89JsfEx557z2pkUyKKuw
KVawL+9xl7z6RnL0+7UDxaYIDLdogn1ETK2oZKYVEGt+YQXES4sgSTzFb3qcfBh+8EGN7youI/iZ
W2kzqPXpWSm3VSy/j3ILviFZJvKwHTMkCm1llWTxroyxwtP6qyOQPlXeHyaUjhCMxapCc/Yoel1o
CbvUrHFoWMTgjfPJOKsBV7AYDkqAUbE/HlDQxZMQDphMxBsOGvwApB2N6SbG5FQarizLS90Ae2oM
73ZB4mqvEfx7NoMRbrN+D7R4PwGA0oqYjnX0Or/H2MYLBOsudVgu/B7r17b0P7yaVRBh+i3ANwAE
A+zmei00U6Darmh7ZTrjrxnpN/foxId3EFwfVYxwotZsUgv37zE5SXq817jP0xH8YB4j5TneUEdY
pkBWBxQQhX1g3DebMmKsStUTS3oXIYxadlc9aZ8rKQW+wHRgvw3BdHOm9tprcBuGq8pPAsCFws/v
ztjsm366WeV0E79gK48HDHRPWB+8igsjxqNCQGuF/UrKpxsivKtOgZ7bCwOMWnCS0fCsUAHVXQOr
0QXeKpe+li+NShbkb9QBYLtW8XoV7dF4Hzv0sEE69b1xrwdgOLRkQ90GrLOcAuYEZHSeWomOGmNb
UDnFZ0t85rK+a55DwE7gY7ZRlJ2ikKkAVtfBNJDs8LjXaYUAwEs+Bh3yeHjvu3qthMOzqjQbMZic
skY8Wb15jb9S0xuOMaz11n0oYMfH8nSTMfmTnCdAk5sK2UkpqjZkYEzT04VG4yUwhmeytVWDAVQ6
AJ0db1bUb+2MCp6Xh6+2L710jv94rAeKhpX8Tu1iGeLO06kQEDTZPGvWAKLF+5IZVJYRVW2yEQkG
BY2V/iD54boZ4Q2bZ2XtF9LF6/OjlncrE0jqqKLLN8V7WIxn3eiep1K+FBQFBrFruIY2HbQ3ExEJ
dDH3TaW5pZqc0pLPPnB7jAFDgittCoWcr7VWPbTtdHCK5rlG025KLGR3h8PEjSD+SWFIH3IvQZlh
0bDw/VIEK/y99oYLjXTqPu0z3AptEenF1qOyWKH/LiYrGFzgQBR6QQ1mwYrVPYsJWx8qMPfRAxXO
5yaabkqUUgcpv6jerU0hvHgoMIb68K4G3+vQ2fmDeRa3pJgTZMc6BxG/HTdRrXKPKUoYLgHn3duW
xE7JWGkcSkqt4bImUj2Rm6upc88zUS3i7hI00WvDeyQZs5vTnoIB0mKvmdxqSDU4PfdHcKwCHBTj
U6pa5/mOU4azQpmcfpcOfk06I7ANbEUKHkCbooET0ScNRu3LpBIu+oUa7QepIaUeNTcZfG9J5ewF
57JXAPfElpHyHiFlTK6Cl0jjFUetRURR7U3U2DL/GAdjggPGKK+BPmmxRcvYb74k4TS6EQqiVBVq
Wn3xPR2Gi5PHCK3l6aFR6q+aZKBp5tnNGkUlFr2MLIR1lo5BhrAITG5l2iXy8wDqeq/Al9iHtJl+
7M3nxkn0i9Nm11rmYxhE6gbBBG1P9Vvfz3vzRtKrPw4BUvKxF7LorCKpiCTiSJfYsfwXiOTDqtOa
I0ryHrVI8AqJRMRtGUGIbWI1Kft5QzVV2aeRTt45GS84bCxwNvUovmGpmCcvwKDrNZzOfm87lAHS
Ll62SQd+XA5v2HMGuxHipw0mZUWrz6UWtVFsnAuyDuZJjGUcZPe2XrAGLHLpbtcfZmVu4iFBhdZY
RiMIYirQ5Yqi6HpsoCYXAeZudQYtoJVqiG3IicybVh2aAx9uQg2iPltBNWwIiqjdQ5cK0AhLpOCS
5Xq+Jv662QsnMV4nw3EDVoF1GdivaNPb67Lt7H2YtV8hCC0zKaKTCScUTi10GBOxbRpfN2QdoCkV
9JroFsZMN6IvhrIFbRiuTKS+JyRLXWacbR1uVAB6Akcvl5LvvS3o21H22UcVkwe3ADK519SZrj58
BW629egR6JDW/57QG3tAzo5aFkzkem0z/ZFVeYsxtu6WZJ6NtH9Wq/FZ+MYmyKSW6ApMRvga4jbS
VwfdjPc/BfWXH06RP7uoKzKG9X8mMiLhjKGwbnPvyrr+q0Uv8rXNkI8pOV5CnJylHdAneHhhw91d
WcCDgL4d8kRqlkrQNwtpAPxeF7tgkJ5UZwkcYerOFZNRxwTW6ua51cHqNzeD/mfJOiImmK671Olw
RQ38iMnDEfGX3x20PApqqYtIPkda+DLaWDmqvL6lMj32WbvTQ2+TE56inUC5E2Z2yULVMb9wzTIl
3rfVcG094zxahCtT9557qI/KNVr3/bulE5cn4aul5Sd0lAAM2HtJN9aFNWwVlkBiTJrnVwjrV6Vt
8WobNmn+VUylVhztK8xujanBCJcOpNZuQbpcRexmFsONWtSFaWhA2EsjpMsC7h4QnT5TDl23c9Zs
fKXd61UNtrZ/h3m4zRAJMWqxsGp3JxoWJkwJ7MO2bd7fTINvDFH+BJv/sSCQbOy32EClsWia1b//
of/sSWmQDhHvOeI/RcPpWfklHer90kqavstcHI9WNdU/vaDrYPX9VqxgWjNcdBMPLv/w798W0u4/
jy8KpxqUN0VRbcP+xTu11LURY7s2c9FCvaVVgmxzckKksEvadS/zYyR484GZE1FeHAGO1XS3opFf
oMwt4nCVMFGrjUULRiJrCayImmOC70pWljBdtor5ZrLc63SiKHlvbMJ5a7iINTiL7Xvn1Ju+jPYi
4OjDUytJ2xpIMgQsq+euhfLveun4jsXpGd2klU4IGo3AzIrkZKTyTWiGUvY+RwjN+zTkqxRFRjod
UXoaURWv4v7q65lLNJuX07tqQdMAW2hH+hEYJuzaGNNXVo1oug7JCH6EwF4nMvC1+FV8Z22Sb5Mi
36JJpqrM7xK/SVZyGnUmJ54bA1gJrGqtoow2VMneN8eDNSBcxbCvmV8nyjVlckab2Ta8O1Erd2xn
38U66ncylNFg1Wj6uZjSD7Fo293wkFXr7BtS7dsOi2GlyQHjflTI2TU4JJpodcImnN5Tea15lVjI
lpiyomdwBmnNDJbLl8nIXieZzLcfMcz0TNwU+2wRlJDocc2qmZRxkNyL7klgy6ciIV+IrHM7xK/t
aJ1FboW+6lLERGPpIymmI3LdQnwmx+BLO1r3rMbKpZTCvQwBp6I/CH1tBVRmj1DS2ffGizgu1PEg
gzckqKna8JSR9CByfwrqeNFjjQcYBvyNF2CZlehuif6miP9yq39GZfYBx4Z5qh1b2jT9O2qdTxMh
hNLKT9JeBCzwsU+ofJ5UElxlil71MDrhNPDs2cGrDv+1koy7nJEj0Clajl5kbGL/AIGNTlq8TzP+
gLs3k417Qt84SkLRUroWwRMCbEff4LWS8aYn+h32OPAada3E03sXoCiSGy6KKHupi/CgJtp1qo1q
Tkvf2oe2vxERYdMkBMHIXOQunLd9UYyHecCTmkttT+1Pd4ee68nspbN26QAfxJqRQDiFKLci0l2q
Ka683FOZ3lxFStbVHSi/dxnxsoUYcCJHiAqdMY0sEY4we2dISZRZBGurg7tIHQLPynWHynUydduu
JDdiOhbR7FR43//99KFo/8SzZ95SLQPjC8NkEhHqAj+XcZJRi0pVN6gCW+N7VnMhp36nebRFSTWm
lhK0MXRXu8WHAXeQjHs05kYSGZIYWBSeUa5vWH7xhKTm0SfXJIZUwbQ9v4ClvpXR+N5V4QeeUO+R
DYzWGM70D54cOO4yzrUL2pTVkagFLcbHWFLhXOchQo1A5/SONScDw7iWE+jSQzu6GqzGpda2l5TG
6dano4QpSbUL7ekE3ueuiFgHJUVvMZi0PxS1fC0qmHB+hNG1pSSg3InYm5wIXNZoUZwzlviliRny
QIeqj+B7kotFzXhzSmKQ7kOugOTievkh5pdgwiYiivDGkJdiVjf15kCzfziIOecJ/vxZLoEPVMGr
bMd7u+tvQr16iHS3KRDBU/bgVNZiDccdiXkYpjdML5S4D2IKdNrkhBbZRtx/teU8KdpTR/aNHdBF
vFoThCdkZ7ag2PbxAwa965zMVYyK2MKNiBdxyEorkiBaw1eJpDdWhz3o5K1edxDnTNfIx/cx5QOQ
XaYjPFNH2bhV0VydvL0Cvi8teaWM/bZDQN3MEN4s64+kaZ81c7iIG7qxqGP9zfD75yKio1roRui2
alqG9avKQ0iPo8VUO3dxnv8oY0w6kmf8ipkKhnOFEQAyRCVVpgH0yt+881+EZSqGdrLG3KcrtvnL
suno8ILN0cpcz0cpRQO1imzTLlmZKdkXZaAQ9sWQIA3smGexJP7N21ML/jUq1CAQWHwCWSUw/OXt
geUA7sPEyVUbQikyMXHLSAxpR2bW6K8An15rVFiGx9BID5VOzkfZL4jGH0Iq78N/+t/zv4pPxf39
I2wV1eY5btE0ZgD0PEC18/8/3/++BlHUrr3MFaGxuNUN6jaJdLAt+QEEwFVNmqtlQfctjWVLS1uM
LhFyiRAxSSjnOTqKmDqh38u/v0Sigv3Pn8wxDRkJEEOx9F9mpiL2+yka7cx1WgJnmXZgoGEzEMIB
7wnrNIAcety+zcF/UVO9TMZ36lQorF1yI3qVneFdC0iP5uKZbUwXf6ua0kuRTLeGxF5Dn9AcKdJQ
+TJBD4tYRxRoTAc5oAh/N9IDUcOUG/KIBBH6INrbKSu0xm3Hb9H7NjIO5TIIumvUQsvkXrVllHuI
eOx2m7Wg1uz6Wo69m6DTF+vAeZAHCDpvI+Io2a/XAk8Js+0m+QDWJvmFTuPZQeLK0qqLrbRXr0g/
Sqfl5aPXKi8zMvwlhug47jFqAMkitZZQHU/zIUZ2oHsOqjz7mzv0r4aHrsgItJiKbKjqL+NUTUJs
FFRCMLTn0f2RL62T7NPkba47DkDRqt2//9kV7a9+d13RRE/DJqq1f/ndnV6xqdxzZ4pwrE6ipyjd
mJF2i/L+WlMW2LAyv0JYICfEiUFuu2eaAftST/caU3HSGTtlegrqbJfBAiMygLhMay170CwxGGTK
dQAELxo2BJWtPiCzhgAuPL8MiS8YXVmfCT7QHXrmQbwuGno0MxdGZ7o65TlRM00YCU4AI1wdDoDG
liJD6qg5pwjn4gkLh/mrWQOmJ2Cg+0FnmzkZIYqwfkNSiiJODI/PtIrVAA5LtQo3HFVzPfQ2OZhi
IH1Y4Am2SH21QJw8aRlF3omebbugE/IOTx31S6K4slinrf+QxcOttzzIYYijU6CmPqndVeQ6KRdD
n9N+ryjW56RqoqQnVoMIpYgU6GrVsiyrFKuykIYGQAoWUSDJrb/ruMYijIrl9BTY+l0lbOo7/H7H
4yBFH5JauKpvoGrcbsYieVXQ8rRUAuHLgMtFMEImYdbuGvtudspFFMOp5xzGtcTtalg/qsi5CRNj
YtoN9mX2OKik9HwPqWcVNP1zjwiwWAXhuB56W373bP1sKX+7+PxFxqbpFtm5ItsWIPhfhvZkSXmp
S1oGFA12LwXvgZ9duVle8SK+cmYWbvY3s+1fzfqGTEHOhrLrGKp4/P31GmZ+/V//ofzvSh1ROtNH
JtuYcnVN2Z7852/unzli+2VGt0w0OtAjUxDgsH95E5gBKOLJcubqdgc32YCqhnPoczXE2xKIg0Wj
7DGWyyuAjPVok/ko8qEO4g9Rg6wcgpHGXIf4cjsGpsMEvI6knmOKwp2q3y0mQitL9tioH6ADLcH4
vdkmb1N2pGXUu3Rwd2IijtPh1vrqrYuYqqsK2T2cb4sxPdUmYmEWwTi/PzL5r9jJE3U3hxyVYpFE
Wtp0Cxz9HBMiDxoFyzo7GdZ16gfXoAwsPqRBxF2acOI08xmlbIbMurOLLwX9FxtfuXDATi06OX37
rFjGHUnbg21Gp6zSaNX7SNeMBxG8iYBKniyUZasjw+Mw+Q+2R4ZX003Bs4wAEZj50OUvCoi6BdZE
63agMEXo+mGwXKDWfBKZTzfEe1V1Fgm/pJ1o2Knrrng7uWKi6SIwq2b7DIxtHZcWWY28FBmQM+Bg
zWfxvP5ZzOAifpyHwf/03f+m706fXCXF+dd99xcKxtxvP7fc/3jOHy13RdZ/A4AmtMew9rEsjfvn
j5a7oig8RLyqaQ5L0889d+M3WdF0mvSOSZHPUSn//HfPXf6NohCTjEy7XLZsKkP/9//8KT6rfzn+
uZ74y3os2zLte5ruhrjB0UUTi+dPMwhuXHVcOSW6NeU9AF8n1BykTTYsDP2C6cNPV+YvgkNNBH8/
TSX/9G6/BIcluoLF0PNu3mn8GLqFecvRhMDK/RF5eMa38ZLjLnnStvlzCJn8XqzD7wiu7Wi4g/gF
cbwMjv1NOQ4ra4eYVL4EjDtJ6yZf539TB1NM+Zf5XLYVG3FLRdU03TH48X6Zz0elVpCO0JWTVcsg
28qphvbEBqkhaE86MIV95wcYgeC5u9CyZzxJh52E7T1UhdKo9o3SV/t5L/LhZvjQvVcBgdGq1KGm
qG0Y07lig6EjUju6jN5BNuwlvx/2+JaiPx9B/pzPZV5vLhQU0VZl5DirOKyxEkICDVpPCrZXePnO
G3u27s2mLlrrCioBmvDfDeUcstss1Tkfd/9wuC/kDuJF2VMOwYQace5pmSsFfbZKKvefmxazqj0y
C+bGn/JzLFQ+5w0GbMq2MEBQ/eNUpYQQaickfmkSDc5KGaoCbQG52LdWwUxO0yleN4NFOiTeEsFi
1c3KArsaD5Ye9p6QauftfEIW/LtJ70L8RJUR65XKo9vYbXK9KMnloa3RGfhjjziJhpvY1NUxbxR1
Z9Sgz5EtrmGTBRbnxaYUG3x1ilUvh8DCJLnaezKNGCvToZh8Hud64qBu7b2USekC0FAFULLZw0pp
9qD1T3LYeJv5VDNJKPPaqmau8Z7+3ZbLGj5l/GF31H1McTSfmjefh0oZ3Y0eeJokyHDz1zXERYga
f8DFQ3zz+VeBnnjEtiXczt93/pbzntdpgvQhLgLZfAEgJXr6/IZqLKFIOh9bTS+Ek7T2WxGgveuV
NcrtQ8Eg/fyy857CUutyO4BqpzsFLrLGFpY9fHuoGmH4ZQ9UAB3LuM2PJbRld3WhLTq11vnVECAf
gCvugyzhrR218Td2m99+HMLwzfbjVhUjwTDsYj/vzaNDhYTg9nq9nM/Pp/jFIUw6jHnfiblEpSBL
ll7STrQ0GgnsS4cNnS9ZiBCUBo2aJl5JQQkbRkM5cN/3Fru+SCrxovIXgxMO+1Cphn2vwxAmcHXJ
FLi+Yth24jP/2Jvax9Twms1P47WIwA0iFMEorvMclRKvOs2fJp8/0j82hiCYonDOxxTnPMEOD+lo
oTjOoPFspoqUQtF+Ppw3g3jg8/CXP0F0htJwPRK85/xesmgV+ji/JZDWKmtrOhChyTz286OT2Pvl
MPNApaN1hIBL1KHUlQBV1mDLArQWL2hCTFoXSXv/fPl5r4EB5dI1/PFXVVBz1w1jtKx0rldfc71G
sZn35nNk9EzfGTayGLgEZEDiD2lg+wujdOgUzg//9JeN/F3qpHQXiTkrFs7g8x7KtEV1n3dHxE4g
ConH501pG69kORTzfAlI6ecD87PLz5Ofrzb/jWSnCtgRO1rNVz7+x+Wnao6yh6Re26AEWs46Oy25
RxBHM8QUBQHacanUL/r5s1s+42P+vvNG1boYVQsZNUjxxXUT+SLR1hQyAuLKqIFqo8atveTjIBD4
2tEbrbUhXuTH385/NR/nFBN/vPJ8OD8wn/vxcj89J5PadDv2CS7FKmhyWdoMkbjJ/uplPs+pvWZj
Zlo13xA3QhLSQVpfDFO7pzKKC/DrfBSJU7IYr2iuYKMoDnuFMTzvfW5+PZcKBjW6r+EWy+CDcJzl
CojnZVPwMYov/5fPnZ/2+Ug+P+/zeN779a3+/JF8Ssh0RrfaqHbLSlY/cmYzqtssuFRn1tZQJC7W
3XfdCw1E4eAWzxvA29yc1MKtRFKHAnIkCFzM5kBU5RIGSiE8P7kZa3QXqpaJgo1tyFctouo7s78/
N6TLfzDCP8/hbgb2AtNLaI9cT4xjl1kdAbQRy1zWN3RoGsyA4Zy31aoVg3veqGKB/jz86ZxY9Spk
XZivEjHsLU+mR89FzvpaWbUjcvq1MSFwU6Yb1dF3dtLmm7hqvnI5up2kAN01gwRYHXJLGSstLQ3m
9O5Jf9Cxtf/xnp3ghlvzHVTqQKOGGLVye3DydWhweciy1qNRWm4miNhqg3K6J9bLLq1pv8y7M9N9
3iAiaaBl4k8rG7+noR89t+je5wtkaFKGinZWgLFWz4m4IvNVMsV6F1s14q9TtPXr2linvfHRRlop
lEkXwM1fyzrwN70FtS6uR9fJVi0ckb3uf8E7GF0TEWENIjxxrDYlFSq8a4g/FEI+nBPDgU5mQlFb
QE5qaXJ2vXrsFZYQJFjqVQDBwFScW0OsO44+0Or+kFfUIbs6RQUJreBSMPEVVN1+bCY8Rh2yRbdr
Rhfauo0NAc00dXqGbd5tILzvux5ZUIUAJ1fQU4XWiUF3Zj1GOkAmXNQhoAua/rwRk+3eSYc/Dn88
gC47gPcM26QIzv68+TEC5t3QjAmC4x5ZehSgyDYkEBaWupRrYB0IQB57ZAiWlhojpYTqDPaM/kMz
GMrCQC6ElgRxq9laD+ZEnw/eBgQsJVU+6kHGTFMscvNGmVdpJ/zjELC9sp1Mewtq4xtw/UuWIE0b
46i5n/fKKB1gswFNC+Bt7VO+QcJdxS/z0zEd7nIf/Tgdozf84zGbqaMzqmT7eWp+4o/XQOydkKxG
sgblp9xY1mJtKcUmSWwNtILYbfWoxVQN7C3yjEREcu/gnzT/aRETbcx/NO/h84O2gzj3+cD8dz+e
Mg3hN/y06/V8zippudo495gFakC22MgTcMPFfMxgV+DsZSmNO68BZ8DDlgRRGp3ZIwLlxm4+NT8Y
+GCH5r1cin2YW3y8pK3QPrPldYWx1y5rjcvg4QPJSGFJV4NdUnn9Fk/XGLDZfK6pvvu2T2O5IDKf
TxmpIq1kzQFYI/7i84HPw/6hIMLVqRKvuwGs4dqWVgwAcIfWVrG7c7L16SNrB8VZQzbtX7LvNpap
iLzlrI5b/AGfkzNpx1Vaew7lCyiTV1itAOEa4e+4UHGbNQnPV2N1rftjFSKeA2FxFfn7sbu16muH
RHQQA1dYx+o6iG969KBEW7SHUxwzowcr2jYq98zWUg52BxbE4/4+ZtG5HI4tGkoIuTkoex0aaWc7
S9N49GUw3ys/3MXpLh7zJcgij++1Mfe4dy/1iRV72bxPqL2tKXMjkdtsW5wZpa+C68/3f2qsHTzW
pTw+gBhI4xcVxGW08FfBF9NflG/wxPUIDcHnNlgH+B3CvkJ5DD1H5I82pgACbC15Y6a7ll5WiE/Y
otQf7HQRfamiC5pIyUneFIujsS9e7UV0HhZUd5xluJz22h4I1dfxWK+ij3EDyxUxg3W+kqAiLmhF
DF+RD1pCwP+mPGbrfhff5VVxK1cAVF1EI4MHze1ckOCL8GKtTZSVLiSd1QJpi1V6UtziDROWoDlj
XIr9M3zGJMT+cFf3C/OI4l7R0rZ0AS/k8OBXb/VCe8h2xmZ6plOtr+NH6Qz0+1twKz7yY3kcyPyX
1Tq9o2hskmZ/abIVcMDn+q6vvjfudNi1X70dnwpzrC2iiI/cc8Y+v+w17Ky2xYjX81r2cQlkyVpN
xkLDh2RtlvcmcsPg2sNlLldVtTFL19s4QtsnBcwN0t5amk8T4CQMzL/p+WNA1ft3P99I4PpQPB8R
7FugLt63LrR4HDAHAJcUB2hIQnWsl8JhUaGWVn2tDkfrEU/Cx2xnLrMnc6BtunbW4U4Beuu9aJOb
+7hnr5khUSa2vqDw6R0D13kErHLyN8PXxlnCnT/6EYrZKxw0/XAFgXXEUn1lOptmcHHz6b1dVC9y
84pXT/aqFWhtbH5HaDxSH7PYLfJzv5HfC2ldTGsUlGRWCKTjaAi+Wd/ofHWY0iC/aaEJePAIhful
9qA4i/hWjsuD8dxJC+mgbIpV/mJ8C1gHIUlTcnWO3tWXV9bvWHKN3jL5ihyxpIkH9YOuu93X8dkp
jpRX5SOx12PyVfku4/BqL+Q3J1sm++5VZlSWRww1iH6w9loVS8ffJcQocC6H5YiyFTARrDlesm0D
QgrF55v51j3CqLiXu+GEsC8N7iI7cvtjC20jTPPUmTQRFu03f1l9F7rEyjozl8gmDMomyTeoOvMJ
efmkJ+lfKidtrz3i5ATN10ldDL/D7/Kpf5Xek4u+zpckac/q3f8WP+PlgfhNi1zZoll65/ilfEG3
75HqAIKc6/aAWbF5zl26X9M92enn23g1niRXu0TfIVxZPnThBcS3D1jG5n7Y5OsSo1XaZ1+abfeo
uvpB3sUYw93UYNW9kh3Huxp4o76W7nK+tDbeCpDXqn0OUVzDO2hJVhAB1k6weRLULxRHGPRoiX9N
d1W1oFaL9zIiM/IRObCt/6Ire+gAT7m34qvnazge3UIl++0XCOtubDd7dH6PV84NetlqcuOv2EWu
JWDO9oOG6CFo7iWT5spH4mbZr0zkrBb5kdsNA+qz5vpQL18Yh0cQUTgArylJwPOjGo7I8plekT1s
jO3w+O65/pHM06UbwY2awC6/NK6865l5qg3InYkZUMOLfKGuyieu6a45IIhN/yhfgunE9xzGiQ81
TF5F3NYX517SlxoAvi9LbQOMCJ9dvOvKs+UismszDrewn9utv46X5Tb6vT/l1RdyrwhNLF7R2QBY
BajI2ANtcbRX4HmP3ibdmzedz7zFlMAd4uUDElzWAbsSLLlZU7BHXeEqSDkSgmG0/j4+xEfnVb/E
X/yTvw3eMkQtz0OS9svP5c/OSgo+8xKpMW2kXdK4FI/2sm5V20DzzopNYNOITMUTojYoPiBu3ANv
CGuzXYcqbabIJrZ2dRN0vgbTdqVRAdvD/ERDSuz5IiGZ93oDvoz7Y9eRQ3kdJd0h1utoG4q/Sebs
5l8/W4M0uixrlaSkMaJV3pqYC+ENZlsfSEVbJFSB0+7bf2yiSm4BlSeIDoi9+YG6Lr6iJwbqswQQ
7PTAjf1p2gRxrO5qKld2L0EKmHRmynkXg4oJ/VUUwi2YB/q6Dgg4+9JDZg64GRJQVpIu0iyAmQ0/
g0lWHHsWD1lashrjeHTNSihdfQKZ570mEEnBDGyejxFmJ/ugq2N26MdgqzvSjRGkZLGxhB7VvPd5
TnG6fptW7cWTuxV2CDXNdH5g0hMy3TJTitUYKdLW8x98U5axvk2IQcxM2UH1rretiKXnTRMjhj9K
yqYX1YXPjS9Swc9DFdzZBlDww1xlG0TWNu9VBeZFiL6RpMwndbMGehhWwjCYmpyptkvoxKCtRCW4
ESXBeQ8GL5WyWJWxsMGV0lSeMMzwNrZDaaoYgGKPBcuEB+YexyXoarrGfNzeBrr5whp9I4E5334W
kGQYEcsxNsXNGLbpIiybaf//uDu33raNLI5/FaPvJcgZXoYPW6BIsnXdptt20wa7LwUjszZjWXRI
Sbby6fc3HMrmULaT+BjbQZFAgC35iDw8cy7/c7v8CBKj1x1anWKi5TkLoPLNtqFzZKPdj/F1Y5ei
Z7+U2z/eFGd9zDywm2s7iDB5c9WZD/8kB3BzQh7g5qRMbvR3ujHHZx/tE+7S7O3l7sq82i5vKAR+
b/G69EJTGcA0lJem3RKp2Cd393L3u+023n2v/viRFaLksLddgau0aXcvd+kHRptSA07Uo9mdfLy1
QNwA0dn9MAxmZfLnsDQq7S2Y4sDjOzCZ1fD/zTJKvuOvW8bPML3qhO1Q7DNjVtz7/MO73fqi5Ixs
WF/Q9vrtlhVFRG68xJfsaYmvN6/6Lk9eDbDq8CyHl7sfGSnbcJMEhjE++fB46bgAVN4VCYERDQcv
rnbXhh2cBnjngwWd3YvFkCkS45dn9P5elkzzYD4Fqyg/JiB0A8L6Xr3vTtzPJqYe7++VjBuzinaZ
0KuhEfWXTd3tfq37DTvP98kp++7PjFlav2mf9qHHCY0tsJ9I7yXksymA9tJ7w0UNV/wYjWW1pqT+
lBVJmoScsem4jDVFjEwwZLUYUcWk0OHtr0vbWJsYpQyLh8i7xLzPF06Y9BAbHr9Dx8/HP+PdwYL1
xWv7HM6adjVNWHLsP48HMwoTHpRRRulbnrNXlQHIOiOZ5vGgJJ9JvpISOQqvYhKbfxEPHt6ERXEQ
NX0iSUiLKE0oidWJNumY6p1ygeK8KKMslpytIp1BE0doXECMxcdBRUWepyrnIKQqI0Hti4LJI5PG
zOiLSSaRbv5LjsKDYqCyXEk5kMYc+Jx9JgyeQNSpO/M5wLI0o+nvKAqS7zaBHxwXKCaiUEB2FpIo
K7IkQxeMhQozJiAm1ImGePc6oYBXevtplOqc4QiFoYIyLuyx8lRBHEdMmU5LRjFQaDAozLBOAnUr
VDyIZCBPGQ+RIgQ0MakkLjVc9ZiQqciWa2veUjlNiMFZBfoY3DW5Aptbn+VL3IMiUlmKOmA5Ymrr
SWbagOHfEfcOH6iHpTrIMiksSdDYbaeiBFzI0PqKXuLc8OKcoKkoYBW4dRgVG4qQ4FdwosBpLeeV
YF/qKqY6yk1GTokuAWX9IAhOucAMFhZU5oqZ8oFyARfWiLnAQBkaUbOCaTOJ4WHPuFBqnMmYWXd4
lAn2ODjziIsrPg9ppFB6dzEBBX5TSbClgXhRGf0K7GcKUTUy9EfqL+sURwkfSQOI5NZA4A9PmVAq
jGiZ0IpXmDxhDqz7wv9/5PSgu0ibi4vmBJrRUM/JKaBriBCK9bhzSYiziCPC/lrNVCTHpLDsA3Ob
xJJAfEjVPL43Ek9HqQ3FppJQZBGWg14DajKpQ0cphGYkadOWuksaScAkFEWmsBLOBnpMKAiic0Wt
f1ZQuKDCc5e4KDEXiJ44CRlFt8TReI9WtqZcMAQO+IuZUTa4sFFkaKKQpEzBF7rOaRppxqAVilCE
5n8AJJ8LzGNjrXapGQGhKC1FNwbHBcy3O6VP143KRGy5ojYdvUgH1xAgzGQhZbllCohHe4pCL4TG
BZ3pg7l9X+o16iKCBbc+4SGeYCLAhpzDF+f4lfQMhMYF25X6mRDjzNROIEb2yNPWi/ZDO8b4RrMT
YXRE5oIRWbEJVBaQ4FFAn34ihmDRWkpAFXuvFqyangg0Z0QYmZY5b6NAwjOUzJC0rXEiYMGeCGJl
etHuBxZMFjGB2Y7HyTGnIcbUCUwQY0wxwzyJpfEdRxRxKgmmBHwxOYZyhGGDc5lUnKViO6kisBMQ
gzwbQkmr+6ZcIKLOQVnBm7O8tHmJ8CB3Rv1I7aQuo5JhQUBItlOJCRyzQAp0heAJrUngaoamsdAs
BD5M4hy5p+tGjerTuESZjunvP8w8FJwIMwIvDpUPK44iClZiHpgoJUJiBESe03F4gDuXBr8S1AVo
hXm7zqMKiwu49bH4PBAjKKwkYzgSoKYhUppqBXSjjSFvfWd6KAPDXLk2Mc5m40lrJpnFY3mBMzDT
jTmRFI4lI5dHXDo0SUhKKbpCHGWKtChJw5DQcI20niRkpKEAdslQuLx1cPZBAYZIz0Nq0XVQFdqM
wZ6dFZxyoSRRY9MwAJI2iAoPcVWk1KVMAG1EEwChgarSVX2YjYrzKMGtJtCi9xffxOHcAaGNqEax
KKAUCKTxAhiJsk88eqIA5orLPPEbg1ONCbpMGEBQqWFdwqQkBwGAcJCIAWYl2oTbzDAbCjnCUwvK
jHH+0x0mxvdjHzgShZ3VZmFV30CUZcRBwJm4q2MIzEKgssSZmDIiNsA0JLCiBFyYMSFJcpwFHMu7
MCswJgD5SMMo6zpbDI3pWA57nqfkCLhv500El4/DOiTipCTBNKqfTRbsKy3BKGYhVAHeWlDiF/OP
pE+AtQoauFx8GBLyLBSvGfDlAXHF6HrWgcMC6E7pEk2lpSIbE5x1sMlEqXVQEU4xUmXnOI11elMu
kI0ieMBDZ4DZwIbgAFfCaTsMCkUlsA5UMyIM+EI4jABJNsUw5QK1ggiLTWITrIygQ2iakVoLKRc0
ssDqm5xUC3DjMCbG48JQ08l5IYqgwJdIKrQTYcvZxIArXCA5jf+MONgcw8w+GFvyCPJO2ULGxO89
zh2Q78wwJSUNJoHZtAJWj2MOxPisPVmwRRtEmoEGUegEMeZM+LCHk7E105tHBKjRKPaZuiFLFZY6
0BYSk6oD3ABd4iW4epR5MR/AEmkJXMWxoPFL7ONnHJbb5glGdSxPh7aJpu7v66546AN7g3D4/tgq
MOwMox/A+6DtonDfXQ/9HPbnb7xM3dDOMHlz394wfM/45+MNHn619137u9r/8ripu6pbnO+GN3bj
Zf5UXdJ68e2yelddVtNeBlfBfncl//jKu87J4/8E4f5iRteWw4rpds3HduUTHorJ5IQvqlVf9ftL
tI/RVWhJKb+olgzT7laNd9WuMFZMu122XXXaTq/alVTJKa9W9WLdLDZrj/hQ2C4l/rJeVtdVV08p
uyIoMWU2/HTNYn3U/nnEFpPN5Tuf7a7KSPotNF93zan3PBNXrSGl/F3ddmf+JY+5fynlYzjeNFOO
j+l0KeHvT6tzTwDH8h0x3eWyYUS8fyJd1ldMenXaVDMt4rKIYsrttS8WrtxXSvaHQ93kcl1iwhDY
LC52nly4AgMp6R/bDXMU52x2/YJS2q+rZuVpD9D35zAvr6tud7AA1GWS5Jfc9xUbz/t6vfZkeszi
i+k3i/PmrPL7EumNwGeXk8YW9O3ak+wxrSKn3fcN/6+uPN00JjGfg3q76eakbRJATJoByDPhVg5Y
l1L+qX7XVTPviUJ3i1bLSW8r325Rb2oRYDnh66Pj6vKqP298sz52fTwH/ZO662tPU4245XMQf13f
NAvPjI0ps+cg/p+2u9jzeIgPHMYmJk2X//nRC1YNYCn9w+mqQZ7nC15WDHeck7fomJT8v84bn+Ou
+llM9mKJR+JHNdR2WoxfTJo5YfPW7wEikxL+uV6t+t1yW83ChLGdVkr+U8utb4PSp0V7/24ZEnGv
II7YmfT63RccCqIlD6oqJf8G7td9X3suxdi1J6d940eVY5pBSve3dXW+v3OrU0Z8Tkr297q7xLJ5
lMlpPYPB/L0hspmJ91jdLb3otxV2Z3W29o8mFVq2xllMnPXuR/devIMDxfSbftGumK+zv9ThaTqo
TUz74eH6jx75+5Cm24kbh/jTfpLGfX/mg2v2E4tlXXXf/A8AAP//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/>
    <cx:plotArea>
      <cx:plotAreaRegion>
        <cx:series layoutId="regionMap" uniqueId="{526B4B3C-15C4-46A1-BE7E-EA5B987F52BA}">
          <cx:tx>
            <cx:txData>
              <cx:f>_xlchart.v5.6</cx:f>
              <cx:v>Count of OrderID</cx:v>
            </cx:txData>
          </cx:tx>
          <cx:dataId val="0"/>
          <cx:layoutPr>
            <cx:geography cultureLanguage="en-US" cultureRegion="ID" attribution="Powered by Bing">
              <cx:geoCache provider="{E9337A44-BEBE-4D9F-B70C-5C5E7DAFC167}">
                <cx:binary>1H1pb9y40u5fCfL5ykNSpEgenHmBkXp1L3bsONsXoeM42vddv/4tsW13W+mZ+GJ8cdFIoIhFFpvS
I1YVq4rMf+/b/9yHD7v8XRuFcfGf+/bP925Zpv/544/i3n2IdsVF5N3nSZH8LC/uk+iP5OdP7/7h
jx/5rvFi5w+CMP3j3t3l5UP7/n/+C705D8k6ud+VXhJ/qB7y7uahqMKy+Ie6k1Xvdj8iL554RZl7
9yX+8/1f4e77Ltq9f/cQl17ZfezShz/fv2j0/t0f465++dl3IYysrH4Ar04uuGFQYiABV8YFfv8u
TGLnsVoTxoWgSNcJ0jFhT7+73UXA+4rBqKHsfvzIH4oCHkb9e8T4YuRAX79/d59UcTm8MAfe3Z/v
72KvfPjx7rbclQ/F+3dekVj7BlYyDP/uVj3vHy9f+f/8d0SANzCiHKEyfl2/q/oFlLty5z69mTdA
RF7oROcCISYFppTpLxHBGF8YXBBCDGaMIfndUE7jsecagXH38SzB2D58z3dF8IZThOILRjjWOWeG
Tjm89ZeASHkhMOJESoGoIfholrxmQKdhOXCOoNlOzxIakBdvCoxBL4b5gZmUmGAkdfESGMzIBeFS
6FBFDMyxfJqlz/LrN+M5jcvTc4xQ+Wt1lqjMwiT3frzhfCHigknGMNElwrqhXvsLlUIuqOA6JUKn
lA9S7CUsrxjQaVyeGUfAzM5TrVi70PuZ5LH3htjo/IIwahgSCwmaRan0Y2wwlhcwU2DWIJB5Oh2m
1N7U2E+Z143pNDzHvCOErL/Ocur8lXt9Er8lPPSCgKwioPclxRQZZCTRBt1vUCYNxvgpifb7AZ3G
5vlJRsD89e0sgbkKwp2bvKmdzC7YIK8MhoghGKP8JTKSXzAEmgaBBT02yl4zmtOwHDhHuFydp675
Kw92cbEDQ/7N1i/0QgyGl44NbAxGAB3hAspGl5jBfBEG1mFmPf32ow3wihGdxubwLCNs/ro5yzlj
JXH8cF9691X59Ir+/WJmsJ05WGi6/jQ7XsLDYfmpC0BlPGdeOZrT0LxgHqFjneeyxkrATNv9SN4O
Gl1cwMRhDFHMEJhqv+gaBCKPcqEbOtL5fma9MAVeMaK/g+fpWcbYXJ3lzLlyvTfEhaILQITpVHJd
Lf9BYh2baAKmDCxomCDDtBr8Mk/fxF6i/W40pzHZc43wuFqcJR6Th3DX7PKHp/fy78WYLi8QEtwg
OpheWGI6woSzC1j5G1THQigPAdhtx3PlNSM6jcuBc4TN5Dx9AJ93hQsu0zKJn97Qv0eHcpgx4J/R
sS4o4bBseTljMEEXDHw3oGUIY4INNsIxOq8b02l8jnlHCH3+6zxnz6O3+V3y8x1onSr6/qYLUNA6
iHLwpe3NaAN8MsfSjfMLBIacADca1wklY5/Nky/8taM7jdrpXkb4TayzxG/+kOTOm0JGLgwKNpoA
X41AsPwcCT+hX1BKdU6ROOnPecWATqP0zDgCZn6eE2sBSsnznkTPvxd7ylUzaCVYdw5vn4wDBQwM
OMKpNKBa7A28Y7H3+/GchuWJb4TKYnmW02WzK4rdvVsVD2X5hutSSi7AjaaD2mF4cBf8IufAkYMY
gsgaMyRcxjrp1cM6jdGIfQTV5jwn0PIHOHXebv5QeqHDtOCEYrCliZAjuYYxvTCY1DmihMAqiIx8
ob8dzmloHtlGkCwnZzl7bpOqdN9ZuzwJvTd1hOpgJugS9D8SmFEiR+42gcDtAwoHgqGMq0jo03ex
XwS9flynQRrzj9C6PU/TYJvkgNZkFyTl7ul9/Xs9NJjfFJwEAoMYE/t5cmzSYQQrWhByELFGlAkp
Rub3a0d1GqmX3COctuc5q7YPzbvFLkphqfSWq1iqX4DrGtavOswoCsHq0aTig7MOFrkSCWiy11nH
BsOrh/U3SL18qjFU5+lrWIYg+BLvLS0HdIFBJVHwzD3GEo4nk5AQ84ZJxp7SdUaehteM5zQ8B84R
MsvzCJ/e/2Pi0P473gu7Fy3/b/OlJMR5wGYzOMWSDobby/UrJIMgDHEgIjEfpthg9x3PoVE+098P
6zRII/YXT3IeyVLL+Ie3e1NTQV5ILCVErCV7Ui8vZoxxAfEFWLhCwBuSqlSG2zEirxjQaSyeGcfz
ZXuWptwKXkp1H3RP3+u/Nwwg2WBIIiCCns7PEQyQ4WBeUwMcQr8mG7xmRKehOXCOsFl9PUtslknz
lgYbuUAcItmcUpBVJ2LZOsg4hAwMgg7/mmP4u8GchmTPNYJjeZ4L0dVbB7EFZERBKpSEVFxBGUcj
T44UsFIFqAAPIcQ+o+pYhP1+PKcxeeIbobK6PctJsn2od2+ZxwZBH1D0dBBekMMGzs9R3ifGBvgH
mA65bk+W2jEovx/OaVCe+EagbD+dJSjrpPKKN1b46AISoyEex4g0hnXnCBeJwTcALp1DFtWTStv7
Bl41pNPYHLGO4FmfpyTb7PIu3MU/nt7QGyh9CPAMWp/JIWI6uJ1fGsjcgPA1hiy35/zD40nzmvGc
hubAOUJmc54+gE8eRHHeOvcTknKfF/cqUf3YUObiwgANBEE3ZAwut/HS5TUjOo3NgXOEzacznTXe
ves5u7cMYUMaG6dcwr4ODPawJKPETzCVOaSxc8h03686Rz60zStGdBqbA+cIm83yLBXOxoM0tuJt
HZzGBWTjYMgjFOA728dqjieOhH0Iwy6DwcN5Yk/Oq0b0d+A8P8wYnfNcZH58GB6oeHjL3BwGO9Rg
8w0k4MBlSJp+qXBgBxssLSHr/W+8mq8a0ml4jlhH8Hw8T3gGD+/lQ148vKEXAPLZMKQXSqYjQ5eQ
SQCi63j2cIiycbDlEPwxHreLHJsErxvTaYCOeUcIbS/PVLwVRVLl3psabPDWwTVGIX0KXJe/eDQh
gxq8M0cu56ff3pvTG+/3IzqNzoFzhM3mPPNAh+cZ/qbpW8ID6Z5ksKQNBJsM9wlRx9MHAgKDznmO
UeNRQOCVg/p7hJ6faAzSeXoJNklcvqn/GcKfQxYHeAjosK3tl6gaZE5D/hRY3rB5VCUnjk233w/o
b8B5YhwD8/EsJdsgqzcPrXf/hikeOr2AGQPZ67BlShondogi4wIyDEA9CQhfI7WrZ6x7fj+m0/Ac
P88Ioe3mbBH6muTBk/z/984CyJICRwCBtGn+nJl7LNwgrxpEG6JgHhAJq6JxNujwjn83or9HZ885
xubreWKjUjv+HyTiQA6hDjlQYL0xDDm54/MhOMSjxWM6wYm9768e1d+gNOIfY2WdJVZX+YPzpvnv
kCylC9h/AKlqEGsDOffSwt7nv0OuFHgQnk6UOJZyvx/PaXSe+EaoXN2cJSrXsDQturDevanTDVY/
ArzUg+fm+XSIFxKOXwhdCAlh0JNRhNeO6jRCL7lHOF2fp/PtVqUcvnkSG1gKugF2AnjgKEe/hOCG
JDYCxp3Ewz6S/SrpeA69dlSncXrJPcLpdnKW8+njQ/umG30xJBHC/h4QYxC1hhXryEMKiTc6bIeD
ibS3FMQoW/e3wzmNzCPbCJKPX84Sks8PRfnu4Izff7//3oqDnaSPZ0cNu3iPpRuk6cKma/50EMgv
Z+O8ekCnwRmxj0D6fJ4R089ecZ/Ehfe20QVwvYEHbr8D/heUJAQXCISxH4/JGU+dV43obxA6PMwY
neX/nyn09+eAPR+TNtmVu6k6X+3oKLB/rlVPD4e+jVjfHU+x++MExac11PLHn+8JBZfA86ltQxeP
fHsH2yjnb9/lM9/Drij/fK8ZxoUEpQV2xrBMUhOtgdn+53vYhXIBh4lwCT4+IvdRvXgwq/98D/m+
kAk8uPYeN+AXg2oFFgjhgsMckuoeMx/486F210nYge36/DIey+/iKrpOvLgs4EQ5DE+T7tsNowS/
PGy8RLBvVicc0sBhJxnU3+9uYBsoNMf/J8R+HuMmYA+ZnmxYjPS7NgvJJHV7Oce1Qe4ampFJ1Ody
rmqR0PC+luSxvq8Nw+Cx9hSv6ko1PsWL5c5zEnfi1Gm2UhcRhllqHsqy7bIVHy4jmu/06VNDrVgb
cdkuHNrn68MlTOVx0aORtkqChcyk/tlJw2itG9KxtKGYdTGaNo3L58TI6GfCyx9BXDZXTtub2HWn
Cc/9WdA33TeWZlZcYvm5dtoZk35Z2ibiPZ2Edm+vui6zV+rOSKW9im3HyM1DObCxflnXvhl0yJlS
bndmmeu+MxFNj1dtiHk2gyRjvFJl16iutMRG39PA8xedT+O137vJOhwurt1yK0QptUYVqqguhpcn
6yANtMJUt+lCOk2wVnVh22pTx239qeN09azVe7H1i7yeOakttu5w17dta+aSJZMUz5NCLz5JlGnX
ZZgE80BzE7NN62RbDxdbC+DCs85kadyYZdk4VWrSyIgmaebIuV6WW+yU/dZJNXqLIWt7SmrbmeVt
zm5dJ202TlrcZVFkT5CLWH0TBH5x2boWnPlW3FQoLG/gOepF7HnenqYqhrliSs93lqpo9MS5+Scm
1VHI6oWeJ8myafUkM5lXdatGBMcXRUsJb48qFK2m6d0j5kLfdn69oLgJr3Ldc29tW2PzghrYyqnh
3rZFh826KdqJT5pyngWlvsKYVJcpb+qFwJm3Za1vTGPRJzekFbrFtMD9HIQ8NptW1qs0ztAkIW1o
+U3hf1J34fNd0Wjenna4A1VCFn7oGlMc5p6Feczm0rUr11LlJq7Z3Imks6hxV03q3s1MrWjcW94G
8aLP62zhtEjcpEWdm7UW+T/ctpmWmRt9K+0OT1yqeRtWEnvt6AGd2GVnz5KKMjNKbQebcAIPM+Gj
T2ZpSJKt27nJFvE82XbDJeMNM1uZpzNVkYvOxTBvoEZzS2aKLL3nVbvJ7PAb8aPGtVKZaZdDMY7r
2rUS3muXepV8g+kJD/RczGOafyj6Jdb7aNWzUs9MGlC88uMwcCYl7LeZ6k2f74n7er/A3400chc8
Yt40cTXDqmrNF3Om3Wtl1G4CbuvbqJWW8HnYf6rDJjRR5jkiNoVThiZmaWc6LOiuZc/a/SWmE+Dw
jilOK8wky/u5TaFpG7ZWS0k3D7njfUjshJiky6N7r3EWrV+1n1mRb3mczYNBjqgLSD17xQY5ooqR
EiaHMgB4ZfexZ/Ic++uyxtHGzSmfgLrpvzg2WhsFMX64Xn9Le+Z9joRspojZ/jrp82jjQeL2vmkd
92ufRsnnI1V4QruAE2OkXSC0SKiERL1hmQ2KZtA+R9qF48irXMMVD4HhhUtPBn5oEumll1pqJJdl
QKCsbsflcdOj8i+3Y96i6wNLK1s6pXqP7qrMuclY115FnuffJY1lR0Vk2UlnT8MBZnXBRk9BhkXB
Og7LPT0iiaubqlYMHK2W21PV7sD2zHGgM9I7uqk4fv8bWZxvsriJbzuRB2ZRJ80Hj+T52jZcf8KM
Mt05QX3ptLrzKZKat6TCjmZOLtJdvSo9J9gVUVLM4KRbsTDCoPikadEy8gOz6cvb1unja80o2U3k
Vhun49WXjjF30cMu8inmZfUlrrPIjPLCvYpY4Sxyh2ML5zgyZd6532q76KwIoXZdx6K7jYLsmg/0
QrTuFEW9vcw8Fn/uK2QpeiV9PutKn8ztKHC/4fKq6Vr+xe5ibVFXOZ0qslPTZemn3p0jRbkqaR9M
7MbxvunEh6X2syF24usbUg2PTRtw2hCIaMOhEkMMjjAdFqXHH19peMjvgtiGvPp4gjE3ErPqM5AR
CASFgUW0UsWM2dhkud9Pkh6+SlNVjxr6wuXc2jdXjdqhD9Xy0Fx1qYqqS5Gyq5Do0czzy27rUT0l
ZmmH1TZdKUrf6N02UGSe+vbMaVBrhn2REfNQD3ZjZXIeBvMee912X/3YCwY9ZuZ5xKaJM01zUZUg
s6t8jf0kiybqVl0KLbRXkTNVBdTQfH3U+NCsG2pcSNRYaeEU4qjQnSLtb+3Ka2cl1+2ZXYTJpojj
bpZqfWpy0P4bRVMXBrKtNdWtaPg6RV2+NNzSfaQdGrqyfOxB0WTKJGQF/NMHAI6H8RegD7FZyKYX
SO1YRS+/AJe7duh3KP8RlHFf0ClP5Sx3O20Tiuw61dp6qUp7Esd2b+Zx1U0c2Jpshfvy0FrV+4HX
XTY8X3ax0DZ65LJ63snkqBtVodp6kMg3KZOmNO009y0/6bWvjMQ3SZpjxwSLtCs5/Ovo1y2Js2+N
nTpWWMboFrl9O40Tzd5kKfKXxIuzpTBcfRNoAZnixs9v9Sj2ra5wnW9Dj27A0dAjtZ3gRuhuPqda
qptlk0X3FKF51jbdF6+O7Gmv8eYSh4Z9rVqEudFsQ9/3zdLz8LoqKVq3tEJrXnioMpusS02mO+Hs
UHNomJAqnOhOHVtxoxcfZJuYYda6tzST7i1pKjLxpChmivbcomyzYIJb+yYbFDbr3XhGbNubFENR
0byQR7NMJv6EKxXvPJdjUI0fVENF06TvT3rsFx9UxaGvSFkKMaEmLrTykmbuNCtFvK2cFgyQ4Y6T
KNmmLGYrnDnTEV21UJUDp2p6YGIDZz5wPnerWii6aka8dt+tIo3YX3ZbyAT2XP7j105HyhbkHZze
AueygL6FDxQ2Jbz82h3Z+0ympfY9KIJpCbaCbmq5yCY4qdqJ5gV0S7qKbtWdqGW7Fd8UwYtTaEqH
ui7Ss0nQ94/tFU21772+3db38CENvR76etn//kc9n//kIPKCNio+RMOl5jcuotm19Hj+QV1A5R0o
joiC69Rf04pYLUihD0EZslup1c6koAmdO7Zkt3Fv+CsjI5mpalvcstuBgdrwGSgSrHCAoenNsCji
uVpxajKoJqAhkoUqOlFWTUiIkwUaFq+u/VSrVrqHWrXSVbVoaDzixQGK75KoiZZ92v60OxJdu8iN
9xfNqX/0aYCXiqQqKxHWS5/kPyNcxNchIv2khbgrPEmUxNXM151J7QXRvV8XgdWRjl1lHapWvGDp
lBW2863gmpXbrv6l7+2J42TJ3G4rdwKyxb2tM929xUE7lU6pXSlS67XJ3EWpO2mYDyKuashUllU8
czWvthhO5FVGpbjiw13KHMcE6yVcHiraQNJNpvWWanagq06qMq6PKsA278Hw13i49Wzar+o8A2si
aG6wnybXSDPuy463X7o6iWccs25upGn3xa6SK6MSzU3gur+ZBxwCai/U/hBKg81TkNUBhxtK3RjZ
nFVjixxlffu9zWFljcy41WLToC3btK7+IWGRnVq8pD/12pWr3kf1LSyTikXAo8ZSRXWp049G3Gc3
qkA8+G4gEcueqaKLY7ZxfPZBlSo7rm9rz/4ZhFm1IrWWbmEtQ/d2Zddp06RptJWyGfe2YSikO3Pr
MLAO7XRlNcrKnmaSTbTwsqY1uYukrc2DNESTDAlyl7wsyk5Gk5KnM3AzsY0eJrdqMa0uaRBdO3We
blXJBgimoc6N6X717efGoX2CO92qy5JeUr/VJ+ouMlrxMevydeMk3TdFp11AL2Vpi4+lSMd0vUGg
DX0vtxqMHHv+G9HGBi/UkZeKw3Ye2BQHSYpwQIFOYT3xUrSJjBRlVxjJ96JrxCS27XxZRtXWb7ug
M9vYbTdOkrcbdZcEcbE08mKb6Khgl6rxUIwa2+9Mqd+EKOQbmXjRIpXSvSy1JtpwvzemPI7aW7Cj
pJl7XrTjUbsKqrQA/RoKk9cB+cG7zjdjxLYEbPANLJrjax+JDvw4oJCyHglhGmEXX8c8MCXv51Vk
E9OtSeA9EPjPFCZx50ZWPxhah4vhesVaDJcDrY5TE+HWMSGggqcStHt5k9TGMrbzRURa/bPuu8mk
SylbslDTP5eGWNtEpjdV2DU3fmmvQAQGn1J+xXkfrGEowVrdqYvo864w/bpcJUWIF4qWyxo8MsRB
c0iV6isTHD0fw7Sw51rXo7UdS7TWRITXh6KiiaHiue2+2cBgaOnUZnW5LFKnWx0ufZ12qyiMFlFU
koWuO2lmHmr3Ze6Cg8iw+yXzG3rVG82kiqNsow8lRSpB66xQ2W5UCWTMI71OkDfrfNRYB5pqAj6T
b7jqinkDa6r8u6+jeNqUrbHUY0Mzw7RzvkZ6rFvI8LpV0kXxZ5z7e3pi28myc31/SgPH/aonhWdG
cIzDFY1i4wOm5Z0x0Jng4B2UrT2PNR6D06Zz+8a0sxZ3q7ptjNtYT7y7MpkRF5E7WmBVwNLR76gr
3KFGFcKhmVMfNXO8WeZLF04c/CdrATJEfplSIBth4xzEVMFygL2NL6dUqzdxKuNe/x65MF+GA8TW
6qKJ3p9lXViaBxp1y642CSw8923iMERrmHnsmUu1HRVVe4a62AwjeCSelbeu1neXfi31a3XpGLJg
w0W7PZAMr0Bml5F4kZGE7pu5uhHMDFQIS9H0JsATlslsBikVrZW2RbTEbSY/ZoaGpoaeggd1KKY9
zRdBKVywOqHodzH435K0NFWxEgxf1YhuVClw++Sjw/aMihIZ9cL2fX7tSO/eR1G8iozeWVS0tU3l
cuoG+3NEQwMteNnuQNMYeIr3vq0RX6WLbsUaEpi95nytgij4VNS1NsXEBZXSOfbG6FE9CVmAvqLe
WSJcGT9eNg04aB86NGVZXU+8tm3mInc5eDpqdyuGS4ZYskbItVwvdLcGyyJkqlpVbkS7hVUAXWo5
CZGpaLJm7jbXgtLS3S6eHvFlGuHzUIDfPXPd8Ervy289HAPwyTfATKNRGVqqmKcNnfPAjaeqWJDQ
m+qisef7xqHtWiSs85UqOlr2hTO3ujKcHH9yg8KCWP9DZVfgvGM6u+1Y5m1SA39RWkyRwBe2guWN
d8UTyddOQG9ol4BfUdnjOOqRmWLSzg6G+sEqV7Ukk+DDHyz7Q4Vmo2TZYk9cyt4G6VNWnX+ZeXTp
tigyfSLAxd0VK324OHBQDDjo4K5PggSknZwcSOpONVMtVFFdUMmLlW3jYg5ebs/0nUrMic31aZJ4
3hcjSTrT67t+EzSO/Ul2Vy6vvS/IZvaqt+PYUkUiIzqB8+eipSomZbyqY2zf+Ln/1S6MXYA7PnEM
u72UcBr7XemGqzysu2+K7g10QtFJOgcRdelpem8q92NryGCqisoHqbyPquLgpjzQqr5cpD1aagXS
NzZykxkoPwROZigeLvK5aCMWmSyj3lzVOrD07fat84z4m95b2mmmb3zpZ1OnpfFU73WxaWEVZjpN
k32FdWNvea5hr2q/se/SyobJ7mVfaaDRuU/Cclb0KP2aEbrxQLPfCurKPXs/NBuxR5U2UXQwleiU
ef7ay4R2FG7Qk9Q3/YjrlyrcAJYAvip6DDhAkKKLeWmxHqxEUTnBFa/uvNbmwgQfFCwOwLk3aT0t
n9a+iK4VDY4D8q8Iv5NV8qJZzL4EDax8TDfV5Afa3fStDBMLy1ibBET3Zkyv3FskM3uozIZYg10b
kLf/TxoCw0aclzoCtk7DERCwe2c4yBgOTIEstpc6AqEsTrjnFvOwAuOvaiNiRY2nXaKGOV+8SIK3
EJZCgufBFaWtZyq641d8hmoPzzQvdr9IlIQmrEyNLTgfursoDy3VLE5YvHJc2e6LCUPVpPAbtDSE
51tlW6aXPWq+J1Hl/4zSLZwvkjtmDC4TXtniaxQVqUVgOXdDbQA5Qlm2LsOaX+Iia+ZlTvvrJMPO
hHSYfB76qUvb+9n3j/0QjV57hqk5aQpRKdeAOE3i11tb7zfCCRKYGnCkvZkJWoFccKpNr93lTVVt
VStFVsWuyvoFrdFO0RVJVapLV2fwMZbMsPa/oIjF0GWB29qs4tiZK9rRjwlezkHaFKsjWlTH0bpE
2YQ1GX8clPopFldoTsI82g90T1NtNJYnk5qF9UQRR6POmxpkDrjM5nHhZEsHFdd62PJ45lPsWY0I
wX4JEGFrPyX1KguwnZpZpdUrVU5E4lilg72p0LtpCKImsbI+6KxGCm/BjTK65ZXLNz21rwzqQmkg
VSE4WYsSMQgCsOgWtQ5daTT6eWjRMPQzi30+hYBSAOs14CRGxJclxDZM1YccOgrb6LoyKrZRLWiY
BYsM/MwwR6FS0SAyNS1izb3e/1Iku1nUdT3MUWghvWxp+71/xfO5VwTtjaKSQsRTOFqaT/c9JHb2
QQdv4KFTjntvkng0nateaZ/aWy90LgUDnWqVvPQtmdrdApZqiql0bLpuy+izaq5IbQ/vsRT1IDtg
JLYr6KWGW/CgDkV1yRwIS4cGWSsuRzjaIk8BEzUqRdNJfBlDpulWtfeol8/Bfe1O1LvpWvvbYKCu
RVtVV3k2mJEUNOJw0fsWZBtsBpuWBnNjiGYEJvd49EE1KXquz7k2yFJCkinxaTmX9axjRbiD2Fc4
a3sK0QeNpJ/C3l7ghIc7mtvFxCgTstKbur3R6vo7zuxg58QNeDMhQL4VjgyuiN0bpqqIjfZnnXHt
g2cnwbovynCifqBm0Qr8UV+6pO62PNSqJW8BCvUjof0xSaX+tS3bcB6mjYT4qpZ+AT+qBX5de0bC
wp/BMo7eaOWq8bM+s6rWDy2QLv4Sg3P0VuvglaVNDJZA66EMoj/EsrETf1C12PDqieFpzlwVXU3S
dZGE3/Zd5fANZ+CE3ApZoVuCOm9mkz6ZqiLEbtCV77HFvm3ZuqGZ4T4BB7l+r3rjKdfmkjbMAncT
viVaS28isEGHYe0psE60oswN9kMVWhlfgmxHpj400cMexITM+0u9wFbrFU9jTmk18e3enatxVAmi
a53Gj2NuDHFVVmG8H/PwOUC8lSVT9ashy/qrnvOFKqlfUeOmpGn24/qnMSumttB+GbMT5MgsWeJe
lXE7a7SAzatcLtOAe3KqValxqWngADLVbRdCMMiqSkgy8ThbgJsPaoSWJPDRhNjal7US1J/PBLho
ewfYhz4aVMYz2xOfA91NHztDcVG6a1W9p6Y1QSbY0XasBRPXAwWgB7d+keFZlWftJEd+eAuu9fA2
iz4L+J4+qAYVHBc7RSLJp6qYooDcALNqqFiisBOTxm3imaIV4JQ3K8+CaHO3TOrQemSDfgu3DCZG
lUVzj9ThLXJYedVhY35oEWVdBY9ZJQvVF5hMcgNvZHCrpSlY+zBgxZo7LTc11BZLRYtb1Kw76n/t
s75aCj0LJ7B9xp/TsmWXKIijjdPmheW0EztOlyJI8rsexZEZumn34PazMObFzy7s7xsUkU8iafjE
z+14CwE8sYToCJ9jUjofWtvtYCwk+gapTKt4YPIrbw4Sgex8pkM0o+yjG/XLbZewS9+HdTQk0MxT
YeTzgPR8Vfrug96QbOoyDS1qOPdw44HWmNHUwVMtttmkCzJpIVuIO62YZpQWZug1eCcctE2itHTM
Fl27ooWX7LfZzPVI8kOrnPsM1cYXo0WBRZvOvi0cR5uUfYCuhN4//rYTk/Ry9Lte5YgPNuulxV23
+VR54P0g2B79XpN53DWTIp3JLsUzg4f6LC9ZM7FDOzTjGvMJ62q80yps2jUpvsoi5jM379oFCpLk
E2yCvsyioddcYgtyOqqN3tb4KvYCZu45B8+nm3W3tsTpJadBPVUMUTzviS++UeKGM1w2xXJwYn7s
pXGt6sHzHVs5zpqtm6J2y7UusvaM0vnQY8o/wrQrly1yg1lGcvubnc/2jLqop6Tqk0uM/peyL1ua
FFeafCLM2MRyC+S+fPtSdYN1dVchgYRAiPXpx1F+58+amrYzMzcYESGJ3ECSh3tkv7yMVH3eXohY
SGLV+OCqeRwubtg6qVxfOhuto2R9/b5EdN670Rxshe77bxXoDqaB5akos6QjVkJC+xxHZZGYS3Wk
00mHVcNjUYz9ORhsnpmARbptjKfmR4+/cNpFjZp3tJqsD+njm1+v2bSyzRYa8XNRLOVTYA2g5Kwf
tPQ8lsxY9j0HVtSfckd5tyFVKXDDdfSbXoJiNy2N2gdjNL8v0j2YnpXwCFaqQmDbbMUPdVW6yYIp
6Y2I+q2dxzphUSv2sqj0Qzf13e1AtK6TnAZiTyT58jlF+GJNkXtYZ1NlleS5WQ8Rx9qu9UprY6ZP
hn3ycxP9TYOpu02ojWDLDpsFLzWdTKuB05cZy8mLsYKpj49TNGIaltLdYZnrHEM+JCFv6Bv3Leup
KpqTkw/FxxRKfDiVCBLmsuJDKWfa9baYNiYaiIJnlj8PBxMdRv8XbyL7aqx1RHeMird6HXFYQKJb
hyAtrrsIRZCEABZQbfxoiIDjkejckwGr06Gd3P0Y9g/uGlB5ZLXZb2FravZ46AfIgJRAhpxKAH8k
7n9OZxrYqV6mfwrn++gX5T7vB5ESGXsVNq9UpxHmyF0LHB9EjYLv3AFcqo5I8bwomyK5aj98Na4t
bM+nXmQ32629KXHbVh+w38dgXf1SBHb5xFnMn0dCihOh8c8+4Ii5fSQ2ru7wMzMXwobq777RzsaN
AROxngH1lkH5wQsr2AgrljtjtmNO8CuomrMxJ8/dMwh3nn2Zr0moZiPnuvooqKouXmMP60K6+ohQ
G2yn7PwrWvKpyuw6nw8mOtjhX76k6sF0tYrN4tnTuwLN8RHQw5u5jqj99mhelFjHZ6gA+68vykSF
cm4vyrKqCYuFqt3lBqZdEdp4hWSNWY9sTnLsZDZ3X0Q7pHcjzVeMd21ZWDly82sjVAGE8z7QrVG+
jsnWRkSIJWt1sZmXKe1FXL4URCxvABI3lW76Z2PZo8QSjZEnY6Es8QEcnOpmAWg9e4UcH00s1/ED
n2X0YCwgzy9IOMiblXveRz+FztXE6kL8cChh13BZljc7R8aq4z4Yg+vlI1vxBPdGfjZRRxQqqeNZ
n28X6eWUMIdHJxOtMc8njvDV6RYNSI57iodH7NjttyCMORgvFx2o6hDls3xdgrAE09F2MmMW3NaX
SOWfIZBi/IrbKinm3H42QVvjUtLr4mPdWfJ1qga5rcup25jomHvi3M14ot366iysIv5qmoq6rkCL
KrBwXy9K+3HYeKTmWxONu1YekVnhauyu3PNpxivhZGB2dVfSSnAM+/W0pNGQIAWTb2/OlsYItZ3z
WApwbtyinsFQXcew2yIRnvhUIz1MC7IUdZXXL048imvL6NW2HEumii/YsEE/cDBRgj8mOeVzxJJc
tPLF+Fysk4lw+7NxsXjM92YjNJsBZqfbd67s8PTF6JPTBNucLn1mTNPDBROwGuxn43Eo1noz4dXW
xOhcjY/9MN+amxbjFOJn15Bqb8yI6uFSyuF5CafvdT7os3Fra+WtLNNwNGbRtf4xxwyTGNMcRuW+
eprzi7lSvPBuzzB7pfcWNsmmUWT4ofDH0Z/sjWf3wwZPmnZbaxlmpuMgHet5/Hl7t10bL9kMzGxr
RllKz8X/B5Y7F7Dpi2lO6qVOXXtxv15+VPjYA5EPZKiLJl2WYCuXIvVZ6T9Ooec9VkBTz7EVHe8u
c1ZNYFm54Cga6+YaByuJm2na0bb/6t5VzAP2NQ/pVFQH2kzhhvtFfwOjDARlDnkXPduszo83DEp0
SJVPU/3Vzov7cduHYb+JacOysSqci0O4vpCKiqyaOP07PxiuyT1u+8N/jZv+mJoFNn9cbsUAmLJl
0j/1IIMlJj1yN5c1QXI3TYpEro11YKMxlt+/RU3fro9kpmJ7OkRTEz90nvOrpd78GUSUbi2lgh1Z
E9BYtV1mxeNnjVWoaZWX4ds8OsAVxRhvAYajj+u8DT3TT+D1t0/c4++UV/NnUxbRNmzAJeoxdX5S
fFjBmCc0tCUgx6p+bL0BeX5LiTPFtqWqGG029ybMIeKxmmibTXSYNvMokUkJ4/oxt9zyQJCDvNx8
bR2Nl2DSXebGivaHZlL2xm0mezfgb0fwoZWgMCy+vYvqIcp0PnhvJlqFIK42kZtw4MfbCXzftLFG
mSeOK+0LreKNo/T86K2HWbD5EZj0j9lV1dFYxh/17ldX4zMHO7Am5BxZ+EC8akjYFNenOeyGV1L1
3coS7rbjavqWEx6CsmCpiUq/jB9a5YM8haBxNUhQxJ7tPBkrb+iQxLOQp7Irfh/NdrasUMFTi0z+
s1VdercenxzP6p5HCBIOca7txMSMLyisOl3YCEBobW98cXXRqnfPQymu947BPNmJMf/o6NXE5ik6
jeuVWL58Xcl0KEWd7yX+iodfaywb6tFxAGEV4d6yahc8/zH4P86wwkdyPn9fbA30CEgaUArffg5A
eR/bgZyN1U8WOVHH+8tY5oD61nNa2rW388ToPA9DVDwPwFPXzmaYnGlrvbtZBs7IItJ1RE0JOYNq
QJ8DuiUWr89MLO+ueUvl7AaZT4NoY68fnzmUSp2451kXYyGvLs7T6LwbS4GhflYyWnYcFIozKyjW
AOsBuc6vM8Lifqer9ptpwZ32y2/MmfOU+E15gR5QJ0Y1sSBNm8TcCq9jy+MH/FmoTsQqp5B+7idr
cegrlWP8MEzOV4+yjH8tjbsfcsIPg2b62XMW/8mvdvnids+i7vVziEf7vmsAo5gGxjdOLThKfvPV
qZOW/xTG2zq8BGRKg8plZ6Jr/2oOYzyBErWUxXZANUZs6BGgUQXm77xG/MHZTB4gNdPORK2xex3q
HN82qaZLHQcgggfRaQxAXsefneJmNgFjr1ErL/6OSDE8UQrSTh2P7sv9rLBmmjWrzyoQ9av49+i9
3STJWcb6B12THgBnp2TE13+NHeY+t038ZPzKkkgZYge7t9fkBsU2SUxN8D70WPDMMsaWe/Xfu9fN
UJzUGFaP2lURNgR58YGNRIQlEs7U6jNnxmeipt04KPpnFNTyr75S5SqNR+rurMUrLpGm9MKpmo5z
M2+M6+43ZzLQxaWP/G4Xk2p59Xl+sZp2+mc9qZCAMye0/fKEyouSuCwG6yXHN9GXPT1aynnkOfYQ
zHxz5rSLlzZponkEQILvNFgPJuAtLj3G/+kR4Z1eAyEsbCmCWO2j0FsyV056N0at84qv0tqNvKgz
Y/KO6DMBbJMYs5sqbNOwUigUc/vUs9ztOJblkwnGllRJizvvZGnPeTUDq7IFsLqaNMDAcQ2sPQfC
++ouc/RIQPhqqDtdDUXO0OdsAnKYn1i8gdrC9z7sslxOXSUaZIO4/2EFNdBaq273Om+9D9V032bi
8ccC+Ofrv3SynNnOaukGl7rPLMsCVRzIeFEMOLH8jJmTcckwYwV7FAQjW2G59W4WuQA+jrnYmF7n
Y2e1Tr7G1Dpu00XQ9mmeuX90eWylyP3Pn7bdy3ToiTgDchk+HOdS+/78aVrRxgeprYmnzziagaCv
rbzBMq1M539r5Vmtk9VOQIGGVMOHD2ruOkKj+6/LGvOPy6JVx0e5ba3RyWbXFdf7ofR2EpjK5e4R
DubxBKypVCnSnE0Aifb62vWyP9vNANq8wL2MeeaNaR7sxdySbeXb5HNQXcY7xX6UocOyotHRuQxD
92Ea/DCBsor9WHvmqqzeeKu/ejq5uPU0DUA6/urZusK79ZRORH+0XD/NUu9ZXrZ/gd04kZz+gsoI
6EszBG+ki7uNHEZ2Ua1VnZQ1uVvQROULkBbktsLB/7vH3s70quT8racL+9AA47OajPRK/bw5otq4
2uUheMRlh7R8IXj7g4FtBeye/apyzKhW030uLG6zkkAzIPtwOERKfsOiX2Tt5AOLAhUuLfQcfceC
c8/mnv1yCCaNUrnfauGsXATCHh2du/soqoK99BwkiRiwQOKO0zc/kBeUCio/HCv/1mNC6B0SX/PW
ka9DyPK0mSu+d2IpX22kqvaYLZa08WnzOs6j/aCH6oRbVr6aFmSK9sUy80fjClTcpWUU0YNpvxTQ
QbXC4ZmJAsSHOG0Kn8yljCuiUwahU/9kLE29OKmYXRzN2IwpaxvIkmTGDApIJ4ei+W7aTlKoq2DE
TiIkzU99xMQroKvrwGv53WNdnvmggR5VFLXvzlJvu86R3+ccahT8ivGjaGr7s7F/mOaWE7HdFGFh
b8zI2YZSj9+k17d7SAC7rXHPA8+0X4qPWgn3IF3absygg0WOEjcjiIw63pSef2iUrJ4r6Ycp82ss
IMJhqFI55JgKW8zVQJOfGy35A52HDVD5sUrBxOj30TBaSJCu9v9j59tQ69X+dQCnGHRSankA4AFI
VI9p6Q7xW+nU3aV3GpIYf+1MS9YUo3drpurpt2Y64r83C7BYOuCPP9RlZh7WGwmSiP+wSsdJFzr9
udeL/2FPFMhAx95tO6YPQdDSZFkfolgfDLu4rMGRX82gJSSpABScjZl7b0MR6HfqKf86iQIynXWw
ISBJCPpw1ZRDEoi5/7vrVGa7NcAJLP9PJRS83/HHjOWqLLOfmyCExLLS1imPwdNRwOS2Hmusp3J2
VEr7qvxOhv7qmv5LFSX9yNQ/TU2gsQz1+DZ5im2aPAaBvZn7g8XYvC/zTj+I2eqzpqL5OxJEP0U5
0F+FvSeuh9fROu5bxKPpM1zvPauR3mNZts7O84P+qOlCL91Qkw2D/PTVXh8USGNOP6yg21otMDG/
iId95dn5frbArNad661y6GjftAAhjDl7eAJCm1DeTMvNvb0bd9XNHAvcpaK2eGbL0n/j9oRsuVfX
mF9halJOMAN5axwiXb1vg7K9RQNV6D3kpPhM18ZUhljncapv0SZA9gTyyv7W18snsc99a7hFBdHV
vo/s6RaN44btC8eab1G+smiLwbFv0YWX+Q4pdvd2IYVKwDvWet4tCoYx2RFXkptJme3tbB0ENxNz
m7Nb+i669a2ncdm5JI9vUWdwJ6gtWz/hc3fookbvIYZ6c/Sqqm0H0V3MAV/v11npPYTdMp3/bGGa
UaqBhhPJd8bsms5Oa0p4Jqc8fhC+G13iRad8aPIHTL5emFAkN7dtQZeb07Qzh0KWP0JGnIOxTI/A
ygH9inFbrv3vTUsOLIqXyIXdfeZMu/arW/PxaLobV7cw6xRRcuzABA8T48vLOs5alUMDuw7sCDx8
EkbkVZCiO90vlkvNTq0lHytsyH+7/lhhUvWXutyYtveLhW51IFHXnO/+vrDEMcitd3Pl+9isdqMU
wJhzGyN8yUOnAaZd9beDxfz+TGMKXXQDnv1/3JxTohNju419PyVIpUlMvJBgWCKzQQs5305NU91w
K6G6i2+R/zKc5gykrwKphfWS8zpOUPTYFRnbn60oLeoYqp8ywtqsWj7j0YkPbYFfuTEDUoXYN1F5
gTCkeFegyxm/AyXxoVU2lrHjvHw6nfaToIv6C216/00ADTD+SsTTYaFgfN8Gx/8sIEfCxgQYCBa0
DlIB5tDoMj6r9WBMrQl4lzmEX8Y3ti2S1Mjxg68M+SeQqTK8lKEOLxXvsj72lhMmYR/Y2BoI8nDY
APjCvFLVWGebhibigBxtWtO1791vzuLc+epmzFtfVZAjxCETx9qo282za51BaeCRL6DuwmH2WX0Z
14M5Mz6GhFFWhDZo6v97gGJK/q1baYHNbjfy+IffDGK6Ik2ebxWWy7cr/tvFTF9HxT8AIK7IHKBf
Pubz1l7p30ZZd9fe3QR5HFWUD0Fhb5QR893bjF5hp3ZsjTu3C8sEfwzDXixXQfTeCL4bacHfWV49
ecUs/l66vMTPQv/eIqb6/9Iit1qdzYuGSjN2xTnuNcArXdRn1w4hoy39w90V8jLokrt976Hcqt9D
Un+J1kGM/9Y4nO0wG0Rrp6Tv9ePcYIb2fRtYI7CTGOk+Fe4lhIRJOxP9eHM2NfjaLkiAxifXQKdA
H8Ue287MMLeAE4ZJAPbr5q7EnKzZTjnP+/Tuu0k4jf2nzvNPbehvcdO+66Bx/WO4Pwcy9n9XhRr5
qBGJ4q7DxG66RHU7pcMW4kKQeJBxmRIQ5iEtmB2BzI5s7VNboryER2GaSJ93bp8VWoF+jW95a5yB
CjzAIrNXZpViSeON3XPLbDxLXBYeorgCXDKq6smNPk3MeNo4L0H+j+v07gsI8xNW85U8Q9QzBVfg
WT6b5ubAUUV6L1ES93YN4/OpXaZVSLu9K6Nx7wgbHBghONibI790wD72tJ8/2lw6I367EY4mYtqA
p6zTzhm8zFlbm0Aoe2crB29GUpq7R0mqoXvNRSk2pLUDfEzFC3T70zdHVNimEaGRh27VduIFCBKo
I3ec2yrYYeFYPFYNU5DC+s57ha1zMgp//scrIQCKyVgkvB/BNfJicJZ8J6k461+tHEm8wVP8OoY2
P9i8Kg/Wuu6yZSs33jRPr00HVRELQvrDiarDbaSRQXQw5fqfocftx0V9zReRSU83J4+4yOOGM2+Q
HfqPbc7MAVWL5d7vvKvfFsUl+J8DoLXi0kx4rAkWuTs76r6Z4N3/R9tlaunKbfvXMe5daRUNRy3c
jRn77jdnd9/SROzMope759707jMvplourhXV57s7qkHobYM6RPKBdJeIxjKxwsLbTtDFbyC1ltki
nuJQkxdL6ui1qd3HJpyrB/yvTPTa9c6SLKHmp2EU8euS910G3CXEZ4Co343B1sPyf+OuZjzP8WGx
QMExI5WDci4xpX+ZIAkpe85xu2DNfVYVaQ5iLiDxrswxZ0KckIECl8HY5lTgR3QEo1WfyDTFbyIP
v+OmHFGpA5bbOy+itseHm0V9AFvR9HizgnAvFmk/GSuugJAE3H+uvfDDduWyEaNeHszBBRF2U+ee
DYoCfHXrfwUUGJVpa0XRRtukDxJuIo6iSQH1+v4+QluVoJ4VdFdzNpzv/n5s4k3tgX0Zj22dgX/o
bzRUVY8apJtHX4aoIeOHLgoNNKCWrAcPqMhFCCSqcuxGsCqFr/eKnacWlOJYLdO2ZL6bqIBV+6Av
h8e+z4LSms42m8dMANn6UWbYOwc/VK/7zK6Ee/asJrzOA9JqJtASPJm8zv42jMRDAln/jIUV7eZO
y6PIB5Te+e20JKDgIq3bLWlZuKgT4QTNBhuU/LCKDnTF+8eAqOYVGjqJjFkNMVjtN68CC5yd6gKd
magIJ3JRo3gHGM112kMYGuH/kFDcBNnZkdElIeEIvVsRi50c3EEkdV/bxw4y8NuhqsffzR/WEoi0
dqziBFSoOJmzfJH0N9ME/vDxtUcT1aVMTBdn0Rs8W8heIQ81UYqMxyygNqa2Og0FK58cooaEtl37
oxuC13iyvdeqn3woFP18y5sh/0CdCsACjfrRLqIHWWvWVyhUvMuEbGfaqql+mBi1u12Byj6bGiyv
x2Ac84PTVUXid27+6K4H7Jra6+j5WVsC7t+AA4tFejdeTdA0wxT9E/B1eTRjmAMNGEjgxRZpKvDS
qL+8q6XdFr43f/eaZtz0SKQfprAvd2wAIzxfBSSlV7KrbGmRQs4aAImAeQ/Q1RS+BvXJm0G9+J8e
FhQqFwvEzbCtIQWpu/DTK/IRux4VniAjbT7G/kewuvOiCQ79Cg4iS9AmYDAXe8cW1jnSo3VuIPI6
d2Beb8YCihcTMD4TJQ62uYmxQYdt0xjaF0ss4UOswRCPQp/9sGf+3LWt9dqA2rXvFt+FtL22Pmti
paYB9EpV1reVfzY98xpUnaLHBGHZ9bNwbOR3b1ybWBOO2a7yHsqAuA9AJMdtISzxm89EVUnbdIUz
tnM8D9Wmws5omKcIP0z0NQeiuHuN5asxPIkHRCJA+jtMMvwnVHNfbbDu5htfRyK792rX/oXXDEk3
5+HOBMxLycF9SJCBZokRFEKGA7ZmR9/nRlcPQ4OyBUjoA3BWy7wL2y7cmGZRjhQBqr9g3l2j/9+9
yMDat77vEstzh0fU7hoeoUYYHiHiOsTIJJ3v/p7VSBQvS4TtIJqZQMVtFCwI3YPpZPx4v/N+1uMK
cYXeA6QXQNjHKPiwif0puPR/lfEOotbwp1V0FNSQqHkPOyvIhhj8Oq+gkCzW0bAHM8t7IE331Ruf
6CfYw7+8ov+J4YoLtNDlmETradgKeqFERSnLeYVCXvDdA3qYHlCJyF515yADd9HFCMeMKqwc3F1h
s+hiLONfXaZVvNB8d0v8urUE4W+VeTSzmz9Z4tkIQMxhWUUhZTt9iUJAFwUikLfzri2X4ZVG/blz
9PxAFjG89si6pxGYgAcTZCiqtl0otFkmaod8OonaW5MW6KpET59n8LhM0LigtADV1p8fjEVyYAx5
d86xvalRIm4UR+7HxWUAoTTjIKSnxkTxFeR/1gD03vjIjD2tbbrW0umS+3Vih9F0UNBKvkQRag+4
lhttseRdXiwbws8ont7m1TIu23Xf61byi2nf4Se7g8wLs87aIgKN6GmgPgB8DBZDTKHcDEwxN6WT
y64BxFajmPD0afjTbAdYPfrsgryUneEFjU8LQU0mlM/Ac/NpUkMDcqULSb6YIbi3hk/QrT8LTeLH
6hjgYfOEP1p74fOMbCsX4c4Hur6NUOtv60sOkkBjgaQfWClFenKPdOzBChV7inM83J1Rjt8jAN2+
tmeI/Hwvk9jKXs2ZRUA3ahvX2boBvtYS8uRUeU2dcaT1gT9hlgYUC+QMU/Jo5zIdu9zPIukCxa1W
Jvk+nJ7meF0RxZARF7h+UoOqe/RctaRvLstPUVnyI+7/KQGN7e9V4vrc2F5xQCGGb/FQ/EXLIt7l
zIn3VW4B28J2GLMkw69oeSNs5rtgJTxE3XQoVYP3GgdZxK6gt5NkFg19bFov3tL+0a1ysM9b57X3
nO+oDxUlNhhhmd/nQDutMFEo55XaM4g/qBaXDiPuHqAENc0W3ZUoDNXbj3Fso/QW8oSJu1AIgJCI
2ID0HFrHBsLPDJkOFO3rMS/bvDxNoC0mVOpLDzi+AGL/T0VqB4RBT28K6bRbVMcQCSoaJgSqw9Rt
GIhO7JsT9Mtfuu13OWGHbiEPXqPsU9yB24rJadjETNUJyu/8yvu/VC1Yir3vz3Jy8Fl032oU7Crj
+mMQIJO4Tb/1ZlRzA1stGVUjE9f6KOoqJarFtNLqi5LU/4vXn0FTbT18MnWskJcJu582lgkZ8d+h
BmiPoBxjd6KYnfjlAMjAssbUXWoOghX57jJ3AeEba8qYSZqiwTeoIzdNjQl2FkN3aJvqygIwq5cC
eTtSdaiyJ/sd2KJ/WWNdv/b5rzauACSq7s0COop1wnJtJgBIghVQQU8ck8cSZrbjXsHHxDtZ2nKP
ajAzKJLjT14W6oqiAWM28Nd+GJw3LzwOYFCmVk5fHehCMglxJopcBCvi6R+kqq/+Mh0lamI8L5W4
jqhgtHEgkdksFb4MJHqHHapZqSMrDnGrN6Hb+IdcKg/Kl/Gpd5jC4lO3OxbQJhmG/hHUj8xX8wgW
sn90ZGQlNhT7YNr1L+EikbCc5ZKhMIM60nJEBQxwc+0KQo0S9HWrt/fjCI2Z9GsQX8HrymWMbD8L
3wrZIE2k++goBtLjcR5co3Bpn0N/Q/s22OmeHeOa2WkABiSto2C/LNAx+HjEJU5eO0dsy6N07KEp
b3PUPYJizW/1DBaHfYSGuztiFcHcTTu33bGvgkmh0gdOW+jeePJbbHFtOGoZDDuwNQ+yAdAFdiSa
mlFQaA3h2wBFrdISRQbEtIwo0cjq46h8hfqL/pRNKHp0pDFzt6S3H2y3aY8gki+4w1ikHjj2x1kH
UfSud+efmMQCyGSW+KlDScjUwsogwexXHAN3W1l1keZNuIkoj/55rqf+WxlhAzeHLUtq9wdE5i8o
Mpi4yOkdCq9nm7Ac/m46fD00Xh4bP2BHuwG1FBl4WfMUtNn4QfGKpTragv1KX2u2tBveg4is+p8i
rABhaEiAmNU0m8Vi0cOg8oNYojXnn9B8ZifH699qAtl82TTfdM2tTZh3+PKEA85DPlzsgA5I4SNR
7XTypWPD90L5essJC3ZVgIRKM/bbfFB1itdbnYSYdjHDByIaESeuIMOllfiwHE5fxYi8vtti65LT
XVWK7QJAeR/Q7iyEVFsUvnwbGzulZS6OC/5KOOVF3CCjWW21zM+qUS8zCnBubGd4bHLnk7khoJpO
nWzsN1BTbBg2UC6So+VaFJh95R84tcdM6fYXdaRMfIivbfXLRWm1ZPLLKW07nsV58aRrz9mX4qiK
nmSqTWTYvdicvre+zVDnYsLWNxJXFgaosumNKIlUgJuqYnFwHSwSqqj61Cpe8DuK5jTszg3qGkbB
HCQ0rt0kFE20lUj3XHtQFlXR6WtNeqC5otnmE9ZQ0N3YSWx1/Rsw/RJFLsinJwsosgA5PVA73o88
1UDoj9Kaf6I8rouymd/IKJ4r4o2HGpmnhFGkizE5T+lMQOeTbhylgKGnPXZeHNm1Nmm5aE/lqPEM
jiZ/G+SBm/TWNGYed945byZwV1H8ao7irGwGnowVxKl0LE/mMFBSnpAdPXGhgiMoUAI03uElqiCw
ALKEOg5W0mv1q/TIOxnnv5WrkQNj/hlk7FMDFSLKfaBAQYAaSl6uPjoUq0GNEP4asZ5cJ0z3KN3K
1b4pOvEoZvDwLNY/0X5J/F7wjcCiLnMhzMpiUqLQojOCSytQadLpxKZ1qXdsZFTtlYiKc0mRZetG
j52WWJBDjpXakbLKOZajB4Umq5eTLKtxX0/lfAY13NuhJO18GZgosJiFrBX0mHY7jKMLSnXnbJqy
Ch+FLtimQIHBHrIenwZIps49eY4bLInr1qv3DPzvdGVBprqykTf3QYknlJLXwIvHdER10Leu2w9W
wNK6LqM3jaR9qkLSv6uSWQl0+fTDmweSlGDUfywtdk5OO8hPq0VONK70dGiITzJIXrtE43H5OREo
fRh0LZ+QFev/xdaZLTfKZFv4iYhgTOAWNEuWLcl2DTdElat+5imZefrzgbvbHR3nJkOZICxLkLlz
7bXWhpwM9wGeKo4MHe5GLGCd1yLV+j6KrvPiNFK/l7HVeRa4yPfQyuE3l/PwHTydDVta9981N+i9
HJbUd9dqwBZnR34PS6aIMcjq70jIRk/rTfkSKsYpnoiQMJZ1ASTsYLN2k2jWr4WCimiMv89tWvno
kkw43WG7q82RRdY0T7FgTxyEZn9t23i4Nvyv59GROwhn7JVZgDaVmyO1zGzriVgbRMl9UWapvLYp
X9lg+r3gU1ZBkvpdOg5epWgpxmPGgoJ2kDQjCe03bLhDRlPzBZTxnaoqzS5sm19On5FibrBmqVXs
fdR52vVJ2GJpVQm/BiL1es3InmtrsL0pSo1tCgTsGVjT6WXq3kZWv91cXfu0ng5dkwTXmf9FScQF
zuJbFgfRC0Bq52VsIgg3FPVZCzvJYz+/CHNiwS7l5AMkwK6LlqA6YCer9knnI2Zod4Zj+WGHG52p
GumzGLry6M6ac9Li2dgM1fyz7MpdK8t5XzcDEUXlvkMO3nRySBC+8PwHM4zfqXYi/hUBN8QZEI3A
1sanKEjj0AsygFZ8iCemfMRYSYJkKAqQrOC4+yKU9KovU3eYAVyJvJOLTcxGqaTFwh0hfAAQ8Isu
sPzOzW1PzUsSkSwPbRKI+1C5gOpWvms6o/KGElCjdENnk5ah8Boyy1tKyYkNtpz9iULk4imJtISb
boa30ACXaSYTakEIjfFEcimMGpKucZmU1tr21pSc0XbUewJ/i0/2rPRjfdCm9BopTXBueVQ9O6w+
THvufIss46FXjQvmpEDIk61t8ZMu92UYZb6ZvDVCq1/CadQ9ELWfzN5kmIdoOmGA0E995cVNqDyL
qumuoxgVryBd/9REuOfq+CR3+LOe4hY9XwnMk7byBbQbckMH8aeUrnkorCrY25oWPTK8xb0K+buq
pVfkjTtuifHaNmQbU1iJpzBwCj/PnadMJQoMlczrHfXZBNDZGmKaPK1VTq1bvkWRsC9Fq/yVIz/U
aGnGk1nVxbaZ0j+NAX9H4tu3SbuXspPJJeuH0VOSycYYeHhuWfdtpOeYD4n8lKtmsJ1wzt1EPUrp
LghOxVDlm8hW/pqjOZxxfjP2YxX7cTdafhNxn3SVnp+UqEcCagCMTmN5dKZ+QKRT1hdz0K6qZEtl
QBUxTNPXlSSBLEtEFuXiLEd3POEaKz1N9s0eke02HnGRcOpoPuRW1kCtrF7bprwpWC/4Tkfa0W6a
H1qU6b4hNZMnLOPhc/Es6kZUcvi0OGF9FQsm2uHwth0W/hLS+Wmjsvuo3Dg6oVFSyV7NP5vGgCtH
WLDhocDgcWJWnscx2ojO/ZEFhem1dg/W0e6GMZPnsRG4grTjdYRkWDDB7jInfLcx2tmOrl75SZRt
5zEUbIZ7viD8k3cCQ+BtZGfvZT6OmxrIbJtJGOVZDJuwVMLrnOvVpRjjedsELFG5MA3PDtxspyS9
7bd50vpREO/B4LJTOhdHoeriTIyPnbjVHswkeTE0TdlXPEioiF4yCBxDnkS3hv1saJFoxrKQNR9d
SVs37FhVqRPps7OrjHDc55XQNgkEGy9yfNtKnrEmtwhvmt7PYUhuLDu9xW50xuxTblu3Dclb5+oO
22brMNuqi+K3xnQTk3BP79N811n6du5EuYvJPHuhwjcXTOq2sR3pIVfOdpgKMpMEUbhtk/aHlgq8
IrtmeGg5sFCO+qbW9chTXTfwW0OAPQXJuMl0+eCncsBYnF/AnxmmetUmnIyNncGRCQHlYOvbcjtk
MtmMOna9RjxG7zH4DDpXX4EbCKm9lX5PSLGrrRjROE4QsMPL9l5nF1isJAJdcv5yhEGfjebkqUTS
Zqdly/zzG5uF4Rwl2U0J6tnvVS14ihrjhzDJw899dUq6NDriM2Z6pgKdqySbUdlnm10m0tNzb6gb
bQYOr2tNZd4LkM4F8JTS5tTqBSSvMfOg7tdeICx1ryrsWfrakp+NNcOCMMu83+AhcAvcdN6h0Rx9
rNNzAlmFnfqYJxAB3PqoJUN3GoeoP62vvppQmN0Jj2IQm44nc7SB2+G376cic/b8uNXJyNTqJMC7
du2Md/iYzqeoZmFIcjZtLrokf72a05IM6LJxX5NgNB33DHrheED910hz5Smti3fp5AAohTnIwxzj
k8tC/VN3sumE2QhmrkZXbHv8Tr1SaDk2NFbh8SWYx17JeuCF/TjNxYlVpGATNAZbqyvfRQwroO3D
kusDtTQWDkBm6StxiZHp5ASntSF8JQ6N06sF7L4LFFWe5g5r1myw9pLp8CTVFO5iTFjq1bJ8TdL2
o2mL7vO7Wl+tX1M8WxqRSjA7HsBjtA+0vGBHyz5jfeUs3ZEdB7/3RlbFyIemEWMwnET4hqipYqLb
al1psLsgK+vaybtRhIXmN2qdHtt2JuE+b6j/cNMUN9kWI/8YyTdLqxYnCCL4pgkCn0lq+QD1c182
11RhuogSjqdTkHuxGmDmlNWHAeNiPygCx0vi49CiS1QI1qDBjsZp/QSYeZAXtuc30nbViYXBmf31
JWZoFdvfwPDiFhIlViHIv1/LwmVrNZjgNY2jnSA66KcIjblf2ejY6t/OnP0Gd3H4ZoORO1e3HHbH
9Au998Yojo7rb1XpY3mSS7N218bEzIPbfPkp/7/DQYU3+dfZg+02uwmTfAcmtFYNft2LH2xOOr8x
M11shWJiMFKkB9y0XZI6nBBW7WkuncTDd9yTroSfGdk1lDuaHsbfbvoTBcmRDOCoKe0FU+j4mCl5
7InnrsLXrIv7WxFUl5R54FTkRuZnVf5ryjEEVIzG8fKuU06z/tzkLr6Us+Js7VQqHsRo0glhMt+D
Oi+Yu+d8pw3hzSYrFuSP2O7fJAU39/0CE6iWlZ/G0PVGKfXzpM0bJPzuYD86yTPs9g58ybx8dVcZ
pA2EGCKk7IejUoqUR8eZ8PePMaWxlYaoCZzRxbyh7rMTrk/qATNSwirEWGe+miNeMIrlzWSdPWWE
pOUYupe6ofkYLa+oqvTklvMffmzbnyCtHs2hcDxHT9pNTIpMH1r3OkSzsQdUrlCN+QlbiI0lm/JZ
zRE19myj/CjDmanLwvLZSsg4l2Vxrrtij9B+3pCFcTkrDjxjjDRfbUgdz+l3WP/yHBSJ6Qd4a2wa
Za4vKcYZhlYq7xXT7M4epXPMWrQbrsJOebbm9mNMo709t/sesszDtqNyzyNQHAJw9PeyoOBHkSi/
usCsfKp49DBGo+yqqOx7GrffVlkc/QpxPwdJ8kt7NH/0YXQTQWz/zSPwNNYFvVDEcxYQvhRhUntS
nQ612YjfIPMOWABzlK223QGw5E5qEI1LVyO0Ai3ZlGGTHnWFnKadm/OhC9x5P5M62MDSNDaz0jZb
wsdNWQ3JXq0XvMMFkSpAWtuoE1eI/geljvo7voA3IynjHwHO+ijBSSboj7RSy0W8Em9VQ8z3ZlB/
tI32vRja+hz0CCbJ9pOHKXMkz4mLD9BQbMIU5W+UpDni1nRiktq2U56d67waztaC3k1QfQdD1ge3
l8qbOiXbyDWAVFHsbYIu245hEr7BFPwdtc78ZEpdeTVUS/GmXh22TpfDbLTKeJfJ0fkhwa+l68Ct
b4LpDPAZbjITO6WeDPLBmECoqZDzq3EHw7dTW3tmB2AcZRU3+wbt2SM2W1TvZML/SvVgWm7yR07c
MEAsxs0tswrHlNw8uJjG3gxqUvitEhUfWfUXW4GYHGlcebMU7gO2MU7usY1guJ4LAup0fgZi+DPp
7XGeovYxNK1z6zC2iAv4zFPPspDFkulozX9nfNjTmvNOyaVl3lf/8/B65jq49tdmPf3r3V9j/+8l
1sNiDtZ5PtBz5Yi/IW6lSsyq8vmyHDSC6KW/vlrXmz5WOWnt/9fLr+Nfp69ja/M/Y+t11rFJa4uN
oVbUlulJzntQgisW1eWlahPCAKf+e9ToTQKC5XimQNnd6svxtf/51s82mkgDKpayC9OoPq1NtSyz
g1liPrb2zWb6d1+JXKLInioYkx7eLU3lcXByw4dEFN7XsSoXzO6JOezXsbVR0aar8RBcPodykb6E
TGNfb2oH1z2aOjSfrzcVzSzJ77Dh/6+xhGo8mtarx68xdpwYMwvjuTQzbRs7Vbi3qpAiJ0ptXdXK
VK9B7sYsfWP7Szraew4R+aGryniagyjfiiISt3Ka2T6Fk4ezbvkjhnGxT4wqPZAYQbWMOnHItI2m
u/2mlxlYSlA8ibJvLmaS7R3W2LMUIyHSnGZHlGP7lC3/uZB2s8fc5a2Qmb24Q6pbhW0X00oonoZ2
TIjw1ad0bE+YoeRndyD2rNncHGBRzVvD1YQ3KTn+ceX8K7KN0OeLdh8A+k9FK9Uf+K0Vm2gQxVad
tRfSzR1bzK7yRZmOfhPXxd6UJZkeFUMmTUcoR+i9SftefaOYDITRNl3UFCBJWW7BhzdD43tS/TGa
rmGnDKGxC633eTCrTY527p7FmBRUY/kbLB8T2mVIhnp3dTOKZiy9tUEoHO4apN+b9fx1rO30N9fq
5WXt9XE5k2Ean9p2cuGptdGmzNPhXkRBgQw2HrYK3oT3dSwuCXYhR13XntvV9Tmu87/Y0PzrhHm0
bOwwejgoyzXWJtf/iQcruq2XcStMENUAZsTXCX1XLeG9zI7rGPWV4kurBFe3IYc/4TOIevdFm3P1
rsh02tlOuMATTNvrWGjFt7wgg7oOWWU/n6Os/Fjn9XUoHubJVytN36/dZGrK+wQq/nmFIt0pOkSl
lfO6klyhg74kVWIfkob5FcuWf5NuP09psE01teDb1/j/ngfEX0CHNPTder2vE3stfoxk49jZ4M6N
g1P5hGWgeTTGxT+nptLEOrY2famWT+3ShIlCqQ99mhfPJ6Q5/znwdbKWzvah0tWXr6H11ZQF5dPX
mJPkf1VKFnmFjF3PkU3yVOqkjKMx/terrzGhtJAIpHtaz1DIMH2eVoR1dlB0yDAUThrAqc1gcW9p
30KAoG1AzLBbuxo2nTv2JOiubavBnD5YSD4LVricHA9RfkiiCFL10h2irjqOMTwTrJrYe0XizXAz
+G2lCcK8dE2S6ge9gbnfDp14Gws5HDCArzfr0Wxs0kMrq2kTmmjl+1bYp0ASlIgUdE5VtAiTtEy8
2n3BFsyN3teelWvpY8kTrL3YCcQrbt24JLX5bR0qu5BoIq/my9qFMWX66Wj9qPF52OgjLrxWjK2t
0sXKlqrwzqtGaHRQC4K6tVti9YL/GkHOerLBdPGCguG8HgxgdLx+07mte3+YDJ6rqnpRl4umLeFu
67rFZT2xdjViuqmjfFMgMm8do1hWsI0aXKhc9vduXPWIaFjixnVhW9cmR6ca22cah1JKyuQbQp8P
dtbscFjN4H6G8b7ALeQ1HG5VJfOdq9TpLhsW38tBPAAJLJK/WrctYWW9KWkPOpWp3/ACZXWfivzN
0saJOJ9ZzrVFRixu2Oc5Ru5sL91eGUm2uMF7nXXZGxTh8uZ25n7t1dUgX23jyOwYb8Vc721YQSdb
113kW6l2GIsgemtGkKysJiWFjEY/aEVo+xE5gQXls/0epss2zsxuB4y1YGMO4Xz+mDqj8E09Dw+u
vhGLClWovbytjZ4dDFN5Ngr5rdOVeBc69fTMh8aGoxzBqzP2LoqBLDIheeyHokJqqOMhiGtW+ast
+pcgqNXXJMRpEsaNJ003eOTgWmlNrK4qNd/PpMEuWpr1VbTEGKI0n8IizD6HtDGIT4rR35Mm+6iE
Yxwaw0AqbuEPNxHinvM6/07s3Xw4ZnTtx1z7K/FvSN3GYrP0TC0oj4CcEllD20KXsPBl13GfChf+
dVRIL3Q0681MmmMMkfdDyzGGU14y17LuuijPUlOLXamB0xZKUmwhsFQkveNvBH31vncQMkStG3kB
yq4Xsy8lQICIP2T0Sw1nsXcbbWHnF85mUsEICzzbKXniANqqMGOpVUcBgaF4HbpkURdm0WntUkXg
idSLdkF5L16CbiIP1Q01Wg1jfImluejLkmYHKzg5NDUeIZZSHIw+LfwkE/IA6Ce35iIrZ2du3An9
+fMzOUgSFBtIUNtEIdFPUivDyriNAW+EZ+q3QWnv4cwMZDDV7sJAL5+GpID1pWjVG8UQm2eZFzeL
3dpbPzvarW303XoMc1H33FGQxRvFn47JGUNz233gi+wJoVtvvWVMj1kJvPXYiBEcWLPqrz0Vv8V7
3YPcL++jHsN8L/Riu/aojFbdGzfdRUFl4Y9eKzfw/f16rHMt9Wbjhf/Zq8z61g7z0VRTFVsL/ZDW
2XzNl6ZVB2o8tDpwDb2qa/pd7ygCLyNdXEdds9nzTrkHooNnwDpoLEcSizVmmvJzrktxVQeNo8HU
zlszpoTGZ389tDYkMM2m7K9r5/NSed1YJFVLYFRK2R2GPgeWbKKSymCWjBAM4Ry2dsvlD5AEELx7
oT2TtYBORHdsdc6eHXU+dtH0+tldj2iy6k+xlV7zrP9ulkl5zEG8rn1f/6vBAdPeVqmo/f85MKju
+KTzUb7ObQ1bM7xm1GoPAjnWIstV4hYwaNQTDAMoPfBspM64i3rElFqmhs88SYgERD9Plxh61Tq2
nudMVfi8dp3afEFxB8qwvP9rfK4b7IukUPBlDCWhXEBRwSmIUJzSFElbQDBGYjlkFUnkZSw2mT0x
Agqhc4j2NbeKtyqoo+vac90pWKiVBZtdDg5touyVQSRspIvuVRWF/iQq+xuMkRbSC2fU0FLZHD/W
TiTJMeUynS9rV2uhciDGy/Zrt5qK5BgMLszh5Z3YeObP8xB//uF1SFiTH8ssvK89Kx+AWAc8UdZu
PCTjVpgLEL28PRJWdUKLIby1m+m29SKR4K699fO1oX7IRC5f1s+eLzyv0UqU43pGvRCLJl2rtmu3
itSZW7OoP6/mihwbpAQjqOVPrVeLg/4lq4B4SSyTWrO0QqXMaSNPgmQBQPJUM1ebZXNQBZmhUGjZ
mz0yRydhaP+CQHyWvIpQmLwYjTX/A27xPoGE/qg65CIk5aNHga+bR1GO0uvZr1xhcGSHqhTBqTXm
CHNzJT6QhywOJSaez3qevGfYs/2hGAwO7dH4bjvVnyIvhVea6XjSqlg8OwnsG7Cf+M+RRHwDgs/G
QAud5JqNRQITJwzPpEj3yTi/irkwPOw4oW9UmXhq566cvbzWuL15Uvssf14bRYjsGTTUgFD1y8bh
0e9TFOjOQJE1AM0ewhXUczR0Kh6bHSoWtx3PkOXno2zq31WTKZTFyadXq6u57cYXLZD6u5ijj2J2
cNFPn/qpCnaRiP7WXZ4+x0mMb21mKztk+up7ZSUaQWu70xxdvEViT0os+2bM87AzlDjZOkp2DhX3
g3BdPZky/mvG5e9ujEzSO7V90GCMkmVztkmF0dgokwwHJsQPbmSkPweSRNlkOVCRapKVNg92Wo/u
Ro9IL9UQAe5luQeRT0j5RZTlK5JH1uJOTJZA+1bPoXuwXDKfEN+zbR1hj2nakJUGuPBN0wcX66eD
6vs6FNqdKionhOg1RWyLcKeWIGIWdpcALyN4r0psLm3jeRx/6i1B0q1shXOY8g77wxGCsvTBGZWD
ppBXQ9NU79DO69iDBMbpA6qHes1AwDb4K4lNIQrPwK3yyPKIxaYIf9S5Ix+zzqLNkP5sk7iH3G1H
IKY0ijlGl9FNPqaCsqTjgHfuPFf/zMhgqlZ3f4Zd2PhWH7U3krfa3qqt6BRaBah8XDmbkFrH7zA/
f1MkqfrHxAWTXNDfuOsoMGUvddTKCnOIoe08FZM6Kq+Ew10ttfilhqWy9tamtlpth3AecGw5Y22C
SofpMrrnALHKHRsVDdpfcoAbsU3EQMCjmepjIrW6dXVy3WvXwkjxmifu09rrYRc+BgMx9ij6yzpk
oD7Y27GoN42Tag+3N1pYnhCIlt46pBkWhm9tlp7WNyyrz9FgZSZ2iQ+lFixun1X3mAIorWZc3dZe
mWvhNnOCYrd2R3Y25Kvb09pzda17xEoGQ8Dup88xfXK1Y+8WAiYvV1sbgpIdj0b+sr4hdJRpm9ap
ChuBM4iqk5dOJ/uwXE1ZmnEA+FMQDRzXM4C6h1NQ4gL1dcnQyU6Yr6afnzmPh9KP3ekxJcAdk6Xp
jyaw8ZaT0SnLI1a6sk3+Ea3AV5rY6W5H4p4Nfyp3Nl7BNP3JsMY764TxWo3VR5RiNLEeA6JVfcwp
3QOMUfNVaC18rp4qqeu5haGHp5qaDP56dFDJ9KhNbFHO9YX1voIMI6ec+gpEEEjR4vvaYI5Sbus0
KLfpf8b0Kc69sHYx7xZ6fJ/CEZZX4OL9be6zKDYeTtkZj3RWmPThtBzXbqK43VGboYesp2iDMB4s
YJOdx5/nFw1p5BGX1oNY3l6HcgfdPcAQHW1brXT2fW0opMxs1wzj0Q4T+97ijX4dEwWZuQ4BrTRD
1NH5DM6zvANEMLrhJceeJmgLH9Zvs+ULGrdLEfPP68nunzJXgi3KfohR+qTc0dLpO0Vrus/uOtaa
ciM11rO1p4ZNuZ9rCHafXT3gXXO+DyBuPK9D1J8mndclqk9ltPCxjk1zcNIKHoy1J1ulP7SWLDmD
P7o2vZieK8ghT59DqCCPA/G/Z9hF/GI7POYt3llioiIguV0yxcYQ3tfGVaO9Whrzde2NgdNcqRCx
L/UsTv25WVBgWdveerSMWeUzSwc6a9Jk9zVmuOlfV1VZ9PqquWkx2rK/drezxka9rw33EQ4ePdnq
r7HAHN5krI4XHH3Uex9Sj1dq4vvXCSn7FJw3mmb/NeZsgP3Hz4s2/YBhBTZCvjWK6aLHyUs7uvmV
NTCnJlZ+6hFBnNYexTGF6q0v3Sy6a63ZHv9rbH2b1ZS/ZRuEG62iHiyW0PZtbRwJSmgjCEChzlil
KpB0ycXIYZOiUX3IJKgeQVoBr7lJvF/H8rgAq0ygmEdFWflTHVDNJ86D43qyaTg/KfYO89mE/lOp
glK7TLPbsIvlQ87Vncri8xN+r/JRppjcmpES+CpyUGo9DGe7M3u+AA5G0Kc2JFJhSmlCPtRJJs9N
4hzXg+uQ5hga4H3jHrVpqK6TOZ6FjHp+z8F4a8yhOrmj7GAFTWH+JMNqW1RbRR2qTdPYcqNZ4Qzx
KGh2pmLYT32KRCPpg/SSm+rWEvW3xghK9PD9Jaj6J6sPcWyPyEmhS/gddMnOojT7JrXY6ZREAG6l
1YcxpmAP5aOnUh7VPkQ5oURwutVe37TEIH5D9FG4P5tEz70ZlrBPrRCEpAGr+Zrtgx+Dut6Eg64q
wwnGxJsm7XgfsiAAcKtQ0iEp971+Vme85lpNMUguoE5ylH026u/su5hsYC9sKkO95l12nBRbudRd
hTy2H5xj3iOAM4y3pBkStn8O+2TYnnkfOY85t7TTREYbvKMFTDRKLy+mFs2Up45GhycNaD1yombj
Vn3qtTNrJJvhJ7W/aVHjviwmfBMiBjHVJrrH0LiYTaLulAG74DJ+x9P1lYzQJm61aleK1jn3uTFJ
gABefjXTgAO8MOozpmXfYFiMx0Bt+11FjVcPpkZw7Ys/XCY6YbdiePg+D75tGmRuS0W75MSquTWq
NyPjykOdz2cLw9kwgiSSK/O2pLrqgAD10GiDPMkukFvVdIZNY9vhJXPkvFFb/Ru10WsfxlS3Dan5
UqtzdbOgf9xq3XxTkrg+UDavvWCTCK+ENWWbNXZ7qcoSlEQf0G/NgR/WU3+BSHDoJIaMrUz9QlZ7
l8Lhx8KYaio8QYgSvRl5Row2QvbdwaoXRmDYaVtzoA4WBOHfWDX9YpbLDyZZcp9vq/ehw3U+7mwg
eNw3olGg66Vte9Zo8UmAroWXBDv2zmC1NwRqG/V3neoTujpTngeIBkdlATyM5rZG1NoSVhOicBt1
5EGyCGOWggJnx3ho1Tc9/9UL5Zpl6HwxR/Gz5AZ7+Z/ZMeoT+TeVlTCVeK6pp6mstbuJwsPktifd
K+SQwr+xa98oovjSFXVIfWsijFzj+aVivI+8k/qC7rDcvVUOZGX3eFLY8dtEfYCtkYKhilrKfSSm
385SgGx0qE8FFNhGQKGfZIcGgZvshX0M+4iKECFiGg1fTq2UC1LyDSFA4Q9J/KfJK4rExuaBtbxP
YaxgbyV3fKH/yIwSMSMwPNkHinK0tfUCMKJ7CeyyDSVHHxS4RWPmNAYPsVEeI8k8mCgm1f36xq86
MAFZvOBpql76pcDuWjzXNieLVD3SjsKL9DDYmh1MvUjT2aEodsfcazXbME0dH1LWLi7DPwqZB5wY
YhyFgDI+emuo3ltszVm0D10RUPfEQdOkh+RA1BF5qkt4/BQ2EHnmGzuS1ifvWVcmZSCz3FPBILNE
jfjztrVQqDcT4uLn0QVgl3o3kRUO7xirsHy2NQylAKfoCmepywjzkmJEcLMAYyGMq2h4zBbwes7C
nXAX99m6/xNSnByDMgN6o6NTOBiPKYiHwT6abfz2Ecx7nYaUqf07IBqMof1uGwpYRlLYoM62Zxat
6mM0XW7VsoOh3CkUYNFUBftI/GLCMCCxUDmPqZ7uYySaC1AjtRS7CVO0vH1GvXwHaW48Cz/5ozvp
sED1wDrawjkpQe+elDRwTtbC06mT7lfjuJcqZpo1G6qDqlldH2Ycllotohpz6ezrrvtJ7QMDTbAI
t0qVTk8DtYouNuBxuQiIw0x/ZLZzhv8wEWUvReH04efIrh10I4S+RMVA3egCrykRUeRJDVDRhiZZ
t8o61E5delYq2j3U9RJSnGtBumEx2CFmPtkFSSm9xHML69hHZXUOKE+pbdIk2VdTa+57WbvfM/cV
LVOntsHHLOQGzTtrqbtQZJSP2Oj9wsrDkz6Go6/XarNhp+4eeohnewseKLwTUlJKwOatQ3BvWyWg
h2puiACf3NEaXrIBjyKbHmYyFBM2w9ciV8T5q6mH0v7sCiL/o5BIxORsXa2A2NEdLHiMTg7Rs3bd
XUABXz9ycV/TmPp8tsyeroY8ioFpnGeZkDYl+viTFfq2CNPppM7YN2EUddOS8K+1VIhCqnOhiNZ6
M7I7YyFemsU8xyxG7aKasr0NPTWH22SZuem5VdjeZEyoW8tsX4U2Ze8ym58RTthRadl/dH1G5GHF
72mm43Noli+WMYrdWMTsv5cmcJ5mt0OH1mrJtulumd2kp4jtwSkL7HhjlAgAUGPHZ0uYNz00UG+4
I3cURcAGGFfge8l2UORt1gPANTAY7n8MzrT8sHLAxJKRRioMLdG0llpXMDD/0ygd+aIeb1NqvvKo
RlhqBRVMjTF3W2AW6jXY2J4viQBl1rd6cFJqCm6hkei2qYvGOuxhY03hMLHjDHgv0MgFQ+kjN2p5
bszpZak0jrQjEJsRVxqfcpUj9xx5v97kxzIzB6KZHWXoSjqsJ2cNdpFrlmcYGYdhQpECXenamd1N
aan/VJhJutG7upj9lTMXLQJ+C/7Z1h6mAk3B7FzHTNMIBbv82SU1d0qa+n2GbvRGrQ3YhuWvaIiz
N7WgFozb/nHKgJt7RQnsBSqQs85OJ+OGsl1He1qbiSUMgpWrbIL1bDzAQ4LKtVUgewYwBSZZULR2
uUI5a6/Uhy6OeVIxZY+dvZFWAj2ElAIkuHL2SxzTYrsUPBfCN5nyngYNSa+EKKB0EKvShr+H5Ujw
lACwHtI5eo+wgsN8dEfVxWpj2yMC94VvBEF7Q5m9+oT/b6bgviX/YV/Tntsh38tRskzCCkztNNir
KSKhFh2nlEc7+lEWlfENC3kcOce7nobWIRuU+wwIsMhbqeZuLoUHkp//x9h5LUmKbOn6iTBDi9vQ
kZGyMkveYNXVXWitefr5WPTe5OTpPjY3bq6ACHAcF79QO+MSe2PIbv3Bi2fvGkbWY8xW2j7VkVVq
1RzhPwPEuH1zTX2619L4bVSZpYZVgIxiCGV4MWmqfHRtkobrAQX6sipABFndnWw2vMFylfYqHJFO
v7vB0V6B7bpIYysTEwGTflpbcPV52jeHIrW9Z1gAzpM6vc0g+J4NwAh2HjSnKk6+lgwMkK/EQrEv
2UyV5JzqGWO+MgOgqeBy3Lkh4ycjBf5iHfKgM/ZVWfQX2BHFW2fWzQWbT2svST1xGvDGtbULG6V5
YLjM/2k7+6CXwZ+TrUznIk7nG8Ifz/0M2Nt07eQpQMrlKWi0mp1hpDCd3kmPVm1X5xIauBHAzlAS
JOYyft7C1HAHpIKdkE3GAhfeecyOzKKfDNY56MUPWfbUhYDFfub2G6Zl7TVbMDPlgqsLQVhcTecp
WnCjtTGpV4AR4YIklWDSoy+KYvjH+L9Zki/Vs+W1q+/KgPvqtdDpcAhPCQXo2eggp7W6Cg7+aVIN
BobhW9yAFPBfxyZITwF0Xrs14BYN4ytC5agb4nm36moIRkhwQ5nJhMGNHZS8F+0NKej8FJLk+Mfk
NsEduCxrPjJY5ZdIVN5oq4JLdpFoMrOCBAuLvzfUBWhft9VRECqV87RAChnLAhzqgVsHDV4P/i5R
tGUdgdwALNaRXZXvjpIfEjVwXqY/zX4AxbzcuGY5o8Q2fKKN1/p8FKiiZI5zNmUXqRk5LXcGWcTg
7+Pb5SRSSwvVaWc7WXqQX5mgNc0GLMJni6vfOWjUsyiMON4ekvtwBcP5q1ue32hGziVHjVq2gyVI
5P5LFFflgC0tjO8kmWXVOSwVHf+Z5Tfl4D4DvDMuckn5GV7wFEbVgDhJXx29svxTjkvHAI758hjX
JyyZgpfKfXZdrIU0uuWNpd6dkVrBkwnQx4r9ldYA7ZYd6nFKx6Oq1z8FDyzBAIy6q+HXsZ6K5EhW
DTZmRJWT0se7zVE2vVecV6gGP3qYi0evweseGQeojW3SvMqztxP3aWDd5zTXBt26NUTo7TF0Z3ur
uEsdpn9tiGbb9tDADutAqJvgII9LnobESs1lW1ei0gqsUPfZV8Z+pOjzO3wdPdBnEl0CiAi0DeVc
acyi0BdMZoAIwJxTZjTz8V1UjnZwpACJ7Br53Rqd0x40lB1d5Hpj07BG3RziNvk6j/qd3Ln1LkEt
3RVWOh3kXstdSdqC+X+rIb6yQKzlmcgREpO8tTlIWgIjxTGk6UIgmog+Dt0nefBr05Rbs7UGKalZ
+dxVYNgPcivkR+p9zf1pg0Lfs4LOKNeq/mgX2xDkLtf7a+ZOPwO8Mk4Ywlu0uletyluYtuEpnyE6
t/r0SV+6DvlsZ7HtnOdgBgmMHd9Ohc6JEm6DnpCV5MX/c+F3v0Gi2F5BdtdDfa25Pj3UZHKQJoZ+
kC5Avu8dcuMXG0DW+CmFy7ve3BVO8e6teQeq+HgHDbbxigjW5NycjDDX5mPshj+ULlOP2x2mE7zT
HRdK99a5qP1zhonlSX5L71dPKe7IJzQa+3nfZOF9O+gKMI+lH1peazlSYv+a53XljHBAmBykJfRx
emIIw9RlaQj6iLSTCcd6az5LBbuaqWDq+wEJtou04LGzhsuUW0xLqmPuDBgfuQu48l+vaxfp1Q/B
Cnu5AVxhAaRsbW+OH1x9ATAahV0v8jZ0b0u3LC1JkltewerP0iNZ+uwcfacawKykz06g0EdKfQm2
t/VdE12jUj5X3nDxGnMvLWE9BFuBs/KlbdggkL6QCXtzRqH7ur3hW1uWPEkGSytU+/7UANI7h050
kjJTGrvU2I7/2AQlLU9NYusxkl6jH8ol+SFvbbZlZdt/dz3YyrHBn5rXAK7cLgUeU6SA3HobhPPy
4dA9iKaBzkR10k/4ULBPz7hAnvhg6xiDOk/53L44jA2YH97rrFjMarFroU7kgFKGurtZC1Z1HsuX
fHC7k2nODCUaXT2oQcHaTY/AzI4N3pMwC6Z8sYs056E+BFH55GTVuwcvV5V2sL5OW1oyt2aytRWp
Ugxpe+mxH5TGKEG9dNcS0xPoS2YM50nuvpykAM84gVmh2fU+tPq9vCWw2smV6LvcwTW+5RYiSjJv
mXANPkKq+24LlyLkhnWxkl5ZB4caEi/4hjHRP0c9cHdkTI5yjyWQxx4vwxOEcpkjT+kf+aTfebGR
ndR5vCVmiUCZ112kk9HotVs4uyXquYewCNYvgNH+CSk/u8oJ5clLjJ6+XdgwdjT8OQ/eM/Zy7opZ
9hP71cfz7JRLi9g6A1VTnSvHbb9Pb0ft0E8Q77e7WGYOPWmyfGYyN7MOvgVdSEgl8AK+gUs2GIl7
yI9KFfbWoJwY6KKMmnVcdcxksAVetzpPrnOdAOawn3uGHolGcWTvMxzD1tHVOouKtKBgz03X1k4Y
LvVjbSTGSc4vv8u3o/Ha6k+zkbcn1TRe5Kluj1Ziedf9io0p2o1FgdI/FPK/J2hbx6HIt1/S68CO
6WmJIw3TBzD+Ry2zc9j5bT48IMhuXoCmVXfC2hmirrqjLfwuwyxbn688ia2P2R4MH+i/8B7fmZNX
HywI0shiOAYOJwUvgUsPfkAh8Fhyy+TJSLMOVNYeLeDBfoFvyH87c6mw9ejbk1wb9NLfbzdhK5WY
VPn/n4qx2gh76UHeJxkpyI+R5DoW39ISWzPnCNsPBrQIM8hAV+nsi4rHolSRy65DLonisMmrtkbZ
1/4bVr9+KOV3vhtlrMeWubsHFnDPhiD2GHzoZfzK5ghL1/KaLObz8z6YzB9orbCeHPbJpWjCUD1K
9TXqL1/QCDBIF6TrOE5aqozotmDLm+aMLQcNpUgNmNgyCJO/swUrSlLS78ay668v5xEmzsNYoOvW
E2+Ap59sdqnmPXq9BZtQf7jyQ8z6Tnd19So3WwZ1Etvu/ZbHRhCa1wEEkK2yXH1LbsdKbHuMW8F2
vg/HRvnnDqEO+jD6TOk4kXADWyRpefO44wnT+KV8/fFzqRW7SBnUd8NIeYRry5t/BhDtr9JcI111
AE0vzyDsOiQ3pKX8c1SOXrsqQDnNxS3Tw0cqSABTZJvCfeCECMFDSreCbQ4oBRJs9SQ5+L8Grc6v
669fWvJK9tjemXU8szZmyfX0vGP/5L/vncTWWhL9mJaD1rO+q/XxAh+PUjQ2Nlr7TZuRmpV+ZRs9
yLH/lLdVkdJ1nC3RLZDnsSUlJsf961nfTWektlT8cKl/yvtw1g9XCpYOH6O5ugth9C2vOB7O7FVU
8zpXlRdeApZSIGdCI2LyviyzbcGWN2d4gkK/o07VGkTXStLdysm3qu9KJOqbAQghtuDXFi0vy/bG
f3ipthdoe9EkbztMjvjXvA+H/dPp19d1zhdyfxGD9hsPLg5tDGuXsbB8uLZgnclu6XdrFf9U/UPe
Op9YTrteQc7zoc56hSHx7jVl+K12XriXrkHmoBLbvtHSh2xJiW0Dsq3yh7wPSann9wgG9L+0GkmE
pLAh8vFysvfO8Faa8BqVXEnPLGUzrc6q7KR7xevWvQOmgja+pZV5oZFLWnp+xkIBK0pWZrnr0pEf
WO28l+6B1X8kWRuUgf+mq62dhq2yhiC9S1HOkDARfzvIk5Rg624lKU3BkUn/VmdrBlvehya0nWYM
mpQlCxem16DO5qFz9HTey/w3AWDAclEyvgXtEJ3WN15uyhas3eqWltv1r0kp2F5dSQYspPzdfUv6
wxkkb84SsBNawmu0dfbrwHotl+ezHdngVcLkLbtaLIwYywrJu5njVk2OlUAGBltSYh/qSSe65b37
41Ly4ZDBq5TjbDyACnyuoVLgGiA1WCk3NJAcy4erxBGvfZWuy8+SLLvInSmTPs8us+rsmsyxLvKE
tye6vvvvFjPfDRW2qhKThx8VPSt6a6V1kSt3ED0x4giZFB2t7GH2SrZjUHPRpkd5Rdd1SmkB46zH
zTd5kf9e1arV4Ih1NlsnDZuDeZ5dEySCYYlDWpOgbtit3G1p3woU9M9Ca1cuusPObGFARoe8rXxY
uhacTd2/CWfbYgMgUtGukbsqz6XOoDLpVfFWxvBMhE+uLw94bhHdadf1zA+3X27qu0e0Tl3Xuy5z
Fomur3nE5uTsmdNR7rJcdgvkB2xJubEf8tZZnZR8JHNuNaV4+0t6GOp7G2u9HTaGWMUFuf+lK+Lx
bCAEeNRhzJKEeoYAaXHFZ5JSS2fvzHCQ6VlKPQ+Yp54keDfVwWukZWdtOYea1NlDGdTtTmrNXTZe
lLk0D2qfAdIbhmLXRLzqEniZa+5tD4CnBqboPk3ckxqFVn5EMgjDZWb2R1YlQQ1PzrXRg+YJThZ7
zYjGQjzPHNyLYvU+9ce3BdH+KYCU8gn+TX1ANW5ElYOk5GUIHmUJ2xP1iApEbFfpp9hzUBY0u4cp
RgvBAbZw0tnbP3uWPz+nVfMLvuOlN7Xyy5ibuGql/o+8ZEhe4wN/5wcqSPGseeu92frpsVrPzq4f
sOGgtajjDMMuaOr6az2D6WVKXn7W1dTeo6gDvCpCtkstFlsAk6XkObcq9JtU9VAhEYwyVAmOGyPG
6nFcSlhKwkxgwFEgTLRzU9jl4zwl1aPEJMiKwkH3LM8RFmYR3iri4FBWyA/50/DdZPPs3KqLlF+m
VgZ2JChxHJYF4J3rM3OLixjVaxXCp+FjJKqiYHhoswJMkNcOzIebwr0DqcH2msdie4vq19RP0fOw
BBBdomdfTX4gq6lcJavMMOlGdxFVrgLhM8Nit8YJnhvUsJ9VdkKfU0XT9tM4BswgKIhtD2hVanMv
cyxF8ZDdTcPQPWpJ5z3NS1BnwPZs2hbsampsBaGepXutdHBFG9idMSfM5sZRRxfG/2tKovlxTYHm
QPnXoc1tx1eR5T2hMhPtq7DdoXtqHB3NMg/T1ORovAGmLwzNvLMdoM7AWrWDbutJu8MKHhkMHMBL
LyzvK6h2980SbEna5zkpWEMdkDay4aaV+l0+m6mx10xDu5OgmIL/ZBZ9pewnD5a7F6YsNiNq8Nb7
AEZde+y/J0P+zWArHVw4dH/eLRM+M8hE0ApFhUpMP//FdufXME/071OTgFZAEOctGDNg1+hgPc0a
e8nWlFi3ys37O72P20uaxsUjj0CD8t+qn5pRoXFlqfmgGv1bjWrQgxslT4NdNVBflfpT3LNx5CD2
eJSkFLAV+hn59fxYj7se447dtFSPtRRTvhgs13IcO9hkOQq0W/qMw7uDrfyHk87mTU5VN6b26Hjh
BXIYTp0ZsmgnPjjVYfsFbZD8DsM5Wc9bG3P71HTtMVeRtdn7WCz3QfaKUeHMon3RMFe2zRtEi+YT
3PP+kaXjq6Qw2m0/YVoHGSobEWtaakieY5QfD0rcN9VFjwvXQIDa0H5YsViiCgy6e/TT+vt6YFm5
TFE7kQIHJYsrMpgJaDZuhW4q7RmxTW0vSbk9WaounyoHTNhyf+xxBOhSLQO9+GyPv9e/kya5f7aL
Gs7Zcv8QnAaRl00e/vS0mXEwUU6RqARVMMNw39LS2sYWCcl3mVIsJR3kjsPwBHAGBF6AzjVr9T/R
D6VT0utvdR2El94eAjTew+pHWZ6kPB7C+pTqqDZVs+KwYK24uIWzHnhtgii475ZgSNA9cQ3//K6g
71PsZL4Evh0foTDEt3LM8DBcAolJnsksu4AUgKJarEUNfoP/UlEOWWtvR3cj5oD/l0NSdwBfoWrn
j6dpuwKR25fxsVRZDdx/+HVSWy4yFaXe3KftwqNg29G0WhiwKFI+REuQIzDxIMnJ91EsjPwB8roa
s7i+FJcqyuW7rZLEcNC78eHr2Efm4NhlVSUsKw9PjElR7pwvFlB8lKWk9MOhkpQLt6iOXhyEwNdD
5Wrvjsh089iVADQ+Fiy/aipjyI4vc2F/S7EnBbk0u+mtnar05o4RgBMN5c0uY59RZbfimBSh9qqW
4XDv6vUfeaipr4NdqK96WD92dLCP7E3DdEF0kK9fb6D/5dStfrOBlnxxM07FZk75kKJm8CWqlK/w
kYMnKTTL4MEvYvtZykAKH1MIdZ/ypeZYf0kGzXzT/Kj4rCVXqcI3J3tVmwb65WNYp9N9H2jpw7gE
iPvpw85MaqJ2M+/os0HjLUmpA9GUjRzf/UtNBtxLXdYuYS6lXzKvRkdbM9q9JI2+GS4GrqmH0rRQ
xN/ZVtd/wvQK6SJr1I8RhMovTY8tggpf77zwK78ABSsPduablxHLzOfSHt+A0HTfrfLn7DbuV0tx
27usjJBOsvXuezMDpFAdK39GRAct3bD/HTh2+x3Iln6YY1zE7cZ/0wCfoWHbDuA9icVhe5yxhoUv
/J8saJF/F37I0y0HVGw235eDVx/xaytRmHOKt0yx7Lsm7SY0t/viTYcx/Qnr950UKsDY3kBgfIXJ
qz5Ilu037C+4Q3mW5IiaxFXzpmQvyTp2zeeZXTpJyRm7QX1Q0XrTYUTfgmkGl1BYoXGr0YqBFl37
qLDZ+QOL7nF3AIuHrCfSssfKH5w7Kelb3zua2mDR7nA7mX16HgRjoi+9WvV7OD7RnSSdSLWBKUT9
TZI2RkT4QOr+vSRnZfrp8s1/lNTUZ8/01/mzEYPv8cfgEkaD8pJmrfoQ+dCIQx+7qiGvngH6HJGd
6F9Kr/2cxK16A6wwvOh6y6sSoypfJe69VJB8dBFPpVJnj5IlgYnKUWRDYKg7HcPVAvfYzA5epHoM
He05N1+apji5nVthWFgfkTEvb/bkFLeogyy3iAWXN0UlaLrKRWZWnQ6xh4uWbkfNU6g5WIFP1hsK
Yel31aq8I7qZ5UWScHSA1OvFl9IckaQ0erAESzWtn/wdmn6gavIRd2W1BShepd9BUWdn6PjOSWfv
47ttGbfcVaxXM8ychzKxAFgs1dpJ/WsCLXnl06Y9MKzTcCMi5i7BrKX+nhW8Bvzuf/K2KhKzlPav
qte18z8dr7cAYDo7fqrHuXkclQq4dOEifQeqy+RL9Feu+p/NcbC/NM6IPlCuF/dZaNgoG1cpiLhh
/tpX7otUHY30vo4M71vd5OrBrWPrIS09DFjqGrUUdGE/Q0f6pSB+dYyLvQts6F4teancMf7ZaQDE
LMNtnjyzC+4U20nOURqqr6iq1Ds5vTN/U0uv+dWxbwSMyIzRYZyMC2u2Jaq7pfXi2WiO87o7CFtq
+S7J6gJlXDSq7kv61Hu7DA+9r8d3NeLkfxesdaS43HLhkQB+Rsb/oM6BGh+kPAT3eC9nix2XTLuC
Tlg55nVNSrHuacl44tWO1pqBpr9YZmKdVXuAu72dwnLMmw28/M4JLeWYaoWOLdXgXCzwvle8bpp7
zTCdk51k0/OEj8uhb9XmM2+jCvTHdX4wdn5Bm0f53Xhv7pAwJB0L6/TyareF+QtOImKRJv08rY+X
NkscSCrBfKyrqn6M9ba+mEY13EVua+Hu65fYEnQO+liAVen4YGbqJbJYfu9/j4PxcxKZyl8KSMv1
QlmuIRVXWH9O6fAzVBTnm2Y3GWrH2vwa2miDM0QJnqBQu+dsERVXFT+99WlsnVkOSJ9cqEBgnBuL
9TM6Mtufw+90wD8gHyp/6gE+yKCTGGEzCE8C1/wrQxlZ7/q34NUymvZT34FZRqe4efNa5oRdX2lP
4DY64Dk4LMG7cg4srvn+RdcNPKhGZ5E0UNPsNmtddpOY49RsASKB8NAlyLrgX/NJcwbvLU+9b9oU
Kw9m73ncA+R76zCt7yTZGSjP5U7cXfW4R5hKY1x27UqgbkXjep8DCOm7agjVh74q/c9RPX/XrUB/
lNS8IMAd3XqSqp7m3CLN8p8lFfbBuU3L9JNZ6P5nf2YvsbCa19JwnM/+efQz53vMp/Lcjmp7dtoh
+FHo53qo7R8liCwsc6r6MgRD8Q2bu31vRe4n5pH3mDwUj7WvIJ4fQN7o+lDbrXlLQVSw44yz7sJk
Gc+IHU28RAivGZHxl9gdWoiphU7Qfd4qNEZtHCq7s04DloKP3RLQMKZDgzfyQZJSwIZt8djMuG1h
WX0D7MSVg64C3YDh6I61u+LRWAIbKd6bqxgPuVPNn1gF+NaV0fRjihagRwufAx0oJPdS/Vs8D9OP
sY6s/bjkR0v+/67vIrm01fddn/MAT9s3gYvg23/Ov+X/2/n/d325rl4NMLc982jmVrwfmLC/lMNU
v+iOqZ/tJQ+5jPpFCnImv2ueVEEosnkpl7wPx/LlRM5K8c6xzjdRAmthW3pVo55oGdnfeSr20V5u
nrZqUjjGnrera/gGQfmkZK0FYRLO16jVQ3B0eNcPPTo2h2zUiicJRpPnVfRf9J3WVEc9TNT7oIKI
RyclCRTa1ft2CSRpGwqk+zWdVYee6Rpaj/8plfwtKUdIHtp2tzwC0LZlrWfa0imd3jy6TyW362eP
/QeKZN73BD4TjarMr54Pl1QfnU+T3Xs/DQToWC30hifLdTEcTdBbKVI1YvcVNjHE42tTKidD9+av
KDIM546ziuDpF2hZV7lGmAHn66vWesAJ23v0O42NruXcmFc86dy1z+BGLFwHDOOkN+14p9chmt2L
r4446qzmOlZYQM5l8iUFEvRodR9dQFYw0XvnaqZmibhO679kTqK8IBDdHfSLh41YMs9ouhhoxyBC
7pg7hiDwYuKxPitV1p+Z/CGLb/yuzPYHEiPD1yjGCT7p2v4panrtosZtdvXH1HwMAx1PDKWcv6Rh
+hvQYfabg0Ps4O8U00QdC+vfF/xkzsbYBY9V0TQvxRIYKsPDsEAucalg6AsVqQGyYbXlo5bCi0cy
WT0OXtE9Sn2phsHTEdPICQM0xGmSxZMdyDxesn3yEiDWccSXMn1GdAiDCAtjNKNTxxM+aPWjFXTJ
uYJa85BkkCqM0ZzvHRdkMex4++ZkQ3QtkDK+eWZkXVn2KO68aR7usmocr4oalbfMKDD28fvoPml8
JJ4Gx71Pygmv15pFkqhL/FPctioODGp9cr1ihOiK6DICUP0z+xPlMY2d7sVH7QndYLCD9Diggaq+
f507rH4wdx7fIgt55M7c9V3IolRQqJ8b9qD34agaX0bXRcsb3dOveM/0uyqaxgcfHyokqPP0UE1h
hBIW+nF8myB8+On8R9K4Rx8/sm/sXjfo2kQL136OXsGS/o5sdf5DSYw/WPiFXm4FLJQHrn7KWj7O
/mCe++UMbox/BziwEouHkQmVPSHSCcTkjwJcot6ZPz2wBkwBs+GGNur4XCeOvqjxz4iu1Q+eNXVI
IfMGMDMqL1mjISSDeN/4GKPWwqB8vOSmEr35iuc8OhpsWjGCD80eyp3lD5c+HaZvps3cSdOCN7fg
TdGmvEA2QB2/RQAAj0E59Bc5So+Ta20M2l3uaMOBtcTiDkZQzFR1QQZbHoYcfrtbs8wJQUSpIrF3
mfZSIpkfS7bqYyb6hFxgO4/kVZULD40NvH2GY+CjVbZYObZK96XDwPJu9NUM+QpuSYbeNuuWA0yP
JYminXec2gKfyyWpmxOkJdMqrpL001rbwU6Md5g8QJKzHSYFS6DnIX5PpTmVt9FLKhwsiEmw1ZGY
5OE0Tu1GB6I05KCx/g/HzQhGlRDU/9e5Jfnu0g4+AldGQrt3edshcv0xKue7LP3WTGH4Rp/r74rY
sa66D7eiz41X1XP8szGEyn7OecyOV8TPdlVcJCUHmYb32naZ92BZygXpovnR6xoohW3efu1Hp9oZ
gxP8bAPlDUKR96epaafcpTtAB3wfaLkeUQFR3i6Lf7OY8YQ6SPxHFdUxn52m/bbY3e8TqysfWOe+
qYi4P0AUqB5yrQpPyJnOu8RUq4etQEoZYP1dz8SSp2idvdp9ASKDc/NyBjlEKm7J3h6dnTPU7Fn+
9yIfTq2MCXwh3f+SglFFMHO5yHYCSaaDemHzK747uIPi3HdjgAER1qE4vih9CIVEd55NlByfU3vp
fbUChIEZumseTF8slVL34rBU8OCoGJfEKlL/a3LJw6l7eIiWQPKAYGpHfNHYBVlKtwKpJ3lVrWYn
c8AVQJKtbeTHCFmYQxdPLO9X9R8RxAWvUOvvWjBBf+vL6YtTMmmvp8Z/zee8PwAV61/0LkYN0xmz
J9dAVCVGxO1hsvrhUoCqRcExArOPbdXVSj00QZZefHDU6DFP1eqUMdd9VtHaZcWA1evUqhUW1ovs
M78u3LPm7X5NbBRQrNk0f+Ap+s1vUvtXafl3KguZAUo48JqSOmEo/bkoWxv5PhYZ2NDofo+Td+/n
efHLaOKfiskqNb0lAHpQQ5bV44ZlIrVgIemZzdnw2a+HBk1zJhBSOjpheQszqIBSmmPhee/3c7OT
0jgNMzwv0ZST0qm108daMX8ky5nY8cif0rp6lbLYdFlzQmiJMXn0VLaq8hjjJEQ8sOboSWISqFnw
fdbV6rplSQw31PAQ4+OzHrWVqk7mnGM2onaS5zQhcpNuA+8UcdD9Vm+7jjpkD41Z2Hf+rFN3jnGl
gon0OiZeyRaRz+aJlmo3z+20mwqPCs56pJ3TGakYKZBgdFEN2itLnVpRpuq0HaP5yq9yLlG2++9p
3lWxnBgOmZx8O1uPTce+d6bysJ5Xiv005hLvas62ouyxwzIPhu1BBFtOrww1FEEYrO8OlIL1kvID
w0z1T55pflnzDPkF28UnL6EJ+k6nXpuwPfzjf9pq/31e7c8sQLdh/Q3LXZDYux+7/Lj1N0nJetGu
zJ5ihF2hip+t1lVvxVJNKvhmzTKPRKVEgkluv0RNt0O6YfjDY0foQemGE6MN7NTG5qFJompfY2AR
RFDNgib/aRXNhIYemMZevdqhP58dr/sLWO50SBFWVKNfvZ5gHWna+FF46IN5Q3cN0/bPOvO9E2Om
m4uEaVTp0UGzp0XK1vtlK1hkx91OqenIEZo1kcN3PdYYG9yt3Dr5wjzzAgnvs9n03q7ntUPXY3qr
/QpwcfdZC0ZOBs0PRezksVebeyeGf1mBemJB55iyulWY+s+wGO4Vdj2nAkvECQmGctnwKxQ2HRL4
vhd4xExTveQWKdpL3SbKsxoz5S3xM3qu/JvJWAR7uSVrGHtoUmnysOZpmLjs5mLIrttRASt5h6xG
cgnfVOVZCuCg/WxnGFdV20PlnF+b6rVJzeF5YCDUOjVa6DlT8mEGMoJ4WcwPCT4rJSYrOORge1B1
DsoO7bgboZqaHnhDK33stREHsCWYUv+lHuDxZ8XNCQYL1D9BwWrxHo7ZeNILtMYkL0eB4TzjssaC
6X/yupmBBJKm+rnCRa9wLf8pWwLkKLzSqZ5bG7mmtEUXZ2QM8zwvQZQa5cWdnGknSXoQ4zlGjQLC
ULNmbfmNbX6NrNa4kyxXqXR0ycYZu9CmOEqeBIbu62wTodkoVd4VoJhnTM16Ycm29IL93anIr3Jh
yfPDYWd7rXFop5od6+VHSmGUqPnNshEgXLIsltUfHUc5DEEYvxTlsYAQ/NxqWvTCnvnvMar866AZ
DwiRp/cjZlXPErgzWv/IWlmnLS+d+hwTN5T5E1WJFSiNvoHndXeXWIn1zGK/tR7bRfZxLnzcj8K2
2ee5y6TNT/EYmq3SPa9pHJKqU12k5h6cL+Vhaem3ZfAcN+7T7DE66OeKvaKqM589L1GerOgWLAkj
iv8ORqv+3rFqeTeZ6TIthO+D+x/AjK3emKBylM50vXIiRy1svCuiZwzvuseymA5ri5rLKABr3O5Q
RW6eijoLXkwWyV70uHgt/WC8STUJGJLpO2yByoskpa6GyvrBqkCOy1GSB6MihZKQPDCHG/eeGnjP
aW54z+hyz3eG0f0I/BqVkCVfd7IeJ6l458cuzH+phgLmlZ378EFqMPJ7ViPNuEUz7a+YovaiBJ79
DFnUecZBrDpqoYuXwTg7z1KgtYh7qiWbM5KUAgRTzMcqZcCI84aCcmzYspVsGPs+ov9Neut+qxuy
doqZWeOcU72KT+4EYgI5y/ClhA1xwJ4lORoOymh7p638k+EZKIej3/KC1HP0YrYN3FAjYf1gZD3U
NVJMhRYvEwkYu8y4ZeHmqc8jo40ywA5PwSzEX5T6fISH/44tSfT1vuYtXn54a3jg7xZrFR9z6DuJ
YdecsX991y4soW6BMEpMgkGAkkvApBbgpGQiXdudPZ0d7zFG8KWY3sIVeLXgvFWG3fU3VZ9ZZmmZ
xS7Ehy1gjAzVQdKZsB56M/tqLsSjbmHS1MtPwJsI5pEt/COrQtgNNUgWBdDdvZNAr9pxxuCoXvQ3
/hvVU+9XlOhoYDQ5so9S3PczDFGJxsjOIPmfxGxzIJzPph0qe+sdcycsSBJ0RmLXZgtR7uJajNjL
bVmVOaN9gt0BDDPoC+ZRmQwFil3319SZf/qoRaRFdR6x/zpY2muAr+Nd0fXfHG7rLcIO7NRq5o9w
Mr3juKBqE05TeDd6nOwo/3e72xKTJ8AeVng0A+6VgkvaTe30Q50E5qXFqO3ONoryajNJSKq43ilq
dx5M+3PKv7asEYY+pA6VJ0wT0GrG5C6C9LNiHeIaEvNCSssXxLWzPCyJZYg2HCtkQfju9tpdg7JF
UNlsdBklSnxJOt6/uzFQlLlvttcgoehoe0XJfNb7WXCrQuuXmYXK0bDui6Ee75rQHtbAMKPxzteX
O5dNPzJNr+6g/FZ3Xl4hOi7R3PV67ShRsV6VmASJ41egnTzUMBbsfLHYsZRGBUGHQcc/NqzSc/Jr
lCEEsHBEl78pgfzhLdllBsoyGr6Z/sJhmheMotyOQjinEm1nFrzyzJkO25ORdrolJeZpA/ZWEHjp
vAt0AgmMBfa3BVZnhufOtG7Jgr2XdiBBtCQHtjhOc9TcS1bpW5g7BC6jEbE16MXRwFZ6nm9fFJ9S
ralxHzVyOGALa2yNOp0+XBNEviDJc08XfYjKxMZAAknGESrEWqT8rhlSDjeMIdvd3Dg9rihKPN4c
tzgY2HS1xTjtggxr3RB/6oPqVsxidNU/s/bzp5eOb1q5COsyHsE3tsBwDir9xNb5Uc96eKPJQ1ZU
4Q6NMjZK5zK8t8HCPAR+t2e/vdkNU/aYaXwicq+yDh4qqze1avd0GSVb6KwsllV3RW5gmdrO6gvs
e/0yDzgI2S6etM7Xtm7zk8kmDCj2rseLpQlOUYsRJU7gSp+xPwJM8MAHl04jfjJ1zd5P2qQcfaXF
FqbXT2j/I083fzbM9Jr/D1fntdw4rGXRL2IVAwiSryKVbMk5v7DcDsw5AOTXz5LvTN2qeelq27Js
SyRwsM8+a7ct+h2RRNkg3jvVkVm4lDvwS9nWZdCvGadTmvTmhs2RyeS0aaKBgYx0OgF+xU+S09I1
TFqvSY6owixVCJQt26nukhE9OrhwkShoTodrayvyjf0hakFUDD5a46x/B48Xxp8DolL4/nUOTslS
5GFGwFZc5yZcUyJKMwu5ejYB3zrkny+EZnbzbx4zkW3ipAr16vr7GNaN0Y6H0U55EeDQZULySouU
WfFBCXwx6iXwL9IlQZDUY8O3x9Z9WVssC3aMJ491sXeMhUFgA7//pIw9FcUa0n/8oHhOt/7C/H5r
yAI2ETYdf6X2FMzm+ODRsG/yhyd1sBwK/16DQDrQ8TRPmGlJz/BJYDBr3uiWKV1m5qcEYLCf+CZZ
W5OAOcXUU2r8jjHZMr0+X64gO5fjuUzXH5cvhvXARtlxyDa8+Kaxp6+ugo5kc4uGlpoJa1oU/cbU
IzHHzEWEIHpqioEEXMmcGBPcUYmc4AiGwtfCLEM5XpAisJY32h5fY/aLCMrrhlxm8kErWjg+P0t2
QQYTYp1DXDkLRC/3PHXGrkqG+H6BuL52/r+2JFUvMZPPZTZ2o89BUFlzdCkAZ+mk13jldm6Qfhtw
WDeNJpvY0utb0CFYIEBaxo9HRCJcIyc7OhZKXpCb9xAX/NBZyihO56fF8ncE4WIfSbFiGcKk28oJ
ySi+is6admunp2hJy3Zn+C+pUdcbN6/ibV/W6DNzvXOl0ZzWlCdUI8pgZlm3ic5H0JTLcTI/Ofmn
YbB483bqH4eCqNaevC70/K0M2ndrnMGzAEjyHUKPx/kFR64D7ChPQ1I8qw3VoBWu8Fc3AYGpm3HR
1Sb30oMrDHMzg+ySuXgBJNYJTJJgvkrqo86M6pz0FR9iqGlNB8tJXL62vCbB/BknXQ/UqfnO17fV
LoCvlekX5twqGuxnIhSfZ/ySdF2gparrAGTqpbcx6smP0Nr0MnlIZpiAZWz/It+AMJHvuXJvGk3T
vgxOwuZhlaXOjkn1z5qeb2dSh8d2OMXrRIBsveyJ55Wky9bpYflHcjZ69VNRTx/WRKC8OS53Iqfy
n9YLrrdBCCQanUafYIWugUxOeIYBGyZcE2HfTADB8s+ZF2nTt4QCG45xbDVFViqsLhz3vPZmVHoI
/kQKXDvtrq/c+J5sw3FLaycPdec9S11FTj2xEBhgaMvyjYz7MrICGt5DP2abYahe8Ysy5DhyhtZF
Rl4S7k3ZEyR8yYnFGa23g1G+APO/B53mb4bXWUKg67KCuXt19DP7uzGK7yqzv4bOISywh8xvcoZC
4d7Xalp2fkWzILPwsvslPqJ0Sd4sVFBdAftTS/No5t1NdxGq6uXSiP1xBo/oBcUvnGKVHWaxgXvX
b7UhL+PO7e2c5puskaglF6Nul+hjY7EpVHiEJPA+WC+smjIJc+vYV9mthxFj05bNTVU0v5XjHbtO
fg4ZBy8t7lK/rCJhlgeMKuhB8Uhei4qZq/fV1UiaWQKqOupwoG8nJ4fIo+YikgZp9LYxLhvDrXUU
O8aXD9kojWeM6JmzFYRK2aMn94vun4h5ow1diT0qwN5dUTLT+rnW5k6Q6r3zU4l/GM9K5nKZGc1b
YDb51RwmqX9hiD3MTgptvHxZ1rGM4M88pf361Wj5ajfL/SxDu5LdTib6vILmLCTkuYH8SUvKcwPG
2m8GOIONTUdNDMcijrFpy73KjMjPyLp/X7L2I0jKJ9lOJy3xNJrqJR3Lw4AHp9BcE/k47ECygaaZ
TyngQAxtgNH60o2KlhO40UdOz/0JVd4tD93QKETcBWYcfGigAWRXJO7HMuoPsqmrjVcaz4MPyGbM
7PehKr4UOD2n0+/Ml/1g28UX6+zXOTtOonpaGCMPS7N5aCfg5RkcprnAUc3r8SgIEds3tAHw/Dlo
R8O6pwEJTG04JtN0T6YRGYI++rgavZ9BDKAp2GHJ2CbqvRYgfwEobwyhiLw0a7BN5cke6/sCNM/G
WpW7FUGw1zI4vlcDgD5oQ8dGuyO8/QKz/II9IiVHkzT2a0IxmhvmhrHweWDTbe7INkbZQRUe3S+z
Gk+Fqd4mfimOfq8ZJgxIn+VL0BvXrHyPmMvazTR5vPTJjUUyfePa+zFXB93Eu+EwqHo38LKwSHDy
p3eoN/T2Mup/BQrYa28yVKrDSJ6aORAspoNT0cD6nJyCfkq9Uxl3r/Ljn7IkQrnAn1br/lVO48kO
xrvJL0PyHO7bMflwK86NjJAR3aDKd4+ZevikzRzSmiHlQRD9uXJt0BEAG19TNvSWoqLRW98xMRhP
e8E54xhwWm6qG6JHe+qAzESr4naZXuWIqLyWvt7A4bktcz1sOg8ioCkwHDlV8tTI8qcddb+pxlJF
XTCRGMnQYZ+ax9kMHjyHInJJIWfXyXztDFTZ7RR/TCP33TrZOwnM2xvms4N6BzmliEDcSaOkG9rF
oETxToHcfYVBiNEpQUJz0A772eFF9ngZiTxZWdCtKppsL2Dg3/c3c66qqHocKhhRc2GYO9uB2TD0
2QMB8GMM254NjkryPvg29TSdLEBknMbcgx+PT4ZYwG4G04cYIY0vRobvZfroh2CXzCBFh4yM4qAI
ohKJoKfBUWKMj2rT4OahCOtEHnYJisBkmhWKdXGo1tk/EjL56mXAe9jBp7n9tkZq40VxezbwdfLs
JIyGhDkFQzHncumyB4vlJ2I6CVcT+T1r1p2SrPklZDTdCGuireQ8x4NPUEn9z4Jc5689UxIWiWBx
5pPPWZ+npLuWFIvJWN/MAU1D8kVAXZ0ZIHqh1n7xaVqEbnLJirD11+JyAij8Wd/4AVuNXKLCny4J
g+zmkgCpfICj2r0WdsfdoULZr+atO1eaYrwsNsKnBpMlvo0k+53Rs8drt7kQslwN702rZ7dRW8t2
NYUVoRmZB9tBTneG0u0xM4o7J6EgJ5O2tt1676BMdd2qKGjTec+QtjPIKkIQepZp8g++FezUAs9e
anXcAVw0xi+i32fWFMdYOppk4JFu5U3VgjEDcS82JW7bw+omfTRAxAxUHuare+6nAG/q9OMaV0Qt
nzKCWWtEaICPeO+Kdsso410+C7Ez6+4dyMLVVK8Qn5sLovmjEwRX68BiWL9Jn1vhUQnhgfIRCTad
mVB3NhmYSSzotb/HtOQSDempMJcM98iFqRD3M59AQM5qIbNd2jvhLE+2KU9dzh2Y8goXglAJupI/
rhfPUTlCHK62qSX3mdQfq77COfNc4kjdkAvSbSuL14ko8RsmMbCNrJzXJbNK43KR4N1XAzLfxdsW
Qg95s4drw9pJAo82gWs8ikbsZgC3l0Wq2cBBZRRqwUC9v9DlSP8oWNgM5xp04PucOv9saSy72J6B
JTNCCtGQ42lZgrejInQDrv7GYHaAwoTYxJT5FWr8MUthJBXOryPHeiM1cr8LNYl1EwnRBS9om/eZ
b9pQ5byoIOV0YwRcJZ5rfyK4/JCh3F7PBV1rm8b9QlRRYVsPAPuqCKsMA5SOFZlF416+YZuhEUe2
TWPfL/bChUtraX3wrNmnDsjbENTcAD1lfMutDhz1eG1kXG1NLzZD2T7nZc04krwCjBmtDfWzGgNS
fREpNrJM94rEcaid643Ewt6K78UKvtpqzSOMbC2X6XTv1erdG9QXJNHDuiyhtK2PRmcutGQFopfh
i1j3LnwSVYf0QcxWPM6Fdz8NPmMZeXWe/YkGSmfSyA7ec3ck0b5ynuLxYRImqG4YoiSIkbhjenGk
0/pcuuIkLMmtm4zkOdHH6E3vtuXUMTe1itLMvCNw5NmeScUMpnqXpMtDGrszXkDvnoYKAS55DLN5
ffODB18amETsC4uvGnU4jjkFNgUm+Lokyu0mWqDYEnO+mfuJfkO6N9r6XJfPYPMCmp3xgWsy7NvU
2erc4iQ2WzzUzuqtYUsn9K+GBGAnoh/eBbLBgwnPSe1tVWe+GWVJq2Wy97GGuadjwvBKMGidN4XJ
PH6lHdZ71zlSXwx1SYGhvI1LVcnpS92axZFK2oU6XJJSlQWh1cySH0MeQhkYYYw3t+4cK/T9/Hvx
0reUPuWyTFVozLAB88Bejt7y2ois3Mb2vhQ0pGvmUJlBTbaSHJhGTG9FnVwUak7+cc67Fsg+ZEOg
V9JbKK3k1Rn7nCHSRRbPWrN7u6R671pFyTHLkTbhQHs4JSQ68AIYyt9tTEZGkbY3Y5LuHIJEdsGi
r9vC/lcaDOymOeT3C2+oG79wJD3TEG92Bh6VTccdvw0Mj7NhwK2k1HBTL7sACvCyILfj5+qiuEig
szWMBXZMIpR0tfKB2b8yRgvJsu8mLk+mZwA1z1uShWKX1lM2HFIAGxtMS96mb+xv5YCdKp8t6dUk
blkfnmUcvFWjnwS4eZz2u2lAncLr/oY380lFrXadnd6sIIch+xZFSBosFIL1tk+JcL3T7Kbcigwc
1p9YYrB+z7/kW97EARHLGWuURdB5NXsvgaWvlx4YCZw5suSd/nbuxWfNmwUS5T4rAntvXCKX03Y5
la4J9T2rp12WcU4zqf3bVr1wj2IDwVR/WQ7ltk+WPd9HF3xKAN+mR2KFngvLNiISsPYvDJLGG9XF
uIe+A/3a+c4r2vaTV01UmxhT3RXHGdHVjE5cl0XAMZUlKnYoeLk3Mdmi9XY99pp3U9ofnYWXqsIz
gWD70PDibWrl3BtlgWQonLeZvqWVqDki/efCUwmSU+qKp2SVB6ukQBcJoXysTlQAkPY4w/o27NZu
cjAaQxJGsLoL0uS+/WHhjen8KCYrdTrfl4KTmuyZp8kVsSjCfEt7ghoWuyEPSj0BIC13eLjucm8+
0VZg0M8ob0SZjBGHwJO6kFsX59H6TGr/05uGl8HkwizcF7IvHm1ZRyIhp5AIYCjgBMkuV0PP3cJY
Fw7xw+CYb9Po/jO8GV0Zp9vgkF2Xm4gxOfu/t2YOExPzsZtuig4OOAsANrgLvNl6jy+HV99ITiuk
QpDap8KWK8Ld8NV2etd5xktJJPHGSx0VqobC23RxM8RcLVQxU90EjIoLc+OK8qqJx3+1YIQinVag
lNif+unRK8W1U8khtI2JmqrGfm8CqNa5YUTiks87BdaWUXCi6PPmK63SA+CKqz5Ld2bhfqd+j07V
0wUkSZUoxWxvL+1NIQkU7bvy2M5Epk5mu8UV/llYA3ZRm4RuN9vmBY3nfMT/FteAg90tv8L1lN56
WY1JWJ1qw4LvJK10w9BjrJyHeGSEIo5/19p4sokS0rJJn4ziA2Zi7a52aCQmbixl3yywxyJntL68
aTzaQfbYKDrrTAB+j/HlxU7Lj8WaX4uauWrSFqBfNfzNmbpZCnVucux5cfJJCfFJsGq68Zp557bL
x9Re5vJMNnKjCnAErg3scRu3HbX5RanUe7p4aeQsSLNmZhMAb6MmpB+BSyJFMdSnqiROqXEfKl8J
OujG+5qok9mBkA7qs80SLjx/PzaNH1YKyF09bjOVvWVlL8Lfzm2/XKf8F7ctXku7ua+gNY5exeIi
e9KW3BE83vVaq21MfjwuJ2a1rfaaOaNH25gxpzP5y5TFYVFgCVOyQfPcRNSb6pmrEc/5KpzIpKcK
gythFqRWoRmOq85JSsyK3Zp410xQfkrRfZTrejvD+aKtJs/cIa+ygNZmTFFQN3gw/WRv93noqQnD
sUFaVL7eMLx0BbV23Xeus3XBG7D/WORRlqFvc3fNqzkfyHSAoo8NXPsTkHX+qNYJHrSHeOOhp2wc
Kjqu4vrslC+TKCICVO/6dHxLZ1rgl0twXYiYwlhi7hLJhcL8xM1axnsU8bfYG29Qbm9jQPmcEphD
KztrSwrRdSmqxzG13ystBQe9lLKWeSo/gPIkRjbGOnv8swokJqIM4nF74DT2SKj2WzvmX5x+n5gC
HY9g88lUXuOIuZc3tz31bfxOeYAfI6VEiRHqTwaNnN4ibGVa3GLrV/YBlxGyXr44lAxdQj6kcWq8
1rjhrPmqK7TddfJ25GXXUeNKxZleB7tqBUWzirI41P25bgwaBDzB1i+ML869m4VZCJHF/kGvBnOT
FchKQrIS7SdXc6Y4NEJOoLdvhG3uElu8uPtlqKwro6SD1TGJQCfC46DmpybjGdZ+WYLuyHhctukX
Mpi05VQPxjIAjfeKYf/34X8+B4Y+574cyjjyGOEAxN/a7FUjYeNe1ZBlcEl/0m++yIBxE2AhPb2E
XbAcG4+RdIacPiQ6siXwn3rOZBz4e3arRaE6iRilD4g9R5uXteyH/UyF3iv2sLlHgMzGR/KFP6ex
vEx2sfushjoKaw72XvzrkdkZLqX1iY+MvWbA7pabIiHnuHw3JoCqjUNpL5X1E9c+Nw0VdhXH/5xc
TCESkR+BDRCBA8TZrPmbJMuS311l6lKypcZ16uHhi72vNLC/5gH79sIiHE/xERIzgHQUqzGwX4MC
6Le7axfj3F1+XHbpwDgS+5SCfB/4L/DzwB7WJEusdTgv+Wk15UPV3ra5mDd5qR7rhO5z6fvHvhVI
mt5tYTNN7vnfvXaB+Cfd3eKW9/mldRAYFbKh7q+Fmahw6B3uiIAUeKbKrsjHqKMu6TQ9/DGiuFbc
1s6xngWBOi6nt4OTpALYBM4OU0IksLwWJmrheBAak36bu+1tn89vuroELep83sdO9auydTiPkDYS
5G3T5aTsJAEb7OLQH3CcbZCab9ninYPk1x4cerI9eWg+B84282uWx/yxUi+xk0EX8jmjpYmTbBix
3ugRloNudOgHOWdnz1Ubeqr7PDOt1yJgtYYdy+kWiUVX5ENZ2bWYUF/kLG44Yz9Js3odKr/cGr3I
MFokbzBGGGH37T3TTGaI0YNl8GI69IgdQjlEpJrCi+y5nW2G1W3eY/vSbV0NgiHdotgTZMp32dcO
vbCd6cvPlUn+SiFVxjPNFRAqjLjTcVej5gxnkLvk16UfFlJaTDTNT1YJENB0QL7MTYutCsHKbb+L
vIP9UqtDuaAzW6UbHG1xHKtx2iwJjalhRXzyvOJzQuRjt2mMTY3pYSib9Jjk86WAtt9dRlw2qJUJ
uBPd35lVRWPFdv81l9ZT/NGhsIRWYVC7jqcBzRKbbH+VMBo4UYzcx5Krsm4QOyeTuZP5Zma+LsSj
0m6D2oWSvtD2kJfEmqlD8cvWSdEv44KBjFDs+xRKBeXdRvfFdN+RmR4NxBtdgPzX6PLnxO3CckK3
0RA1LIWsSS3VHvO5g/jBjpB2Ig67KTPPozJ3FTXlZvGYnM5WEsuFeRu0wtkLc+p2ECKPa5d7G1nU
29QmsGVN2BySRAzXCr298DG454V+kTUmU3N8pmvG+1+vWH9QZONsyK/KBlmdcyuc2lwSvTLvYDFA
kejq7DR69E+7HtG+dbTBUCw8yDKotuvosBmr4Q1Ez7Z2L/Vnw2jcOh/dgpW0zJqXWq7OwbMb3Myi
Wa7EcOkJ9dhpiN/Aw+cVPXVtSZ44sxtbkXJZGEowgD0gBHKjccyS7ktV9lXoWXUcglyp8XIy9drm
IZFtNQCoyy15W2p+RLFwCztl74ZCiEueQndyRf46Sl7b2BrlIc8KDEzc9oz5vPSSv7hz+ZHME6HE
JJJljZaM9OdXN3AxFhfVCdSnvk6aexMJhSuq3sS8K9u0GMB9Dz3HPX621S47gkZmus5UWR69nq30
2ybMk/kgOLgTL1wRsTqJek+z2IERswvmc5MS3sKs7KcpBXHvdryd8+XVUUxdzt78PMTMemID6vc1
QTQs0eOtzlYeZPwKUoKQdZJ/rSOnyPOnq4QeKsJhYANGSRZkc9l+w2/mJVryu9mcDMKnfSZgZp/Y
jZrBhK7FT2uj0NmEjUwkbNZcyW4Mbo0bian/9iyWkeVG1/YRUEmzUla4XHOitb514n6a9u+s12/Q
M4RbAAp3u7t1kCZknBgdOv4EvsV3C1vuzJIJClqG0GsGhkzQPQw13yh6zJIUnzydt0NqvAe98LeT
1RO4lhXNmc6fty1Xn3Q8QU+HtldoWlQ6nHMY7qVi5Vy7B+wjQpgYRcS2fcydeLmSsUlvg6OPqLHk
eEmjdwYseHzIj6NRmrvev4NxQWFoLi+ztg7rYKIK6/55nOmISDWGdlIPoVaBRaFYrvz2yTkdxvdS
0iJzfu05u/M57XMIZlecZ43ViOPApGlAp4FBzX7omRu/TcgjMRrCrAl3itRgfPfN/O4k5HqV8bmY
8FaK6Vv5CPptjgSPu/JpRBQg7y2A+1tLxA/neY45HubQG7YM6Hwal+m11FuutUd0QZXn94Zooee7
C5fc2jabBitKZM2c+bwLE39o6x/TUf/G2aRikepgsfbsL9Bt1ZT/8G6QXgn9lH4vJ2Pb6x/4i3Ku
qjRHfnHLfQoCF7NhVBj5oTIJdO5j564bgvyqGbi2nS5KeJE3SxtgD6QJbnWBu01HpW5af+vgno18
LUjbmD6Xpbllh82pgp2NaBmf65saH0i7W/LLwO7IuYPQNgzya/udM2TFUSF/tM0gDtMO6TVt3Iz/
IZyUSTPd1pLJXOMLrV19GMmB7qsJ2knczANttlXXX553YbMIjkb9gLFu5l2xzHWfBOtwm13+cVHf
Kpy0V3+fkmVHlBHKQ1tI/trhEkET60OF/RFPrs1aSrC6bwRQ/Pt5idqOdThurad8ynKuA/N1AC8R
WbbthYlz8KV0I7EGr0mWCqbc0LSboVLbPuYgUynmIPJNr5vu2OnhafbadW/nTrad+/JGYxmjd0x3
zunLbs/NQ7CxPxVwhDW9WjpxlHCssUzpg6lAHd46/TDdzK3/UNa8oPVabqrW6m/GYGzJ8N75bPp+
C5NlpL0Bdey2jxdEfmTGMdX/1GRBEfdoy+eT9eJInIXt8NF2kFyY6KIUqrZB791WdMSidhVDSNG6
jRkdnGmxwsy5BG2on7xfoljOI/GFV0U/6R3gb5yL8U2wJudEclbhWLYr7DYNlVGgx1jqyiJ/gCJH
/7DkAo/y/DvL6e+7qUCGkclLudD/FOxLCQTp3lh+NfnBeexYN5nrzNFYV8nOKElG6Cz/13PxaFbj
ix7neCPAIIfeYobesLA+O+u30P6hd4jJzn89yQW6VuVXp5mtNb2R2s8gxKhekmvltM99gZli5OKy
hyfmOK6DHodPEqfbOOuheEz2xgvE12XihEIcOskQ2E4Y297Jxnld0n/Zzok8Blh+rhhUfLYuMeNJ
a9Btb3gBPPE9lAxbMkfUIL7udOwDtcnLp0DSp7Y9MopggVzJZrmdHboHrojf0zscKKwqYazW7WRj
3Z/78zIV5R5bxnGZ41viQhh9QYsoLI1Vx+M5k2V5rWr3p1/1WYjplioVbHF6XcQ8gqvTwBA07Aox
cXVfqjP6KLcyTwXl7FChnDiHzh2PliYHvdKPxrJa5wkvkI0PeNdkh6qnxB0D58cunGlTy+HVaMYV
natgM+B1s5nM7DA99X56PdJLQ3P7tMU4nizCYvPUX3bGOAbRsDZhIFKuluy+hMwQJqz1Tb8Hq3TE
M8lWXpg28/3tRymJE4u1Q+K08ZO402chin9jn65c/fZedbwvIiO8kLz1nVyHj8RBhMzzyzh9TgfN
IePJbvwkFCDKUBjo2Lq8zHM/7zA+scJe5WP+zPv/4P3r2z6IEvQCZFpE/yEwN4biWOUmP3rQD4Pt
/bTl+OovwyNdiDi0cwNOvkdwVgBRqos5Dgjr4t6hj2qQGiwFlmwiD/zNVK0dR36TrrMXO9eA0v5Z
sfLDrsYndulm1SPj+ZzUyojYneOsJfCHq8VZ9h53UJ00+4qFO5bGmzNlv8DNapTnTu8bE1sb4+9p
/1N7wys5U6jRdXPbiZ0Vs3OypkNXDg6VmKEf1//swsebrreTn2GpM0VLLgNzp+0lfsZYMNjF1rdn
/9DQ9LfpGpw1lrSotkAjYL3OOhNPb5BeaXe1NnmWntvGILXSqU6SabWi7qr9uLjmFtucS3WhwqmW
e0vpBNpY2xHB0j3YPDGENW7/Qlz1HEoTJjpJd0wZvA66kRV+v7T5T9p0F+jUeHRqg7+bVE4hUXEo
bzmEXTLQFvVirWlwjbIR6oHscd/NrK326qe07e+ciSAIMNX8GlmkKryuPmo5897uWRYchTra5WG2
mARXOcUJpt499m+gf7qlY6VpYmjCnXBO7bvRaLeqvR1X07quq3mnaiOJuoKirB0OTW1Rt6IJZ3XG
u6frrZ+u56xiAYrTrt6a7XiV+AS3JyaxCziOrMAYtkFpMK48v5W63/bzQAkwJneGRdGv6uY7oaHX
5YRRBomRRcZif8qxuxXmeKiCctmOFvVuORYSPchhWKiEyBKruzFx/rXiOnFYNckJ9GiH/QZ4HBrh
MuY+Bz9kpHwifonOf6GDstfEwDHTcu1wKE0Tygid2LcMrNymyrzN1ITbwzq2SVntLOQBWck7bQcX
Kw/laNsRpLjgdW17+3XQ2RMOS8pROFTuODOoUcubenUeYyd/EKwpO9+b9kW/7oPWuorZyRkWDaeG
BhnRlNs8R40ksTPP+o3daSfCRslHfkKx0+KLGSpUc2a5sybdL7O188aRqgSxMSCzYNMa5Uno/jvO
5+9ioFeRrxureyi7aeKmYeQvbt7sVH5n2v2Z5gZevx05Ztnugd/TL1sAK3Sc2mX6D0mWhn1b94hn
xq3TrE+p673knj6YtnPsUkpVY7RP4HcY9xB4dCY2RHfwp83p1xLGtjNbNgzQEHMgdm7HDmuqf30N
NrD4JxxBDltxRNS9lx5KXDk2r2scRP2yin06Ws8BOaxdF7yn08URn6UnQ2GkwGhHCkSlT25F7mlj
I3BX/rMJxW2Km1uARzPOq/mxm9FixoRh2MaTZwbHCLSL24eKQYZNsC6negqibHVJUeIhdExODpwU
2qz+zvX7B8etPvuBrDLD9GDtY0gz56dAIC87AWMFrv+oRouCzY1YculAw0jAhiueCwI6GTcBL+Y6
/WdtTpGBS7UjNVRn9q20PDJD4QbmaO5TGx8uWx59gde1LtyNSGtm0xn1iTv3vnOGG7fXfkivkWM3
oXUbo3PuykkO2xpPj/JxPurx2p7oBie0U3rjC5IDUY9oqxvVQ5DEl2p7vLWKfnlZWpxLvSMSPGtj
ZrXsa+t+sqaXykQCg4p0mUjfGwx2D4GkKKFQVEyrXNqA8KQysBNmsiAOUP3Gw0fnW7upF6fJ8+Ch
tCRDFqzZAC28BkFzGs+qFePZarLpjACx0tZTxgH7iNoMRquP1SDah1wYxQPH6sv//z7RDMw/wili
25QxLMg4Taywd81h/79f5oGGnrfEGna3f5/CDkAfwhXv/32SXCU567ivt+46tA/oMN0DdrHH1gTe
8fcph3jXmy4wD/95wOVRJQGmO37bNPrvEyGkM6WvbOP49zjM1vped8TXX5717x9mSw4pA5W0rfnN
/j43yGEMcdi5YFz+73Nl5ocWUJ/bv0fA7lpwu+QI2m6hboWe//cfznb3vqjV1f/7vKA2AKWjaGj9
3+OtTkKxECf6pPbNfz9dEq12k+Aw+nvSv8+XzUL0VOrecRbZtXYX3+Vkej51McapplXj1d+HMmiK
Swbcus10Pj0FfVJe2x1aYp2oiZ1j9O/JQAhLxm/GsPb0WZksvn/fuvTBECaY9Y5/H+ZlkO8ZbBDR
f544idWJrEJEs8uP7Uuoc4X1n4f+/Sg/aF/puojz309SGZGNa+wnCBI8XE1ddeA4bYR/H2ZMnp5V
YD9XncHvYZq3TmcNj3/PY/GdSBl9d/p7IrfG1NfVQbz7++qYu+GCp5epmrK5//vHLbt+V/TcWqCy
0jScZAPrQlVD+PdlHM3NPT8wO/RkMLOKXx5TZWuK64qm1n+fpxgWzXmg3iNS2LtxdLJbJPZ01yhd
3tGCvzgH2vYeRJ0XNUk2PxQgNaMBqsLj0ncyjJm+eaL26sNEyfJlRH3jvnPVa7rCs/NK13urtVtv
SmNqPkTf/hAqy7hkX7/6c1596bZmbDB3vusVI3vp/w9l59XcONKl6b/yxXe9iIU3EztzIXrRiKRc
STcIVaka3nv8+n2QVItV6p6e3RsEMvMApCgykXnOa7I/6p4VRUJNhQpHNmvlnIljlI9uz4rmptyR
rQKSm6BCo5sh8AOsiVnutESP2cqnFvKTQsRWq8fiPS6tkwXC/3vQhS926pdvMnsCVm+V86JSu72J
wnhYBrmHNYqjFCfM5NHVjC2moMlwWfR5UQ6lcpRY/LRFcRIDiqdYTBJuvhBNMVAGJIdCL5ZY7nCr
S1zu9QsTiNlcNOvpBpml2ou2t1HU+3wNvJ4z4NPU0YyuyPzZWFryUtIUVIinGHF/h5rgqi+M9vJW
xUBauc0qrahpiRBx/16Swfm3PvX+rADPBiN9PbYRdpGUQO9wC0rWTWGEWILm/p6fmbSopT68R8Qg
mJWKUb8msXRQjbzzqBGfRtv1/ygS4w2At/PcmaqNBXINbbazYrIqTrGV0kzbWmpnL9m8tvz+E5W6
uNZ+69z2m5Eh5eIbC9gD/IPGaDylVm6+9KaazTyvG8+OEmRLx0yQ20mq9hZ0v73Ctdm9w9a0mmtF
JD+BKAwRTPKPhRyd01FVD1qeILSgmR2lCWqBTeQXB744FIq8LDpEbJ1WGloL+yjS41VToJISpxS4
kqgb9pGh1SstBVWQ6hT/G11J9kozqCuUbby94qjmih+KtYsiiAAZEy6/stsU0Mkqh9q/1ozQP7Ea
YUmnWOYPL75FV8J8r9mH31S1N5xFaGCMElmZP0P7tvoSqkFzPst4fK/a2mD2baJ70FPhDu+zVeei
bYraMukM0UfCc9UWeecvOuxC53kpU/Vzu1OiVjgrh+64UIOxO4kD9rLWTENOYimayhSntDBxPS03
VjlTG8bdIblsVH28jRoU/eU6PySpbKtueUsR/H3EzQ+hKjL9YP2Pde4gewNPid2gvc5wUQFj2UEG
hpdw0lAVngPa6Reir8ts98TqHow+ipvUhIgTfVanzbsBeSbR6nw3OSBRthYtcSP4ac46xD0PODP3
EAdDN1yMm/kNXfvAc5aUck1103zGUf+Yq0jb3Ymu3LFTJN3KdVZiod7HcT2X1Q50BQmUeimFOv87
7CD9BWxE+JjSGJHLUqs7i8cCQICpk9xkNLu0q6JEgI887iVSNBHOJ9U0Ha63EAOZ4dV3JiV1NKdt
ZGC66k5xB3ktEvepFPMm+GL+N52eYcprSSHFLy4UgeIgBuChUg6eLh7HHPh45Jgbb9qAFn6pHVry
P3deUgBrQTXwlaxhRZHHyI5qjlCFMcLHyRoKjpqV/kzVzDkFHsQbpyCfLvoTy7lH7kO+d6blblFA
i5H8hvg022Y5qlDGgNu0O6TFQvQ3PjuirsmfqeJYiBP12KuGlC4TA8tZxe+kbWXxbboRp/WAc2na
t0iZG9JWdJVhxKhoX05F73W8dSCuxYn0x5d+0fzSZ6i2skmKaNHZ5FDxvRq2vjp8HGS5OgUNf+uo
gxdPfMv4poSQD+Q8yl8p2r0bem6+SVb6VCtKvdFNTV/ZSugvnERD9QMN+Cc9UyifwfBIVZv51FPQ
ZSrj4BnHS0yNmTBBZUiLShu2Nipb7hBqc1DhzH9pfxiKIvk55Ih6NpX6zTMqGQRpZrNj76Tb7nmt
Ki2yojKl+xu507y1m6RsrWuoXbaavOWO8oI/uXRGMDvbpioyg4E1Akjom2WR5PFzK1NEG6RYWUpQ
uF5Nd8YNkkXz3JZefqsUZbyUIYhtssZLnuxh2JCMTN+UTstgPbnuNvHb8Ozq3h/i5UbV5j9Y9Nmd
lSXtwfWoMvTTBdP7AEFJTSsEG5ianr5CTvJ7iCTpXhy0tG/2hd4ArzVsJA4kdukFAMm9pgZ6fyNi
4HJOp8C04cDp24/m5y1EeJLnz0kSZ+vrrWMNWLAutfWiKaAG9P24QbfFOYhWGkFAs1pk70UzLEGx
AE/ddHZ1sCgI1puKDAjoMDmYZYVUPg8tddUw1YsXa6RuHfRx9ZbFyTMwj+4HFs37hvXoz6o1oWSl
Hg722XiT2dAEbiQ28lM62vHgtyQ9CBnb0ye6fQJPvIanPInLZVaBwpyq5DcB1tIr0bwORLGU4IMM
zrIl3X0XPEktNuIagtQ72/QLZ1nlQHy73qw2vtbcipY4iBBjihPNYmIX6Z1Hvqy2TkEvS5vUhteV
wFJnl94ioqBCvpoH07CIKSVXnsUxOdHSMIjhsfqDLb10e7lEVeJZqXrG3SWY/9NBwVnCKA3rBGGI
m3y+xuX6zk1Kvlm8RgWkYNvndbec1eCwz16UpGd32nIEcglW57PPrpp6HpECA7qDJBzMFfVYyra9
K9Sw3MFleWZPbDzI0KrQGzOPeWUhKRuCJ7f4Iu7EoIGq/RwcSL6Wc3CCdavlq9QC7xrXmvcYuJm1
yFvEEdSwh0cFvRPznBaqW5+YD2MMysbJPOnnkvqa+zNtWZJqZW08JNxrAUA22vWG5s/zMIZABFLg
nmzmoudeR83QjPuxdEmcWio7TEh27M0Rddf0OrwRo5ZGpXOoLXdHeR6B0SCID3lllgcLxBol9DL4
XljJbZmGxlOp5RacCg85kDEJnnOJBMIUYP1+JbXUiqS67X8HL3K50mTGmuVDpR6pLZFxt4r4oYth
KCHgGZxC10U3SqkzSiSxteoGU92GPCOAwyQNFe0w2zG/1ashka2DzuezsKJIO2Ux9neBLFkP/SRZ
hB7vTVHo9qpq3HG4SSYPhsYalD2lzpjEJapbU1cKgn+fT4dLXF3qGd4W0scVYqQeBhySO93FghBy
OzXuBYjE5mxqjX+fm2hWBAi9LURTHAjQLbM5s7KfWEAID10DRB8Bik46kAxIt3GdRseZtvW2ZhqX
+87vkkWUxPWTGoQ/xL9a0f4IjM5/D/mukkwfMLqYrrGRKtrq0zWxRU6hDPXqadSm8kHn/tTTyzWp
Eys3qp18XFOY4FKiON1CqXK2Sj04W0qe1Lc6lYJEEabeMuLZUOKGzVAqhr6esgjW5lITLOO+SBpM
CnR4fLjq3lT89ag846M+eIgw3BiyzTGdOq6HOg4wAAb1+jBCpF00PY7rVdBruyxVo0VghNIzJPm7
jm/huxG0R73qtGd4Cyll8eovoW7S3Imlq+73x9wJPkK/3FUfZTzWsyIijfimlqn2KLtl/uC1vzSC
9k1pTfUyoji/jHy9JnfyblWVLiCUsWhxFq/knmcsjH8KorK+EKeRgiBAMB1yJ0Rh0r6T0e3altG0
XxOnKRq0Ep6qv/eKNsrw5e2okbJ2Buk2NbwtlBF9FVMqvqUqL92KfojvJE9Fp5L0NrrIUzRFPye9
EVGNqTTGWgRUolecikNhG9TKrCa8yVHO+IgXI4PivTZO6W8H5vmjx09jHfck5pSkSI9uqqRHccYq
9KmmmHp77e9dT1nbGoV7cenvsaBNP2JrtHtv0DhokB22vb04GAh98j1K9IVVJGiX1A3cb3F6jakG
yh1fY8SwKRuItbQYywTADL0HCfH3bZrWMvnp6VSVQHyJM3GoPJ5dwJP8m2tfq9pDsb+2I3OMlmGC
jpm4GIojSk1f7kO6kiJNVZlMVzY1sl/uwcLJmqVDL4OvyeFqIdfXOsERIYP06Ml+eiziwYIj7mpz
Z1CTXwfWdYuA37U31zRrTqVVm4sLxQFp5fRYrcspUnRUHfgwkyXHCp5GgtPM80i5cY8ZQnEjmlCZ
slWlobQkmqoOZVSCq7kTzcAM5jwg1YfcUdVjlOgPorsL0G6tdTzkwiEdniuFUi9bCGsjRiVDvsNJ
czxhlK3fV+l4ubUT6822C5scPSUuouIxLNAVYj86vS0lRk0wMyTt0OGr9Ky6OJP89d3q07tlGeYv
qST1z9d3K24Z8W6TCoHmApb+SiihJzwulnXmgYuexNIv6uiTnvq1WVQ+TDQHCI0YFQNjHzOzi3Ys
py+xEqdr0RqSYstUCcUnVhZOyFoXWmAQHNF26+cV+exFX1kDUCY/mbkIFRwylkJYJ7kG5YcS+SwR
fbnQ0nyw04U9+XoER0OqgiN4M4+tRXeK8L/YISC/baTefpZVXn5welhHjnMs2uixmrpTB55NGVFO
r5vIfu5rLZyRiA92YrQ2QzwxhujJU0BP1zoWO30n2c8lpLFlWob9Ulylqh3pyCYMD44UO09juBMv
aUutvEPplQrg9FJuGFLILVNpJZpDNLyM+M6iYVXlD5XnLsRLOjW1MWXE+bppY/VJhzUWBfa+jjUq
HrIMuRgjqz1O2da+KwxqL6FiuuBC9fthiHXkhj6HewkMw/WScRwHJlEk9g0erZoB68Rv7z2/ae8x
WiJ1GAMOdT2aSN5gINMNb9cIpXEfu1CL9yIe15NqpbUQLUWznG44VXGne4lrujIxZmiKOCtHM1Z1
M5R3fQrfngUAUPtS4tcqI5LZaKb37p8av83e8XBKwAl6k9eADtt2rG2I/l34aJjVd0eT0vfIVYG/
mMU3TTWKRY0y4Y5spLnPR6XAA8mxXkOpmIvQwqbOp3ayfR5jvOEGOeBJYpTdecyd9ka8nglJMW7N
4s3NgSpKRc9iTIqMbQWpcpEFpv0McGAvQutQfWltGQ6iaiq8KTI64m/I3K6YWeyj/vwbIvZQl78h
S1hTib+hhDX0GKTFd+C77dItIn0Zy9G4BhyQzFWEPR5Fsy2jdK76svqo19XH6Oh42i9NOVKLNUWj
ZAnbmTqJJoVPMj7pc3mQywNg+G5TKFG1RjYZHVEpiOcWunnfhqF9BgKt/2FX2yqWxp91wTSBCHkI
oZyrR8ctDxX5zKxBcKHT0rcuKfwVelkJ8ndxl+/IzGEZNZ19aTaIPGMzrNcz9gFEF0U3wI7ABtqt
E/MQK9rC7aVgR9nInsXkXReiv7BVsEAQndOdZmSLrO6wjPAartCcAOMXp7cvN+g2mqXjqqVM9nqW
Je90HSzo1CpCDxRPVg6Xwbb0lUVZtigSTAMiRIw6rZptKSCgoh9SoEIJbBmXnrHXyW/uzekgmn7c
mdsRc0nREv0iQkmoH1H0sVCmTkOo79O1XYbHkW8kSx/Xm5kQYIfp+pgj9H8feAAmKwWchRBCt8bq
0XTs6J5yun/pz2Nr1ihq9YraBmzz9h21cZ5hwF9OXq67aw/poJXtx+l91FHkqCW5fdc6eYYAdPMm
o9o0R8ZROSCdigNaEwfLvpCqp1JWHr0y6pDUwShrSJ1nI8RDJVSsaNfkRYcHiDag2j94R/YYkLFT
7wStvNtpam2ejOmgq+AWjew0hIE5KYo1eyCYW/h/YC1LPSo36siy4hrfVFWwlGu2bKJPXNb6oPCH
oElWoikG5KD8iWy9cXsNs0BSWVWW3EHeNE9x4VZ3divNrgEoy7A0C4cf19tUmlWs6hFSn7hIDDRN
0M+j2HehXHAj0afUaY/ZdZBsRLPNXHOZBjloCBlvHMcznm22dNvOAQQgmtUw+AuUauS1aFpR9lhT
7jpCpnLvYagvq7oxnvPBg8DmnJU+1PeULpDg9+Q/gGHJq7DM2dKIPnEIgrTawbmCtkysPGba0h3L
fFO36QtYYKjnjqvOFdkOz92QGkdd/d6QW4A4g13FBhkzKK/TYFZm0VnWA3kuUx1aiL7LgJu/aIOq
bEULKUXj6KTfRbjoCQxF3rBo/fU+YZzJoCJqaVFabQuRtK5ePDhUl3uwuQCuXYwvkF/sWelQmQ4p
/SvTBBSg93p/bbnupSXmqh6Vi+tY+1vr8zoxyX1GiuuoOXX3aketepoAPyMvrzeNTYI7f3Od03ug
H71u43VDtIfZGO2NyD03ydCukWOJ9td+cXbpK3oKZh3IBsKv3WnJTH8j2tXY/og9gPn4M+zdxMj2
4kwcqmJAU0WNGwzE/hxwFTnof2nrVrDOZC+5DTt8KC+3ud6hraRhoYSTdt90f3EQ92JR0N78+1//
+7/+z4/+P7yf2TGLBy9L/wVb8Zihp1X9579N5d//yi/dm/f//LcFutExHd1WNVmGRGooJuM/3s5B
6hGt/K9Urn037HPnhxyqhvnauz18hWnr1c7LopYfDXDdjwMENM7FZo28mNPfqWYEUxzoxYs7LZn9
aRmdTAtqaGYPDqm/20istVO1bXnAAK8VIeJgJ4U9S0vwvsWNFHQOCxVMAuKlF0b6oRwN7XJIRuWg
M7XeUhvms0YtST+Ays9XkuI1N9c4MUDNDQPNLEAyOQ9Iihrpukjtbm+kSb8XZ9rn2RSBckrKMg7c
qc/WZO+qyqYOmuyUB0BpXX34peWk8sbwnWH5z5+84Xz95C1dM03ddgzNtlTNtn//5ANjAMfnBdZ7
iY3r3lST7NA1cnzA3WI6h71dUd+YeoqFMeBMBmyjRzpkOnx0h6WDbGBRuXuJ4uY80WUDwZu+OjmB
VSKhQF/vmgZwUrn1YfX92c6b8kcRlw3uM/5TAVz/LqAa/iSrT3FUN48apKlzBJZb9NpNHe4VF4qh
aMYKRZVekxDPn64x4B4svLgqIe83xhNYi3g2Wmm8FaNpFv1y/z7/5f6SJm+6poRo6Sq4nrpujVhH
1e7JPv/zB+1of/mgTUXme27ptgLlS9d//6AbO7VZsHrpTzIiHXoxfH7iE/YShw/VQMoCYh9qeeIz
vg53GbKoVZreXuL8qoEpjI7ora+P5Y60DnzYiC9cYg4NpplTZ2tP+GFx6rr6dGqpH1G5Yf5sC9Zd
hZc7GzSrtEVr1+NbXd8MFfnwEYOYpZyozaZJdPvBcJWjGE/Y5ZAxV3OYnK55KJE3nlWtPb65VfTQ
k2N+YA74csMY+MFZdjSAhrM+Rrd0NPpja1n+runyvWghEjgcP/rbIz7PKPC1eeretBrKj8BctLmr
X0O4tNbTy6WqpJfzkfXJOgtBefhIhyBhH/Rn2S0ehl5RMHhrySXZ9fS3eNI3y1oMjSG/yKj/rwEL
mZemOQSHFA7rvWZjEhRkRoJhKlf/3V2ny0sNLYR//mootvrbd0M3HcvSLE3VNVuj2C070/gv098Y
anZlymbwHiqRxkdbSMeQ1farLo/mrBsALJnkBc5IDT8j/zi8yrFj8kOqq91YDdrZ96TnodfVpcJE
PkfOONqVmhztSEZ8nIk+yU6OUTp66y/9IrZvTNKjIu46DMrwWGqlBxz5r7cTfXIFGtlH/8HQswWS
MhBg68TYRaUdLpKMdTx7UVSsVPPdcI1jYeryswhVff0jtB3VX0IzK7bQ5EIOmUr4sznZhymYHwHk
qj3qh5KOtXF6RLpxE6nhsgv1EEEBzuRYjyAPAe64nP0++jVO6lmARhlX/B6X2ZWCLwyifHbqoBA0
jL8enBx0jGaWmy/919jIzeWdaJpGtqv7xF0HEZoL8AH/ejvRBzvnTu3ifi0uFTcW/V8vSxz5LEVq
Bxw4Yl0WDw8I3YczxVbKb1iIsDOq7e67l9cozHsTDw4FkiAgI3uTYGBVG055xvEZWL2RPiphH96J
Bc1nS+zZgqBAMCMJ78SCZhoTLbGg+Yz8f7punF7h8y7X1/N4BdH6HLu+3jR2bX2+npFStIjyoCFj
AHrXzj191qNgPU8s3duLPnF2PQBbZ8BDDdpU+o+4vwv2e5zD/vmXbEzrlOs6RrdkjekMxSzVkFXH
1qwvP+S8GTKLb6/9zspcYWViKIW6EAsWSq1xo0J0n1LNUbSGLSg95IGZ3QfDW5tYW7cKvT3cg86f
fTZJxPLEDDv3Miqep46HHmkqAZAr1B3IU29N6UyFM8aZNvWJM9F3Hc1yV1pd48RZF3RnJYXb2lmO
P7N0lbTQBAmIRu/jIAYyFlrLa58IYbOH3eI0AOsGaEE5XadMneI2IloEOhGS8//8GVvWXz9jDclT
B1Kt7ijO18+4x1hPBRkgvQehfF+PpX2yrTBE7sed+MDMmmah/2hSzT7Fvhnsi89+m/7qs7/F9IjS
qTqIeAhKzi/xol/zrB+x+xbwGHPqeERm304UfCv+/ClfzqY+GTLygg0oov1+JRM4TRxiWBzEL1qc
iUCTpfAN5XjuKDovN7cVF+rViCzipQoXR6juQvvDdZeKXZJp8sqXNXxspqac2vEJDaJLK5u6NBdK
R9CjYR8Yr6RxYc8NxjYuagonapfP6iBKfhT8i0IYoq8QO8PFNcI03l3jlie6ubE0dFxqxeSLd23n
2vM//xfNv/4Xp4UQS34g3TY8oy8rfs9oA5zufe0dTM1E4Q6UXfN5MKuAT1G061qXefp5C60OKioZ
xImuIuXnFQethnmVoR+kaV0eIaQcotcED7DRDxiAfvSj8h4vnAHQ2ZcBcVUPHbuejFHrhk0s6a/A
ig9y1kKUUpNvRR8oGwObvruqbypQ1pxN/ZluDutLbATw5k5vom2rt+ojXETniMrCtuxy7VGLBvs4
jRWy/ctYNbWw8nrA73dYZKpUbCrYoVtxFnbDxxlmTR9n19HrmddZ4TZSWfT+8/9GMb6sR1gOKjYb
MlNWNMOENvrln2MlUoqoJ3JfOevHWTJU5lZugxTIbaBwvJybrmFsYYPJM+DqsObE0CVADF0OpZGv
wg7pmrLyMUFO0vgyHwJlK1Z27UPimPZ2bmbmq0yq4oXY9pktAjNiNGyT7OQw08hWmR18aKUHcdZU
zWNpNcHm2p9jWHGJ6P4cFPHokn5cJJoOKdFwrM6ZmpJQigK8Z+Fkt8n4DbRAsvEh6s01rxy+Od3I
rpgv6SFyukuYNFrtPulxdBC/3K4K5aVrIPd0/YmLgcsK4ffp4hos5pHrHPGleb2zPd1ZNK83Vft2
R7bfvnP6+iAWVkkAEk6Kume9JMGsQ77cYczooMA/ZYikMPlWaeUhQL/vrRHf8NSrvbPLzu5GySee
hgFnqlPlW3X6o7XKSNbVUPLYmpoiTHUQNsmVlpqgi0Ygq+zk2IasJgfM445wdx/bvJdvnSaz7BvN
zPu1lrCrFiHiUE/Bvpk9Nl0m3177r7HinpR0uYFkZJf7hZgToOTolzNzjKMzPyVl3lf4juWOEZ7F
QU2C1zHRh61ouVidHN3om2iIa3wLVwzwndXNte/Lffo0khf//AMyVOPLM0o1NRWVBUdR2FKbhvll
sxfBxUtcP8tfESNJSEKk/l54CQIWACiTO87cqIwUv+JP+8Evw6JZ58ZLBVR9ixo85Q7nDhm09iwa
Edv1uYq49ko0pb4BxuD2Z/Yvbj6DiPazyCxv15a2sR4UGCwu1hsd5sYwfzSsHuZdOZjrImyeAzIS
VA5QOqvZToFcB/4JNU57tlOqOKLPVDLnLhwkHnRusRKtcdCbmxgYBVJxbV6dBwwFdahYjn6CT7QQ
b4ptZIqkkOkvKBi1927W+CdW4jMz87p7EVFitgGHIs42ollYpn3bFXx1RBO+/6RfEXSIk43pDqPl
ea3Zw8HMh+EwFnWOyaUvY9HRQDf0bYhbczFUSfKrk9v6enC8ETCuxx5xwBHL63vl7FsVQlRyrADo
GdAcms7CqQ/lMnVPQUUZtlakOLdYurAXiP2jgEMKYKRAQop+Fhyo97LoGVG0YiHubG0zso6jNDGm
+dlU1B2XLbWSlYJT55bchbnxU9S2YryBBN6jVtNo4zuYdJMP8O/FARuBUxRZ1V60rhGQQf17cdXn
PURE4CEwqvGLR5f4z3lRTHbIXfjkwd+/dIum1eIE4rWXseuUKaZRMeY279c5VZwV+r6t7NI8TL9v
ODDRTmPJeOvQuTZDo9vLSpYsPTvuT63lB3yoRvjU+HAU8D7M3oqkPlICdv8w6+9tOphs46C4ZOao
vle18pqaTvriwZCbpaav3eZqGM7VqRw4qKG1D6eSYQANfJMq0clGEm6c443xMZDa96aPTnIrS5TU
J5P7Wdqq3uqaDuzTeJmhXMC34GQjiPLj8yT2wktP+OfJNFQr1p3ktxESorG9l8i3IMZbdtBeDMR2
RCdibbyJonbzJRjR4BSEhnGby2D5/aZGX71Cl2yOq7gDIMyozsw+5Skc7mLJXhUkO3bX+Y9CuLkM
RuaEy9TXEu3bGG0qobfpggim7Qis09Wb7/jgICGseNHZ0J3q1pLhFxZlWrxOdRERkTVKMK/LEoFV
FCYPpqszERSWupHsjIcuGcBtnqTIZEwH0bweykJedVrsb65djRl1K20og/FJgbK9MixvoeuyfwCD
hK8Py8SjLYUIDmIUs2otHeZwZoft0i9MeSaG9Skw6P1wJ8seK7QiXNkBYgFaq+GHG5dYtyRpirAV
JVZkFPjyAAifVYZrPReW8QNZ//RnHkEbd+AtoA4yrKWi7L9HEptBtanc+SDrCOm3WXmfoa0LToGq
DJI+91hiBQu5iaDAT4NaUFtUFp2lGBRdWBjiWmPm+UY0JTnutoY3yax1UZ3Pxi5+jKe68Vjk6Tw3
Kq1aYtibLAKM47Z+jCOKrJuoG4lT0SkOOBvidjIdYJkZ2Q0iqB/holM0mW7Nla33IHZcHzZYr5fB
rR+E34CfOHcukit37XRGuRMoUJQPCzHQRVm/dkssrZRkxPTEDZhW7H74pqrLAlHL57xV3a3XI50N
BQDWnR6OT2Mqy3xx1fAsDp702LjQjKQ2iM41+t9bZShfr+NaiaBFl/fqXPSpcvVmZ33IQsHqcGWN
B6RdOy9/qw20chyYDnALAdxR2exmfFOSH38TkXsygvW5/k3Th+zsOeg+TuVi0QoN75fWNMZKgzXz
FJkhKHZtTWMDVNqfCc83pMua8AgVEsjD9Hsr4ipd9RYWNOL3Rq66PqdVu3X1asmPNDkMtSI9GTYa
nagVoexRtWdZSTdxnElP+DX3u0IDEddNUWHe4dxX+IheTKNxCFfDr3LlBkyWcyNurWZxfFTq5vJq
4iXbrs1WpQuTSTRDOK2r2sP5EN1dtApHlVqPhaBQOiC22SJXulAA8p7FAZHMQ59nBvrM1Z0hdoUl
6DGUumsVxR42m5dOIPYoJatFhOd5yCMMQbRFgAjMMdfalCSq1N2h8ih6rt3XUF/Ba1oMxInST6Gy
NckD5TD01kEGcZ3NGBqMOEH8pEIK5tf9aSU2ItBmDUg+noyDlWbc9bmibBGj7psZi0Rpftkpx8Gt
Y47to+xZ5W3r2b/0670W7pEj+p54iXbm4TOTY815UPrCeYDnMHOCLj+LFo4e3xSgHnvRUrFmm7VN
kd2KZuvBwM+lMV6JZgCZHfUoS52Lu5lDOdxa6sQGgwG5bJUsXKgq8h2jWxqIdw3GXWkpJMEhz3/n
t3dqlch7RPzXXqP7qqH8mxX7waXAk9UpQD4peLdiaqFMwc29O3qAX/xhgPlmtmckXhoMCAgJoxYx
DVYbcSfxH2l9sm8YwPwP2zH9bxaTlmxZVA2AiBoI4/2eHUYjJvWQn4hfcdy+MduiQXpCqs7ofES3
eYUyOymB+iz6cqtSmPTjZiWaYmCE4v/lql5S1kPm1NK9AfgzHWd27ySoWTfXE900EgylPRVyGPBS
5CPqaisOFAGLZWbIb6MkVdvUsxDIQjax2srTQYSIJpYoXCdOrxf/co24Tz+UL/+8+FZ0+evi2+I5
hPuJ6Sik1v/yeVWgiwHMat2LipwtzCkFJPO0nlCmgzjL/ZjHeiDX5xIpic0VfHTBJtmNU60sCbCl
ACwJJFOialCnWostUOaxGTWVuy9nrRqrl77+8+z/P65Ty2VteONKnhKFlDBsKjlmuBXbYtH09DDa
ijSiaEZQp35pitFr8PXaOkMK+kvwtelVJS+ECu9M7hVrZ2dZdmcPiLgjPHIvDjDucWF2NG1lFI5/
H49Oemci/ahjjPodHRIJDaO0Bs3Qqnh/sIn0bT1iX6BpMAhaExzUTcV/+92MEIpN4j68zRWmZDNH
IxitmPSbNzDlS36vrEQz7a0HKbPSU6qOxZnUFzAbLUE+M0P4TGrqxaUZjogyde6w78J2eNLSn2Ey
pt+Ajqdg2O3pm82tpToJ5pktV7didNCxMPXT8hElnJ7tBO9A3ExOAlRapndwaerTDNWmp8ZJi3PV
GofEg/FnGCE+D+R352VvGdskzt1jEE5J/qgIvvPjeIEiod1rcqhtTKQul5URlq+29V2qLf/7lwvd
RvkfMmuq+fX7r1mmSdHWVA1VVnVb+zJfjBqzpgTz8MnsWXY86YqtLys/hGTsxfOmbdytZGru1m+L
k4/c2kq0RH+dNBZeatOoaIeQHxHhybV11+lAU/C0uUlhVSNshtgC/IWx2mit0Z+LwsyPiLHNMFEY
zqILumC7bCXcDEVTDOiqc2+WDXnr6SLL6tpd5Y+PoiUOvavkKDaTVYE96CxC1fWWoJGsVQZkH4Ep
8pAsMrHgkcGpGuT8nnuEdkmgDI+kAr1NEVoAIVtEile6BKhHRYIVZhHbhctPXvyUgzpb6Xq59Rqk
1w0eS6twoiTCvvg4oPOBQEuMoNR1ACFgSHHTFdZ0hQhOc/O7orkmiJwciHPrNcVWdjD3rj/PSjEi
2po62jZq3BbEYIeK1RQo9fIBp57jlzyAaF77cF4YgVbuRE/G42h/zSjUKnYHyAsjOQUNGJVyW3rC
3+5VZ+6/E62mvov1zH5ErS05yZZ/h3W19KQ2fr+VwelA4m+kJ2VoghXiZouqI/V7LkCEnZmrw1PF
P8SPZONeCjkUfpeBBwmLrehLcmeV1cmwcsO83Uqu1KAgNrRbJ1bt/ObaFmfXGHuKFk22fQffiRZq
q/TryybOJ3lx+39ZO4/lxpWs3T4RIuDNVPSkSFGuJNUEURbemwTw9HchqS6qdfq0if9OEEgHUBSR
yNz7M6FfPl/RHPLMDDskPwoc7i+YjsBrPvSzClgYyE9OLA80804DWbGwa1ZQxlyUB7WFB5Sb5f0c
Lt+PtRU5N22PY3qNCtOnbnGFQ46KfQErxck3D0lTh3fygBNJcnLHsywQDYQk6prhl6LTp10+icy8
kS1O5IZLzdRQOZqHevyYDi4IBmac+AGgMPwrCKiyVNpI9gXEIWVJHrLUq9YIFVazVlf8IA9miThE
VyImnPThMa/Hn43fk0qyS1eWJGYkVqYPpfAfpQbzVpJO/oe23i/0JaHXbBmU9rRHQk3dy7NWDNPl
TNYlk0DJWqRkGLu02juWi4FVofnqynY6FAgv5+gkJpsMFwHEmHt951Yw8oasw54GZ5FNpYz+qRPZ
tFJI/D2g5hwtzTxsn3MLeJEv6vht6KNfMfvJH1au8XMe0PFD7g1vv4hNR4OAqJMEGbztFN+5SnG/
22HzGz8T9zX3CkzOSi17LkATLH0E3P5DNA/y+T8vKFzDcFU2j0yqTKY0zxPuh/R8YvthLqrGecbL
U72Rr15RdpAG0cLay/D1oJTVAtByupevXtmaRc17q6rhiyJbr2NlK8Ygu04vyvt/Nf46INRJkVh1
rY+HvMJxLG+REv2U0rQ78llshnsdKZI5iOXGHvIOetQs2C+L5xKS1wKfV/FssmnvunGpKPqdaUbl
y+RG035wChUFSopECtWVG6DjJIt24JCnqtrqOLVa8WJZxQLFFNjnFiSyoA3tLeCFamP1uv2MMu6D
3AiO7QSNkIzNIx5k1rYJkD4M2th5RqvrIVLsdhtYoblFQHevNkX+ZinkvUCDaUfTwA0RCV5r5RV2
/wVQ/xcZ5f7TNWvy966IVmqXri4S9oUolaXV6s7RhL84LbGoWqlx0R1Qf2Kx12EmedT1ODsarXC/
69n0YPNQfkfC9ZcTDvYb1Pvuxsv86cUH7bIobbt/Rq4atUZP7x7TGP3NqiNIoSqIfuLHZt7lOdBo
4dThCeaQuhk6s721helsdWXw9p4Lt81QCpzshVAPblUV29HG7dCLimjTDaVzQrVZAb06Tmc8b4JV
UYjuIY+LFH0Ot31qap29vJ6LL0xcBnJcg/YaOdivNKVQIEJPr/wl9Q8WAEcon84vS2RrsyvCfUDS
ZlsJ/pweKtjdWIzVfV5W39Fn1N60wFQRQtaqPXzNmXwhbmR9NrTOpi4ysR4glb6FgbVF2DR8Et3d
wMMNwHOMt4CFJ6AeDdKGTZ/8MCvETqsEC9gKSYvO7kqoimmw1iFzHBBphskTWNkqVavgJRH2F+FN
3S8lidddh96sXcT6dmRPg99B0j1khW+sjU7tD048JkyIQYmKTVg+YkPPdIm043ermtZaCQwWkxkc
cJDjgZGhOJeDLCJkiOJJbYVL2aA5GhQHeapmMaey0+XUm4ejpZEfkujDZWRnN2rx31OLdKcrHkbQ
AsSUP2vAd3h1Ij/mZk9thnhuo5j5LyN8E1M4/ch5MYORytV7vZryLXR8d2sqgX5WkNSfPT2q701Q
A7RnTO66vztdLZ7LzEzWHT+9g2WU4qhoubNENHQgHF2rvBbjDLbs8Cg1E6TyozGvUmR93U2P16pr
fTNpj7J0kVtIo+Zyjb+tkxeRdxj69DUzoErakWstQTsET11fNac2c8+6EodPssq22n2TaOMdxt3h
k+vV2dLCNmsjG2PLzfZmTDJAFtEdJR5nb0xHjZtFg0AQ+KCTkU7tnd0qLWLtWHFjFEHurceGTUNQ
vp+jWqDdYthTXnNXYXD9qHfBh27d2KPk4L0YiTNuS8J0mScAv+mVCyLOGt8PspglI/8/Cx4o4SPj
7GsF5kbRXrV84pWyCp3Xr4bqte91k82D7qtFhYgvA1hllId/v0ElzvDpfULGG6grQFaLh1MD3PzP
75MKEOhUxDm2jm1IMmbNXFvuxeRubOJu99UM/pwwcvPc9r00t11Lc5vs2c6v9eGfev51nOwJ1894
/nOHP+OiRKk3os6nGzySSKf4nSC94t2qTW8dB9ceT7JGHsa0HDcKgOybTw2NnbILkIFi183UJYI7
SIdY/hFx1fiBBxw7jtrfypI8mA0K30wU9UKzQgDkfet2aJC5Ixo3eGrajguIqfPunDHy95ER30d5
7N3JKnmmRKRrumDCyuRPA9Gteo3IJnoeXrNCEUHHHZ0FK6ytcolOTbUBDmo9hjDdD6wfEvy49O81
cd6nSHN/TUimPtcabi4jaoJ7zU+sE2LM4VJPg2ZXFsLDujQAGtFaD3gDlI9JmW+SzC5e7FzEt1ZH
bFAWEb/RmbVwb6iHvHwZJz1aKLNCZtmdlDSHOgMBbEk0zOYxF1aB6dxq0hrzlDYKWlbgoFd9Bopv
M07TN0tH1XhMEAggMu0+d6X+YJBs/ZH1pFCQjq4fbbTlt1CseLn+tQfxS/S+kI/bgETQ1lPZktTQ
s+zIHrhc4RKWfeFd9lNSg3X9rWu75oyMimNufQevUN0sLaI3qXUWaaHtYyIlyGU31quKnGo4WNkP
TYEZLnvw6dX9jH1aOTbpq6ZEaC7MEpbgZTm+ElKHtFSzV9bLKHodjUWkuOLgy2WKH3bBbTQOt4Ma
VBh7kkVplQZAWxOjAT4K/XegmSfCzMn3GmAj5s+e/+Ki+LpgUZo8jX2kLX3+mHMaee0695T+aIXZ
uB1aVd+PUR8e/MEqtoWLNgXhxnQd10F0z3+sW/YGCeUxyOxmzRp8OhrVOC0LvTB2gaqMr1iILpxy
8IiZ+/VxgBuG1y31po8toxEOdJsnrqFCvvVPNzWpkJGcZzDoLFytxb1JdksSTEIT7zev9uTF5CvU
jKl+C1KRrlLbBdgaV7ChtMRfBODEvuMKkwaq/SNScSueMKy/swNP3zdtHfFh9eolwbEwsxP7R5am
v3JF1E9OVZX/aelr/TNq2XRNctiGqWuE01TLBK/zz1NVOySag1Xk+KxamQd7/YtrdEy8OXqKVu+h
tJwm1VsWxeWNrbTdXY83z/2gay+yPpkSFPxw4yprjJvKIdnJjYgsRo31sShb7aI9VFF5701ueutr
kViH9YAAHAj5xUC0483IJjRPSrQDPXdXWk71u7HLb4heui8K+KlFJrRsR/Lnd9s26kFRG5I3HVYv
oZM/NKanP9ZzfQhDACFoY/zaYzuHLKFQCb3LHT3cVXUtkN5fyP2+3P6T4BqOkV5aOzt1zBZ2qYqi
p2XEGyftWVmCfCVX6eb1ezDdEdrSa/3+1oE6P8vTD+JWlv2gELfBYHVkJXBi+dQgu9ilzRDZsUWf
dZW5A7Qe+4xLTXNf52Z9D0w3BQVtn5W4b+7D0klvCwzrlmAA1aPrtEi2qvNmSFVLfPqi4WcL/jNC
AuO341YPse8qrxmc1EUS19p5Am3L/K8Ri/szHLGJ9+F8c5fhthWYv2v00SZjDO7w8BBbJxryO0TQ
Ye4Gdv5a1xEal46dbZS6yV9Dx37rfFOco2qKHj0wabJ69HJ3myZNuJKD8pHdn6nX/i1mwO1LVGxN
w89ePWR5DmSJa7TyKQ7K+Ajo904y0/LaPzmxVT0FODUchIa0sqwP8uDO15rqycAKOPeQekUxc222
LUtwVvK3zSg+Hq51qtOKlVnUxo3scm2Qxc61xKokL7HMRQMRTc/Sew/puhXLDZUX5exEG2c4VFaY
GSQsC/cZyIWDwQO6NeKuO4Y1el5q0KMvGGNjOGbx8IALgb8o3bx5xvPCvwFs3r2qIdr8GS4b33R/
zgGXBVJvzXrE9xaVR5h1VoAfnzH6N10S4I+IDewBr5L2RxdEj0Y/5fFvDMNYrs75s6EhL+B3yb06
lwo3Qs7aTu5lGxmdS5sxU5j+tMmc3F/HeUkdLnuR66ugRBkEBytE8Qow9+asGzLzefZFGfaIgwNA
bPEoRbwlLVv/hl9k9+ipwY5lfPDb4ST0i+iNWAgKw8qQnFIvNfaqAa00i3Xn0a3JYs9ygL9wXuXp
h46iVSq6/rny4Gowv1sWA/sh8N1TULHerPR0fCuq4BB5aXts1MTYOETybgh8Br9RcMpy1Nmwg38r
SC6/OF1SLiu3m+4Mpxy3k6GXO8NHLiNRUkSmY+iIadhoB6PWoqOK588K0FfyYogUiTY+EygXpNjM
8NuYOBo7wzHECntgpqnQdAnq3rh3wgTHQiw0vzviK0tmdPHT3BDHaBgTNNiHUhzm/KTIwwHFNhpA
BL2fmdo4ANBGjkcdLfvci/atLr3htXfHce3kJrHGGVHSauYSTwTvaUwFDhFuES3U1oxeuwJTboOf
x1YWvalG6ScQD1g8tmiNJY/63MsrjHSbtXCEZS+Cd0Q+lfBHbonuRD6Br6LE4uQKkpoweSHTHBHL
/wO2wo1oifOhuJNViIghwIg5JLkCA4+4wdqTC/I2ZtkwM6ioBSIO0D1B5bdv0H8VX9ugvI/5dQRI
4K4QoSvCG6z4DqPRB9/bSQM1G0TmszqdLgsDXN6ZqL/4OMi9lK02bbssR9d8Lnoe5i4KLlSHSyt/
lsgD+/Tv1+n2X959tmEQINYt19E89S8QVQ3he3u0K+UJJQVsA33DQKhy6u9UkSX7RtT+OnbD4skv
WJaYeub8LMEFBi0P8bXvaMGlGZHuqyy6I56A8nCY3pSFYV+7Z6r7fulUwavg0ne+tIXP103jt/ri
gjTNJ+z50jQ9tER8f8GD3A9dkXxtm95coJCUnyG86tuCfccW90KEINw5DIoF2NcMIGnAolwOwkYy
IQoKTmMCNyHx/aWVRU+IVd7oc3Y+FEjNJoLk7zyDyLY/JUxWP7fN40C5OP+BFwNk7vNGCRS0YfHq
AU6Ho4j6CUZH+MY3gRM6Twap3WXSjUn5klqYQIRTsgEo1hzgt08ljoCc1h3pyHY+XFpyc/QWslKk
DZnIaXQXQWaBJLWno8S5SDiMPPuEiflUFMLC3mpqbRPPajPamV2Pzx/5tEcUfFl0un130JTKuUXj
GmsQcOvPcC2Cm3kX9CsrsQErrJ9yUKZEDHLwuUSB/H1QkwQ8lqFrPDtpyVI/vdNxHvjZCbFy9Yan
pAqKBWzZ/FeENZaDHuMr7qRILxmq9YDKg7Uqksg+tkj2bqcyUXeJmoRHC7jA2pwQY/NC80voE1BL
AdncEqLzDuBD47WSTeIpBy7Iu1KMvzDSiFuTHwh4PPAePQLz+D6uIq9+H0QgPLoMYtta/Rk0SqRA
jUVijZDHZRDmDPXtvG263MnXFfGk+jYpEgBAm97EhgeZ5DD6MrXBN81ytVthJPF+KmOPxS5RxsZn
LdsMQ7CVMcgKRuyNVY3eJQaZRQBRACY9l7i5CxX8pqJoGNP2v5u0H79C7h7WNfGUrWvFzlxdGXFx
DszkFUMi/wTVsN41jf6St4N/klXyIItelq4JvMe3n+rNRtcXXSbqVT4+JB2aeJJgRwakvpVn14Os
S4K+3Cb5LTOU27NvUx9zXF+xE/etW21O7To2eFrdze1bvbf1Z9k6dqp1W3uPQT00Oz1LjJdk8tYk
6exHdXDC+zoUj6k+kARD53WroZOCmo1urJQOQlNR1vlWEH9fyqdWc8d8641udynK1sxGxk8bN1bZ
/rbmrdngqzCmgHFRRVGJtWMF/vPBL34ao6PcNt7oHOUCN9TWkaNWx8uaV3cxRyc6r/dLgtMsZ/By
XQmscMmUhKCrxfiVXWawHJswvC3jMHu0pvhjPa6kt0NuZY9zf6vLvDdTv01Hwz1mrZo/J124MuUn
irJyx9LfXQqjV7f2ZPEPyEIED9sWeZEkLJ6VFr/aue+Yd+UuIz68EInePY5DWG5K14jXMlHoJ5mB
8I2J1zxf2Usen0tVG2cq6NMFBAPWy1hOBq7prI2dfeZ3ytHtW7aXcVu9Wm1yDuZYZx+XexuzijeR
oFmKbFl0V/mRv0Mmv9lEgWc+pHmKSQlYlZ8t/tZJ8zv3VestLx4IBmP49OcE+cNPNR+b4CzniPN9
6JNXrfOGdd0XmXIA+zLniFDAkEmFvCFlpEc4dsrWvt4BvRy/u3ixjuzVff6dC1QW2lOK2d9th6TN
KsX19q3LahRt8NbMCnS7PA3xnpRFEkBAG9EJeNHPWds/yR51FrFhjdLntsTqBUJrtNNwKn3o5uCb
7OFg21Na/XgsmdOW7UyYqOeDUG2xVMNMW7paiFRoYsdUOraBl5gTP2dDdDL0tDrLl09BiQHlWf6M
57ZrCTW8D6U/4/CA7P/Dy8dTnb++/2e4DZkfjUTdX4lGhqUg7KIO49Pk7WtFE90uysAkeZ7ZL5FZ
sg+SGCHPgs5nA2TqabSMG18BS9b76y6HU9PHolpqxCYOFb4uZM/Vp8RJ8BNjqtogkxavbT8nKjyD
iSXIOJ7pV20B+acq4fDBGDrYzKxfoBZ/yd1Ev5MlNcA0LI+fkoiojWbn/p55Gx+t3LHeRnRpHIBy
96XXKKdk6odZvVQ/jZ6C0Uky3Idt33zPwu6nhb/MW01kDexCP77EGHVgaJ6ekzEQpyK2SlTq3OJU
e46/jTXR7Gp2p3iFKnBnq/5x0NXpNo26r9qk949jleuLGPf4te2RVSh51/307AYpQtBGiRYr28pv
v49YMj1kZoYWqxnALNe8+pvG057rpfNijiYOn6adb+yq7O5DuzymQHnf0gyThRlgqLbQ40ZRhGcn
ru6FEsa7YYjsg5/DRZEHXp8gFBGEZ50Z8Aotiqj/LXTet2Roosp7DdG/WbWGWh9cDCbuSInxKu2i
cYUcZ7WuE9+8q5mdIIRX7hpfe5IPrhdCieoS58H1ETYHBvdNAzCDSPvsreZg4criYl2o7gs2af13
142Km0rUzSqeunhjo3KyYAYQL56NeFhthv2PwBo3dVCJ8KYznvrc9H5bvXLPTnrbkp1fjg6MhTHR
F22rIfCfhe4GAUvvUGDpsrVdZY8bQr7SkOObUtzAVdDVuBRgZNSDi1sXfscOPG/v9BL8XgPo8HuX
iLNLsvUXKSdiNo63wCTIXcN3avdoGgHltsITHTLcTYs+xFx76qEtpLdDEMb38lBV2IkoCRC+uSpR
lBpLK3QMpR6icGYZRVG+Dm55ruy8fAJ4+6TVXnoHC0x9LhTtSxFozkmPy+Y4WvUZIgCQfizB2ML9
itUuv1Wj4AFzyHEXOFlk3tRRYd4qBKC91RTa2ZuwiRqXnVqvZVEZ7Tu3ZHto6704dXY73ARKnr+Z
Sjx7wXfhQfe6IzBNF/zzP2h7ocdZBeksKcNgg5DGO51P0msSgpiEa+YusgyV76vi4PrV++MzmZH8
rkrjZ1YnzWlEvnPB8knbYyTYf1FdZmqg4dmGIMlP3rviPnN74zgMztZKzRBlarsmoGcCQZ8b1Vm8
uh8cZ19OyXdyjPQQmjXuvAjS36Uc6c4AJx8TUDyQ+lVJZPkLy5huBfSe19pctA0bgXhP63Z5MJXr
yCvHhWgbpSAVZ+SHy6lj4pTns+JyF2KuTQJeUK6uLEJxQnnb2+fNeK7G2Lpzs3bD7nNlesbPQmBo
qsbtd2Fa/Xlqs3I2JKrXdfQ21TyHMTudsYub38J8RJxYPDdJ6N1W/oSRG+5lyyHpIJHETOlwkP2t
KqLspuRxPmdKV57z+cwxtXPGpH+QVbKxL5psI1ALXsgi4KbspGj1d0QgDsWsmlonar8TDS70suhE
wUTkLfkWK7n9FHWjeMiwTkrnUlmowDeDHp1sdVAwYeUAmuz9LE2MftOH9rdr1bXbta9nlBWpDe7+
Z6SDqTUo3t9I5Lv7oWrindv53oH4ZbaNTC04iihqNmFtJCdSiXgslkZ1N7m1g+6yigqeCM4eb+Zt
kRXZIXendh/y+G+7qHBvjWLEI37EPn6oWpxfwH3A+U8wdzCF+lSm95gBgTpwpwzh/Dje9mZd7+LA
a+8QL8LzyEvrN93Pj2rFk4696q7T8uZrXHfGAqRedjZIu24BUqnbvuySRYV130ojirrTbK4mLGV+
ZSAO5uIV9g1plZWu1vYvt8weNdYQi4ag4lkYykpgtfzbhFQWMhe+BT2fUIRJccYYu9vWY3tyeZQ2
ie6KzWCBlVEdl9iCHeovqtV81+0s/p3bR1CaBHJ5mM82uec3J8TXp+q15mFCx31dYThz62J968Xk
BP1Aac4wjLpF3pAJqDCSxXkr/aWioX7j5axJbOw51tALi8M0GdYRcUxtGXpCezWRxicG4pKo9DSm
7HWjIp8WhdaErLZa7QlTOsDFxS+4FUyUZO3ZETf2fdZ08cGIMCxxs348Zd68fbGs77FWBtAy2nGr
hW23sQOWSFo03negdH94wORutDwbH8YMYbM0RdK+zvvuhfAECRJ6RPPC2a2K7F4XeBt2Q7NVnSDd
OROy59qEki3/y2Qzqq1955kInUWiCpBERe5k1COccUrg+EPk+U+WaTZnBzXRpIxvhIFHTAUVOxja
9BjBA9+QQW5XEtyFJ12xtEVU7ST0q4tncAa6HifZ2nQo/SHK8KSqfY58RkHIFENUq+7ThWH2Ytd1
WrCaXC1/g4jxi6zLcK48qB2FEf6M5jnXSrybsldKbOiIw6LJae/6qB83Q5/kD4EuPOKVXfPD9vBM
RLL8l0LKolIj57lSzQkHheTNHfGbL3LDO2fzYdTQ+tRjfqjYh+kKqvgYAky1U65Cv/bOsqPn2Qia
x6Z3c60rFUzIaouJZb6K7JZag312L9e+XCy1tU0AqqEX0wva7+HKLcoc6RoCgHAGWT/3Rnrrxd5X
JzG8Y2Swvw6bx8kwooU+6ShueAczq/2947noBENQWUxjqAE9aYetlzY6FszpeFfOh2ibj1m+ZnMc
bUt2CkuUhPQX9Bq+GfUw/CY/N4FUZqHCbrtW0gyjBa9YCWLfTJdpMOHkzURtKtb9wDyyVUclXqaV
rT3bceBs/QQ/dn7yPK9a+gpmJl1ObsOCSy3H28kHPZIZlrOObWNYCivBdUsdndui6rr+hpTco4X6
8lbWXQ9a4/6jS+PqxNWwN4CA00CpbpoXtxEN3vNm9KWvi2LZZ5ZxTryQLSpYCPDcm9iYoAhASADf
gx6B0CtxM0XtUdQGW0AiVI8ZeaabCiHunazTMsO+6SdsFWBwnXGVdH6Ri1pijtz6gfsQGKySI139
pirKiORNMe1NhYUgdjLM7uMcmqgUwUIweUVEM30TaghgHTjQDFx2CYCHe1Dp/aGbDHuRDG69ssHQ
W2FEQjLIsPUuh3wXTTnPQ6kq2DpOmG2Fnv8wOuIhsIMj3OgA15JYIcCSdBtcbIp74mlQkhUEvBWt
VWBisGqCUls/Y4QYHwfiGoRC2vo5KQv35CXmE78fZLpH2DzQZd0uSO6cjmDPmF9YtJIPVrGLW1Y9
CWBJqpV1MZpKp7b8IQt2GKqrwhHJLIk9nZPAh0mltQPMBGM6X+pUy97oqQv2Yu4iG9gtmHeWcitr
SoG9h2rlLICVDpiE51S3XZe+n6VGmazgvWP4F4lmNtKhz+WUmYjfVar265Q34bG24MzjDIjziOb5
R3ngZ+DtOphWWFVNR6u2eQFk8T1WefhkF0yLUoJdmwacSPlmdtaswS7rWrfY6wnykUXs6ovKhNnV
pTZZ+CHZTCouoUWFkKLpG2d1HK2FgfXUfcin3ozOmG4VtpaVHkyw0cY5hHAHgnXZW6rJaxrkplfq
cHFi862H1HcM+5+jUZBo7ZBH81wCt2WUOPvGb1iLzWcoUTb5pVKW5aF1TmR5x3XfRe2KsCkpihIm
pFDSNz8Jk6+WQpAfi6j2C/O9tmhjP3gEixKtzLj272yVH0WUfGNzRQK+qwHvdxavlrkoD9gmgaq1
PKID8Npo0gfH3ucYVYhUPxvNQ2Q2EBtVO0VUgi849mKkX1SvTne+rWN8PGk43JQT8QAzsVKM0xTj
Xh6qEEogq61ujcvze13dduiWDXq1G9LavPQTGj6lA6EovBC8dYl4CnrwmrnH1m268RDhedJCu3kQ
DVbyKEw8mU6/8hJVuZ8X6n7XaC8GiNVbAgT+pWiVGRato4jXmV7GCH73g7IqixBbYzVNycUWP3Du
LQ5xjlw0z1rEjtkc7i2UCRejl04by/PdQ1IrX8IYOUEBQ9Ls6uYJf7z6qQCNVBqoSZaBUj95hkC0
FZEdZliKLnngjdYTmvFb/4RrozhC3fJPeWz/1KYpfgmyuN5FKuaNlRckLzZsmZUpmmgrW2FE4KQZ
miXoFVp9xUJsJVEeVddUH3h/AGOhenB6eIshulM2G82Do0wABnvL2FpGgyqrr9owppJmmwFgWsID
t58zQglbkPjqkrg+rfg4bsqC17uSOBYhlrDemMBEV3Ks7vXBptTKbnUZ2wE6421PnG/uzAqvwdwa
ZLxsTXpifyaaqJciMC1eWMhMr2XnXKTkNwfTv7SqAWbrNc6Vm8vYYfCXDgntjexs9K2O0pLrX1pT
u8Gp286qreysRoLEW09KSP4JyYQtLBnWZIPF7NZyvP6uD0ZnjRFXeesmB9An0ZPSLHpNFU+K5vRP
WT18gUXlHQszH7ZVD3lTMQZx17XpDll3D+6QEtmXulb7hjNVebpU9YgVnEySzb5aItQRs2MGaB7u
kfoWd/IaeY1wLPvnaOPmwyJzcsESL3JQ/4/TQxBA/Ib19iMnOPWtLEP9BpSHdZf5VryNBnfftlN2
7qzkuVOT4AU+MsKBpoacDMqNL3WCfyOx9nEtWwEP4ENWpd5ethZm/Zg1RX8OItf40n1rqizY6iGy
laXAEhe98BoriQqX2JgkJ9Ya07j3SjwaVrHl/OMUJ7FxbyKbri8+dPhwamYafrwj4YPAevAhYX6x
+fNIyALjHbzgi8Gv7d5Pi70sKZYw72Ism2QpnvLiVOECIks1fzT07agi3YoFzFRX3cEdyNHJq8bt
hOwnyJRlbCvG3eir7wdT2TmKCO6u1Sz4y33qB8+y07UerW9tFY5kij81FEGsYjgLW+DaWXYhHsFe
x3ZvxZ/b+T0bRqvWtGf48OtItOObO9n+cmoBNY9arh5VnXAX2OmlG7NHDsc6XEQzCV4eqlkJRJ5h
suLyeOe8wx1UQGSd9ucsLTKMMHoIJZ8aZGfZKjol+NAK2ScghS0aohLEXi9XbRr8TRtsV+IOUjEB
lnHKsU6M3g8xS4V9Oh/k2bXh2u/a8Knff9HlevkJQHyC4SE3vo6TxWuf653+iy6fLnUd+7ef8m/v
dv0E1y6fLt9gt/f+8f/2TtfLXLt8usy1y//2ffztZf79neQw+X1o/VituzB6kFXXj3Et/u0t/rbL
teHTV/6/X+r6Z3y61L/6pJ+6/Ku7far7//hJ//ZS//6TIu9Qszo0igUCISztovkxlId/U/7QRCqK
UXnqvo+6lDsTgzh5lUv5MuDDsH95B1kpL/VxlKz9l/2vd732Uck7T6try8cr/V/vz2aGrbcwY1bn
1zternq5z/W+H2v/r/e93PHjXyLv3sKBsCrRr693vX6qT3XX4ucP+rdDZMOHj369hGxJ53/5pzrZ
8F/U/Rdd/vdLganv8AbAgsmMx+bUDaGzqkHEYwhPMexnyQAzb0DuUASjhdNa5fpLxW0KfZM2WDk3
tceKcm6WHYcxABMHeAVR+7be60U7mEvZHPQr00y9I5hfGHSyqp+89FB5rAJLvdQ3+ojbiElSaQHv
b0GaAeglwemDRcD1IAY8dG7wOyYf7pf42MhTa5gSZSFP5UF33gdeqy6j53E+rtvKom7Sb37UKDsc
aa1FnmXJhpwU8Sg1Kx5AZW7NKm9PiC3lDwrRl1vLa8+yTfaqeHIx26yHJbTw/EF201GivwkJtuxl
F4zDWCLlLE25quyQlgUYLjMGLDjfRDb8l3fX3f7sWLpPEPVf3NkbUV7S/e9BbhCBmwWgJ5BY4MBm
8WdZdnQnRBTXe2++Nph/utimQpdioAt+tZdhcqw8yH7en6tYVYKtrQl5VythtBh1TBZAnsoDUUIn
hjpD0/Vw6ZS47hH05bj5MAbk6T+6f6hF+zl1F4OhihulCXP2mqZ96jH3PcmzFPG9vscZ71M9C6Jo
yfqU39CnAUMb3vZJgFrDP64he8hDyfYWFSi731zr5FmYOv0WGuSvT/XyImXjHupysveyUVY5qVhn
6jibTAgLzCR5QpRoLb4i3Hjs2rvUy0ZZL8+uB+B19kEWJymAJ09dkil+Hb+PlcMaM/KXkVG3+BRm
wxoIAFZp8aR7N+jrNeebSiNIgiqrwq8WCDVhO3tYx17RnkWgtudaK52907tPsupaj/zWExYVLnsN
uspDBhx5bZtBvxjnkbLucg95pWulvI/rBOPlPrJBLadXHCYanN6g6cozRKHu3/m6n6i7iPB55c2l
7XIuObuSvRu2I2iHdulV0TEkh7tXW8NIcRaqsmavVIrNua+o9T+dt5pRqwvZ3W/rfji0GsLUQdPj
thcb79zpROk8l+gG7OjrwSibYW0RzZdVH7p8Zl7L9iB2oWN/6GoovpDDJREb+YKbyO+ir0TvSkDG
EKWb1LUP4QyKwGpZ/ZoVqAOJCorDnx6hrWk7IxfZQt99Av0kGeDztax0prC4hf9qEQBZFv+PtjNb
bhtZuvUTIQLzcMtRFEnJlGzL7RtEu92NeZ7x9OdDUi3K6t77/0/EOTcIVGZWgaJIApW5cq03bBCc
RkfEJakcLRlAvilPEVXUo+T15OBAoHVnp21/Jc0rZ/QD2VKkTy3VsGscUIthC+tJA3Vc2VwWhoJd
1NbxJrRiuDpBCubAQbJ4M/hefSmHqUaRGJu22Lornyc52utY3B/WGdX4EcW74NDbzXDq6X0+ecMi
6yDj2A+No6s/FF0x5purg+QTeIDR6X6EsHNSuNf7taoE5ea2QpfHr2t9sIXLer7+8MFsq5GyV/Tx
0i23BrldvLuvXO82dBPNa3II2rs7jET+lzvS9SYz+JG6DgA9renwc9a+QsU0Q/AU8vdiny9s2XJI
384mYcW+jcXdD8l1xge7DNlB93uQ/9+aoXOR2DTZ7yoeTcyZGSnn2yH3m9ehGbSrDpjISZxiv87t
6cZZB3M9b2/TyKr7m76stDUkSfDGmzQc0gY1QAZoGlEECFhDyNZpfjMmWM/v29wZTnmcszGNmuoQ
z2l1SIzUVZ8Gi9yBikTcWmLqJTCRVoVpERLsqLqRh3wQkxsias3D6AA9SKOp2dpDeGE1j858x21O
e6SZVX+UswyhF32OuvPNrsM9fcp0C+4iQj0VUO1KG0tr7/CyafHDeDuQ1uMvAfW9iRQIgK/uyPSg
qny7mkQ3yyXHQqEkw9VuLyCsUTHpG3Slf31hYZ5WoGMg9h5m/TCnUQXHR44qcJdBVKkgdK2jjRF2
2fDDRaNpXdPU/8l/i40MZ/4QOzjfai6TVuGDHWiUALoGcrTUa0gn5VAxw9c0XN2VHZGRBOnwaito
rCrGKt3JjOtkWQfxaJJ6VYiy2LJWDY+ZtpEV7TG8k5CPU5a1aa2NjjJDvMjZblLdcUYb1dNFzbhB
S55/nf3TDukT0ZLq99CO4fWwmvSxqpPmfoSNfWfR5/JZYoWu5ddYtZ8tyjRAHxQdmThH45YkPQON
3is0wyQMl4YC1YBXTbzSbSBexwXoIF6ZW3TUIV9lAXzWWZvUyVcIpuo0D5tk4CvwU7eheKuFSle8
WVEeo9oE0NRo+xiIB+IRKEdDVEIHz3J2c9xs4eIFwaHt7ZhuBYmTw9A6rw56N37OVPjmYaCIepsg
l/iwklxigu1kJQ4Jvl07XV4U6KvmXAFrMhyz3NoTcLzIHuPf6IPy2kn9LeANoFgYmVsA+NpvlaUB
siqn56kY6M9TEkjN+gAJg1x1KH6q/jlIZxUGdz6wy3RZNW/z+jCS7/3freqPOtwYiuI4ax4eD9bg
WnvN7+nMBp+1gj+sP0V6FLyghXQIKrL9rRvPn4uqWI8LMRr9c8WDjljcKliiaFrk2dl2q414PUS+
+FNYUryyJF15w0m8kam+WzKfcgrFrOG2xU9KCikVBq8AQe90T6qStIfODe1dRsL+qzJHD3IfvkWk
AD8PZeRYu7CxUPAyYadC9H22qr08J89xZBxNJ19/eFamqZIn8FlVjaMVv3pfbeKJmvqdZxq5/ayu
j+oUfO6MonlOFv55I0UhJjWb+1YdlOHhbUhRNDjLYc7hq9em8mwr0KqzUHHXaG70JAcPgEeZgMWT
EdwWOuLS7dHozSaBZzkb91k39PzIMmHm+//koPoKdXek7Quo6JL11Kr3Zds5ZwmZdH94sN15f5ug
o1J5xy8oXfUygVZma91aVXSNuV53Th7LogivixjQOz6GE4VPeRUOMPw7r/KtlcTKAdR0ugHbNOzM
ZflZcVEDQXDhWUk3agy3a9E1w/MU1Po6GqzwTmwjiNsTqKifCNYOz2KqChOqoEw9O4tpAJ2+Q/yG
p8hlWLLpezKsb+KTcBP52rWX0bLTqr55P2X+b3CHDEcvCIbj5I+g0OVUDvy8K0p7vAV8jEJX/HWq
xMjQL9qgWskYqrNoq1tzf13zFpMV8eSvb7NlXaueXhe7LiHjMnM+q0Md7D+E2I3KHTXwvoRWbUKT
7Jn3bq9EYAdnlVM53Mbil0hxO1BlvUbK2L5FXl0SSkFiWmsBPCMSJGvI2e2SNjR2xvpfryaR7FFD
WAdBJqp6Mz46EAxukPhOtjLsvRBbb4yPyL44qwEOit0Hhz+k6CHG6eGjvRjvwzLTjnVep/ZKFhnd
Z30qh4dAD1rASZmz89hZXmw1q1d+PQ8HGcoh6Vz0xPr4JKMqjrVLZ42bPAnDx2IZeWYQXGjMvE2p
YOE4dwjd+hOag2uva2EZ8LLfNdq/ozUcLzNfER2yP5m+XHg0w2HXRBk4papGqqYdLrWjhs80AoCr
9J/lYMR2C4LI8u/TxeY2AFXnGQ0i8VKt7x7zQL+vTO91gt4DYbAmhS85JlrRsq0z99DGLtPB3uan
vnD+usXTGgi8y24uElD11bQO+nC6k+Hclh1gNDtay1BxU+MpL79mSfp6NVRlK9KXtnMw0jYBdVMY
JG3cRb0LLtGYvywONlCsF2exRYUFiPg2Ng8GjXJnMfjLJImSoRyMyI7B0RTB5oPjNkTT09yFlg1G
8KuhueV5nIzgQlcxxSZUgtYWwMdNOzTzjip8+Oy7UXhRI3eFIm72D6/MNTtvJbGp4QbPMp/m/o/z
JSKEnPYacbvC2/XFeVsDUDBcvoDQPSuiPyCEwyupE4SHbJp3zq7SbunMCCASsIY/6jYO7uMFY72S
6M6OnPUUGuMnObSwpp5Lv9nqdTt9ym2aPLLYR0pw+QuhmP7Nb6z6dB25lNEaxRpXibwdb155ddm/
eFNSYu/mdsvcYVk4VxPrjlp1QIdTSutNUtb3wAXhlgIA+zSG6zRaCv6LpVBj794e87/EdQ2qfVS5
Kzfa3uYEQ5Gupj54XUcckKv+f1zndu3xf349XT+ra8OCoaxKLZTBG33fx7p1aH2D5620743TVLEM
j16pcUptI74faQHOF4eYBvFeYyS8oilnq7UevSTLFImUtWWojLMKRCCA8KlNqmkrRnFfryjhI01I
W5qv6lXkRsnrr3Q5gfNZlaYx3XVzu1XNKjLXJDXM+6jKLKDb/Oa3Abe8k4w9+X0XP7mcyd2WVdve
vT7X+GN0IMunPPAFCR7dLnVRqW6R/HuzqYvDjmo6c2r9as9h3kGJZAlBgulbr1vlQeaLSSZofHw2
fFKgRVnmi2PoM/dk65OCyPVIPwfCqWAlqtP8pqP6YSgOsU2wWiMnTWvt/xwrC6dR8Ltjw4hW28+l
YihrOTMBrVzP8sVWpor1LGf/izjXcRVQwSQz3XT7gRtLhjowXiWPAMwuz3FikkMd9sE7HaEUaEGK
BneCYO5Zc4LyhV7jlWlmYJxH0wDAHD8bixmZ+eR+Yi+9lqFV0XoPR5ICgHkuXnSNJDxZIAhHl2Ce
6K9rzDzTfIqd8DmgWemFQ8LX1uQ5BoULOytTdV+UzlPj2/Xh3ZDmkEMfQGiyVxrv6g0gK7vEtmmd
RD8NZfiLNRndUSTV/EU0rYkUWLCrSN84/aKpNsZ2cprd1wkySw6ukV6nykjmj1YSbx2gNJvSrVJy
nd20L7TIuJQ0Wm27kjyZaVnGRWy+gpJuWdjNNUQcEwusYGbL70t9+rMLLO2e1LBxgdT0Xo1D9ax1
rRuti5eJXrFLu7imrlXOmj3etYbjRajUZNN9ouh/XSNNmrVAp5vFWq55ezFpANd3DCymBMN+FHva
eu26QuJjf13q9mLELS8wdtLrC7ktV7xoXuIc8lgPIExgx2gs+0k3Uvo7oP70bSls6Vc3ozbN4G5l
vyjhYL6JhLT+GnNb4ua42W7LzMsyM99TxLrGr6TQXmioVD63xWTti84s79qsTj8rM5xlAB//+DVg
jBC8qAPSMkIFNKn0yRgQeQkZoBraxsausvdDcxlKsHgl+DYU74e5hQ08vQVjvR4W/dgsAQ80+u43
8K2afx9o0KXTxAPLV12iJyviseR2jbNEN2O7SWpjOBbtX2lhmfchFE9HOkn5V1VKCcGOMhSoci5W
5LTGIykh8U5LiJzJoW5okrp6Po7tqDXu7f6P0oPWvpU4WU7GJJE6WqFR75wC6NqDpM9og+ZgzFqo
3I0VCfuZ+8i6t5Dn/CtNzewIGrgk9Rll2bEBEbVOHB+R8GVS46beNuq6iGer3FHMc1WqdK0PEx2A
i1DXMoQ1anr0Qr9DC8t79VpqX19mqMrPNOC9sOssvnVZPK+0IvJfug44ktYX04tfRdYKgd/8xXdS
d1UUgYeKQqOgiELPbmfQ0UTZwLvXHAMJ2qVP24xj/zrUhOoBGpp3w5tXgv+3c9M0iNbOwJa8Xbo/
jQ54jFFHGs8KnnO2F7YTymeg2CdqhschqLZiG4Fczpure5mS9QXi1ssKJg1dW0/T661bK+Ud9Cnu
NqFt9zc9ib82tBhc1L7SH9HvTldiz7Pe3GQqMHJvAfXS/syjmfbNn6v2njegQakkS36ju61ZNYHn
P4AFnJ9Kpb2IPdCzapf6pkVijItETbvrTOBELTybL9F3I4zHn8McIFfAz9qlL9v5DvWT6k41s+CJ
7SAYeju3f0bf9Rb+E4mE3my62DG0MK9P1vBN0vmUT+EGCouUHqg3FTQx0mqQbqfJSc+g8ZzHvEJx
Wwks7mZvZ0FOqlRs0dvZzXs9i8fi3OWQY0WBfQl5ej3wWTQe5EATu/lgxb66t1OjWH1wyHCK/UtZ
Zu5BYm8R8LyTCbPAnPZp8AS5X/6s1Wm89VVg/0VD41islOXa6p30j3aM17M5jd+DuI63c43U/C2i
WUok/zVCeKLSOFpnUTh9NwOFho8cqs097DYZ3yJFDR/9ZUfShJ6zsdDmXNthG5KJlc2Js2xDxO8H
9DcokXX04AztNqJGLF4vdfnSpPV5UsqappBlT/Nu2rI2NeDx2NRnUUDTexK+RuWVTxPAxMPgKvpu
nEvlKxmsa4RB088qmyAesmNaonLqw9rCt44c7u+UnrUjzLrtEzyK0wPc53dGzsteq8VU7NDSHTYS
KwdDTX+Hwg6x6mV61UUzPZUoPrMp/cTmct3PNWVJPzM37eSM39qGPFxhkB2Zm3b64uj5RlqgoUdl
O4ycyka6nF3d0VaubSMXjIBxGmq98hz507SFdb+w6ZSBFlcOoa2q94q1HMCaZ/yKcAq21tRpKeh+
ZPw2UilYPBK+9LT/p9M8mCB5oR2WvtdqGi/R8nsN2ZdFDSe12NbTuJD/OfttvmvKYILAlcMM7vY4
I3+eupNzJybDgEUc/spfQvLYGI/pFJqrGRaOzW3uLU7OgqTZx29LfQhL3EfF07Im2kO5oscbREg3
bWvnn6wyZaNpJvG+1tt00+gRO001pXG+U+eDZdY/hjLzdnqvzkgRoFecjFlzEVvr9fP6JmT8H23q
MpcOP1pTbzGyVlo3w7pDT3YjhccbQfS1bPmujhmiXrTzh+GLVC2v7it39D/Pr+VN0zBoEpYlu6Kz
d33RfXGjDeSXK0sf0/Mw9X24TRRaPRFC/jgUiUbU27MTWsH7q7zj36Ht0ossko5vdllRRmKXiLel
xW6G+t/SkX+vI6Hed7uCgKlcWKvlgBSlvW36el7dbHK28Gee9cKDxlZiLBdeQvr1X+ehb0pTkEQO
SRWcxyFxtkWVvI+5rdhCvLanGvUT5QP7vqqsh+v7IUNYr2iLDl5fr7xMqmzXMLG7uUMV4G3qdSie
DzYyvr/7QV2tNH1Qt03LL5uwC5SN8RNAff8YAC0Gw4rA80JW3gRVdjJNeEIlSiY5QQ/7wuL956S2
Sc6vpRIt0satZ+a0u5XJhIYUOsCrpLRHlNkZB8jj7PqJUqLYlMX2PpCu6y2/VouYOx5xkxPWqCyS
fwN7bUA8FP9pUnk7KPlkfJLD3PbOxhmaYHuz1bTXUUJUg1WWqybb4j7YDItwmBzIVsO3WpPzzkcf
BsdFOCy0E+OhHr9LwDtz12s76Gyztdhua5CTA/fUOM51DXHYuead9YBHzeVS3dv1QAGlu3k20e/+
1cEzxx+UXvvDbfHK42tQmh0fPk+/g0EJSpiFVg1Sw/pi6AV91o752OSQrFXLYQkQkwTIIXbemyR0
mQhY2bpO/HWt2/K/rjUV7Tf0N7V7Vw9Xjm01T3KItcLcB5rfveratAWkSPrsmYdukbTp+8z71Gfh
kqNCS2YIBnPvq0RfxySuqMXn2mu0QzvOp4KtzMfo2/VkhrqsL7bJHL1PI+vLqCu1lygLX8Ykci7j
wONelRjhQYbSuuPNzpEutOYsPTxZ7AWXWDvKQIJCmOnpZTQ/R2b72uhDtL9PelBTtUUz2LpDOm+j
NXxzZIbMpQP59VK3pZZLOSRxzxKmtUV48Wv6/JY1VDqvTgOXyRDZXpuqn+8CNQRkAU7/U5j1DzVi
yUcxyaGE1WnvzIkOmSNhZB5BWsTEqVY3HRPFqe6r0YydaqcVvX0nW4lEbnFyKgc4HP1Nq2naSrYp
YpNtiZzdbLcZH2yygEnVb6W6RbcNaQAFMgQt2DvSMJpFnUOtpigxLHRitLu+EoYVU721LB2KzB5x
wZ1C/+SuXgqkc1JmO9oMkp2Ijd68U6D/MWogaCjpRWv6lJztB5i8DMVbUnK8em8weYHTU6UNr3M/
OK5LLd5k5pOMtiHZLbqI0DT6OpcwdfkajP5ur1lf/U7/jiBT/ijOrtVXkOTpn6sMid1JD/diDjOE
+IyBPtxRj+yvY6E2h1wtk414raBRtoEXU0dbLuA71esFrkuOzocLUEx8d4HIbdwdVKagXmlzaU9W
mKwZknaRYWYB6Js0fZ0m/b0y5e6p86do01hR9KOikWPW4T9FCM7cDXphQ2pRJF9Gpb5IAABKB7KL
wHi8zUQeMPxRaWyCPd/8ls6ZtUPchY+VBWt9Ombww0R87PoF7HI7iC1HeAV623x/s3tRPewqgJLk
uRAH+zBVhoqAKZe59OmiF/W28PQUR3yYrC6oy1W36FPIwS46ElVyWsdAsNrlcHOLbZqDcDMPJILE
8XGJ6zplTaGYLPTG0Gv7dDsMXd/c9yXQpTd7ABrpZIwQ7W3+PqXlsJ+bdzFFG437pPV+9MFYPMCV
rJ9rZScDqKEBvtg8jl/tVbYXu1jkrF3mDEmjn3m2uZkDBCXhtKPI+sui79a72X9ZNEAQq8+byHXW
Op1Ty55CNiCW79r7cUy+X7coi13OPuw/aBT+hugXeNolAnyZvovikWzxMrzFOstqVRh9v+6AxHvd
z/TVsAHg5B5jI6tI6eT1c5PSwKcqM80oWeXAI1w5nydkkj9DWPMXEnbuF43fT3J4mn+a47o+6gZA
SPSLjGfe82EVKq36U2kfRedrmWNV+uscX1P8UxNE9XFOimmrDdN6ygp2xWS0v7f8Pq96SFwe66aH
zkMN2H2F2fy9ceB+gC9yWqcNXI7OMBUbKirxI9Dj8WC7k7LXnaa4uJpXsfOhD8vwoFteyMOmaPg0
9o3+7cMkra0V2FbN4tLW8B64k+4czMGbMlQneICkP6h2domVG1+TenxIJzf9IzESOil5enuCX7Om
x5SIUFGNr/XQIwhN/uzfIt7W+I8RNLG565wu4I3bJV/gpcg+CdCh26pUt75aU1PTABZ+FkBFEar2
/QjH1hXmkJUGUE/UMHbGCHtVB9/uvjTyfl0Upn4vSIg4j66Lyvx2I4tOoCVlUcFQ0NjpXBfttKnb
xoiWAC3mMUV1hk+BWuUntA3YgSBOdh3SQ99chDdWw0TuBIaVxST2xVTHan6SJd7WEROCnmsnVjTe
Zuj7bUCPNF5B8hGcZltPHptFSK8Lw/yPbtmnt573HbVzf5Oy0bpGWK3ar0JAOh5Iu52Nrj1vxN/5
VOgAmseiTDUcyMhNkj+9GS14sJG5VNi6yGyKNtVKh/NhuSEH9qYYZ9JrU5Y9ZiVcovXC99ZV8Qig
6p+O2lbYSyyOgIzadUbSe3yKF0cQl+ZJN+AhPo+kqrKiUZvn1/zOYDjZbqRALXp3G7+f1N/b5AWl
UDiI+lBdR940P2jgm040sEMR9hqQ99G2ThXwfErs7qe221lq6xztybecDemSZJdDpAjKSIuubrTs
nWPE3wP9EHqVKa13h1SniV3+MmDWWwP0/0s3wvRxs8ONszXTJHz5l3h7seuRV4BsbOAiK6D3SJOa
b+mSk5Sx6gb1irKxhaAduQuv1MaVaWctkrGV8dJQealbkpAkBx7CuitXwrI5uQmUVgp8hzI0bfO/
T6qQW9fnfDqTpCqgv10OCjyVwAvRz2jnv22LI0amDEWYAdiTam8n2I1Lza1OcTNNl3A55KO1bcoC
dvdlJAcA/2bU8NC5WLysUx87asUygtIRPg6QfUgiB8ebKR7r7Dj06m9ikoPdecXBVfX2OrOJ6vCQ
19afSPR0R7g/kTHqxqRHHLTo1hChW9SYhpJ8+2IUj0TK2TVcxmaQ/ZmnqgpeJhlPbJm0bTX3w0qw
ltpA9w3P5XhkLDFyJgdY0uAtSE43M/S9ADjLrnudUDdIbFez+pjoDlJGSus5/CYrOu9cV/vbqQrc
TZwY0+emD8mjWt5FV8FyhWMJe6itKUdxzoOq0lCJ0Lp4Xdeq7hCt9tfidbnVnO3J+Z3O4umzBRf0
M3IARV3X3bqolcdqgFtMIguL7uxqytWDrKPXfHUaa5i24tWbbrjX6HeFDZNXBI4j/hTr5b0sKxEg
ISHsU6onGUU5RJRsOauTrEbOqoPEvpqg0bLRGzXRw7O0nm3YHOpffJpZKXhE0EShRHo38EE+GNDo
nunK5qe5DsrPFeQYK3VAma3gTfNJ+ATIBTUbNYjHuy7IAVwsOVW209o6isIKVjyGmV6Exgo0Q3Lm
pgRfS2nSbKOYziZuY22d+tkvgaGDCIBfZTs1r1ABtqi+KUsJzp+tEbj3sPb6sX0QkzjtBgIb1TOH
nUSIw+4gcpL5YrstolkdGN2sexC72igDkjRoZtGvr53qrsrvytC/+LNiQv0llFZBpkNkpcGROvvx
Hxn3cshVFk/YeJyiBZPsbLSDV2KEu5lwOb2GQl2Zb7uOshTy1BvPewmLdnq8pQAmxaQtwI+UO0kc
iCNqzBEh7Kbe8ANrfBJHqjfUvAvtBYKM9N4pipwfPk/fm1nnPZQtugaZFSGo4M/zWq2d+KUd3GLl
zJn/e+VWD8NAQn41zt9LNny8q0VLB0lf/ZmY2VdrSPLvncK/lv7l6Qv7gWwDxLe5dH1BQsC0tLMb
jvPdFDjdfaV6A6q8+j+uXIzm+ytby5WVsHwop4I8S5F+p2j//sp9l3yNy0xdx7nZI/2d7yAxg417
NpW9WUzK78bA59zrEh0y7NrdQvHvnej57++poyMqOMTqpwRCs7XTVOU3q+leFtA28/+C2ohK55z8
rmiK+hL0TrLR+dJ/ClJf2dO/Hd9HSdycxzaet5Y3F5+d0IcwOjS1HwhpvL4MjZeh+EHwozNIAn54
GdPs/eNlRKZb/PIyah5szgbPyetu5PtcDchXUITIPkMFW1yMlp+VZWR6KgewfLkz5Q9i4mmr2XiN
0e1lKNPDGaySDFtjvE6nr9tp1stUGgPoMYcU2ZnNaNMboYVAvJZd2GoBTGitZ/QErOc+WJIwiCAd
xVYHwYL6XbiuIDl+BmGUXWz/dTqSYNQTI4tsgtmpp641Xw/NcpYAf7eVHnTpMrKjfia3khokThcP
5Dyo9mjqQYWlciOCDaZGdoESyHyCDRZNPfUPMaMuilTMEiU6NRKVz9N0Kiv1wnOLv47KEj7MaTDr
U78wqMhBb/ue52PIoCPoHw83B9IIRKtv0dNYb4vWv0Ous1sb5M8OUrxLE7ivYJhwIUMFZy1eOK+9
gxT+Mn1GjteFXtb2/e0VODAPYbjy/cHdF5FWGxsRf9cWI5oK7l6E3UUsXs7Eq8PitmoXb9WCnemG
FtV1SMIe59D4rAtL7TKabPWzUNiKbxndfEuk+hb56zwEhq+RpVEbNJIBC/MHa9omLRxK8gh4fRoU
4xiV6IQsD4tSKpfDNdpsDbp8Kc3fDt6kTNup5Ol3CO272FQMQArR9B1g16ZMveRliuqSVj/swk2b
RB5MFlV6tbvTwjDm+tP3xX6L13TzTx7fBn7DyL2MC2O7HNpEp1tk6CLSbdhu3mCJy5x2Buwgu8U8
zcKHQOPG1bYDnRZLmcfz/GAzGpl+L9Udp/g0z1Pz8iFqcOKltnifsoO/KPzTOsOmcOFGjrlx85AC
5yLMOhjNeKkm/qVS1uh19mxSXhsNxbmkpmo8w7KzVbjfoJlidSclZb8mSjV6qvE4p4c0ES06Nsi+
5EDTw+Yo3ja17idoK56CIDRlDTH3SIuewow1ZEmDPBh4pCRbZWGRoGDVhc/lVFXQ7wBUqowofC4g
7oesxV3PI+yz68ro0TT0fWdXmfarN2FbLVPF9G/zlwhxOjTYbS00abx6XTttufwpzZXA3CnM6sSf
0lw5y1UrrE/inZfKuHipjhO81M1vXvk2yTB09Pdz/y1Yvmv8qiWn4ZhHzrjObU/5rATTP86mUX+1
DW9nH+KUGC33sanHfZMnxjEcXUh3lg8tOIinqRynZ6tvjWPZTSmqhnw4a+i+DXYv7+zyYfb/jh9i
uEDnvhhsdVvaDgkiSEyOcxPqx0lv7Q2S8MZKbDfHvw3JJejVSubd3EY+25s2RCH7g0Nb1k+5425a
10DiS9HCRzlkRfqZ/lUHxOPfJjmD181bwymfbgvRyxRjGTfQptguFGi/RkchYPfU/nEzG1MQ3a6Q
OcXrFRwL7NbCGuet9SBMtzLjFmwr2XMwZAdFgWWT7qV4VWVjvGtR+URLztUP7axWD+pSqlXCzDuq
HRCDpdLLnbZ5asg5IbNQodu6RIgja8yDRg/ZdRLtxd2mQdxs0mb/ATnSdqWkXvlbW1KOtPQsPGZ+
X76gR3a11xMqRQgSmdsqqavfSp5VNa0onozch60om0AaL/Z+mU4HVHCbXiG5+hzY3VdELooN2nvJ
86CSbpEzsQ2LbVpscvb/Jk4pSC/kKtTl4xhqa8+YodtfftGs/dxP7TdTD6fjpIJZFmuSZtp6HPhF
KUMD/YptN0OC7SHCo0CQt6ubWNuL0MXsGA+WVqhPSTYmn6JG/ylmiXIjV93npjl9W6JUz9kbGXiY
QjGfedakm9niR4B6vPUstiIMNyNNjhfDQp8kRqh544C63kuETDAn0p2LAOyz2JYJvQ176zUP4OpB
BIgv2cLaHb4Al64Pfl/r23BJfTnYrdZ6by/YFn1f4v/NPswp6rOVvwrHsHtI8sHdJXpfbIs8zL5A
Y2jcoUvprUO/zb4MYU3TshM4K8VjGM8+SYlF50iCNQM+nz4bHsSZlPH8lEBCFvDoNKCztcmCQv+s
d0N0GZx2uOsT21VJw9ntfcnNMl0NWuAfTGOvWU3T/xSHUkB3dcz0sb2/hiPbh94MIlSAsSpYWOZy
fDCjontpN/ZoDi+q0rQITo0paiYMg7JbGCYVZGCXIaqkJeIKtLLIMBtRMAus4ZnKtHdxO/ssZt5d
GIoCQO5lUrOkiwpahhDMnXgdbfrum1O7S1L2d7fbLdmRdFpFZEjQAnh3G5a77e3m64/bpan3XYD4
QlFgwTkj83K9V8tEnRx0BBnSyYTdnT2kNuz6pcqWdWP7FM3+ru3C4FFMneqidxzWP8Unptukm+3X
Se04V0etG35K/P/tpKgDLQbbAy+ta1zypM746MUBUI+yGYzqx1QHRyXmafM599vic574f2nLU1fl
1NHK5WHyDJ2gcR3avw7FewsmY9Wcb8MhoeNMS4Nq4ykH31w6i0fDnT8xCqTPuP/XkeHk+WpI7eoJ
SIi+trJQv7i6Nu2Qla5PEMH190ODWI7nuM0j+WVjowCY+DJXCGlMRVX/cKvw0GjgbVcFcG5IChAK
zYwfKO+E32zd0dcJ5bbrkr2y0D46+euSwwxgqRus1yVpKT8FfHajthm+KYXeQ83I2UQP3gqdg+Fb
3nBNORsW27/GFcYMTawHYel6bLNwJ9pgPmmVs+1AcVFBnLyVYd3VCIWjyClKYaIZVma6c36zi7SY
TQKDm3ES8yx4dnNkg1ecmD73nxVSHdeT967/EqMC+Lnv58jYBZ3RbcLZ8Q+R503fHOSsu6EovzZa
EZ9TGKJXI7oe3yQsihLlAEcwOpumsyr13ruLE93fhzQrbmhMNrfRUPK/LtO52xhFiu6HjKfW7KAV
Mc3tiKgQuqD2vDVUZw+W6advTcFBeOsBXbWPcvZmv5nEPlvaNV4o7sVkLYCRETt31eAgdjGJ83+0
f1ifz/i71/Pr+vI6PUF0vK096NbOo6ttpyk2auFvhx4i20nvHrs8gfe9GlxKF3n8ozYcP9mCbSf/
U3eQjCwTrjHGHCP0EjuowsT8Sv9zqZvlbbnr9BhKX3vMUAhf1BDMwlo+RU259jQ33YlNtBM6mE8f
hlRdGb0OLza3UsMMtAOlUfWKGxvc1FxZjdudHVjmv0SV8XoDjsvXsCuMbAnz2qI7wxpif0n+Dpvb
8R+r/Rom0ws/4F9s8+k3ZjbGKDA9tqWFJr1ROZeoicwLaM+B/mE+6IV6SluYLSSyMY32zrYNF65E
nU3JEl/PEVSHYQ3XrcRMimWv6gY0nU6N5RqzXAH2ZevdFdTNNTwd/PkEbcQniZZlR4/fLeNaHFKb
8X50QK2YvpLdpehgflVLShK+4wdnGUL1t6+zNnpWUKR7ziZjMy09rklq6HQ9NcVKhvOsGXeQMatX
bzqGAGHGPL8TrywZIrhxluGy5JTCySdL5tDrpF3Qnq3AhxZF8UhWhGtd8ibLoakzYOLIwZ0kl9IF
5YwmXhTsZKgl4XDUVTSL+irMPwfUjZ7N9JpKkYC6gvL5Nr1pKnXtOd1Waw1UCoPYu4wVrWr6ohZa
Dj20E04L0LjrYX/4Z8Tgtsd65Fb/IQLkFGnxpeTxL2s47N83Y2SgD88zS6ZvQeKQUrENk+O80O73
sbITIv2r7eqHVB+S/aqGBdbKFW1vVSZVCR1WUzqCq5MjQ0om16EgbARTE/4f1r5sOVKe2faJiGAe
bmuey+Wx7Rui3QODmAVI8PR7KfFn/PXf/95xIs4NgVIpUWUXIGWuXEs4k2nG1HwOIrQOeX2aqEWu
nwNNlCOc4gil1KlZXruMHSE/6D0AGuw9eKb5jDKu5gySWA+S5bW/Rnxbrqmz9bTgPCBk1apOMhVF
dim9zAQrLUazxEnXKKlvNjTc17mBnWjzPo1WgyClsQW8P7kjk+73WFSB+HlLn0D2fneMoQe8oF6a
w0QOrtDN/kYmUWmoIBIe29FHgLp2fXBMVwcA5J9PBGYfqH5p92Rp9RyqT+N7mCb9ngJwHAS527Hu
qimAJxKrveBFe6NO+pEhGwvR9zS+0Q8sZi3KPv49nOdVtYpdE/TNBfP3Cd4DwO76+zao80fHTIvH
HOskSzJ5jWoLv3HHtJeOGfMddQIhPe4sECUsacDncDyvcpC4Dt7ad8v0YlkPBJow8RJaAdI7gn0H
fPesRlK5ETJ5Bw3ud7eDvg+IRoJ9HkON0csy4w0DqZ8GDpXmr5wUoJlipempuXcUBN/Q6mGHtLih
oBf8hrywswirJtv4YC0QkEH61rHEAttphgyGyiy2SspF2YGsNb/Y/+2PnOHZDJq426N0WQLCyoBU
UJG/P2KAlZdUSytBQmPu+BIsbCgS6AmwahYJnuF9X4JLQ4Q3qHiFN9dAlgXL42DbQ8b2Bo4AxPxd
lH4JPziRhxmmxp3svo+D46TLLIhdRR/+K/SEmy4dxQ7cqCnJl+agKZ26gWafukLdmwjedlDvDnsU
vamdHZ5LLmT8onZPzcbUVzFYYZ8S7DywbPlPN3pV9A4UtIO8/atbrWYjIPOnm9rHTLORnS6qdTaf
L0qzdT0YlXsmAJyAMNm2HRk7QhcsO+aGZm8HoBCusSgBYy8N/6ELEbquTad8NZP4NYlF9atOoXfH
PBkvLAkIdBOXv7qgfh20uHjN6yKFNA7zHgYTN3OlxdkVAhUfV6kN+fUqrp2ka+TBGtAfv9WW/sEa
A6VpcQRmizhivpihDTnRyvzNRoMUBYcfGZDYCPx1htjbA0RiyoODlA2EeRz7gWwR/9YKu78XBl4H
gQPZ4WYEF9bsD+krQBq5jlVqYzS36fDStyNES0v7zhmke7DUYtUFdmNjsCFFGnvkVyTbJdCu/zZO
4vFktJRnurYPkvv+z5LpJx0sJ/OJ5xqTJfjn5F8+ZRoMz0lbv9EamVbLtFAeeojN81Dfk10E/jW2
fGAfsvG1iyA7MId3KQys7LYJsXPbjTZUeTCI5yqCUgWkIoxVgjwjJOfS8WKFXF+SgxM8s7a2l3GB
YvWGR9mSj3q0GRPHvmhA3E4HIzDjU8DtdZ+HCG9RB7kIyC0tC9xkG7L1qP9b6U4SQZiu49degC6k
dZjclAXH368uNQQg+XDAonH4BvZcDxKVjnboVNM0N3UgvZcKtDRHx4d6X6y0o4189JYdB4X/6GkF
mLCqX9VgaW/qxGfVx4kBflzGIQjiGMguFkZmPNd+267ijttXYUBbgDVJfkDCAIwO4RisKxOqCKkR
FsusAvlOZI8NfoE463ygvQHkQVs3kPRLpW6s/7sPOdIhTcF2EivveTI6i/PvRdEG2G5ZJ9py9mU8
3pnaeCIZMpaaw53qox0m9TUmfi1qc/rZ97+NAx8KWO6l/dZAlmEB4qP4IbZCfzP4wNgI0BiezTRI
1l3NjedS677npQx/mQl48LCq+wG6Z2sh1SDN/GcQwLfyjIKeFMyamv48SjkNgqzqNKgpEdAC3EQL
e3ZMakdbZqNIl4g5sWMUSpC0U08bpsPHKXWNTEcAxcnHgyWRQCtUWWWpoRA8MSC8Di2w5BSEYNDQ
ct7ca3ZaLcuKx29DLq6eg1qvRS++99xvf6Fk6nfsO/6zl1ngYfalfWWezqD7xOMD/rLVmQ2Wuea2
7z2YKX9Jwmg7qvwRHUQ5BMDWxKgbp3ZmIV3MHHkwKAP1xeezO/bj4UCtVofifDsE45YgQaWETnnf
IKI3IYQUfAiULH+3cRcMFCRKTc7kJz/HEuqI5iO//zofuL2is8/aE/g3UJ6ie9pqjrD0tv4IlnRg
blSQprABCiwdF1RlCh2tDjQohLbTeraNaXAxtLca2+5D4gcVdsm6JvE3jFZTU4rcvQ4iT1G5mwQI
F4A4KVEH6gCTXbiwnCLefvHGannVDFl/np0dTxF7s+rhixuE3JO1dPIGXOAvIIgJzrysHGvRIh6w
D6zwpTLN8DJw7FtWgN9vXAsMZJMLaq7GRZqEGp4uQ74CngiiBvPzSZpZBTLrNT2YWrLbQ2dfiqzN
V0I5U0+YIQO30DkAgimfnP94+NHsuWkZIFtEWbpiO3QVPWJkFqjLpFOdiA/nLjIKI7WB6gM2Qw0h
DbwvfnFvlPGKHJ3EQHmQVXnW3rTFZJtmsIZq10CmzY4XeZVDbsIw7LuEjfXOSdpsX1jOcB0hBAmN
uLR+lZB79LRI++WLeueWpvfWerlc0qDcTeudyAwwjwTdcLUw5TQo190zPRHsot0hRuROg0Lg2u6C
dFibUOhb5KpSwVWVCnSoZL1E0Co4W7YwgKtRW3twbcSgv0LpAQgZP/ywawJzCa9q4M0R8ll8DtbL
RGyhjwZ5Y6RzrsAMy2vORH02XSjUczN3Ib4DHhU9aYZDGeg3arnKRGfgLcl2navKE9RQmoQ6Ci1i
G70C/M4Lm+JjliDL2pXZIZKaGH6YrAsbG03JTBASzpdCbgmfBgiaHc0mh3QXpim/cJAqrH1fJGu6
o0p1W+lJ8QAlN/NErSYM2nNRd+D9Qx8dgloXaxeIi3VaBh82VK7ewlLzp3sRVbXFuRqtK/nTrQjy
eL6OYlGv54lEyO8syBafaR4Eh0G/MXgpgkygVKkU/5XBkt9cpN6d00O8m4dgrSc7dx1vaTSGeWyi
Qj6ZabxtB994zYQBJeuiGbbkxpBCzwxs7JuxNw//bdrR1KqFK0DDRdPmoSgOFsECG62zdqgaDNe5
M7YbYiGjZorY+pdmrJpEWaY3dbiee0OBoIRe/I7wWnjqoSl04Azfkpp2jGh56fooRFC9qaM4IuMK
uETV1FNgD7mi6acmUgbJmVUtm5rRIPRzVGm/ppmQ8bikUfGdWhF3nEvf6s/eOI5PbcHbqwYdMeqL
DSu+a7LgQn0SyMW7ZrDAGYArglGjvmGBtQtBsPKUaKMGTNGwob68N417F4SBNK5zuuZhaJMl9VVj
lDy6+e8Kv7ytSIF178KifxB5wUDLlfVHV5E7ATZs7VLTrqClA76oyQXVNLXlODdqpUVmAgOYGBtq
9gYw3AULLtSiQQUW6AsECPojNWlKz+9uHksfB0V7kvUNu9dU1LaoYnuLBUYPuZu42kvU7l/IBUmZ
+AINiv08oM25vkUhABAUahI6dHnCp0mivO73FqDLCzBMBEhlV+4irQOgmSvb1ham5sQQ2eLByu7G
8K7KyvAO1ZLZLoG80UInn9pEmV1RdRfqpQM5D4ciiNy7yYk1eLg0+A1M87IATEm6w6LdPGi+VqEu
Y6SgsA1Y4axQcAUMSRDp5tHBH+dzLZCLBGhtan95+8tkyNadhyB41erbtMv6nYtqoYcodn7G6Zj/
KPQAmQOvfMpBl/Y3B9Z4T8FQVpMDXrz9rhqw6VIzZNgs3XvgkVkkLjTtCyOqzl6mWS8m34xhnrxU
tawvMomA01bmrhDxlgE4vkEyynqZB300sVpPEckax/I4vRmlGeAeSeIS5X2QR/py6EIA3uJ+gMov
Ohr1bqUzyLx7F2x4EksGK7IEpol1DivLbZgVUMNz7ACyrhlfO9xMn3iOpWDSRu3PErEqzbTt3xxp
rMob0lenRVAjAz4bO+0O20Msvw9G1aDYTg0PIXYzDR99vXlCyqNfpxlW+43CQrgKH8EbG69Lr7tQ
y9PBpjC2jC+NwQC+Q/V2vvjojSKUy9dOCcSUGvo5PvBlsdEDMJgmoLBGLACF8L2qUcks0KrgBnlA
3t4HVxT2Ar1n6m+deKT+ENxuK9MKxiMNzNTAlopbRvlYZ8lw8FRZRd36xcVRZ9SM3BD3adifjBFa
22DhAD9jXYoTuZHHqEXltu1AFrsH+Khb+k5eI+M5aFNtQJil5SIxdHFn9H51AfZFA5oVqVNXVCV+
n5USJ/1nhBWx4AZCQHCYZ/YPj/v8SC+nrkmCC2TQtm2MN/2yMaN+Aya9ZjUv9dQAV2TtkUwCNH0b
3bcAkkZ4lKeufAuzag/iHe2X4RgnCJeOrxzMAksP9f5X8GZpO6fT+x3KS4HaVIM8B3WLqV7vRxmX
1zG0iwUbivicqapUlgAeLSAJNLU+7Q53Cr7KRX4oLHApziQzgIVC10frPLCr6sWBOjL8vNZlZiPH
b4ZQcu304VyDIe2l+10Jo3uJTBmBIxesaEEdWC8c/F+b1BByQ05gbf0YY7q1/WL8sKNsJ+oiuXW1
FT+YuQVgfKaDvqpJk4eMl80JT5xX6hzjuDqDovpcSDc7WQPLVlDGhcCiagYd3oALOqVDqKV4hKme
QTL0eBDuVEI97pqMvfMOSFx2swevvmTAjy7aPtC/xY3UVmVtFntqMmQsoI4pnpihtmDA2S5iMMN8
C9NaAluh+3sv9tMjqk7dJZZDi45x/jzmUXzWtSEAgS5gABCSbVda6UeHUjWVG1duelTHZ8QroYkW
NUiGAYW1ApVNfKDmp5uhZgNYDNxoBCoYm3dUdoBhqyq/By5i6ipinuqNANKq8y8yKMoTKuLc1acH
UhIoAUiFWLrKI2xBKU8e0CQqv0f1xxzkoUFxDlxE4EjGA0m/b5FMW481akBkWRv3KKU37jMebBpE
Ka/kkSepBcRBIBeIToFn10vdcYGnzbAnZ9tCYTYfGmCuMJRGNGpOhCObtV2KMV9WrraRvfNqQlNr
z0DHtGgVM4wzhtWRmhCpsZ6cjn80IzkkmwSlyitZc3dXFRAMo726i2+946VIVrSRp15q0m59drZb
ER4R1EkXlNVq7RZUwWnRb5LG1wBSzrsDty3/qAO1NWXHWAhKLokMKw0gO6XOmkEm2wEYoGmmecCf
cyJSBFXCFYux7DEzAN3ivGd3AcMbTY7erQ4LmIAhOErTf5tNfepCEsHOxTJqsy5denHOV6nWss3U
rqJRcZYn1n5qGyFevnVZXGiKMnfZ3SA77A/VYODtpvkzlNiCpE4esuSYR4KdsNr5OIx+CrDPn+24
rMC83hzJTiPaMLBAo6oT1Yx18RTYfOxDCAZ7qKW0Qs1ckM1RHfj3l8sCoKj1TANCZwijI40KpF2c
5A+jMziPkgMmMyTXDpRzj2SxtHEP+ojujitTb+n1Iq0670geBTISq4ZDCa3RGhcrKpRK8hocUjQ0
hpTsAcVYwYKaKIk1Lv/HlTyr7u4SQFwaZOGDLnNQKT3W+bFVh0RaaHdDnAMzNOZHOqPu0u4kyIkt
Cd7GzzERuVM/eVZjBT6fP0+pX2v6eg0prWRrZxFbkW74PlfVYRV+Jyuz0cW5AwD/7GQZW2W6aR2l
W/7iIetOhug+DlFqdyeyuT749Rw7O1LnqDw6sDUgjvbpQj0SFXSgdAavWq7d5jTV2HvxUR/qV/5Z
WW4jzUAmSlPRQWtBUam8qEWuNHCM22nglNH6Z655+n/PRfbPK85zmf9ckWY2i8I6ohYbj088jGqG
yltC8PqfTWx3zKe0xWNl7sVy4muTepEQjzOzOduOJs7S5OEer7ZDa6ZA7JBtOvUBUNmnhnEgGx0K
t0I9szqgzAAkpS9xix0EeLu4NzxpgN/7qfZStXX5Xlj+i48fwjuooKcT4Emnk3916aH0niGVcVDd
hRr5f0zx/90HEmCo8gJ/99rpHOdUS9deENFDHmfxpoFO7cQOYXlQdqkq3bm0+MrPpv+YjKb18rdB
oW82EzvEfw6SaWW9RJadnESB4ssu1+QdHdrEy6CVuZwtIwJxd26iFuQsVqKvumKzLCpjayTYo7rC
GL4MzbqlFtZlOE3ZG+Dq0KUKSqgrqJjeXR3GxpaFIIIlm40M5aJpvQLUoEW17lFTvw89nj0P2rgt
ahOgVmXXLRbMdhGVH3YPjG37Gvi6Z6fEHvLTPvv/217WqF+j7NWU+FLZK1BeQpN5mJJlNWhrT13Q
PM75s6w3623v+HI5588EUpiIwib+Zk6KdXb0mkW2PJJpssfLMkRFGeXcRi1kp9iqHudLd3jgbOs6
HpbzNE3Yf52aOgYjm6amiXRQOd91rrkcDVQIcndEYDADJOWSVa671Bqeow5AhpepB0+oYY+6lqdc
2civMUMoKAJBsqUZprE0wecsAuw+KGhSk34esDydZppN85x1wrZ433hH6gQO7D51su7Uo4x/JXMP
K261kJlWHnjxVYON1Kwy+eCZ3pXZAKou1aTlilNEyLWJkB3J5vogOAAo/Eqdk5ua10UqfDPbCvP3
PK02+F+npUGBhmBWKjjDPgrLIJq2B6M1ddKh/Zw25NgqDBVWVbLVnH3VYmVH6xk/Ag6CmrSeoabr
9wKFSEhNzE3qRS0b7hd28iPsenpUEG9DOX4PWmyJIk/vTyAUxxqP2p4y0hkdkrCARCxrtjQ0BMs6
XhtqCLXnGcISBP9W39z/YZ9m/nKRIQuShecXYoMQR7+XXvRg2r3+5kGINQid5Efepf2ykal/gQRw
ewKNB8oJhzL4btRncnCgSrwsPXDK17KqzgV0RFbU4W4taEy9Q9m5Xrm1SM5BHOWXeAT2AKmt5Idr
PvaVMX63UJS+go5toZbN4RYpYsQeOIQ78c4d3nLd5ouEWdFdUbj2hTqwBUBtherQUGI3dVQa+JdD
E3UUsj54RgxqRUdBoCQX92QTrQOU3dAP9zUigxsr0sQ1zGLzajT6jatFbYpUErVEq8UbDYz5UASG
yGPkeeYBUZU9FbXMhS7UhLqzcwD5+dRJ/mSnw4DU0sFJ3N2fdjUt2KG1Q2m0uy/+yk4XYKMWH1GQ
M3X+MRzVu8gf62L6eHO9DbkBElkcxyrbztOawNSfU18sa43Ls+sioSOByb/2IV7XKDRL7jkLAPst
odggm6BYGrZRvXi8QRmfaLI33wcKQIjiR8BAnlS43e/OLlaM5R70Q++RDEqxS8n4sgqs8DdSZ4Bx
Z+xdJj9Ro1c/2V03rGM8Gk+1XpRHA9nVzejbWFSCfGAR5X77wzKjpTZm+W9wcD93zmC/BJpEcB+R
94ur6foeqqja1sOe7JYWfr8UrW68DXa/F66R/da98dANQf0G0CYEusB+6HV8EYt+fNDNIt2Gds0O
tcfZ1fbjaGUEvXgDkn47VCz7pQ/xty5Lh+deyAG7T6M4BUZnn3Bnl2uv98oXr0M4ULla7bhPPD8+
1k3iLKso7UCB7fBj4hvjQ8uNB/B0OG/QaIaaU2i3J+iHVfegaXsnO74MojJ9Lc4FaOtuDY8BpE78
lRaguA4EmNFFy4vkXBsxNvuW1b83ztpNk+IHwDWQyVIOJneHLWoo43VqsuIOxS/FXRmiwAsBhwrx
eie/M6C95i+qHJ94zK5kQg2Xhsy0CKx4IbVyF2ltuhEK9IF/tXYz/SxZIGwsDpZ6700dIaoFxrC8
o1bshuU5N+PzPCgr8dYf4gQknp8TFUgYr3AzpRuNICJYUH9MTD5ebPBF7jc/iOxtVHycFeuGY5sv
CkdRvk3Eb9ORfOjwpV3JaDxyYF07wz9AwmbhuGDxKDPrMmEWRkhjIDiQbgjjEBUmP6NA45k6yeTG
xtm0+g9/DoQ70mSRc9Qa31kSHYVdNt/KxDbuTQTNTn+x93Xx1Z6a7Tcn4x/+NQBAS2KvwO/mWxCm
5r2MUE01RbKKsOcf/K5Igpw8F9yghEmgUrUc/Att04J7IrTv8Icpn3pIMu1alHBv2sEyvo148Ead
F7/jFQb6FM6009A54xUq1T6IMlCQrEYip1s+STWSlwgMRW41jSQHJ0QRGI20gKi4dilEx71/RtI1
dQ8QRRrpxL7+jQN8RA5Y6aH2IlrnUWPfAyGebvDPCE6CJeAbhnj1zuJWhbxAbEEtvNOhR22BXtUy
2Q9IF22Gyhsj1CTGa3B0GT9SG5WFQMymz86oi1VgCvNaikjb9mPfHty6HU7Is0N83Cvr+xqPeZTn
9cUrlhGPIQO4dxHfj10DxrDKq5SqiP3KNb1Y/u2zjZ31H58tqvQvny3RNIjsqtovKt2KJc+X3Irb
w1ScpZpAzbcHKvvipnaPOhK+rwRjYoHIKijkKFznN169thIwBkxGF2nbtS9jbYE0doFda+ttJMTM
lrEM8VcnIy8TvKMj5zQqFS+pDkWnexseQezcq+TWkl5x0AAJOQu3k2c6o0OXlmAoC113NXfUdfie
cD1c5I0nN1YaWXvfq+J7f1AlbYqqBMiTE0o8qxfyGGzLRH7TekL1j1hCjz06SDxKrDmt/yXGP52S
0wgnSgF4aeJshIyx7Qcb3YDgruP5qEEJs3WtYMXc4u3CaIEM7AELenQdQKRtNn4jt1AHzalTVYjA
9dhrJEnbXlrl1keo5VPD/+YmcedvC0ARIWPldU9Nnm9Ryo28Hu68jenE4zZXTZFVyxS6IS+sqPUD
M13Ijmuj/qo78teQBv4dEs3yCjZtVKwrf8sI3CXvPGSu1LR5V2zJf0i9j2lLxI13Y47KdlBrg2F3
4wMztkR2MdnT1paalZ6m+2njq3pRsZF8aSKWmezTWkcmukZ1qU/A1Shx+oVh9M46KAL95BDaFS+J
3t2gPOPu44pQpzlGLeI02Wi2JxSZgF4iB1H1CQKdobmJKhSVl54UG+qng+Yl31O3MreyMDvUsOCQ
FFF/LnldopQ/c8Ag47tyQcak5B8+ltt1y4pzZH+VN3V0XiTBfwmlBVYheQut9e7ciRBgQuhLLdsS
Eo2CAc2P1D1OsfJqN2B8axc+QpNyQcZG9dCZD6TMvqy962yvDBPUH1NvZ62MCkBDiZWBg9f4kdON
hlsoPrfMxj1Hp7H/UFlZCoUzxM3pgBxVJhDS/afdgl+oAK8/Wb6MpPbIEgOa5Uuaax4DISGE4tXB
zD1rbcvMzS6gB2s3OrjAL5URWme9ezIU3IsOZKazMRbW0k2HYp1gpeJhDxL6pzHKl+TCyDYERQP9
nthezzM0if6E3UkMmj6/KxYaVMkOgTrQWcSctgCTggsj9nPBmqzt2NiA7yovx7OhdM6HHfmQyXbK
f0bTlHObfKhZlrljL+ce1/DKleFCULIRSBiJIvk4pIhGNqiXRzuTfg3CoejXZMuoh9ydxis3fa79
pgjklyAlSxKo/MQgT2+BZj9h7/g1mvlHcJMG+070pCXaM1DQ1tnUwA8orHiAUvyQnushK8C91Gk3
FKGZy7qNTcR4smgBxsjip4zYGiDFAtiPBMI1Thj/6tL6vYzc9lszIG+vubF+jwWPD+5JruP/WLI9
Xlo9WHAaVPN7bO3i5Yr7wSnwt0jFcJpONavTDkaDNVXBalQSqR46uALIrMF86iV2g21iomgPdBiv
AF7eINbZPPhjFZxQLNgsya51IF8sm7i+stAa7wJHYv2iBsTgCkDGqHSONuqLH/0ScrpCL56icmwW
Eox8JzoMQstPujrMNmp2ouNLJzM35QhAuCj4mbtR+RQABXvP/XCpm00MXMuqcYvsyZFt+YTIK+CN
VXdPjlGZXYCS8q/UatLmpyzqYZoEenWgVc1i3IdqzlJtaPEgEntqZqMzroAFsrfUbP0K6UEEuDfU
HJKQYzfW+CtLXRRcocke2Q1rSb3IxGuHugS9BfX6bp+c2xYrVOrVpdlcETK4USeWrsmicgZ9l2ua
NYJtmTUoyGgOLRYHCCXlLDzjtxWe6UwT1TfwZYudaZTOuDDrsEcAfgATvJFjY5hDmVmd0SGCKsAh
THCYm3/zm4fRCHKhYXPz/32q+ZJ/TPXHJ5iv8YcfdXhcdPveeAhjiCxrUAkpF3Q6H0D84axKq5IL
CCVkx7nDS0BJX5f5P0OoPXf7asa5SWd/XiBrkZE0PLAc/u/TxPXnB6Or0CeZjPNVyeg2tV0uXNu4
jV2CvZv6EPMQak4udEpDqip9gfJmvdespLxrIQ3pIBV0KhRjJx2qwQEKRAur5WBaHzZBZynbaBA1
Og/qDgA2uuObpmOolfgcSyPKFGg56Znn2T7qqN0eMzyJ6KpzxwB6HeEKdin8GCvzLu7dNauSYDld
8XNiRKlQuA0Ob0HXzroCu+TaSFfTVDQ47l4zT8TXaaqsM6p1nGj15BJowcUCCdEWDBPdwe307jCd
eVn/cfYXG7lI3/Yy3NgYR4fi82y2uWqaeVbqmG01WEKXqY07HvRuwX3Ve+CmisGkTs3QYcF9Z0JC
WzDzGiuPGvJqu7h1+iV11rYf3JeIt+S10M/TINFBKRBFPIh8ASJadLy4+pZ1AU1K/bManYvm6tVP
u/MusYeTAhY/TPnJSzJwMwV6uPca+USAdIKhRwqLjkjAZJ9N5EH2vB6vqDJf6AM2BJmT3oFAz76l
Sepd8EBaU4sO2gg258xqf/ZDxJDpa4HIq4KaL303BIuBl0fHJrPVfr52X9vPM5YaHzY66zPbfY3j
IVvoZe69Tr3RVjeCB9Z17OY4DruB99o98XY8kgniEOzWAoh/DfEsg2qejJbk1ve3GGRMd+RFh7bh
O2aV4kwtmaTs1hTlS+kVYNJQM5NJcnBWuJoZ7WdbX1rN0k91tiUX6si6HEUXJYp4yEZzxjXkRKPW
Zqv5qpHXWVsmwUA9zxdZmbn3DAm8luHjA6fl6B9tt73RMPpKwEXUkDmtvsxu1KDhTaePMH8Fhh2l
APvXZTYVYXMnAy8+zZ+s88JkYYAmETWp+IORL3ebcKFprvflW9VmCBipCboqcqFDMIIDhBvcmL4V
Ter1AUT38rxbzpfV28LfaTVw6/M37ZteO+i++Db/4RAgBe9/l+3nTycLJ7iW0SvNNf0PA1mpqOtw
nZpjZR/AsCFUMY3YeyZEErQyl99T3j6aWc4eU0g2HjxdB0JX2aFnZ2llexmxDgf40+ebFlRGez+v
7KcORHfkpLumsWxdvTknlqOtNKfMFx0E+B56aTyLdijOQrXcKhg3wIqAObkOjIfGlc2dD9Kr1mfG
A5l6A9ReUR4lR7LJPqp2eVLqy2mAY0YP0tiEXWeAiRMQPayr+3RPk4MTlx0QFTEW1KQBAX4smmvI
G5n6EaHETPbNliZHtUl+Sq3iF3XSx9US44gUbnSdrt5aAmizxF3TZL7HxEW3qwv50yFI0+8l84wT
tSSWh9vQM3vQieALjZqMbkCqrKiTTCUkMhd2E8oDNdlYWTsvQbCOXOgjCFTG6eMDGTQPGi9BPeo7
+gCg9dAPUSexlcSeSiQvemL1t9H2urtqFD9DEQTfIO0+rKEIOOwiiWbcaSuQbgGjmQbBqWpyKPCh
gvobeAptUOLm7bHqE0DXzNtk7qHA19U1+EIQo1l+7LhBobabcHozNp8h9XHsi2rxBahnpRxi4oZ1
r+FjV1H4QvnrSC/eO96VjxWSbLuOQ+IHUdrgUTlQahtrwHebv2kIcr6nDgCQTNi/mZVd22wwX7u0
HaAHahY310r6rV+b8hDWLkOcgulgDbTlIxugjFtAoPOHGg6NUvt3guFejmAwfqLhJrQy/DQyHSUJ
qo488TUwWxgMxWdZLJ+hUQEuZ9hnN6Gqz7PAQxoRAbXJzUXtPbmhOuJjtkG5zbMl6Y+QiA4geTyA
5hvlHdoiH37mXgx0aWC+QHa4BijRyHdctuy57u2TVxnxO+p5smUFePSl80z9XBoDUmvWkLx/jhQZ
xChoZOlGgG1blr7S0hQJoqjInumsiFw2nYm/2P7mF+mGjudmlX3Js2muNRzBDLb7ktWbcmzO8KA5
o7un9NrU6yFLtna0GmUmnzk6cqZZsprvyC7TbFGMSOxeqr6qti7oB17MvJr4rNzMN9bM8ps9UEgQ
583Kic8Ka2nY0xYE2magPSt/H3EyVKkBpuCQgLhZCXOtsPPL2A3Ag13H7L+0xTLtFmHShceAQXYE
UBlWXvLRQcLFECvqQJ6wvCTQELRW6ShXwFCFx9ktHJx4M0SZt5Q2qjkFgBrHLu/7x1iYxRosZXIz
NUcQsdlug49kev1jJ4wRBK7ZiTrpIDwQhqGo60Ytmk0y42M22xAfs0WWFm36rmgR8fJNtiDOLMgP
nYRvNBdqcT3juzTImyU16YAgL4g5I36x6wCATeXBQSC2tJWUCNn+MsfkoQb8e46/XcWqof1a9eCe
jAe7etCYcSRuhhDqpDuGWqu1VDcFNPoSFYsW1xqi3Q+2GI86xF/XeDh6x5hH8bL1R/vEWWk966BL
n2jruqI8gIWyWkVAzX0jtzCr7ZOhR1vfLHsU1bvvdMdwDuGKGjGLW6vr7bGNen+lRyx57/JzWVvB
W89Auzq2Y3LQ86x4UAOpv2ElNHRMwIWshLl7lmEel5vuzwgBnzhuxfv/MHamy20b67q+lVX+fbA2
5mHXzq46IDiK1GzL9h+UbMmY5xlXfx40lVB2spKTciHoASBEAo3u73sHsqXDqted8DaxFQUz1xmV
Ua2YMVFO3voaOLJ02DHmnkLytEehF+0PXfZGsaexVB3yziZcwN65ddnTwmejHXFxt6EJLRtEMbtg
2wDo3RqtTlK2YyRqmUag72/NW4dx5q6ySK0vemnnHyNsJ68xCbqK3zIN+/gOZ7nFg+vWcGTja4rW
LmaKw1d1HuVVl8QDXnrBsGvNXtrJZDpvBijhK/Jy85dqHI9CQ9vJUe+MiuGrXKXYQcK/kIY4e8yh
3kPdZi+oS2xDGZIfpbh7q7u0ir1clpv1kNcoA+kMlFA0soO4ZN9M06NZ1c/nK17+FLNE7Ev0yMJu
h2NB/NHJymNRSM5jjODTgRFleQqH6etSn8q8LdQw1A+mhVTKz/UziQy3UJpqx/A3npjwj6fZMAf8
ofVim6hl5FbyiAmBaLHCaHbbygi3xTDhaybhg2A7S1BrKV7qrCSddmDb6rt+2TQI65O9oE4URcOl
rmisZlP5ar8SKDeBd2MNfGfppr8X+LZLvWTF81YGO+ymQqb14mzlaPUdubVmnXeMHoGkqDd5Ykjr
aNkLzOltT9T9VSvAUuRzwEpuY+6eg03qYNPMVvmxrvMXjSjjS1Q1GwJxw1cl8xMP/NR03dk2kT2l
aDZ5apkrNZ8l17cz5WgLRQQRKBZlg4gc85zgIKrExlqiyGKPNAVeruWMES3g1U1sdbCVF8KdAHGJ
OgQA8L/RzBOBnOLaWYbfvFO/qDjL7WLdYEgupTHZ67LEW6JK8EDvm0DHTEeJX3yeCls1jefSCWNP
MYzs2klk+yqci2Y9dnkH1xu+OG6eL3qT/ZiKvn20w6jd+n6R7YPMwCltOZnoMWs4rkeN8UxoP/Z8
a849S7anHRKCAqMuNk6eV2vfMtS1KA6Q9+7Ntw66ZmzNLAMuPrUPc+5D7U+ibE9OA4IhDg93OIO8
1VXWSfLjfR6a67/yrPA1XrVL47yk4q08lD0gi4P0QHSNb2GIgtIT3P+E1NWOXK/KKwyXJ4QU67uQ
YMy5ThRFA+j2dqetJAsBhF7v1Y/QwPuDrpaLNrVN+LDGGuJSNBFQ5HvVTrEWgJC2TWeVLArjWLV+
Mps6eLCMNj32U+KvhKK3+Xt9V2jpsdAWryQi8Gu0fFNMCUuXx1b5ht5GB+ZfTW+tzpzQeuGHSI2o
f5DtGsGhZaidwre+fYiisaZ24X2oIF7d+SSyWBvOX3UZZ56xm56wi3mrF0AMNDLP9aL/nMf+OpBm
OAZtm+z0IQo3JDnI69kz4yK5ctRtIIUkabpTkqz9LHqEbaRvY8z5XCZb2eosPd9K8rj9y7IQnidf
BkvGsJ2daiINF5oN7mfiK+3q90XRSsR/2Ivvv4qGP7X+cuylc7+cqrKlbjsH82GYSLpihV5djUQA
NnmtaA85kDBsjvP5pfBvynHwX7W5+qEZtv2xSxVWlsHoH0GB1+djuqyU1vkEU0k8b/Kk19tYCgti
T8scqFsmPMOySZ1ZW8ny84UzfeFVl4hJ7LMKcx8d5vVgZg0GxVP3xsS+9MOTgbl5n33U5UbmPh1q
tGkybZMagIujpCpPkODzNbCn6lNtKd8FtVEyvzNsJS+XY+RoDj3JN750Jj+mYK2BMK42l6LTjNUG
e+Rwk1pBcDQmqFfG+CTQ70XRY00X+tO1rdvDUe1YyESVrzw3ybmDNj7Io+KSLahAiPBIFMwwCQvr
5VHY0GRL0ViKolXr4XaKVtaK6kfR+lfHJmZI5iLLEVCV8mumCcwrMaBVq9G+qjqZqeZSP9QmggFT
+6Xq7EL70SWWfY8frYfCbZDdhcFCYOiiI0rdhv49h0PsIauh30glrn+TZCUfg7So1zhJzScoX+nB
LBNzO5eFdqvFpbHqDTP80qv5fZYW+g+I/eAbne4lrH4/3Ao74Bt9oiLkz7sCfQSHUIyTHY2290EP
jJ/E4y/qVT03t1ZZn92HnEnNbuF2X+U5xkgXQ6KsDNut0YWI4c4YEl0alFLH8EO6RcEGJaoS1D7B
FbcyouFKFNupeCsK6iFvh/et089F0RrL0MP+47HFDEanyjMPaduj0Vj53lkmWKARcWSzqyw8ibLY
LF38Ys73cWJFR4XJp9AziLvh1TeK8NYcRv1enpNrIYag5YO2BTYab0SvKZtfYekFt8xtz71EtTpp
9BpTei0z1z/OhX7FuVfelOamsxttTYQSgPBYy0+RhjYcz7V/l4cNetwM/ic4MuSg/D4k6DJopxmo
OOaIjXbfFk27KpR8/Bw72nPvWMmrWrUcvuShjLRiqSQnL6aD0eoYGDKGbAHPdNCgjTJMpEl6JTr5
ivScSr5+nlD2iZIdizh8FtM0sUCwYbm6ttYnBzFZc3TuQcjw5VqoeQldr27005NU86pYlL9EfTt2
UDuWen2wV5euoh6bzpQXg1O5CPbOW0gz2ZOFvXiu2OG3zIcGbaHFdh2n4XBtQ6AGatCG32KsAQwZ
7Q3Vivztz0cmSjTf5pn2lDOzOSHBlJ+Y9eYnViDxzhilT7YWRVdaHG0CNase0jTub83EAtAy4Aw6
EnNZ1b4s70Sr1BvtMQjsr+dWeTJfGsgfV0yOWLWYuoTlJREy0VdsEK7bGEMu3YhSVDmm9+Ff//W/
//N9/O/gtbgFRhoU+b/yLrstorxtfvtgyh/+VZ6r9y+/fdAdW7MNQ0fDwnBQHzFNm/bvz/ckwemt
/J+wRW8MNyL1QW+K5qFVPQwIspc49wO4aUFF6NbRd5qzqCrApL9vkwkabtdZL6TOSZ/n33vJO69j
gyFMrmCsbBMxwxoMo98BNTPSa3MOs60tdOWwS9XdcKqi7dllMInan8rwiK9DgDCXaUacGLFHNibD
IARlIrEJEv99nehcZaknc48fsCcGPbtsjDwbT9qyGeO23hQMeigy/d6a1t1nxPSzndHLzNiNzKzB
I9n9uYs4VnQWJ8BNQXb//qvX1T9/9aapm9xZhkEO2tR//uqRxyukobHMh3aIph1J4ADUlDKvM12q
vtQJSZNlOjHM8KArW69vRQ8TzhNUbRmY2F/3qnNfOmSh/e48g7zIbGhjh1mxdDCMJvySRrXqxVoy
nCwsMa+qEp2MidzUpxnRZ75e82Xpiv40GO+lq+zjNBKk01E8Zko93XRhrB10XWXMhdJg/cN96Wi/
fjm6TNSXb0cHGmIapvHzlzPYSWUDnc8fzpN0szTg5Rf6JzIUxR2Osv0dVP2PYjiMmlzaiCFPFJde
wLXyu6nEq1gNnWdiwN3aNLIc1TQGpjBvMGswjPaz2tUna5kj8lK8z2O5eDKkEsugcqDrVOhXjXUb
SkV9C9B+Q8LeeCgWNf0KbVvkDhL/StQhGZZs2xL9R9EqDqijcWMsuvxEzXCtrSMd3p6WrQhOxfvZ
ylHt93Moj6OPZoY2JPWq8WERhu0D3vXGwy99deW2MdW9jXPHL1N74TCndoZzWBqF/dzcB7CTBoIe
TH/lo6JHr/XgZI/tsiFSWNZGjAAYhSwye7eHenjInDJ/VDul3kjKXKxFqzh6GNLz0QXivTfneKNe
qvJa1dvknbh831rLqKy0G9FQqXL4D3eE7vx0RxiybCv8M3DMtqAhW9ryOL0bqRhZ1AkpmeDB4BWF
fZw8Xg8K8sqCZxhVnxSnUZ/FJEyX+vEYGP54LYUOUzSpxgoyTk7CAvbsEivMY8/2sGK3dsqydNvF
7S0CBIj3ThVjLpNUV+Ig0SCK/7HufLJATvxt09igbCbNTnfWMCtXsm4rV2JPHxOtcvNoAm1Fokje
6Xa8vzT/qc+5Qq+77T+MPT8P+8uXiQCUqcum7agI0Tnmz19mEtaykmayf2+NzUQqNnNcBf7CrRpJ
DqDvTFn3qZN/KWRjLea6okddh7D0Bn1A4RbhWdKIpQ33uC93DXmGZZytl9H13QaS0anvMG+jg6jG
44OgkxISTgvmfFUnCvKuqpzdKU4SuSLYIhrkTHprIDsTESVA1l3Su3wVlyVaNr6T3pngXP7+W3Gs
P91imm7JhqWoSO7KuvbLt8KMSg/yNjXvZexyT9pimIG0SQKEbXG5FZqogRnH3ljeReaceu+klwsM
DYRcsqhDPw9irI2UvJBW9q0JHNxotl5TxxJa3FmzElDAwkCeAyvk4MpYEINxsLW60nq69GpM0GmW
jHXjsISGSj9GFCOSgp0odkvdYMNQCiftT3WiX7mEms6dl36ibmpsptq69KVe5L1dK5j1B4ZhfEXU
IEapy6z2oiWq8Njya2y4ROu73o7eNBjk6s4x7NTlFpi+cjuVm1ht5l1uAFRZ6uViNBkjCCqimsKK
H8F+GzC+Ybt944wP6kIgKSEik7plpbSUlrZhwkEpbQnLYREWBjnyzoPi7zH3Lq+7NkJmfm79Kzuz
Pqd5196LqoJXl5eSw9iIomhQUihUsvL89/eIavzp0XHw23AUzAUcQ2cVvrS/G4cmR+Z1N2nVfRgq
S9Q5f4qbOvqWD4AO/dGUb8n8RMDzAACjrxd+K1HEIL/vfylJK23wTUUlwzKjx5+PdOpeZgEzHZ1M
iuC4osViDnFNTAq5WlG0o3kdlt380IcWqiJBvolQAn0qC6k4IRML1HQpssJod7a1qNwsxaxGfLSy
jXEnihCN3k4pilghryOgZmtb4y4XjKDIV5t1NJvtO+o1bHFmRnV9Jg4RqJr3qQ7V7Uy9NjKEJHAC
U87Ua9zmihtfM95Rr8tgbNbdkHXnjxCfM0HMAfetJtYXVbW6O1N1gpukh/86QuL5onUqTuGynB1B
KFiPSlDt/bBUvqAq0m4YU/2t6BbH6J+X5LqG1gbv1LOCEPWm3j5fTqsFMxHg5XBx2rIrAkLx5bHp
9BncKNaNU9WHj2iu6+BziNbVVrOfGjIC0AqsFeoX0QvTp9zN5sr/mPSz6vnSmN7kYEN3XdGre3Em
oyUDeDnTIGfBvVOOkJPxyer9caViGkdwGm6yvWxEvVG307oxtG6lmPNbnWgQ/UaO0mRZO5/DjraY
WDU3dkAEJde77CsC8AfhDNnG7ZUxzs4XQIzmKramEP4E9qlWWyu7MSJgr6iaxhXY2Vc7ag6Nn3+E
zJDcyAyHdxMLIzwvMLg2iv6RPFeAnV1QPBbZ3GATUPZbUTSrtNs3PcBxUcSEWbttGnkTd1pxR4Rd
8Qo5te7Vqkhv5MraKtNo3YuqMfJbz1f9eaMtdapeNTh3nLv7Q5pfq2W+F8FaTINQN0zNvQgYhSJD
ttS1owU2upchhDNZspFu+yLlyl1UGwT1imav+XX1o1eTZy2ebTivjb9ima7fVorWbPW0kcADzcg1
wOLclFFX3P/VedJkP2ZltSVg0a+rHku8PCrvy4WNAgwSl+SFiJJLBaaNTZrzSFEnNgbGAaKvOTNK
2VFFTn6cPttF4c1TMX2MEwgadmUq5FpYsTO71SFoFLxIF3FDIy09iEXjYajbmgzc0A/JqYmLatUo
snOHPmm41ewywnGmmI6JSnQeSKL1YKokCswitL/BqVqnWaD/CDrnqm/JyIjDgQM4d3oQRlsATfPm
70dC7de3JbMGXdZkXgymoiiMKT8PhIShqlYdpR7DeIUQ6+CTXhKUAeSmbp2wU3ZIhREREXU93lFh
2z/OrVlheINKvmmVyl3c58wHhir7XnBXAi7Tny49wPAHJKr9aGctEitCZ6VDZJX1T++shahKtxjY
ij0sHDHGXQVNk53nERro41WnT8l1F7bqrWiQyYDc/v3XoPw6L12+BkNm3rD8Z5pihf3ufWCNIzhv
W+6u3zDtlrMwSXnkZZyPEfEiDKCpM3qZl4c+DTRPH7Xq18FAHFGmgPzF0x+W6NmRKYtXf3/JuvLL
PMdSbMW2+eVsBg/9TytPmKYKRoNRfH2e0M++VaOEHkRfiQmnS1AetZ1kWzm+vP29WrzjawUo1Z+r
A3Qbz9Wy1kVfsdq49G7i1vKMqMrRaFqLMGdmOdFH1UDLpUjXU9ggHEzKw8sTJbyXguptDyME3Rs6
aB55oOjetOxd+uVY5P3DclysHy6REIN3OstgnYWFZjq6TPnn23mY5jGqZyPZTT5UL2OlYcrSz1ht
W0w0CSBZ98M8YKi7EE6GLrkF9FZ/uvTwJX0mP6SO7hD4uDaqUBmiccTKKURgOuWdAwu0CB8MOasO
w9IqimITkAiezDE4hrqMV9Ufx+eDkcATVpRv8nD19/eAukQXfv5zeXhtC5UQXbUsOFk//7lQLbKJ
TFawO3O4tHJ1jsgQ23dOapCTuERDpV42yRw06IBT3085nDYEqt3ERMUx6HqE+WSLsHWgatsJLeeQ
9QLU3XflS7vghNn1+W7+r59iWI2IaX0vyqmOgrD9pfi/29fi+jl7bf5nOeqPXj8f87+8rvj3t11O
0feaF/6P9tdeP52XT3+7Ou+5ff6psM6ZgU533Ws93b82Xdr+Hotbev7/Nv7rVZwFJuPrbx+eX7Io
B7VOjOB7++GtaYndKbz33/3mywe8tS5fxW8f/m/6/O05Y3p7PtvlkNfnpv3tA14U/7YdmyWgY6u6
yv1LiGV4PTfZ/9ZZBGmMEyoUCcaKD/9CxbINf/ugGf+WZRhKji0TlzGtZQ0FbU40yf9WsWF0HINR
0JA1R/nw+1//Fok8/2x/HZlUfhmkdE5j8zwqKroiKrfqL89jrCDO22jERNusdTaqTWAUl8grcpbF
rgw2Slbmu6YKZMSAswwHDwu34J5U87vv7C8CpH95GZbDZJ+rYdWs/nIZs9LAspjBM1QlSlvkf+yr
1u++WY384uRIJ1Wx6sI5kNZdgvlaiwa6F6LPtvuHy1jiXe8fV74NR1E0TUd0jIfVWOJl794ytk6G
2+k1fyfXeulhhsXYqUjqXvJXWm/th6H4nJg+yhXO53SqpcUEdFUqmerOeS5toYPwmo7IM//DZen6
8pb/+cIsDblqAyU3W9EsefkZ313YmDRGRRTK31nL4JBBP9nqcXWDrKl9zCyD1d2ojx72UdKhnlXZ
taZR8cZF4NCtmi5x+95Er5k46Zb5w6Ev8R5ARLw+WhboW7hGDTCBneFkMHZV/Tj9sUlLq/ZIbyRe
Odnwm4k0rzonHG/mCnW2SJqesJlFecivRxff2+IUTFLCbEl+lSrbPOh3RnBfGUG3ckbo5iZ0JGke
8O5R8h+Oj/iFriGOXfnxummbnVWl5DPQrTNlLQQKmrRQMpqXfnRcA1W2FX92fsI5+AGSi7+Rpu8+
c2mNOdhmxFo+YGUytFvbSgsPZbOrINkrNjCuvgfFStaykqprK34hwnaLvlN4lSaps3WqdiGEpCTt
1eHRD3rYv11nrhsM1ySom6qag1XByVZxQJsZ1s42SUIWuJ/u6zAHcNGkSLDZ+ka1kCtL93ao7NJl
ip8AWqhk7N1KPEog+b9ia3KOZIDxzAyI2GPbZd4cQOo148AjTcIKHINacgmtF7X2duhZf1VT9Jpn
Eksky1xnTvXDyufbglxVxToj1n3VHfvqLn7I0+rbYAEba3pYYgiYejXDCUvJyZ1LZodj73hNYEwr
g6XdyqpRisjg3UgLwbSbJ1fS9Y1Wq7ezX+9AfAe4FmIRopnmVlXiPUre8Tbo68Etw8kzsuEjkZ3Z
laaqWwOITQ+I1H4zFXnjW7fKbH2FOyRtSkNTXSn0n5wRHleJfiZUB/muxXkY2M2rok86YmBa7NaL
6nijYcEhDxhE59YXBdliJRtdJ0cuKpa/BSw5V4nhWfZiMpslPACjvCWu/orb4wpn+9RtGkfZ5hmQ
lJip3QYdzlXm5+Opm5RmY2M6dKtn+eylQBIUewq3GJiXbpyZ36dAMVYTOqErLId/pCZ6ioky+W7a
wb4gleN7TVdlW7RH2g3muDju6KVxAkR+NJLBJxXdwOVX1HqHcdih6DQDTwq9g3bLRpcwAXTFLgJs
3eGyydoQncw4Kl1RJxl4aEUp2YTFAa0cwxugJ8YGw+j2IKpYoanIPi1lsSGs8RGheHzr/ugi9pLl
eHHEpUHUXYpir2YZC3DAALsbwWhS+2gGGaw/BT7YFVHXTXN+EHu6OltrfUqf1DAncdJKVX4YIr1o
0OniYNFRGcCDFrUFm2FpFpvCUWDail1uGQe8YyeBBJaUfCUOPFeet6JX5CQ28ouafj6o/uNMonU2
OxRbXHHouyuZUPrb+ZOybhso3ToMmPMVXq7NhuGekHlaLkHUTuLixektUSt2Qa9zuQwhhD+hA+gm
HkdG7Lx2GsyMBj0JwEbKtwGxc1fVeXgCAxBzHVRXuFDamz72b1GaQbNbxvE8qD3ieMMhHPvHSG9e
sg6xjCn+ZJrqMc9M6GJ5f2dV8yeENH+048CyuchWjiGlGICE7TqdumyHoeHs8lzIe4mB3VVIaV6T
Fd35cnCvS6a6NqIwdnsrvo81341N7cZPZGc3Ve2dGtgYc+Td1zR11lZHnh7wj+5BhspdA4WUrWLr
12E++cc8/0pCAHM/O/HaRUGe8Xtwfad8bTEbXkSad7kWDStfrccVxjKAYGXlwcnlaFv0JVp0fniY
w3Sv99P8CKQSuZ7mO5pZ6znS1XWNdMoqM4qE4bm6QxUKEzC/GT3kcDs30kpUFJ3Y8GQLac6ITJI3
Ee+1VAWmXxQzHIA/bEgusIrJEC0cES6NJnsNn0tl+J1vJEN5rXh+QV/cmGFXeBH8vk37kliBiaey
WS6sxdhTw7Fbd+3y0nKKVWeyhKjtYGM3Xbep3GKU200GEoJQazR5STF+nKAXuFqu4qDDBM/lBdeM
oXGLCsFuUCffU3XI6FH3Ug/Zqz7P33q5/mhIdX4v9RbJMMnZOQmvumCIyps8lbEMCBprJUO7v9J/
MN9zXL+d3KJlvdbD51lVSf/cjOg9WnWnrDQrKtaoQyeuXKtXCAEzGMuYXfCE1Uay6lu0avtZ4U2a
Ke6iNe5ilULoDbvP9NaWWbOpEHIR9Ap/REV/yCrlyqirF9ypMe4L7HVZ3YDY/Bw5quap+PrurapD
/bNbW0iFPJndM4tW9UpBAtWNwBHssLJ8UPDw3vZ6ttUUlHVyxfxGHv7VHHEuKaOqWk/QMFaSg/Z3
UV4pJlJqNl7mejFfz9Bw3dloXEPFUmIY63IlE153ZO4AtdI2DUrsSmzsJkM9gsbcMsXYyTO6sNzY
N6YaThs5YL6Jy0a5U4uNoqrAb/pxjTAG4mZtIt0WzGb2/fg6W9xeiR/Mm5gQGKu9r5BMZg8N0skN
wrs0yr7ziO/B1NxFABjXVol0Qp15IBM/+i2mm9jzPJrGddHf27qxtsf2PvO72JVq9bkm/aKFebaW
ShuWrx1+1jDPMWUcOeR8HtdOeRPP6cgvUVwhW7GIuK8Sp7JJi6kpxo7BrRxaPHvzfW9q91PWfx58
ZFksexyvQh/JE3QLVqp5y8xvn4A4xJ+42KGHgb1lMN7Xip5tzKrjlTtrPxw74d5Sr8ZC63lbZrBm
QeDbmfx1rAjLhE75Xc+T1h2sCp7/glmuIt5iSfSA233gOn2ved02t04mmhtj3ICiNCocnUdnDfQZ
E+C9nLUHNbNvbasiJUr8fZSQc5qSL6M/nAjSfKoThiYn4z6EhWtjjwmu9xYRZb7oyYYlgXKx0j/C
9yWyFIU6w2QKSFpy7i3fZnQJQ20VBt16tAxewvXUeEah7kqrf0KM21jh++TGGsjCHp06N6k2yNIV
LlJdR9OEgxt4AXTfXThOR7MdQWRL8jFPiUnPfXdVz/fqHKprBGkClyX+11ID4d2Rc4/bIHMHXXu0
5is7UvgVfZRc5fRxis1Xe5SfsU1OJP+jhH4AjHtIzSNQw+IhAI0Psnk6AvN4yYfsqUA7wAUZ71xN
hKU9E0KHpwVOeo3vky67+TRmgPlNbR3lGNWIFlF3blZSk7mUic14UT5WvGR2SMF9Fr38MqvXJcL2
q4nX/7XEJGarytw2rWoDzgPqs4mTLL+ec2c6qqPugviYCOoa61aVCIdViOAmppPN3mymLhbjPI3E
xDwLqV5XroC16kR1fVv+Ye0A7U1HLagsGKH5fa37+6xsrJPWqtZpUJjpEdcdNxZ+klGZqitz5pXm
y8gjKtJjZFn8hcuV6HI7r0303hlV8Z9Oepk0npa4Awr3XtkZBt/Tj6Cd85tRK9iMdewCJX/GX7Zf
qYiK88MToU7s0T91pHswPEOhkP8XhcVf3WYnp1RfUdgOMa8Zv0pkHlIVyhoAq2PcjvY+kwvA8JG5
zXP9lBuJV2E9f21nSYS6X/kD/h5mJdp4mNvgBgItsBfYF9cKisCWn6anb3IMllydi71cmHvYCN0B
Oi2YJ6W5xjrrDl68vLeyJjuWuF6EttRwLJmmcPkRyyyLN0Ea+i4RxWI1NQqyHMSzV9i87KfaWgew
3NCANa86oFf7tiqx3W2G/BrLpwFGwnUTh9VOmapvUREcNN1vr5x4SA6wE+79bpiudXi2B8WqDkGW
/AhNrtFJtlrT8zEZd1aywK6JXZ2Uflqm4MZTlTPuGw3UMrXyitb6Yhv8Kmk9lqz9pv4aqYJ9n8g7
3kvTIbTzmzQh55czFyb3mPvePFc4kDnSulKmycuaorpypnCft/aARhIbtHZeMVXUN5nMjW7On1Jn
ylxjF0NP8syWmYtuJdNK9v32GsjWNycYh13k28kROLSXpXK599X5xS5GqA3fTFJwME4PYtMve1Jh
TcpK7DadMhMbXGq1APs+q2JFF1ZYCJd8IcteHJoFLOQ/yqJSL+sydcVuKNpZyL/1/8vKRne8RJsL
N+/QxGlDvm2zmaqD2IvUuP7PRdGlXo4Qe5djxWGXoti7nMrW8XccU3RUxAeJEzB+g2NBpFKS64Mk
O/VB7F02/7HOJkPFpPEvjqsY+JGvTzxfB8d9OZWloiKzupRRFWrOH3c+1+WjItX5vacu7ML1Pboq
rWzF5/7v2gO9c5S1OGkC9/ntii6X1XXd19qeVIxw6lZeFctnJnA21LXYTdFESgP1YzqjcI9x3E0o
5SkTTy19AlG0bYtAuRmkxkEkf2qAd5fpPg4AT+YJvJTcsn2vIkq4ToLsNoyDuwgdQsweuKu7FJ8o
M8MeRy+y09RZwNUxWNgAe0pPNtZHGykkyS6KOHykpwizdVatxrhBBh6WUqN9Aqaqb2eNpXRq+Opa
TwejRKGl20UguPe2bWtHC47NLNcP1uQOoR7vur5Oj3EYpccSY7eVDNoZOIa5moem39u1fBNbTosV
gjHhysflkbBS4aI5ZBLn4jj1h48sxOdjn2NcJfZsiIcbqXB40y4NyrLJNfvQMHnYN1X01i2Ylfmo
mUhyE84O3FzbVvgJHmfjS5SZOYLkBU7zaDaumwSt5VLzPbudlbXcwvXQTPXQp35wbJeNQuyiiQMD
yaEKyP2gm156rUvSSWWlcgjySrtSg9uUFxvfESdkOc/rZS7GI6PpeDSC7BG7O4txmR51IA3HRBpA
uicBVlGpSRzIAmxo2SkRhjH6ZKl1eZptnGZj309cR8+/I4yowgpGd9+BCWSH+hX+D4it9e3Or1hj
zqmJLzi+L1tzjJ79aiw2bRx9rh0z2gY2nq9yastHsSc22jDBbTHkeaWmYDRiI9oQ+5HINByR61QL
T/QqkdnZEJlJXcV2jKsqy80rQ1N2eW1b3qRY3x2W80fLqOtDHrRraSl1y53C+oI4pW72i83aW12I
CRO4C7fph/sSYgMps0w/ihtL7KGHEmxiQ0U5WlEnJo7tETkWc2dks3Z0sCjBMyR+mh34HV4AzBWX
AGtpEu0mGGw4PXgWpUz6EFohZjusA7mY90bJihJjsSsYELVrGZLFVMv2j0CApKPYSwPbZgEW5WvY
WKcoO4L4a3ZRB/ETCJ2Ur9O0epo79VCjU7NWwRu7RtInR+CpCdJH7Zda2zo6tG1RG0hT7ZkahhFA
/+Oj9UdP0V1sLPsqNrtH4tHJppuS9gAOH/rFxJs4Wn6sMENs2V6+w3a56cVGIS0H6UhBd6MpWQga
iPGHw9tGioIes4alfN6VpBiRZ5MVbifNn0RDtxxSxF33U0fRJM4m2kXRkiO0YRNNOX/MpeHyqaLu
UkRkgvRix5T3Unf50FJrssPUPWmx3RZAOKLk3aWXgckSQHc2767v8omXy6vElac9kTO02oyVaBm4
uRw9lrEW4U+/fPYvl/dLUXT+5TLEsaJf30bf06461ejZQApJZd67AauCMkFZwjraQ9h5WY3Fn04W
5RbxCWOnldpnfCKkayhM+Sog8rNmlh6tEjs0UGpNNoPVzNcoQOCJOX6XawmnncThaaiNziO5pRyK
VFWPBB9vAxjIO2b18I4g1sZPjSVvU2IWa7VOvqvMc3FidRwGKVa6emED5eTp1APisSWJ82VtGX61
821UpBZkucZeD8M4H/RIlbdZW3IHq8pW7+wvfj7JJwhPn0PWNVuiGyxHtTFaUVTB2s2tazVMBw0n
tgFo3gbzFJxmP0dCdrKf+vC5bMNNWf8/5s5juZU0ydJPFGWhxTYkJAESBEFyE0aQuKEVQsfTzwdW
TmV1jc2irTdtlolLghAhfuF+/Pg5k3RAtrS4D/eVcB+ey4F1FrF03HpInpzFHO5eVmYfKE3lZEXL
uFMbgKSxV76xEP3O+lxdP5AOb0CTwe6m9KlTh482NI+FJuo+4rZRnLXbVLqQp2nbHG+chXvksZ6H
DytRIFVzrLYNaqyUAa1TqIkyrfQIOwiFSQFgatxwjrbE/dDQ9BqPG+yjG0u9aoiv0TI2rkum4Itc
ZRoIelw4XXTPAktEQ7cekbu981RZdSNo8ISOa5sES69njtyK17FpPzsRKRx1JrFYVMVP6vcl1aJT
0WbBgwLpM0j248j2X6npcUDz3kdTBUPP8GmYAXSYyuomXy0T1oVmItCIr9+fMY7xaLerEXcUylWY
h+NWWxa0UA5Cp7dBKoa4kqn6bjLnBe6vHANA9/VT95mGurkbh7l+7axk0wFfrqshVW28DVsH8EtD
7ktKHamu9AMCEHQeFhimqO3iD0OtvUhpRAtWp9tDpe9HYZT2oRgGaV0oGN6Wk5uHMZ0+yXiTMVAK
eFA84ux5NXVj74GdZbaBCEMQFrjHtCGKsYMWCWsCEprdY8HDiBqZ5gIXhdQQJJ8O2sYGI0N+bI7p
0Rx7nNwLUI6eJkStr2U02NI/amxCFlIrC2p+/0DaFEC+MaABofctAbfGOBc0r8/HK1kfdpn64mWm
Jq+bwlxnEszH38LTf6vo+z+p5/6XMvH/r3r8v7Hoq5oiFch/tXj8P1XfdZ4nJVyZ/1L2/eeb/m/d
1/iHaulQqCE8QP39V9HXkv7BPKboaomsWhKF4X8VfVX58Seehyti8GHqvxV99X9YumGYvEWXfz/x
v1P01ciH/6OeaEoyBUUYyhadZ5RdH6yjf6snJnqipjmyzhu1P7eVhf8YEqn23C6pg47InflTqLKr
J6CijXFXvbuotyS3ItL0WfKjT/WfpenwJ4rvjSMgRuBFoehgV3mc26HYQAyzgp4AF6f5zVyrxc6U
4SYXSY+qRLSlAVh7Y48xpe9IGY3T1ADECRMqxRqic2O7mI+pKgFjiuFR62eKh3IcFPjqAoKhFX2/
z+Mqx5fHV9oc8+z3saqbNfrLiBjIuylHQ6S85wE1iYs1W/hfm9HswvfJXLrwGkKk/AtMjwgvTvA/
qjVtB7b6Zs7IA4vK2qAhzp9AevGKoA92jt5HOpF7rG7nsrwfZdxxZ02xKJ3SWRB2o22MeeykCrAH
2e5mxGVz14mtckTwJ3yqwd6XcKgcjSbPIKIUl1np/UJcxnqEiQExekwpq1Znu9eUZB0nSBwYqYcy
Z/P0+9A9ehKaBsAIxqs9czVyGSC3l6pVViA8OggpzF8682j+gVmkJsILUVb6pPF9LR3cqJmN25pu
KhD2kcx+CT1L1xCnriMidkwXbKzDBg/1UU5wkVaZOtOMMD+0XUcPSt8jSK8CvZoO6kTFI4cySpI/
HekfNux0FODvUAVvBgFpvpREKRPwuE0Va4O4X4g78V1WDa+u29cCZ4dMmMqtSlUAeCrN/VgvcUga
qxB93IMpbX7JyovY9l5R5YmnavoqrQqahbrF5A6ivKKlxSWJo4OJToJbRZSeBeNdDKVtRvH0WRi1
0sbIsGBRD5Wj/vCwIj38DDU0/UtFcOQ+r7eJZSQeinMiIzLtN1jNT6gn1LkL56/dZ1VqdyRDboma
aDcluN303V9uU7/uUpyaNsf5aSC9y+rWzluwjTqqaR9DXT9sXTx/C5zmG0JyE2mwMUTvqDGTFVue
4ikximHoqdJXNqAyCsMBZ3gZzjr745RlzT4SpRdDvzu01nUHE4tBSZGTfZYBlUfEp3KPiVYnjK+N
QY8dyftayDLNzpXKvGZQJSh47Ipah/nZ1jMVnyLyEsNVGnk9UBu76WZM8VK6YuiteWEopTad/sOh
uUtHoUHBsyqn2SULR3VarC1gPaBjekCiUbc2ZZE8S22UQsCiqD100rdZ0AUjUMJHGyTcV1O+Eizr
7hpCP7uKlRQOeiBLtKVwU6mVBLuexuO6SCsnIeXylq5XHHrg/WzWtZ0pgVkXeWxitlNRqMgoNRXO
aA2bEYr6ssjf2j17paot+JZY8u47Kexcm5cUAStuZ5g5MS5zZhovlAGXC6J77PZQsd25ro4ifrZW
qTTuVKGlV2WCDbEWkdcZBkRU1JtJ9pp5dKWk8ENiQl2F1GFkwiHWIefW83geqlKwF8AlBxyCbAcB
FjBm1MCU2jUkNmSleqN3j4pM060gawCBqFWPVhrsfKIy8EThjtXc89Tkm7gWGdtUTMZMp1muomUp
Nq/3+MNQ9cm/6YUsI/f3UwqUuh9JzREZ70M+1SNuFs37TCe8l5tDgp5vVvnIjQPvEPnZQ1uqftyn
HvbAy1Es8z9NNJ4aHVEV0veiqYgEF1J+pKoSpZ+2WXNP170SX/OJ5CtWs+s9b9ZRPQ223I1/6EJN
XDGrvrsczkBNgyUr77TpWTVdBbqqPTRq5ixJGfS0rjplkdLBFT5kIiUVtPpURPkfag28S5015OVp
qF7o8ioJmoSxOebWa2zS2hpry8VSke2r89Cd7/KqYbzNLZ6DdXumAPVZTsmxzcPOiXRaMnSBMm69
gAWFZv9ZhHOyqVPNJgqa4egQ0w+6wVYlh05iRA5OYoajxotIx+WmW2ZUvqkG3JH/u8Uj+EUMH1ie
xSe9o0KVT8o2Lcy9bEzrGMF6B6QuSGNNdvEpR1WgRrLGEGMRuXvlIoc51dUwcYxo/qkTEU3v+WOG
Oe83g/Ie0ewJty+5TCK+VDHWjNJ7LY6Z19wj2W3VOXaKROyozBhUmfX2klTpNuxDZLmjJUXeBI0T
pV0Qoxj+IOwLdk8lIQyfNRpqsIAUkCL6Uy1x5dBvZq7qLq0OVhsZnp4vG2mMDbsy32VA6l1FQz2F
Lc3ysQxUsDYaD6L1hFew6ehyMhzwFqB8dP9ZTHVyyjS9ex3fRcOFB+V6cBBc+EqSZD9IBeE7XgEu
a8sZN5iTTDHJDdPupmr3rUnDzZNi4PVGf0GkIeY1LV5dsnIj8h1uY2FZoSMTuRC/Qj+HX47xCH9j
ftRZMawxvwar/JPQFECiRtklUc+NjDZmhhpIYQ1Q/4vh7ljvqai+zLBX930MHXKYq80sJCeWHrPl
01u9ydyRfaPLp21pLefZqGSCB6j/s36gUfxLE4Y3XSRAV9SbyQ7kA2d4oxY5KhrmiTx/NKMiuHUG
nCHI0jqn/YgKvPRJGFFhJXUxHuaf2DdEXtkYmTsb8kdBP8QThweTQ5ldWGVI3qNWbJD2rhNqrjaq
cBRE+vmsMjHcsSHjKn6YqstaiEf2YrX3dW7xXMiEMvD5rftYrqaWYnYvbElGCxT60LNT8rXVzL3d
J4jehjri+qH2ImYJtbVa/W6mZ9oedAo/JRoYhabaCVEUHJJ42xsS4KRu7OhqoVh2R6v9QLlWpA8P
tXf82K9yKt0QlthONdT53oKTG3uU7Vh4EAaKm+IqWwi3acqe7qGr3GmfUQslF2vYBMqNAQ9BZcj2
Jur6K2gt5yGf4ZBYqVMinljSwMhA9zPijyUr9sa93KTj/Wuhw7nF19KimV5qor1sVj9yo4Nlzhu5
kzYmBY5eqy/SbCp0ld63IqrndiOsGI1+LcIYHkRlCBbi9G1SmtcSHkXc9gG2wfDjxvtDfqr6nsLN
nH0rPU3qmYkqQ2S8t2W4hwn1oxuy7CKmf8M2E30TYd/R0mlX6VQA89LhYQKOKiJXLM5Y+2ptNWpC
5MxmSYcwTqdCaHwmZb0tlYc6fN9hf4y0jJlZpsNVqhzDQrhUWeBjVQ4D1pGH62Ll/qIvz8Y9gtHU
nfVU2JiPuFJslE35o+JRo0kM66Qt/CZODhOCDpzT3Y8MNlK4fI7UCmt8NdxK0GwMvf2keBfq7Lgs
/a4oQ08wV9Uwo8PokQFTtEWgS2vzk5HibCdF4rmTZjhVBUvLVIiv/Xxfw9FbZ8gSIjZ/gVgPx8JK
w5U5mZVtGPIKqWiVQ9Zo/+ysAAocSo/WWMJXsLirZAI2uTXxrYmWY1lCEomlS34XrOCh8wbo8D1l
Q9Cp8id0iH0aCVcjNl80aaE5U9KdcCxgNC0aLWXqeqiB0NsKlfzsJAMV24quvUr3EsJ0SlPL0O7l
NpWCLuf2Dw9Silqu7xkLnUqV1U9yWHQK+2BRp6OHRBpdjm0UMGToaiwfm4xIJacX9GYTN1jSABHy
o2b2QJATaBIyA/cNPKHmr7/8/g6vIXYRzsH58/Hq34ffP8hce4S4/vXk33/5+zkDPD+U5mT1+46/
n/+3r/998vfA/uM1WZaCBeMikPVlJ3m/r2OHbf/6kXUf1uHfH9lo0gpmFL0pbbjRqv5UGVmNaAWn
9PsAe+Svn/5+Tq/af3+uvyvxhlqPFoazZ/XmV/H7Hb+vguj17y/953PqRiROJU02y02rZtWmfzws
RU+rDHV1VwtF+Cu/T/6+5veBLqxqM+l3HDL01ypGx/M/3v/3rwhZ4BfXGbHT0HGT23//Rap02iC4
QtWDfDahHMUtRStWKjHD+X3OGKbMwXYXyiAdUX47t88TJIAFJ8q62sTFBKvi98dewBWqo1eyD5ox
3gn7Vn1it1o0WKhbBMxML0X+qrNDsEd7Y6bO9DE+KydYD4fKofUUb+uLFdntuQhw7a0vy4WIVE7t
6ru0SR1ZLdxlk7xKmLBiV2TudCFI9Y1BFuQkdnJLDxatIfZyofWwNp7zV/OoTIv9rWDnWfn3eScR
Dzu5i6DjUIPO+f2N+UuuAp9XrpziE0XOBMt2Simr5AuZDrEAcAr0oJA2gM782H2XmpPNdjHDFXWr
4RNWirDYMVuLq1zbfYjDs9MGyoWlxKZVkGJZ69Bf+Va/4maGswTKTIULTinnrnDCnLNnS9vngdn5
0quqbjDdm6TJVT2syp6KyDnmB/NI1RabeHr1e1+UEH4lmY0PxaZ6gUBZvQig4TkCs7a2K5EtWpCC
kuX3pbQnEakz8GFhz6MEkguqdhvgA+q9b/Ixw7Qm79E3SVAEAKqtsELyjpQVGciOxkh8ZGzxwf9B
3QMnr4qwrhdtVP9oq30NBx6ml1Q8C1/HljoRpe6Vhi/MNj8VnyzQ+RH93xUGGafy1DxDNrA1P4Tk
YbrRyrAR7sTkzC6+LP/dsA6zM9WRE0JZE8JN7he9a+kbipq0VNgI8cSEoKpDiunSWJR+qXa5unvz
u3qovW8S02hn7bvRnd9L0xE+YQ/vItnWni80Lh4gbWAcZWMZiYeurSou6aGdh86xobF7ZbpH2F88
bcPq5rFKXcFRj+GPuR5s0+1W6kf4aq61yA70Y7LX1/pPeeXfkbF2vyDyeU3OUhOEP0Lvdxcsnhmq
4THyFnuxCb+4AMrKahlXMR2MG6mwdfcmHstL4ehHdsVqtPW14OHgTDLqJp/hx7d1hiN0FAcPWlrh
gb+GiMnBvpYxwzkCIqG1aviI5eY2ADwd0HbkVefmln12guOLeKG6n9XTIXp5x8FKcpHI2xqSDb5e
2Tmmb9pKnxw8oDB+VGXU4lzoAA6geiC9zKmdnMOd9nRTXl6SYS04tw5Fm2sNhl+56SHxBL5dcvrz
a+r2SBNv8SEgpWXiPU9xkFO+cuEXs5WB5rSjY3kZxaRGuGG+cJi9blcfkJRcVtmZmuWA1lXQBJiU
T1ypak9HOiUnf12dO8CkTwm6zV/PAmj40aYwvYG+o/Klr5gBtOGlLhZ0drRZFrc587npAX/GGxJO
jGWnW2EGVo7u5NRv7Y4MRbbe1ACcBazHWb4ZbN/7dDf5GIv7smYnT/3+fuhOncISMh9gbtIIlrwl
q2ndOLF/U9f3FUX63IJD7kLb/R0pt8wJLCcnR6UxwL1fvrOA6oVjvoL5sH+Xnd2mHEpBAc6dVTfb
C0+hq8IEsxk8xWM6czMZZVsB2ZzN42K2t7XEn/HO9rLQsstDjVhPtIYfn8BW2Yob7VugXcTJ1stz
XdjhqteZyaupWSdP8TECOseOcj/Z0ScgSeosl8SL7NzPPhMv2zSgQxvynOqZgIkrVwU1zezFsz82
tnGl7pN54n5Zx/HWr3Qf3ZTi6bOqj/Jz/6fsHa7KXfApxTQrPXb0wrtbXLXKcpqv9il5mRe7Z/a6
4/1T/oHqKkpvRLpAWc3gJQH45OJKteQwkaHJTstOkBxL/Rp+tNYtu33T+fRZWPbn4lJINv8klPIV
+0rHKUqLqis8aWgqnkN3uqBlb6JHIsBo0krESGyQqM6ODwhr0axWu8WtCu6CQ2ylXMdbqa0Xme5t
jyUs8eAkIRPlVgFXxYs2GqPpjM3c80jVCu6mvWwbh4411b5fTddYbHIjinCK6eek8ViNxCgV7Cgr
VXuEs8+tk75nMAW1gFYHMK8NszByqsnOlx1zBKZU+aKs2qA/o6xWblRz18me8JKC11C3wPStwzTa
wdaz8iZu/XjDHN5OHzvGSbmyWbIFNs60zd2IxWGM1hVMDxu2fuRxDZoAOgYbvT9dabwgD59oSGb7
qybnce+BaqqvYrPY00qyNfEHG20YCvo+9oeV+hh7dUud660IhvBx2xNCvFR+AbjMXz+xpcLh/Dk/
LcyoFw5RvN1PnPDjpPcsPVO4TuIV822dIma2bv0xcpenboUb/O//0bhernQ6bCPPb8+T6CaGvbjg
rE+ukTsoeB2xLDlHEcjIKhwRkrVLKoYQvbAR14P8W+x727wt6kEj2A1SnyPIUHjFtKrx2grrHrak
AZcDIZBRFz4XN3YGlpFL3+Ao7rCfj7AjqfbQsmqHm8YWPdGL4L466Y/5R299TSbVZI/yGUItc6UJ
2KB8dlJOcLIR87iiAYajrydd5Ru8SJbz3Po2kL+RnRB8DkOj9ERT16Idks1aZSPy/SyHH7bhcaM3
gYsSXuqEi60bT2nkdfDnw2c8Cm9aT3c7JffKeKohgQ/iW/xqwYtnDDxlryTe1+4inpmoN4T9WNU3
yrb5TN3GYfFkzWigIzja1diOi00riR9t+y99U6+ZBu/RV/gpbJU1bC5fcAEAoMj6bLGbqj2iZQoq
nx/lr2ibEOiAgDih4f0uTC6LkzsZuBY7+dsRdygbgK6R7bs1PHFz2rMpBVxCZ/YeNxE+POebuq+P
YUqtF9TIrremYiepx+rY+hNG9PM6/yoJ0VjroMr4bWCmtKk45rHeCqyFJA3U7XKI1W9L9Qk9mICH
RxHjwuKoDvkWsSFXyJwsd/VwN3SOrNAutzL6k2EG9XiKgX6TGGcIcR1xa/V0rSGgl/jSS+YYzi0w
cdVdbV0x0Gxiz5Nl2dB2qsLrEInxF2654iMjAW3qEPupdaxXhheEPmiWG/qdrTuM8hfs8lCa8Mbn
6RCOh6i5ImZdfDfC6z2HL/IDUcOm020vbOtS3MQwtJPWNaKj1NcbTM894S1dqifdYSxjwvwVpS0d
flNAM6DxlUM5Jd6jZx7fxXB5RUzOE9ew1tiugKkm4wTEqdFAoNmqlwmBUH7Lr/eZXisEHHy5GTC3
kMG+9+HKGj5VFyQhZqSw7NAh5ZeH1F2QPLuytrGfEEg/RPtY2pj+PXeueC5N7q1PuNKcM7bfCWBs
TaDKxDuw8sTwrDb9rXGa84LTl1NDIs1cQlAC6npg8XhpVVd7afQdeHypbWjaiAbve9kOIeUY21Tt
NkN2NhhaJwNKls/Kg5vu4OLEHIOC8oyjKN0Gp6Ve1b56U28C8juOfhuRCCCM+KgPzHPjknndWqTy
uwYxkU1n5ngWG3TFLl4kxLJHB0YkIPG92wCVZHcQaJsC/RS5+sxa4aDRm7CKMeNpLnH0E+ZpxDsy
BXBqESBBlZeWa5nZij7+pB6AVJZ8f0984SVM4ac6FCs+jfdQdenmmAafyzf8CJL7z+vB2pezpWSe
yjEH7Al1teZq5weBxAMfzHV9InQBfoQT0Kg25b96cJTHvfSY/n32lm3S1Gc+YzhC4Ym991UdVxry
nCYRsb6fN6KH4le97KrsOG0rJ40fd6xrNkW+jWkAVHdp4hWl+5mI2I15ImGR7IVBnNiZzT69vKfQ
hp9QXDtXozfKvli9DA0G70GPknHviuc2WdHk3HME2OthWaHvlfY0C2/h9GEmThU9Fpc8tQtYCTYR
4aUDYSYEj1GqcOSX5TAltuUblo+SIgHGHET9gQB12eL6x5jXDgCNxqZnFxAJMVL8a51mHz6uHkOp
OucIob9S1NnMjW2Oa+3ashOMx9zHVBoaXUsS1rskZtKK3oB78azHm4kmgfAVxciS1aByShr+HuGL
wmqGFBUdIW11vT+42HgSkW0px146EM6wP8JTYbEbb+ZtnNwWSBZbg9m3jKBR8RoBkqpeEelhRfJR
BW1w5ao9lUtzoEgbDUFqsLZhpYpeFzqgm4wePpyZIrdARKn/Q54wss6ewEJUzA9oDxGhvdl4jY4a
4LdLh4xYB3nmh5Y3CzvkqqHcYOFXRsHhMfxW1qGkGmYFlGOywtW+EQlAAdlYSb4ubep0N8/2Iwhj
H9FcKj3zM24GeYwXtYfCbg3zD13esBXx3nspssjtSUiEhuYJqHJwLRGSyJ87iplnbsByJRpMbAEK
fsa+3GRHJBLm3qUPYBAol2xj1kH1yzSOd9FvRMxDbYkWFPU6fmICaF1rwSEcSW7sSrLm3ORwpVTe
3K/Eo+bpFL92asReThA7IR5QevONxUbsXZDgEavG1qZ0LOaBmqxm4mXhrPld4cfWSq/t8nKXvCL+
CQWb2N1ByyWt1sn0ykGz5uSmrdSbCCyErYiAibVuyZ8nwR1e2R7Yn+zuwLwxNwolbP9A9wHxawMe
7hN3dCfMI1jRaeR5ir6yr273Wa8r+7P+UVbT5XshE/uwBKf7qfHtI08jKU2+Ehamec9NuBjENAzR
N2ABRKqP5LKrZF88I9ojgLGDzJLefQknmkynk85F+lLc4TDpXvpN2GU4CtuYsXut/Vpwc5y4zub6
fh0urKWl2zwnjD2JQTzdg3YgNaKaRBWZKJXH8lDssw0nZHcnbfUAD4L76D82XlD3ayr4LDdketmm
PJT1anyZfvq7Q0iT0K0UIbKn0w9jExTFjVe0nxOjsobi5FuoNpBDTQvlBZfVlQsKKsFvaJhAnjJ3
GfXcY+w24/6xkUwn5hbfROYeNGeWseq5D5hwGcfXoK/JmrUrT0xeZiT0UsUDL2BNn1iDaOQDIljF
CJ3T9SLtHu10gjPfEq/+Kdj/0RL3jNAtNg1kHx8s6o94lp6Z7nxLQdJw7Nw++8kqu7glz8Wzsa0C
wyO80/e/xxMNh/Rb9Jad5bPtVfQnrOt6lR/C/lCmH4uxaSG4juTeKR9XuGb6VAEhEBY/Cqb9WSGg
si7pOzm54UsDNHv5BsAkXDMvLL6N2u2fZY9IhwWyxLPY5T6U05Gh1R3IVKUL4aXudB+4iqjABf4B
oeLvxQgQmNokmW2CPCU+veoiES0XJ6Eg5UjfAEcJhGjRA6ymop+HJC4wI00f1SaW2eRT/2hrn1kT
sf4JdrYnaNKs15sx+JEnnzERJWkfFK8qXfOjCiTXDIwKNycqxJ6SHe76ISn+YNF14cthmVmMaLbj
5kELSTtPHNw48sRXwcceiBB+0XbdMTLs/oUGhNiX0UmLbaJZVUF4aSV+6GAf+pGWovbGAFqHAecg
O23isGT1Dgpag5t93XeorNevGAQI33i4pYpTQFwYvMi3jgNFHNUJQV4aN9rppX9pvrVg3I2v8Ta8
3M8jGyZJ52iPiN6YdvyMf6FzuhuXSnSlyvmaNqiHASfahe9WszsQQrilk2Nxdfebu519hX+GE832
FcOrXgFzPbqwMrvRXWZipb8mlmt0oPa7mo6wL/YzvuazCGi9a7qPS/2n6Ch+gDeRs6nCn7qlqOpk
n/nptaKxaNc+E430nzrbdeXQGNc9uHEIeK5gXAAzwv91HjIxN6jZD3MOe9RcNLrEm7INrBdi823h
kWFSF3V7MEyk+z9SnxspZk/R0zyue9mf5W1GRXfZQRWRfZIJtufyRCxQfMpz8GpQDWOkNg4ICAAG
SA/rNB1D4CAPsOOW3oPcz912P2cBz4oyjGT0Wta01i/tXlzAmr0UxxC6A1eFca5Db1SPFVjNBcy3
NmDD2BNxqNluizezg534wl3fixSA+202cKoH604kkF8rNoIGDC6Narvm1cZOnN9B6Ep9g3F8WPra
cuU/EJmHVtLjnycl3BaKZo/12TKep3arP+JQPTkOtrKqq9Vr1jhm/JMX7iBs+Q78D/og/FMeGPXf
YCOWGkyrB5vf8O6hy4K2I8d/4CO2PqxCP0GTzw1dPqil6W2LQTiM2lCxww9wOkL4EsyDiJdsCcCy
3iAwseZCd7Hd0IsIfO50l+7CPw/EbaVdrJemfKlAnEPN0T96YUXi9cS47whWgkFyyN4uA8vPggNP
zOxKD2QaZvlFRz29iI5ZcgI0nSCo7PI1wNdkbUzmmFWd8Dfx76vUT/GA11xrfOPDriSXmcPAaPtD
RL4OoCtvtdQpyDbt6SI8sQ1VKAo4cA51Cj8EUTUy5qsC1CaQs6ckc++DT+8oF+STI2pHFlIKYTTS
PbJodkTYYbC7M9P7XQGLPcvtiVy9PhVkNXr6NF25WsOFWItlLX4sV/Fj9LHoEZeGH/05/iZ1IS4G
y2WBTHyWJWMlp1sSi+0Nra/wI1FPhJgpoB81oZb645XVbXovpGDgNTixLduRotO+nkmUATWYWk9E
7fm6jfYzNlPjSmKXvkDwna4SRWxHqYFmQsnPgjWpvT0lcEWCR6vqRRyZac9QKgzLTl9FypSZJyQH
yMgCIm9B0jgpWCFNlNRw9uNZ9eZN09jE1T6TTLniOrEudgAeDWgNAaj5QXSfgwtLDug/qRAhhQRm
RYygcw/eInJFWB003MAOWknpoT8TxBZ2+ye3fCKqTHeA3NUNDQEavTEBYQnMiBQdWlCl26hdSnIo
5Rxt0vW7cAITZckIspi+R5vD4gapwTDeIuAcKKnQEeC/VhjEOoRVYxpwRSGmZKRI2YYkKfyYx71y
KQ+Zx972wWUT00tInEX+bYLQZC5wlyBeJ9v8SD6zaM3SwNEU5+nKJ7GsPHx0RJsdfuwPOeypV52k
1jEr36x2ylWVtzIL3CeSTU8J3eQgjm9hSpLghfs0OxhawIfl7YlVS+bKkFuclNVwKt6oJGvzDvXx
t5hByOvraFczqK9Z5FinactEBqyGCfZk7hngIE0mm09Vgyh6XBDWLrQ2AXtI1B/pCNyN0bNMO7Uo
KQVi9qbd8ToLKLVRDCV/zV55LcBOQ3CReTLsYxY/yx80ikveBCREWt3AxTriCcIPvG/E7tKdVnTH
k0kgscIb+CirXNMLXGkXqjMmbO2PSvjTwY5BkwKEKdmAtU/6Z2n5qErV6prIuVW2hXYRWPo5ZiF0
y3swR6v8Hkzi/Bg8ySPzYMkmtYb8AkWCUVlS+/W4D6qD7N+C8mTjxZj8sRMwVE4EJmrkKIAV1Yqj
51j5ZH5QJMYzeDp3twEgbR7XhvPtlDNfyErG9ahZUiZ6f+CCO7h6lTLNqR4/k3JVZxHFF+k11XJH
HVYU1iumd/xTTz9c1H784O18zyNdcbnQHel5aStbLitnxHnVhDsDd8QVlBWHJFGvpwTGnxfoNY96
jjEc2Qu54lwvJI24Rqnomkhckl/ZHIxhQmkA7CEvrrmLQJSfjE4+U5+e2fdCYVWJNHb7OWBjk70B
+/MLhw+yjmhKiE29Ty9stWelZOcjpZZwc6GaqaGcBqrJKOGeca5kgyGSB0xYorKJpm0UOF0BQENC
JMfn+vEpnAB3vRsczoqxdSdkDukqoyX8cYtYFRhKocYK9yy0p5yG7QbjJIcz+o59+AkDXfLCHxXY
fm9GKwkMbfDBSYAqe9N7DFrT06V3xgq/ArnK2uOz//nNfIPVrTkElbQaphutsNTHXdKTWrHvDNTR
40A5VxqiSWT51KlGAcnl69n4y9O8bLisvJ/K+OOG0jvWeJx7mrjcRk6HQa94HBWTiL/wEm7HGEwx
peHHaXO28uRwaHnrcum4BBxjotmc/1LTru9w5ryJ42UQPG5SDW3TxbybEhI3kByUBr1H+Uac2124
IdmIcvYeoiSAFsfs3Xk/fvLFw4kqgUDG5PO9nA7/Le2JD9SBebQnbg+4cEbWrKrY4hyYFZpKF7Rf
KNtOW/dUBTTRVikCiy78N24iH/aYGHSMMBk0t28o1r0aW5X8x/S5sUwQvoMXcts5Q06TFu3aHfSg
eY7klcDasHhL8dxAk3zUD6CBEv26w2MqO5K1KuiRCdEycogKpVc93wKeCBlgwokxz5eHsJ4FqJze
bBzTzslFtzKOnM/IUCIeXBkL/TQur7WWB4CCIAS0PC4PV+1BfQVxJ9xhrELrPI837R7AG+UqcxS8
jtsgmRtuA7qrRNx3Yx/DmFTOvCEWd6O1o17H+OBWTnjwFkEjBXwTNfc4J+DepAJTnSKgtR0fs88g
7eOoOGw6E0F92Olr5/+wdybbdeNKl36VWjVnLoI9BzUonf4cSbZkWbY14bKtTPZ9z6evDzhZpq6u
s/6683/CBYB9BwQiduzd9Rc+su5j/0iANJTZmVvJhPwEvSpej6pDvxizBZTOgRCbhzN7T1YxCmt6
ceDq+I/taIflOPX7Ntnp/qZCtgdZkMfF39Kd+P3D0H1LgImR8VJmp9y6A9KmG3vPuWkN1MF30bKf
i0Opw29w8M0diLFU7EJ7r9vwDmy5zCF44t9z209UuV2J4CL3DA08TDcB9dZNo23FwHdLmEs+2PDi
A9ExdkyeQDgu1Uk9/pt8hwengCaG2Wf92ZpQO5RPmL5U645gKnk+abFlLkw2PtqA3vN0AuvGnc2k
jeAN1rc8H7s98MMhtc4v2Hy0nvHh8TRa+MBT0ru3fIVgClxja2iwNhyK9ojyE6+OB0XU2owQYtxn
AD55sPRA1Bt7JydSxa7iuhNg4pu0OPNMhYWhIT8OfsgW0pCbPT65V+6P98pnGRC3s6R/cswu/o/6
IeCemDjxMcZnHizTPC6J+5eAIBhUALI6OxJ22puwlHNT8JGxdW7yz8uCyuON/AgGXJkbSLlg/8J7
bgcHCy8ns7IbIhfoLk7+wW1wqd30EB6Pfr050Htu6hZ/P1igx9j5ys/oX6KfoFTzR/m9ahuOPHin
2dknxQuzBz4yJrjMgS1mbeX4lPoba7rVp2BXa190MJ7qt4O0yxnkk4ZviJ4ML1/+wJiJaWG2QOG2
Fd9YcYrtQ1uDqNjJB+6QALep/I39TDo0HrQYeBcRRtBT25mfYr4MJpQBN/UTfjaQHL53EVoBNAoP
0YObBQd+A/n/WEhCgS/cVsDvPjY9rFG3NPCq6/rS1Ewqtj6BczAs98EzT1Q37kB2JXjuUUWKdiV9
iHHjt0fHJv/h2Hg/5HdtPvAucbSSQ9YQ9qzjTYejHtCLlu35sxAmB3CJJ5ceqMBNCpwrR+rLJZ/A
O9MPG4ZP788UH4408P3G1vc3ATHy4Ujuc95t03BH91xaZz5D7gJNXCbQCPo5/KANGt4b54Xpbp2c
/Oi+g3FC24c6P8+uQ5E5PPKngciEhL8cv2s/QazQjVl/1meIcibvMS+hW+NDIJn3KypoVbsFgyi/
JGiQ9Q3sMTZGyp2vbVsez3Ixw3sie/AuDdFlLrb28BVtOBn1wpUQwWaBjQDlwZm+ysDlBNky0GQT
x97G+o4bwSdMc6jqIx8mr4JPFsQ/LqkiPsz3/IE2vj6MLPeGX6QIPzMYeeWGr50g3uhdWEXXLm2O
6NQ+aD+oe9GJQ4XRE0prdnXirTGSFwi5emctfcyImc3yLtiyrDay6sCLQe96KKJLBNjavZkQIMOS
5r/XwH5+wyPC6d12y5/HkYk4MW7DHc4BDL5Ggv6z7EDkmJ3hSTvRkwBQXuJtUez5bHr7gd8ScHrQ
Ptd09O2+Gs4Gh4K4K4Zl7ycfPDGQwHzg1+1iOjtS+dBAeZy4IcAO/BVau13qraMfBPTw/JfLwAsD
A9NfTPsIF7cGJQ+u83BbaQ+8nTHbVcPFWo44cnjcWvEQYHHRsajOiJ+1+ph945vhl+LK6IkWRBW5
AtWd0xnRc/CKQv2gZydeGj1PDmjF2TA+shndZfsdQAgdFOOdZp/YvD+MzJuxlzMoATcYYKX4QDfW
x3eNB84Y2xyx0Q1mAyfjrIx9OMuo8gwxzvhb0IUz0o9EcGwft70MMvBa2SsPScwBM37nCwY7UnKS
abwprGcNLJn9Q9p7HAoTJD3QhWRLS34HAOEkxTs88PWHIxxPJ/4Z/GmZ+f0RTAAhGSwx7t79SSf/
Ed8ok3Xmq3L4BnmC+xNkUbaxJcyga0H9nUBa4ExmcG7wMAVY5JAGa8LbexPELpvWIoURbnx6Aj/G
K1Q75dmsu4mHKetwUBEtguEo4fB0sHW9tOe+qdGkChMsJGe8X7wsIVOoc8+2hbPJTIZtnoLknEco
vSrHeoiryTyLvjTPfi2AkSWAqAorP5Gw9pJ0pFHk3WycU41vSq/Tkz5GkgiSpJbYaYqd1qTjOdDd
AdraQBLuGAZ/0mgiEKLTiU8+jrPGEeN5btIPVexoe9QAl307Wp9HZ0QkM4ApyzMmeq7OIuMyeqot
j4lUaJSMVkF5dhf7tcnD72PAIFMhRnCMlvzQu7sEuwaKtAL+JD+5GTs/26Fu+WnyzHLvyD3V7iRS
z/sg9T6opiY1c4wc/ZNal+cp6Z14bgqZFlQYkkqvdbrzWMc8sn64VSQeqSQFUQsjXABiqqLi+OiN
ytuImh/3HelIaLYH2y4ZSsa5xtzQH9cNEif56c1OvzOLgiCQXDTkmUKB/KuuSkPL55cXOZT5oChj
1wbFqIqZXlLUyiqBbGG5aDVwTS1t5u1kkfxfuC7/SAzef9sFENmpq/UkXUhTp/AmqqJqvO4o9wbZ
yZq1sUqD09AwB+tafD2NCxJSnVktEvlmUnU5qqga7ar+gpoVviuTbKUw12vmlYx0lXywajHK6rs2
tUK1IR95NBOIHEx3hN80E3vkSGugLnW1GyGMc6MQ4sq0fm50o71JaqjAOuIbRtiOWxikbKi0QJn7
t33iOTs7c0uoLqvPI56ZBbCY7Un3doJnoJj+ahGSYOYX/AjtNMMiqM/onnS7sbYJjJCpfEpwoSXu
AIBgKMIPhQZQxrQWpn4ykS5q8XlWXoJJ3pLZBFfTXOs8u7n3oMccP1YdA/KgQ5paZBWY5pkpUXbf
TDKb0LPSbTt4y9GfvB95+6mxcQjajSieINfRYqbrepyP+9Crk4NtVARCcJJYjfMwG+Jjrc/lwUTp
Bi2+gDxyzJMZzOHBbpzyxidBiykB/jkUlcwoS3axxZAGvdFjC66ywmuFXmRwV+X9Ca4iPRYmQbiG
1PGpJ2roMdfy0RVrsxE/VGXtfJL7dvnEkw7nfVtABND0BYA99zYNUTOa0/p16jUG6BAzCHm+XVgR
TE80tAwzBiFyD90NUYVoKxJmhRpRmSWrJAlLzkNF5Xkc8I/6urmvRhAhuWCGkZfxc6l3J/D0sTMS
oE2YP5euG5+ETA5HHCD2cBA6YxoQJupfhpKH1tSjhef12fSZOxQIrm1038GSmrZDTkYbBFKjDRWt
O4D4N28iM/paz4HGxDIKN25fWoesTH74eIBskdrHydQYvDKMx6ggANPjrHIC4lELvh00LUcwbUlI
ShOktHltfDLkrItUiJOHCxGoFxm0Lsgj/8Pkj/w1g+Ye9Gj8VvZcsaalgAI1T7KG2Pc6Yxckjedi
CqGriwF7VlH6ze2wRnX7h5/49m3YM8DlNommlZQfcZgZgmPuTxq0IX00TNtaL4qLbw4kSugQp7l2
uc2ENO9FiZ7qWGR3pIOhhTDcts1g3hVG9bCMPQgpAr2koCwX4dpfa8MESjBohwrmDX4gD1GTQ2aE
4cNYfGhhdP8SSxciKjuj6V3yCb3FuOwQkbDh3avKCxyId65rj8e07l4c5Iv241iDVZFawrXmPvQi
ZtyL53ibhV4sPyLmObE74M1xX4tqGSVjQrJLLOu1hgkBcV9z3znYI9pQFBsE6AAz5G1x6mP9ErnC
Po0gaZNlzkEqjSTvJf23NNaIAi1duk8E4+9svbqhOx7HhsQ+0j7uEUI0zma6nMMyw/qfg++26ZDO
gUZbO4ThYX7Ka3c/WMK/bar6lnya7kLeyiULxF/m3JJAU+E4Ywgg1gAgqbMvti2Sg5YMKPGQeZSL
+qwvj51D8iyC5sa5ABxBmt/JG1xQbMYsaSZh0Wwypz2TIdVDlmW/6nmZH/ISdmaRMRI07eexKV5G
JyOlrReQDyHvx5dOpi5kmLCEGrduNP/w0ireGnG081AO3o2kqNSihVc43Fr+UYO0Bp4vUpodUm0K
H6xHs4zxJWEc8bsh3i4Byd4js2IJWgQG4tZkwNa2e9J67C1IafS9EbrnvBoYWNwAZsw+qjckDZ+E
ri2n0SzmByuKjuiUQgUU5j+ywLjzCsDrHRSaImce15Pm5oxE1sYWt2HUfLPaCTGuTrssMTANTSZI
VtMS7k2v/Tzr2XQyUWGpeTW4HEF/h5G/mXvzT3tkfkPGFSoXPlaREPP9RHx3DBMmQrG9fLAt80vj
ixbPxxKfmtjEJixxRDVzx5yQJCynSsGbNcN0KoUDbhDa7BQ5u0CY29IkTUevnU8z+a/nObTGQxz4
0WY2CkiGMGScrLzt48p86OvkKRB+vaczTk9G8tkJS/2+C6pbH62Yi0E8y0lj46mDov9oAsVqG01c
Rvdlmv3Xae7jYz7Gf0G6gT6yGX2GcYiU01PpvWjxMtz6VXkX1HN2gNguJntA/55JiIQeEM/yquZW
r6r4FvmG58JBEVcnkjFnAjq+hW4TIqG9lrrRDr72Z77STVVr1Z2Td0zPhxG72bezXQzd86YL7U+W
1uyQgXF2pJT+maAvnLSGCZw2zzZLhdlZjnF3m0nGp5SwS20RBvJgl7j0wfDUIT51CsnQIfAgXSTk
DodNEt/F0DRabv5X6wryA8TPgCR1kkDH8dSacQr9nPGly8NxF1n2dBiHCq4QJJpqG63p0YI5BDWr
TeY2klkuexaDCUajnR80xC9Jxh4gRkbTykePgsRHv4P80MS2pWvpkcTej7rR3xoV5OXj8m0quw9N
3uIjSOGHX/Th1oqr8NDF0YAPekTpcG6h39rw8MqDZuRwuXSwOruOXeDqnIG4aCaZ0UZwMqYhY2qh
NecO7cWb1sGpgBZL9kT6z4cRWittSO+1xIFhd8nJgsCgr6u6ZkQFOy8SPCiJVrwWSbnLEkknCow4
0Ml95mN/LCyBq9z1Tqh/tcc8BNbhRP2tNvuPgjTksGh8QiZeAYB7q5VtcqyG9jME8XTtGl5F4TDZ
WkLvZ7xgbZZeD1TGwU/VGOHJ0XFppoVrn7pxN/v7dGJyKAagJl0E0hRaQJDfNf+MLvqD5ZagzJPh
jqzHKS3+InH/pudZfK+Wr3UzeJswDhCjGLh/h4yXZfHjuzn6ADcs2Ib+22xNgFlnZgPGZV6SC2oW
sH1pkw5u+DW0HQzzsOmeI+1xtMGjp35b74NkeI1nK/jkE1nSS3hOLIgv7sJw+Bm2bnDQTqZdoQNA
6NboJtwAsDPWOSY92raXqMmtBzttf4puODQG5gaincmh8ZavcQAQA/ncsJpnfuMXt213Vrh0O6hI
CTeLgCEIBWAx3c1mHEHaRQjVS8z9KHwChC6THKbhXWkz4UXYeDOVZUSqpPutif3TaPTfGHAeHQ9u
11IySlSHkf90VwWBfVv52WUSS0e2ufQx6eWnyY/LUwIODr0hbtIgwdfGQW/6FuHB1iT/2al3TX1r
x8YCnRDUSxAT4NaHOtHHQ+BFQ7sTU/XBFJ1zm/qEXicScdIoIZM0WQL6pvSHVwbJbRP0oIOS9AA/
FC7XyYbhYdTLI1KhkbFljmRfxKS1e2gVv5hO+mHpR+dOZM0zaeuMkx7ozYSEdAMOtt0049ybC/8j
qiPJBaIIUE2GeQPXAXFOfYTzTjzgMesydPXiroa8Xi/uCqtN8IBDZzw6EJFmYXtOhqF+boEt7ivi
67A7PDpOg/vCQuGqyTDoBp0ofS0KXMONhcBaVn7qElQHW2hot2R0neLeME6W739sa3hW+wRWW4xv
PGduOzwxNa0OLWnYwIGp5h7Ef1lqv8w+cLfIai4jScY4LcVLY9Uf8tL0QUAt3Ub+PA56r0weebi2
Y0lMLiaplu8LZ5r3VtcgbB1jRkjxuKxvtmOJHyRIrJcS23dn5vqfeVMQs9fHHEhIE13i+oiEh3Sp
QgU3wtufBoRrs7GHwHrIvY0JVR5adUBCRjItpE7MLmifTIjp7uoBz25plMcylmkIAD4LYQuEFJZ7
XR/E0YAc4sh82hwXaRUAXU9DfT9ZC3BGAGFMqM8ibdKHPvaTQ9QTXE9lWiS8qTH4+dm81YP0IPLB
wWsWB1CLTydnJP3Ic+GlQh4yOWfZEDFepfikYNyzxGJinhw8M0OtzpjDZ88ewJumBbljpfgafkVt
CS4jjPqt4y7pbevjTqnHgjHP0IP72U1lvgDhk8DOPus6fhHHEuJj5ZEMa2HawNiVI93TemTKm3BB
WG64BwYIjWqwFMeog9NKsnnPbnz2lzLGc9K+9E51WrSixeWQjfulFOegAbntu21xbnCjFSE3q3vh
h87k5bYL/bO+MDG0kb8cPR0Y2Qw2Q4PAcY92+ldNi2eG3sHHZkmaUzMDR2cWgcspBvXfLd15If+l
7e41YwjvPD35YFij9sR012Ts/Lk0bY3a62VwYjw2HrHGXnssC/cUFEwU3J6oph4wfGcdUfTCvWcy
hN6S+XNMIwdcc6zfJGgQEHZYwG91X9Gqe8btYDN98ujl7PZYuk1NAoVf3Qa9ORKQyE4pk/uzWzX0
LXV0bon0aw0sVSmM4eRE8jpJaT5ABA5H8GjLWaiOVB2K5HUaEjPsMZ1hRua9mGSfiDGHy7ZDCWEc
TgPukSEM0OmdNaDtfl3f833SnSbmsk1siNex0zC3He3VILPg4on46xQzrOoRfyNfCz80JizpQ1Ox
b0S5b4G9toJuFO5i56YKLY8Nmm+lOZo7ZA1f9NFuCCrG/KJoddnR8lXE+ucoIVS4DITlPX8MgP8T
6g/meSFAXb9EcS125gQbtgPWvK2A/0c10Y8oGph25en9FJuf0NcbDsiKw6+OOoT3YwyBX89RBVRD
c3KMhybbNbB/L/PzskAuO0F7fujL/L5o288o3B+1LAw/ZfaXdhh+TokPiDZiKlnh5kBRC4EGA98t
9GfndsrJDgFBIsoJvIJ3Hrz0LmpuTaG/NAuUDLnpX1zYBm582/HA3g6PrZ8PD6k+/mmOpJF4Nlkh
Q+yjceqm6Sc7zr4643NVlvYr0qBFnD7kU1Of+mIhDJRMMuhMJKj1cbem1t3EgLTDG/XXUPvDsfOJ
5cFbMzDSL/4BBiU0XgSIRvhbvmsLkQXhjPCVkXumgeHbifQLHdaw75MApGRB/14N8U8o814rmPnx
6tYfGxH0twVYyoFR1V28V7/Vxc6R1CBxtzx/7z0x3eu9BmMkDwneivJQo5RTw/KfxcZH0QxHN82Z
04zdvqAH3/Riuh2G0DwZoYnBH90teTngS3AJXVTLcYJdYzPNM2kHPcQRsXPKDelzkYmJY4MTY+4q
HOJ9vY1Q58buqz6Q40vooubfjWrra+H7f5q5Vu6Tvv1ROLxxIw6qw7w4H8xM4JFO3H2rYRW5zO0q
j1QaC9mgvi9qUvQBjE9QxcEWSuwrgVh2tKJti8rKxknRnZ6GyKDDJlVAS2fY6/zqNSZM2XX5X3Yw
hiDkyUGFw1qjpwl8/buWAycSUAbu5ow4ckwwTrMcojTNj0KQBRV4+7mtyxM0tHSvFlO5YIi+9G37
FW2z5UNmf/RzMo3TXssOcH4UYBchVdI0LOYWX7rPMbSsfejSJtpHY9tfZdn+m+jtv1D3ch2pPvzP
PG90UWXz/bV8y/N23edvmjehG3/olukhx2U6wjQ8hJn+lvcSuv+Hjniqa3o2Hy40cCvTm/gD6j5E
DC1Th+8N3a1V3gumN18Yvue4tm26HOQ/YXrjMv6V6E33sJ1d3/ddTDXb8t/r7ek5XEOBtmgXlG9y
uGr6+jy2GdwHv0rXtmqCSzuZIXsHESnLaqt/WzcFTAabmWDpm/XyeKqqFnBU1mfDC/Fcjv7HLu2R
22jH7CEaXDoGSRiQwloMVr1tQXPhB9qoxljqzagF9jurrxs1RUKejGpWWykegHXTN4dbt1lXq9Kk
wa/cgC4aUDEifPZ/T/PurKOFafNm9e+Od72yVsNbkqNqtF23KUT7RU/Qy9Sy7lS5zXBA+xWK4GVs
yGR1iD7ivsGprlrVwnXaf6mnpd1IwdgGORWdQJMdntTeqiljSnkWT6q8bqiqarFued1cnvbNCX63
+l1bWJTevk3JvCQLsEdJ+bQeSZVM371zcZPsFXXCW0IFyaqAkhHUCr8WxhQQwIEd9+/G3tTBEfiE
dtQjW9/iu5eqqoV6/15oMNwiX0rSf0UX2FgeKRvyU0ssjxSfCQ63JMJVRF45H3WZV8D4RaVfN1Rt
apfrfuqTNmyNFL1O3KvvdFZtanUuxKU2o/SgatnoeAQTSWR7s68qGqCTnZ7UHVW7/hzyilT1elBZ
JSg6Ce1ehTigoUWLQRXVIh7FcOpJPJSREHSCSHhUMaZUBprWkBNTYqLMmgn0Vpjt2S2zqDmqYjfL
dNw6JOUMJ3DnFeTMeSY/lVz07dTf6Lx9Qoe4m1wk21R7/GsLPQ3gMm10Js9TeQ4q4oeJnyakeP2q
m01p7qDo/mYg1nJWC8fm4auSCYf/WciFqmJWfVkgYdt5cguEO4BHFNZxsuXPBP07Sw/PC+O4e9Ql
V8cgWTtCF1KkmzdFEwiqDTqhnUmPS8uMtRFcxGdYACl6xL0Iwk3Dyc4/OqFv72tbv1M3hvHDKVTR
s3tJFJLD5FT6AUFH7Nb8Ax6kjZsk8AhaaIrv1st3ReJuDRmsceRnW8nb7wY+WFVVCxxHf1fTvIZi
KvKYohNl7Vwkxkjbs4i1QuRYnXPIq/cLPCPqKSQ934AqqbNhMhFVtNxNIprpPPsxOQNLAdy5mOvd
NCJmBCgR4sgwrinadkfoOWVenqWGS8yydnH5Vxr2StsRV5eXhPVNRlWU8IWWBon06qLUO8Gzt+mD
1kDKj+tUb2h9V8F+YRZ9zoKFTj7N8ueqLUKwjrKayWuek1IDzkumR6sbcCOS0B/Kry9w7Wd/qsP9
SHQjqUtol7S+Pat1qmQJMFBWlh1Xwn9V8qcKLmAVWKwjjVm32b96neTfUfFSM5WEO0oAQdUxSz8J
nNp7e7CIZQ8mXFaqGCCUcVYlr81jPqbwVgWEIR2qzmkXEv5eI7w4nJBWkHpkth9+1bWohSSMhSqt
VW/xyaFbor9UU9+H37xhcnYRQH+6FM1tYTHNgz2q5nc9zIRn1RSFnXFAVOE4pd6XyoL3flVLeK+e
AKHJdINyc7Vd7/B6m6bk73GkykTVCQM02q2SpljvUlXV/Sp1CxRT9pPXBIc4gxVHt2D+U3eugtYu
XkhuVS1VQ1kjTOSOxlGFY3sphdAbCWDE9XtVX0eZtv6WiGRKmrUc8K9/sPyN/V475JEpDmuTZeX3
NUHBvYFW2jkxGeLXRQgL18a1kZBTb6X06pHcvOFjgq4uhgHhaksO+6qaqGi1qtvCgnBrGZKdrwyC
Xuq9qYXu5SSv1fWwz2KSeZzB9AH/dqBu5TfvoEKEXhWavUk+EFmriums2iD4fnHLLtkbPbzvauFk
6XLTlTrEazDME9AlMasXjI5TWEIIJUuuF/KRFmkznRqSmsfZu3ELcM2lxE6g8TLxOQBdOPtyMUwI
Dvn6lMMi+69B8msdT1iwKfyI3zsUW0eJkajXrwL+arHMHj8cnn/SaGvf3oSLK5aN4Q5/R/87TYeR
qkyI0pQxIx6PT33cqrRWO1AUu1KHi5qpObQeizirRRiKL/YQD5ul5GfXZdepFm5Mf7q2qWqJkhCZ
bXKN2katXquqzUzC6GDMzkXVLEZoCBrkoa9F1frmONeiJ8aN09HvoTqj7fGb3BoFih/EQZqz0U42
SdMPpYEzse9da2uJlJREjSkyPIVwpRc5+NmK7yyTpmQnbaJWwOh7Y8nGa1Gtp1P5EOSQz+lZ49wU
cmgZ5SDTKMU/VVSNalHJ1aqEYx2dSDqfv+tqQ1UdHszejq8HUZuqVrUe8VLuPDWWgUwBlOWudTxY
DL2/joQaBwxQsY3cOgYKGTZyTansGVWMlPUpGxNZUtVUSRCudbXhWr2uzpXdrLZUO2Xqj1mPqbZf
q9fV785G5A+7Wm0EQqaEoKm6XoFqenOV1w2vx3DrBiL5wANBlDLol5Mc9NqRQU/VA8MatmHQAU6Q
bWrR/yqp6uIxFKmNVWndV1X7Bb9WBopTbmWFaGRdi7rtLMCd5KE0qAf+Pue1dT3OeipGRCBfGQFy
tVadbz29Kq0bvznieqx3l/hul3U79MsnYvxHwoNYQvK3VQsihb+vmjNISwZ4G1YrNjHk2FZLa2Nd
WDbCX4E9v6omvY8Z3n1pmq2bvKuqFf/YRugCaHaf6jBkcCJT2QvvjnU9y2/X9wOJZ7UDKcD1in/d
qLp21daqTkoV123U6sYk7vHmVtdtbIGczFAffcAXhKZr0L48QbVQD2/UOl65i5uSWKbzqaoKmBWy
HppnZeTlw3AXhTk+HWml2dIQcpXJp+rr4trYFAKRwRrk2/uNEO4rz9dDqoOoutr92qjqOoGbHREK
3MguMs+eNkLYomtMZBv/3GUzuDjN7mBzjcsbyE/JzrQbc9nVlQtBh6nZGLdy2MNfP34SE9DduW6P
g6XjfxINlAvSgLakjdYrW3JRljYS9nAKNZAtzEKSlPY+csCLbp1VCSJOiFVlmxUPkENY3jGSULQ2
QoHKV1ZVghds45tGQ3QzBAysXQR05edcmXgTYSY4QFCJu4nl+B3KhWoEYaFtBqMld48YlxH5zT7T
wwnYWOSddUi/D0Pv2edJLnqrrE5xF1y1aBM5a1GCsjkKTkmCzdDoUI10cjG6wXJuG3KGwtL+YfV6
fx4sUF/rQrU5WAhbU5hEkLyW1P+FNIqyNTUGigWyF438Vxj0vi4NQMpcDceeHInVol2AL5XlF6Bm
3JZ6Era0q9SDUSW1UCuyKkQJeiDzEi2k8XxdGFl0hG9+H6i+UenMgiehmxxl/3wtqla9iO9ni/yW
eYyGM5FYH6M55n7DZj6+31jI3lrtptaoEk7FyuRlIADfvVmgmPG2qtaqNnzfiMf5EylURT2cAx9V
KCeBM9o3I2KVsm1doUqTfFT+BJEMKiN/v19VWheD/AbUO1dtqtoJ6fRZ69fS0j9Ey9zv0+tsQR5Q
rVA7q/3iEOIBYjzwCzHkKmFdbEMgE7+qmhoyIzXZa+XoWws58K6bIj1ogSIFuPlmo8yMD3EMLmVg
qkooKGiPYCeGM8LePHgDNvqbUlTMeh3IbJhgRJvRhfRtMKv+Vi16AtVu13tHV5+AXocCo0Mt+hw/
FNk+3nbQ++ragdcKa7n2YbnQieoOfUyqhDefMxjDR1Nq0MkpmpCLtdovFliOta5Kahu1tapWgZ5d
Ver/21n7XzhrhW/h3fxnZ+3/buKlLL6/9dVed/nlq8Uha+nCsj3X0g3TslZfrbD+8ITl6LYr/tbX
+B8F/1r0v/6n6f6h657uoAhiuQhz+G9UOcQfeHw93cfFK2xfeP+Jq1Y45ntfre/Zril8D4ewEJYl
XdNvRTkAnuEShRH+liAs/NuIHpzVYprAqwmgAmcDWdhNITsyX0J4A4nWDZRcoCrJRbxkX4rOYbLe
oa8JrJvuSnUeqkQvlLd5dO2cetnHqc5p7atU21UVWzVqddoffCM66RNsQOBJn6JyCGVEQk4sChE2
X3VjuTWiLtjDmUyf+Wsh2hbfjKrnagQfrPyLEhN/0wOozsG5KnTXDrq2Amy7GhnVwlDYdjU8MrVi
nn8dKeE5i1Oj3YWtxLurtmEAO3hdneTFzFw0TeZtMqBg6hgJ3LbqiXlzVqNwEe4ABjPrU23X1WOd
XwgrA10Zc8wSewYx3jkYbGsV6xJDtNCi5FxDPlTScxdLauvQlFMMRwK211ZV13zyJ7ypthBbLHpd
zsciGJ/oBtcFkj1MKkLVLabybdjSGUMU3cVOwHKLpBHoDgl6AYyNWIV26Aii5bJZbbBuNTbGsw17
+Q5Aaref6/pxlrMtU867VEn8KsWIOcOU9q+r8VYERFux3vbaJJ4g129xrUj/jdpQ1Y1BPsg3q9aj
vzkmlNhyr45M8mzOxfbd2avranl2dUnqGNczqeJ6nWrHvDqgvSonWanUJ/TEtaRZHThOO8vNjSqq
1WpRL9mLZ6HCvjapUi4PoEo2vNDHokyuW6zt6w52i78dmEmuCRiLC48n34YNy2tZNa8LV34r1/Wq
8bf1N4dSRWC+yT61zad1F1W6Huf9Id6c99+Kif9q5mN5en+GN0fKnNm5AQPmbt7s/Wb9/+Pi3+zw
prhe9Jtdf7tebfn+0t5vGTsJabiZuYc6HyYTORdcP29V+se263/xfnWcmcXxXaNW8teoX2d2s36R
8em3f1HVlo2+0wCQYiM0MDwadGnrPuvW7w6rVkDrTvTDPikP3Jqsotx0a1WtXdtKK8BLqZw7/1ZU
m65OzfW4q+dPHfeN4y9Xh1Nb2mPHkdczqUa1+F2bOo1tRU9aP2Z7tZmR1s7wVRWHJBr0XdIu4qCP
7kH5tFU8YF58SZ0uTUPVqBZeZiD8fl2ltlKtXTzaTO0WMoDaOhm3Vgdg+qJWLXriLJ9UUUc1tCR2
z9zoehigF6Q8VCRjwRuGi/J6LM2EYerCNCnYpzG6dRIG62vMmipn+hE3sCAvFdAfEEEFKh6bqel/
pJmVbJpumnZD9kqmE+kFUbTLtZac24rs3NGLL1VWViBiYcaAVrrPz6Yb/jQXXK8F4w4JYiLfBE3t
7t5c5fU2ZhmPmuMm2innJSJvxTXMsTo0f9fWSmP5zSZyZFDbXY/ym+rVTarCJut+/x+HIUAN0pP5
otrLV4OtOtO1qFrVYTzlYFIn+McryfX4HCUkn7y9GhzIJP7Pj5UayVSgx88nvIpyLtDJW1nb3m+z
rl63Wduq2kHmda3/7rDG0DCtUHuvh/jPTqMOu55lPYxq85P0W54ypyOEhOtYeTF/+TNVm3JvMoJ/
FIk+79UWqn2I5JTjTVGtStS4qvZ5d0RVzdUIqVZft1Q7LfK0qnRdv9avx4wsbTtrAAkX0eHULYH1
G0DzQSdFhMAvZMndlqMOqXs+Q2jTjxMgSrJgTCxS1IJJA/VSkuADs98A/YYmK6p+ACkE+k3IChZ8
koidyCWZy079Q5PnAAD98jh04uBXwNTT1HsxrZDYVUx8/8XRvJNIq/w0erhgykCK6biPc8EsPyTg
QtZt/TNZBqhzsDB2sXnvOSFKoHVwAOblwWAodd3i+kl3NesQle3XLNZ+JjlylLPofXKgbSSpdI8k
/AVWgy+tDz2hH6MSao/Ew9IIvvGStFnQOUgCDTdOhwZMHf1MA8jE59E5mi2QPZA84NHTfV4B7xwm
IIaFax2rtP4YaPFfaUFiFTMOYHuOc8sUIboJRtKJ2jT9DsgHzjkvRXsEi5y8VvecGfqX3Eyn+zyu
IJ9qdyW2uwxgfxrGEu7Xeu9HDaj1svaRtNEm+Btn6NzH+NERi7Z1wiy9+T4UJTLzfRnxJqEOt8o4
uY3HBaXV+LvbLeZOjN/09lMfVh9ri9BBfUTFLN9VruznIDhbGpOMinnAUR0DO7W9IL/pA+SR3GXa
uA+Wkx1rp8cHb5ClbHbA6XuvfClH0lyRYgLChmoa4DnzwTBfs8E3cR1Fw+fMhY4/jWBvBI1cxPU3
2w6mbQ9ysofrMf8/7J1Jc+M4t6b/SsddN29wADgs7saWNViSLdnpTDs3jBw5zzN/fT+EskpZ/qqr
ove9QZAgSMmWRALnvOd5oQiZ5T4ux58AGfJ7bYkYUyXT8VmUGAW0DWXuhKIx4gijHVJAn/K4+oiB
5v3QclOtdCtfiwbwfOdh3JSZ3a1Ted9iowhvzMZ0D5OF9N8GZym9AoM8x3zrw7Nf15TiR6jHK1G7
q7JsN4avb0QgnTvr1saYGhUjyLEu4s+y52E3Du5bTlzose/K+dy9us/62PUbB1O8G9loP7QQW+m8
BFypfywIO2xqH7JbADS3ma2TBVm7yNeBLJeCbRAAraTe3Oi7274MgVjndQ5gbcGjQNojyNbsqhgW
WhRHcArdGjV21a+0CCc23w8o1cmqreW1b0HS/SxxyAbq0VL4ljz2epvdTVMjgUrvsXfqE89/KK3W
3rsBsm+PRNtYftfswF8PEPrSDGBDVegdbA3j3mvKn3klTrKDUVWWfB3uwhqxs5gjlHTJqYrBLkgk
B7d2g5KcCtLs1spKb5X56DKbgke0nbKyEXZm3JAV48czG0+UZQF/M/B/FH7U3cTDWzuPZ7u167sm
Wox/zO5enTGVYQgrZDrmsJxzPyjfXJkiWpj3reOsM34fTZLV2NGj/Ynjc8dsn1RKSlm9EQ4rn2LA
RO+yk2eK+6qYjL0Zx+TSKhZrIjC+jRIhpz8IpLfBVJ7G3N5NozdRTklJUOkiJRzT7lzyq0K7kfU8
7dHvS/zcTlPEJyHQ3lOL777MQ88zvNapken8du1YAeBoKT6Y3Vgdqrh9rq0QF5r5PpujWMDZKifI
HZIFGVNoZLVg69z7LAzlZrRSSrtY/vVYJt4h43zB9Bcx7Dxt+yEpdgR/b/quobA7qJu7EtMMCi2+
iJq65XFAANDww78ttLpYW0BsW7OmssvfdDIYAafA4OKL+kKe3QFuaYmDXyHH9qbPFpMR22py7qeL
F51LJaRNzP0m6hfCR9DfNKJaG+4+4du4kzW0e9mvJsktQdYlMsouhV2IVdqAKXbJO0NwCQFh8MSN
3bcQtBf9z5xjnacb42vbUjoh42Fb8uHemH34Y+79H3kRHjHw29rx+Ozn1anxS7lxW2+fatTOlQYe
4q1mYR9QtB8KE1ZP6BdwsLU03LSW9dxbhgBY4O1wbMF/XBun07BI/K1I2/QJN90wBEbbZhIgUSGo
IHMgTPlmBxx73gSo/atqfPAt+5WiEHTkCcjkzMOfopjfVlNuPlVO+ZFfH3aKdVeCENFzrCOxNPP8
dTEI1qNJhGM1toSxWW3GuqFwb8r72zELXiJ+ppT3fjEKYySAggbXqCiGI/D0PPoeaJgee8KpDXe4
N0Oe1SjOCAwqEggYt15/0OVnL/XzTWmGW68VHcp6avmNOnu2SFPe4LQc3Go5YMEQyKzttfI5LW8p
gDX33aNdVdp+4AfGL83aVDFSdRdtRzWhc28yb0+tCzw41H53gX3uZ/wyopLf5OBD68wrzdyN8uR2
7QNeOPWqcvjuDQlFyAGVakn7qWYWRZwUgTq3u7ZNPrNAgPvZN2SZPfCkPvBYSZHcSiQWdd5UdN0x
k97VS8LCnJpT4kZ3UyzicxLIFXc74KHTJPZREeJ1MCI1DxwkbosrtYjiozVvirkl69V3uNU42Fn0
QNQpfr4Vo/dxWgrlRApTFdXJbUsJZt3JfU8iCHASON08sSm0ABHijFNEjXaAKzQrgZugNJ/xAgSe
42M4mzpg4VDKiQr/iXb0DMqbIOLFBig3zTbfKrfDuYFiD6BRdNWl7m4nRwP0mhdvRNSy3dwzI+ps
iE3Sfhn7CZpx9pJT8g3OKd+mAZ+wQwn0TejN8FlQ+CSy+ZB3Aii7NcOtsMIHTMUWlTXi68qgyqJx
oa3NyIOtPH6sn/TWHLHaK9ZODEqg4LfhJD42PqSO4fR8IciMbS52EpHtnywnhUsWAC0WiQ5vtqVQ
gHjFkETTNsJHadPE0Uc/i9P7Gas9pxNfRT+uQ3T497qLVlkCHhQmpezzZD8UNTJiEQHltKeDv/yn
S6N/oFSBxVLJnW9occWmOix3a9BQbvS9NCJq+gUThQbHRUCvoljVRVmDBwB+YvblpovzDy4Boo77
8T0arHXYGMMxjykI9qXZ3Ykhp8JTt+8CC6bHRA1Uw8yhqux61bbtybOqGgI7QNkWHbe0zY9mre8L
fzPancn9DOy7Ey/kF5SVVfLcJcaBQXxsFsIwg7rELIC+0H8t0TuQRXPXuZ5MpPYcYAl+dTDM8EmM
ac93tF0Pcfg9GT9SMHs/mePPdNCm28rRKIINjF2D9yxC8AQCrMiwmbWb+nakspcbiF6lcEYc8eJ6
IVhkPXzwe1e7Jfln3FQONKI8Ryje5RpMoyT3dxVTaL0uDmU553dofSnggDzjLN5pmgU/DCByhxEg
r3g7dzVYawPQjqgsKPrOSDWLsLbc4+4yw/OPdh4/UXn9rXPADCUGaXqXf1yYRojbtZqZT7evQtsm
4mvvq3Kbp1O0g1uxoho3kYOxb70Zt18djm483pSUZ95Sxo55ZQs7TXweisp6bIzl1pnm1IqNI55X
/bdcp1IfWBD/cdBrgfuBFVvJsm5TNMjoAwHq2cueRpFDK8rLY2DpT+aA3ZGl58+y674HDfYWekmx
hBO+prFX3rhjaB40AfQtMjuIVOPdXI3cmsM43OuOfEioThmp0MEC+7WOQg/ZTQWIOikPPAeZbiG8
DN0S5z8sqW+Qyd+UIixJqDZiUwESMGQDx68aqJzVP/ft9FmTYIetDjimVTxlnhtt0jYDgCiDbYc0
caWbNQwAHzJrF8UzeGHzMbbrE9Xn7Tq0tF2XOPGxjHuwn99r13yoB9P+ZEErSHEVpbL2bkyIdc/x
j2lGitn2NZMjDwaTK2e+o1gGaY4gYpKKG6ZoGglMP7wNi0XwPxj8+ICEahG4xvFsmBiHxL75oJVc
o2hxQwx8iqJiDf+dPvbvWiMl0jAA7e70ZB+1XbBx6pkS5+kI81hf50H6KcTAcZPXlDl1rH9M4hUv
lE0JExdWfl7MDowF8DcQ7hgXcmsSfumm6IMeFPYq94efZmscHK83dsbU/7SDF8LxyXpopp9DNlof
ZVh11L6Wy8RytO4GA1+ZuGi6o72K0atvA+HvtQaCZks1rtdhhepqx8wbvnpTkxyJHK0jaYl7kt3H
JiG5X8+oB4kKb4nRf5FFQ3q3ncmL6zs79OeN43U/SheH4tS/C/XoW28mEHQE5M/ci+CkDt0uTNvv
deZ7+BoAj5pAH1Umlaw2D4XS8b7ZWrYqoOdrtXeUTrMRSIBcL23RWAdnt04+FtDfB8N9EU3v3fQs
km8sZ/pQ+6guk+7FCBBwG5h3ou5KHnq9OXCXpuyMtD0J/bvULD4WwvwSFgNuZXCyCoqBcX/EsDSa
HwqKMW6S1gi3vSnMTe3xkWnGuW4T7aTH0j+Vc5WeKn8vNA/9gOqiWGdXj2lyvPQZDkWQc0FN1vWs
wMQ6L6vHEGQXV1IH+tn60s4OhIe2h+s2PzfVc5OK4TQYkPYc0NYsVKEwzUlPCWYc80aCF63sAaT4
zGLjCjRO37cjtNo9BQLof2T60BtjcG6XZkr9cz0ACM6KvRMM8qQawpGYUkwzM9HC+dWHFTruNR3U
Tv3Pvm6mQNxE47yp4IoUrvQfs6Xp+DKWTnXiRwEoqW3r9ZiZ5mleGkKz5dadnOlG7TZtaJ3i2oke
hw62xp/DVH9ji08R01+cBTnT1SrzlAIMWGVDU0BS/OOSluljERvgfKaG/HYAnhTUhssLq264Bhkq
/yLfqRdQfX5IdbPX4vbNbH+lutTBKNHzvbSn58uZGGc+OI62GoIwPhMrxGZxOrWGEZ2Havw5RpW/
o9DuqE9xehhHKU6qQcGLq0cLrO3aly5e8H5jpbeJrsUAWQi7HCytu09kIk/R0qjBXWSTzgElOoVt
Q87fDflQU8rrZlm60H6W/Zoi1XVdAHIt1X5YygWYO57ixn2cPe4hPYoKfjudOHkejtYy2gfLjsXy
5tKwtHrrsM2+n0TKFVOwRjhXALC4jhsTqibTGfy8uhDFX/Y+yKJTBkLmoVzI5+obNUMnuR3D9saj
SPixYPZ1FpobnM24eC79YNyrYaqxq8LEwhljALWrxhpwqVaSAmZg55yl+sxpMR8skmPajSOQmMA7
pbnlndDIzveW1X0O/No7qX7ToSod5S+QaVfn71iG+d1EPYYZHtUIVoGnhXZD2IbvXzFF7VYLPPtU
lZA0yxwjAiN0oRGPs3NSB4w2bnZ6CdRP7aoDQaKLhyqtbq04aTUm/mG7bjLLorYPqnPSA/NarqnG
hlUF8CNpHDAqVbzG1RYPKs0Pz2UuwYcISK2W42MV6bQVYmOP6FtTVdG5WxrRNu2OmBIOCSPuCCo3
/v9VBP+mIkAC8I8qgvRLk/xVRKDO+ENEYHr/7Tmma3uuY1G547p/iAgMx/xvgbxA90xpeqZne3/W
ezkIBYTLcEe40pKGJLPfFN0iL5AckjpiLcuyLqqE/xcRgeXwt5RFOgXcsL7/z38t78cwDUk4xoDH
prvvNQSU8E5Z1unix9y0P+txCg7hLKOHvkvTlVcb85cophiZr/X3Kl9m3qFhnesYNyDDcfpNUcPp
C4fxHIQ85buOCZwHuOy5rvuGUvPlB5uWz6oJuhaqVZrJTUg85jmoSnHspHtyKKxYKJ/Q9ZqEauTL
YA0tTScgSM1zkN4igC7XVkSR9Yx1fZMCPvmzccq+OLphG2L7E2keElBIA9fDakuNUVt972hYPF0u
orpz0/9YO1kHwFobVk1YGVSuGyBu6u6HkYx74sdwK+oxX/WjtB/SIEnvE93KNoFsI+gg/cxk3+xh
euRIivWiPmamXx0FmJct0eOXa5fqV821r3JTAs3Su1f9WmQ3h6E7U8dj+7dpVWJLvjRNwq1Q7fJN
S7esUv+jH9AENXZFyWpMjVbNZb8YE46pC0UYE9XM+Kj0WcbLy1l5DnJWEgl26gZmbdE052ApQBbU
Qdxmqcj2Wt/hCR1iobDHex1i2PtNP8qyPXJrTMdvLbBLde4OLFKy8ai25qFIiE80sB+Wo+pAWxXM
TiUoZD0mwl8ndfUGngSTeIqA74UXuK+UeQeZV755PkSWEQgAs8DxIRzxUhkmp3zjWerd5jU19m7c
iY8GVGNnKKu30bTzrWPViFqWYUOknwuWT09ODNDwenoVALfULPTqJdX4GBhpBpBatzpddv0oEQ+2
rwF69e1+Y+dgFG8EJEDbpMK3K8FBjZW2qoTnPjpG4RGCpUHqtw+hb+2v/V2Y+9jtBWfVpRoIE96j
SLFZBNn26xohVCBKtUbAU3k8HLql6XXZH+aMnIdGBPPm3QE15NrXRASNKBYpCPBj8dRYItwYTfVJ
7SE+a2tWXhx4vx9ShEiQApvyPYwAB6MbYa2uI/M6MzEKQQ1wOVMdiciQ+BX0/L6N2ifV6Gm7qSl7
ecjyrn3qSqPd13l0Xlgs33ujeZj0MPtilQRk0tILXiaegauocMxHk5A4i0xwLX48lHsnCsaNLFjC
BnqpDS9h2/nInc0Ma4RGzyn0mIwt8ZfodGlYoh7y1Lj/rWs5qLmVJLUTeHfXA1HvRafv5jiGv85d
BmZx44MUZkYUL5O9qgXYFRveh54/6Ek1wuRz7uxQ3F37Ih+fnlizjlk3tvAZ046cj3Y5yY9ivE0j
KAtTYYqD1835Ick2aod1JTGQ3zbDqRGHyaMmLqjBLqgjw3JaTCgU+97QH+8mC4fjGojJgztBR2Th
c4w77nvk0uHnLv0yMOj3XUpkyJSIzWVcN/u/jmcNZpkYPU992G60VuhPTY2/lrNS25dmMMsNFCWC
iFViPKm+2eHumPj1oVi6xiDLD62TvF5PasNaEhf8y0URgy+jC/yMKoq++BjD/LRgV2bAS0cfiMLp
0pWAm40HKBJqNzWa/ORNZnYde+2X04L10DQs5/hNE2wn7z6L3j8OsYkcdJTZN7eAk5fOX/XWrlZa
l+E1xGrlOMhfT4V/HyDjVVGyKvhtPnC6PEz/V06moYjytvmf/zL09w9ZT0dEbQD7MQD6wep6J9Qr
iNwXLdrjH7bndNuW//5htGrjYEqvt9dOKiG+Z+2LZho6WR1RYhNIIhHsMP/FziVNO5ryMej40Ixe
FjvCz1i5LgdVH5VDeAuOeXgPr00ejSyGZV4neEHE8Ve4XdhT6/WmnLEKM/mGpn01nsspX6s91cD3
SO0u+3DZARumh3N0akNgJrJlLqt7XndQB0uYXCws6nqndvUKpwi78AjGufljmkrt3pqhkpcplh5z
Wp2CMIu/G3r0miSd8UKEw4L1kDjryXAPWdjbqORj/cTKAp8phLz3ftMbR5FhDgM6MX8xcvJVISLH
zZTiQR53ZnJvDosvbt+LJ62jcVysrrhr+aR34mW3Tx+yOTioPTXMpcYW6CYvPTWOeLoM28EWpGjU
tPhYXcJFow2y2Wsj50U6+iP8of6rHyQG1mTefJorONKdF/grNxuLr/7D4BjdnZHBQgRMyfSnTeyH
f/7SAMx+NzPzHMczpIP6VNoAA4x3XxonNsesaOrg++BQjpb2dfLUB8Z8tgJoHyaRtKr3sPZtq5Pt
Ttl68pv2zorH7INeZu3ByTu8V4J43FsVRS7aTDiG+4m2Zy7q3fgIrFYUZhKi+fOA2lJ9apzafdd3
Pffdgb8bfO1jhmkSUHF2cD+AH0VCHkuRaDuDfPMm6UV/yrSKSJ7QxOvkdM+eNYif9RCQ7bOCb12I
NIfwlyUPQ5hY98RurPuhpuYPT0/2qfEgGOssvZdN1Wu3APHNMDpchi8DVb9nDkjBoy49DLEdQyPR
m13pZ/hzxlaKbMjyXl2IcBMYzB+Rlm+Mvip3mQe03fAG/SE1O4JsMTagTZ+x22aw1dXmmGJGUNrJ
vRqnuibfLu5kFvOYS5yMR4P8OlaJd2gtfmsAacK7pgBn48d6cmaRmJx18K/0MSuA+5GcrV5Lzi6a
8U0SOUTIlj41TmgV3ilu3+Kq9se5CCe0+y6eXq9dYuyzozNbO4t/+cokWLllOGz+MrFeEiKd2Wjb
YDlphEUVhZ8uGqhlhnA9oLZUXxN1hFz/7nBH5uFmNPGDeXdeC2AXOW1jfZnToT7YXvBDpKPxMLqd
/OhASg2sIPpATmLA/ba4y2KpPZW6Rojcs3C4aEPjq43Cwg9c8xPMPCxy+iDdEU/Rn3m4fFMD4Ib9
KKVsnj0ZVTsxCR1jQkv7VHfuRpSD8dXzqTK3TG94tMGwHXj6AE1dDqQYJCSbYDaxTUBcjepkDo7J
lIfHyTaLBna+uRsaM3hgahw+V357In2lHwk6hs9GAYs+Jr13qw6qptfwJq0N/aj2riMq8HHP6qw/
r6FGkMDyL9eARSxuBjPDOQYOQo54wnfvL5uwtNx7DbIMdkzXzfE0D5O2cTqI5ZXssDjtQ6x4dCG3
ZKO1j7qFP61weRqoo3Y9rjTH1Z7DJAetl3UbuYzq87na/Ntt6693LUfnQUdY0HN1aXg261qOf/vy
FOXB8mT8336YjJGWpPmPxPT6U0Eq6GaI/eZrmYT7Hsp0eANSL8qw5euD/kBW1HxxIenet7F2CFN3
xj3eGvWVj7purZ5ugIet+2YK0/sItQt+Nu0wrWcHGbdNIPPun9/+shr/fTnM27csKYRnS8Plpusu
T/Lf3v6UZpU3Uxz8XRviY+XlxcdxQvSSutZrQ8HILh8Cd2VblniNdVasfV+xoGDB/KEqSBD6pXi1
XAs/zcLCLWnZ9bvie2o19clyNe3syOD5cnYJIli0YbhR16684tzoRxGBER8+RyOVxEEGx1MHWVjC
w2bzst86v7YSWZXZWpZTs28LIEsFKelVURRx/xh6BIUkDLG4k7wJ0e0S2Gw1jKLE3UeIcy5NPFKc
dqP2h9itsCMxDSDEJL/U00+gO1kw4K/CCPG/NnEkJEVUP/Mb+q4G1Py6iYVr7tM8p0DNijpZN6PX
vKXSJavrJV8gOCfgJLnFybk1X2ZPJy/RlBZ5Ffv3XQEC7Ca2tOfMEcGRjGx4VFuqWQS4MPHdDkDv
Xw5Ec5Dd//PHb1PR8f7jZ81r6Tx5LMf21PHfPn7DCibdG2P7e9+4tU2WpyMJadfHMdMf0dNPT4hw
aBxPrMLIXIyV2FUHUq29i017ugyDK+7vwoCMHox6TNz0HQHB1nTPYC78M1Amb4905WNfuP6Zkj//
PBllspGBZ9z2aeHEtzoI/NvEjqONOkMNnIPgE/dqCamKM1Q/xKjlqqojD4Srrqr21BnqqpmBu/r1
KtiMW7exrKKNGhdRcl8FzdqyKgkhsE3wN1GbS6O2VDO4obwfbOb/JK3Y7GIMiWpLbjuAgOt//hQM
8z8/BgJfIJMtQTwDUMy7m4gZ5SmoYml+h/qN/atfJY8k+J/I16XA7QJM3Jamn4wE/x8rxirDxcxv
6VNj1VbdOktWyoNN9tcDYzW0uz6cXt/1T2OdwPl+ftedLK9uBvGhLSYIjsueGqGaZvG7MFNLu7z6
9YADN/qu6drFSuKP9/vrjHzemqBtb94dyJsgOQasb6791xfTjBIPBkPbq4OqPxJtdh+6dbrJltq+
eanbAWPtwYdR++831QBf1SG+3/zttNAqKgwn3l9s2W81DH/tUvNwIhqdo71QKdXW4sMDkeQo4+45
GoNnK6jdQ1XgIOciGlrLEL7xBaGsjtiEIQ+KqDwRn8LUFbVFElPW4mnh8NKYxifAP8ETEajxwSkc
QNParL+lGba2Rk+en8Rz/qFMzb3qZzGNF3PrltssjIw3036akPe+2kSpdqWB/5Ia9TdXNfJqXv3z
F9e0//Px4QH10l1bmjxDuJ/99fERF4WRDL2ZfSfowSds+4ivus50j8lQo0mqk73aK2ITHGloZukd
Edf2VnX+dmSItyMyjKPqaic90leCMjSmoGIAgcD1VAMJ27tsNWWSHaYYsH/od8juuW+Z1GFFxtg+
GPPgnj3bZf5DsbHn5N5ZdeVt3twLmUBzzF33bC5NOdv1OovJlKo+NS5pXaDjto0kfBky4Lyb8Tze
uXUu90Ai5V5tXRvVZ4chpFZuWZQ7M84xqxR1yLKpmnfn/XZYJsO01TwWs5Ev3l//3Wl/d6mq4ZE4
kcH+m3fmtdiYpPyP9rM+aofCybWD2oqi5mOfSG3zrn9chl37rJoZsFeIZWpCHPl6/rtxgwjK23rA
3vzdgaKofFiUy1WbIO9WLu8W8vifneqKNiGyrUccLeyk2PvJIPaEqOL97O1RZ9XNWmvpVwfdMYnq
m8yK5GXc9Qyib2efUllYr39c5HqaumYoNpH/THRXP7i8lztda4ePrSnf0AZ0P5LRJr2Ziy92H8MG
Idu/8Ylcnka882rbrT67E4mvdKpZYXSVcwgbxEKa8HEeJ1Cjlv12GkJlQbr2PJpDsnUQS25zCLpD
WvmPpj9vSxflndY0wWOZtm+ZX1Qf4wBtR0eRLTFXdrsodHYZmOrby9isI3negfxHmF19HOqd5hyy
qEAgl3cDGTRIj5Nuz5tSatHzUBDSzp3U+a57b7GLR3ZaGaQkoKc/AbR2EeW5WCsl1vJE7+anUqBb
tuNa26o+SQkLWlD3coLqItjfrcn64UMXxPOTupIfWGevROGoRvQjWuyBEBdKLcqKbQ+7nH6qkU1e
7nijBMHp+ESBJqNiKc+dUjXq6PXOeD2Q8GyRJnHpa9egLqLOUJ3XV7r2qQMUW/66vL81UNbz3A7m
med465EjVM/1y/5yZDIkOQ3DP167ro9/429mA2rcdXLw7nLXc/kXYLiq9oUxhP8yWbAAJv51ygZI
0ZWGtGAfOszd391yNSPQoJ051rfA0vY2iW1UoFHSb5NswfirfS8KQ9DQAh1tjP3ppdOt3PI4zvWd
g64ep+7QCk+zPtuUHxIbUae0CRBw8uXilrVz/FiJDEAvM3IcomxYv0ufauzUszdNpGPYshyQS4PQ
Itj0FEShn/znp4y1zH5+S9k5On4zktJjWzddSWZxeQj9NkkFUNvUVJg030Qd7EwIX4e09M01bgM/
xhr+w1pWTXm4bAbep7bUHFBdvv4t0PwPBc+tj0Zo6Xf+KL19AxsZMlopkJHAKa+TKtw73WJ50Nj9
cR4t74Odmeso1N1XRL75tneEfTc6ofeKXvVL6Tf2KS2C9Bx4wRth/fM//61LDvT930ql9AJ0F4ZO
CfS7IJjhJXg7mXr+De2wuK3j0X7ygaFCXLdPao9abHOTE7m4TbWpWvzSijP1seVRHc0Gu6bSIquB
rjpinVRxeAuhwN+PE2IbtVVaAyr6mUDU0k/GE0mR2lSNnJqVPU/AKQKcByVpuftKwzSlTVp901PG
+xhGI5MMohAf3BCjms4rF0xsjq4L6xxeV0bBIbBpiKRqe7Wl+mZhxjs43Jtr13WYGotgLMAXcTlX
q5drRVEPJDqqXph2yjUy1RyFeKV9bCcsm1LhN2g92RWW8UnDweFR7enmqhrnFiCbbp26aj43Wh5v
//ljMt6nkflOenwhmRDpzOZN432w0tfAIJS11L4iF0L8mWufrbTPz6rx5ZiSoIlPvE2PsE6U6cdI
z7foWvNzJOP8XHdB9phgzOZpFUz51g/sUwT3PUIhQVb5ixw0nzo/LojqLSck1pFKEPXD9TVkxGfq
4tKhrqf6tah+CQyQhzCYzl0ZwKZA+ospBZUSRdxid+nb5lMaZyE4/374QnHJNksL8dNNh02OtPCL
Odge9Ute8DzFc7uGl+zv9cRp7/qaEhJhF8jA/kwRzRVv1TKS31NEtf20gGAPKkU0eXl3TI3qb0+K
ulbHno8TnOUEdV3NHbvj8iroOpG0lhMw+usrSK1C+TPAmamK9inLqu5YRzVG6nr7pLr4UUx3VWjh
Y72MMHqvWBNGCag/qibHPgi//pEnZXEarMg7j5b7PPCreq3tZl53I8/73O/s1yrsjn3vxc9jFqaP
9bAo2pb+PsMBQExuusvhb+Npl0YrInfICydcsdpBO16bULd/7VJS+eInPTH259DsF2fNPxrTF9Y+
7aSH5XvQiF1KYZrqU0OmFpPdsAmNTaITK6jjovtkfqud3vqkt9WEnxKFampX08pxXVt4e9rYunyq
mRLcDBhxPfw6BxSmeDKC0N6EQ4iTt1Xh5smf8a2xjzPa1M8R9NfB1vpDX3fFsz0R3tCxCa0mOa1k
pIl7Z2inF8QP24ycy2eL7MudZiEPL8AwvcbIENT4LDQcfp2lYErJ6UC8l5PfcrzZtgRyu9t/+QUa
MB/e3Sv51TlSPQM9F7Dw+8WHDIayzrq6+Oo2rOGs0rUfjaWp5hBL5UyP16pv6GCV32CEtq1dnhPX
cShph72f+ocKa4K9S/AHa48RYs3UeZ96yNJ4Fs1fYi9rVgMQ/YMo/OnemrAf18z6lEubBxJVNk4Y
NSfV1cK/2fSywX3yzz51QM7o1PS0P/o+Z1Y1rrh1VhhrqZssBpequD3pgmGPuEqQeEZHonaDoASX
ZtfTsL9sql7bbkz/9rcBarMsyfnE8bhTe+1ytcvo5Wyvps4l9hN73wuNQKnml89iDKNtk7jMHKZc
fwpqG/D57FD1FzvTOm6KENsbGgT44YEiYKyNIpGvrn1qy12O/l/7rGRI9r794TpKDSVHNt26eu9h
fN9gp1MiwdS0Ssd1N3VwYLdRK8pl7eUvizebIrnGN5CoLF2UphePGqR5a9lTXU2fp/ckJuA2mX58
Mp2Bxz4LUQtR7VtVp8FWBFa17kp7egujEDMmv/rgp4kg7WehUluG8cHIm9xNooch962nvhZPqh81
DG7fkxPs1K7Jmi6eszeJMzYCphswcck+lpSY9FMYfmiXpjdIwHvt86UnxAc3SEdIcnYtH5M8K/eh
bPfm2NV8BDSa4LNJQwwnZsOuqQoI9Ps6NigpW46Gc4+6QZ8wGAexskIeFz0gU4FqNaYQ6vKkezJn
3bthie5/xUsMFL3wf9h29YmUdP1paLCn1peTFr4oLqt2vIZ81eU3Zp2wNFSbzmJ2eWk08vBYRrNv
6b6/wQVivCGGXVkYpAuXLNSic24TfVMGwMdcLduq3E7ek3GU6Jw2KvGjZzm2Tcl076LK+cQkIr0d
Zy89+mgHnwnhPlDoaLwFfi5xldBwBkIley8XTWEoWu9gSG2n9pTqUG25Oi6zaCof3DQiK+GO60Sf
fAq9lhuvG00A/83oTd13Ze57vw6o/WweVxB4zf27+zNq7Kehwy0jg83MMypDZ+0Vw9kpYuTztRm9
pB6J3jbJwjdR2N8d8H7fxmLC1iDzYVwOZy3BqRW3uoC30fsPqnErOzvEvn2nOz1OOapP06RPcYnx
GiGS310OaJ1nPpQUU1GYqx/8aaZxM+Ogdt02nTu0DezXjd1sKdg6XcYtXZejap+fh345RY3jK3ZS
lxqb9DGq02Jl/B++zmvJcVwJ00/ECHpzK+9dqVzfMNrSe8+n349QT2um9+xeDIIJgFSPiiKBzN/4
oQ48X25fRKOw0Af2dTMzKlBIMcaLzozKtRjzMj875kr7KqLGTdsXMPPfsNST5woYy1U+AZdF4xSY
LdvAUJbPvsYEOtsBRveQaz48+63Imnat7U8+STqrcjFxZRUZXQF4KyvRKSbLaRtuyzA9RSiUbgGC
xB+D5mxqI6H2RVL50jThN9EdwntYR0ndrETYcqPPQh5mZzN17btTSwvRX9tWtqOKjlSmYscfUe8r
c5ht3cpWPDa6ZqZ8ySSIqlnOgyAF/Q6+NQFShhrWVzeiDA98x7uCfQK2oHVwS3s8xPQBY7jelWqM
aGgi1dQgTP2Je2mEOddBxW2nvkQMe2He7CNTrfdKbsVoW+NIXuB8dbEcDJWxQAt+IFxs9XX/nRpv
P59YpOcM5Tgqqw3vsCi23vqkv4qZgSq/YdxpvxrKMKywroh3ji//dS3PhvEQmfnF6kb81WLFKlbi
EDtMrZiJQwwx13neeFtZt5W9OTFr+MtUjtluLc8sXotEqRdm3AWblk3jq+yiONbxBoHklZSv2WDz
RUJxWopRJ+l477uGvBCjFuyCbWViXijCKuGRpmOzNBMhahnpoWlZp4gw5Q9mwai/eShdkpqDQ+k4
oLPcDjNB2SVZg4D/l3DCAAfgn19GVJOWhqu4/DbabCfZvgeLYQ4rWokj6wQf0F92Tqbe9RQbaKSo
h69VLe+bUpO+RKq+pSTm3c3Kty+jNix1Sw7xQJeiT9eskqMqhf49k4N2aTR4W2epnm4pwQ77zOAN
MyQH0SjU+x5HImwUKznAB/k9Kvok10Qf0YBaP9Z4giopZunAO/eiIfNd73VEItBut00KWoktraVS
bzYaCQNMrWgyJwm2bVp/fXaJo1Eq4b0HmbKREnzHA10bviSqcwaIE91rKyj2ot+b+kNZOmPP8dK3
pbbvgOwsSi9y5/7gZycSytlJHMlWmZ3idvg9Okyh6BOjOIU2h84txw+9gmqkDjIekSYklpKS11zK
q+JbW0r44pnJ5+A15apSk3YLvV19yTXvqzqyAgYuuvGdujxlQ1iexJFKvg8uNDLC5Mr4O0k2w2LE
NkPKeZ5R8jim7zkgTob5XUw0lXQtBkTf4wqGGrxYLNHWulod4EjPQegGZ/B11KwL6M8ixPqve4Tu
xO81pfzQlb2L3GU57Ou8K8gIWdEFHXA0WFSZfzrb5ZnZ9M2lqq1wESk4jGPDq72mtlGQk0wMyK//
CaXS7FbuQFov+eraGTdxkWh3Wc2Cz1bTcXRIQRTrdWyu+qLW91ksV3sHHtI6tuX8ClxDm4+FSQI8
8LM1v9z43Dr6Wxqk8labItFF+Tk+xxY0ErMJy1VqUArna2E48aMCxePpiy3RZM9N/6Z07biuTUte
AWnGpy2JgZOZzV1BJvOQyzGCQknRftZWDCW5wd0bSf7xpVb1o5PYzaeK5gL2Myrgkel08Dsz7EbD
ayFh+jwV7klQ2DtRrBeN5afOIxQDmajwP+foMRye1IBJIDX6i6qHqzZu6/eY3+cetoQ3d3W/fg+1
Ll91vmQ/RvlTKhOxzWI5yqicwvbQEvuuwwq4pAW4vnCQj5nshkCxMvdCWTY8Zib16ykSXaJJ08+h
N7Uzhq7uZZScfBvFMB6iNFgUapJt3aKq3tTEgOKalNZehLHaf62HzjiJKHXVjSwX4U1EtrT0rL55
kRMzmIdFsdBytDAqFDQOU42unWSsf8eiM+h6d1aUVbx8ThQDf4U4jGpgw/Bm/3M9Me1/zf1f16wL
aqBoX/usQ2Lj3KhesNHKoJ4FJFaiZcy6eR7oYbKUo/fBbMwfdcvPStcC/FuL6lwEsfRZOUY5HzXN
u3XT3dp28oBdX07mPeuUlTLI0cbFuXXTI0i2N3LK8SVPkS+eAbXXk/K76A/84Hd/qsRng3XSTW2/
1kngX4qetFue9+W32ihOkMu8N8OtWKyn7MGqwR7eSvIPYoJkxtPTX+/PwRAqB3Nscn4fXvUtNYJZ
DzbtSyLhV1eGdrZT/Li7mYjxPa5th+EPT03yF2yytK3eWPGq4h7/RG1uLq6tlZI7hw8If1PSLbQk
AFWn07+qi/WNnwXdjNJmOEOPCY2YCRAuGoH/FlBxcfQc+GveX6GYXARwxGyz9xbPS4mjv673/AyV
BT3IvDGHCi1HKyMb+k1VDPWnXa4wrY6+VKYGBDbmzxRiEPCFJM+8da2BXKg2guEoiqWYlmT1AT/Y
7u6aEDhTTZJnAZyuPS4L5R5BlApi5T9hO/VFtoREgBgW8WPif+eIvjxDIiWLcJP7X5P9ugw2pREA
Ksuwxoo07gLVUe5NFX6Hj5Ue9SkqB1yusfobN7WEzIoU8MrCyKROLKRPenI+Maguwwzcf6WcbFh7
RWD6jyST7ZB5C6vg/ZFBep7wiEPJ21fTZHnM5QU/aR8TBWj5sYf5NfKRv4+mPkkPi1+6ls8BQTgH
HJDZlkyNCJ9N5gF8r5Wfz56/Zo16b8zHOsamavLyLbPqFk3YuAEsEXC+GkrbFCq1pLO4jJyF06Xp
3SztFNyV9Bl2pPcLbcSBM0PFS1KQIJIyJ/2Mi3LnR675Y+itN830urfUM42lXlbqPkws+dgEhbyo
IMZgV5SgFWwlILRdlPBRH5TOpt7+bnp0r2Ydu5Y1HnLeRQzUUlef5WYlgiHUXYj+QwmBtal3lYNz
CLIYM82To58oOOa+E/9qA/9nINtUt6SIXQE6zUefYtyuHLtkPdpdjmpygPQ4L+hvcR8zg5NYI13q
3DE/5ApPMyc1hvPkGL7Ven2pBOXKd51q4Utj/Q2jA4F4Dgobhb6kCE7mhOpToOUM2ZhddQkZAlVP
1W/1KJ39OnJflTrQ14ass36NlPJVt91bhfrzl94yXkfspG9W1KY32bJZKBRavBahGJBKDGfhZJxE
l2QlVO8pBNbaO7tlcA9K/kOJqneYt5BdrKpeaY7X42kdjWe2hti6B336Xc/29ojte9IWFKkdJbrG
rlRs+adXa4eC+d2vw2AmplSDudZqhIugcphYHlvuYXRU+9Dxuls07Vh/Gm2yEZ9LQpwblTXqLTdK
c1nBWj715vi7yYB37ROvhU7xT79j91hAo0ppLwu2TfPn5OecoaNcgJ4MakWRcQ1cOVxjrue/sdRD
OKb3k80jtCt7Dv2x2IpwVMIUwnYMg3aabESajKa37OxJphFOsp2FEpVHMYoe9gcJaWtyFw/e2Aaf
8CpsLo8LUWhHIym6iRNxBUNFqk6uzdDPH+/thBJWF6ExIF7aoq+BB35oSvP47BL9gOS6gmwy8q5b
NnxhfdPLxl8D1/yKHy7w0QJ5020Wj98BDo+bRq6Sc1bwQykyjeLroGCii+vHD8TqZuqQAVoptOrU
kEn+EqT4H8twVW+uO20EJaC2ptvhKU/yYp0raX0lq47vNIDTRTza7sJ0B7A8BVjr3DHCm2icJt7K
IKFOjyioyNOa0tYc4+gxwZaMca2hyjq3cGnxGnUnGVF/FI2rIqw+E4eD89GO4WqsPPctcy1/31WQ
yvRodN7wJnVWamr5K3UKcY1Eq6FWnK0YLTUcDVPdPolTjbiFTk+6jMRHftNi4zHJtHP1kGMCPxPn
ZB6yWGmSeku59pauztJkxKvp0GUDqiJDbkEY5+k002DUKuwKg+qAjTOsNDGUOZkyE/M18SdIhlxZ
eDGCXBULobPS2C1WKclVRJnh1ef/9stqB7Vd9Klx3Im5mq9Wj2lgVv91DdEvunpkqw6kql4z5L/E
ZogqlrpsG2roFqbW7/0YP/oTuVeXZpaVW2fq/+980d+WWXYvPbYcpubum7YBRT4dqQnwcjWGqyNF
JMv7QRo3mKLwYPqz6DR0ihtjV0ziie7FtmznIm7Z0kU7l2RtkRd4jbdl9/7/XN6JAbU2fuaV4rMu
+s968rk8bKJOIfeMeW1lfpA0QYUqkduNa4TYb0+hH3Rn8qMshOJQPXoVpR7Rr0UON3Y58m6TzfTe
ss4v2W94qvYq+UkAyU2HXZLI0mekSl9KtzWu0HCjU+CgjSL6TZuFHFvznISW0y7VrDV3ney4O249
Et1/eBuVYsWoDg/1xpuoHaw3pIuLhomIBPcjDyeBlk7tF6IvsQx1OYYNxkhFuwSMol7KvjRewtjK
kfwoizVfr/FC0lzeF2ikoIAj6S9iyp8TeuCcbJVDIJqOnNx7RJFH1Qqu6hRFJc/ELAnvodSNGO5Z
OwT9SNuhaOmeEitxoRkllx5O/A6cwy6N43rfQi9n/VAfhwmOJxp12nhFhvXhdqj8i65w2qD5U2OS
1JqD+Iwo0FDCk0ZXmo2SNzjYG6NJprn98RGKXKEe5Ud0i9SdiMpR5YFqo6VHnXDNIsh9EQ2Qznet
NwtoBY77MkbKuGTxbi3LKWxcVix6Ln3RI+QPsPvOV6yuhouYm6EBOA/HBgOj6WpaMOWdLXRtKLNK
L5raqi/j976TzXIuDUj7mXgp7Pq6M1YOVqBbPXxLwef8kl24Ko5Rf3h+7i2s1PyB2Ly+UMOE7XUQ
QVJvdfMkK2F1LVO9vCp+8+hK05b9+DSj7mvrJAbFtKkL/Zwd3I58wx4PCB10YPtgmZlfLgIleEGT
LNuwoMFgRp2AHmL4MRMv7nHRa1o1/9eZYpLhebhHN9K8J612Kyvtmuj68DHKbPVJH7UrEcIX+BLz
8Log2PaYpdTk1Owa2HnARnFqWNNwM44twOE/fUgvIfwdUbPIvFpHxyJG0Qx9sLAPWZZ2VbB3e9Pf
i1A0Y+allJXQ0SkyjG0fE5VY8v2VGI/A4JhzcSjOrFfUN/NNXZnFJsb0/OYVqOkVutUiLsMbVkfy
B68MwAClVp1rt8EmTeH15HYm0MJW+kJpov2hhiqbdOWaxLK8S7wE7ZSmRZctDqj222npH8nVsaBq
m/GidYjeqGWqvbYwGJLYkC9GKmuvPVE0RWKsg3EjxuRp5jSWl5HyGPu/zxNjyoSB/nOePgmRtH7k
z6sor+Zan1JRG9xmC8q8W/MayF8wJq8w3ADOZEqTrEyJzmS9bJJA/9aBi5oNTaJepLHM9l1UZEsF
PMyXgrVZPmrfGm/6kyPZTS03iE7ATFUUnRhQNPTSFHZMZcePpqx8bRcYNTcoAkaI2nLtOOzOvScF
b75C2kTtlGyjIDZyAMSEE5inG0iGYDRSxe3vo97M8HXr/A1u5hPwZ5ryHBVHz9N8HQdGeBDhieX6
rC8088Oz1GGdR1G/7hFH++jRFvRTPfnKa6peqkoS7Uwez3e+povJg2/m+S72WIiD3hG+AZwWNfLK
GaT2LoVRT+Yc6TsximQLfETSEej14Exe2NW8a7ToZkCvvcOTJxEs6+P+eaXKAq+eTRdm/gx6Wrkv
3ag5JI6jzb02lOa5CCuLP/7UtLapISQ8HT4mTkeRFL6h+ziuRf+zKUYUVdSJap+Xbzz2q1/llHOA
2fCDJW87w/g5vucmrueG3+SHqg/kPVppGCZK/Skqrf7aWslw7eOSJRFAAdElGgMZOtWvmrOIyGD3
18eoOMEvWSEgGzl/XqN0eHzHRY+MKpcVTaDbwx4B0jcRJTxKTkreARKaqMAA1K19O9GF66l5honk
vQdyHaw9wSgWA+D65XqlT+xhEYumitwIDHkxFxf4+6r/isPAuxWqbkNIN5INEp/2QrEk+U1XgWGY
tdKuXa9W3lqlKIDe9MauGJV4O0zJdU8FqeSnQbaK0XV+9S1nXMeNqSx8M41fw7RQURYqqznyzvFr
iwbswUw1fJ5F6MNSUp3sVUSFBHrXKcp6PjpRsS9DrdiLo2cjBTYlEhGH1LLsx8wKp9F9WNeoLeYN
3thSc3cdI5klXt29BlVY7crejjC1JQxNI96nKkaOhZz0r5mPFIOr6/BBp1Grl+wDkrOYyJhG99oF
tnFEUuJ7OkUp6Y5TGA5vYqwuYu3sBPlFnBh5rnYZPH8vxmI9MK6FJa3EWJbn1s1FJ1SMOagCvtTp
TzHU6370qvA08hAWnIfRJrUS/S7mpQOiniUZUfHZVqcvKLPbqNBWaDQ0ZvrqdgMiYwikwBbIsEwn
P5k51UmM2SEwYDXso4MY5GeezBOnDPFL4UzJCrKFzop6I0IklNCcQ8pkpYcKdf/c3qduHhzz/zYD
ajJypxxEN8ppORlqJEwf00IF/hQSDigOBmq1EHPQG2DOiHvUJlbL6+9QnCjGxdlhE8or19eTGRkZ
Z5ebnbxjOUDOiVc2kB4jRoKnsfu5RDF9Ubuaw59q6uzQswV3KibZAUhqeSS52Knj8dmMvScf1VCP
dyD8tkjhgIiaZoj+aCD/DQ/cKdcdjjHYVTCcKrDYZ89J5M+DZVU204JG+tXmoNso+YLU7VA/z3oz
PojG9wCGtw/so2iRfETFcBpPivQWDNakx/FnjjiUpDA5WHzZmTX058jC3l0NPEzI9LB6Cwre7r1j
eORjCEu1uI2RHCIvTKQ3qElr7fDC6oWtRobaZYFUQ1lkC1elQB6MEvp8calfkV4cVkOQeIvQCf1w
zlInXWhtlq0inXtunlhU2j2ZutkjVkrn7Cf2eEh0Vb+K69g5L/BUu4zT9bIwqE94cAA55yNEF4Qr
FIqi+pfoevSPMZolvl7NxT9C9LV2Bq239RoMhJRspTidzqqJZ2Q0etXZG2GL6q52rKfNWTk1ol9C
gsJXZO0opupFh10b39Sj7zlNnPVnruhP7GHSH+S+b/Jg+OK6CBoomfzRB1a96RunXoVw+0S/55rj
h12O9caQi2bl6AUuQ63hH3Q08ef4ZejrJmnb24D/ys1XNr5d61fRwwpF3ZDnlBBydtx4HqayTE3J
qLaSZ7U3/Ff1i8L+/zEKIAjyEfJ6c3Gyn0Q/W6DEC7MZojdkbrd9mqhXrYkjiIUmxBUeFEoS2K/+
V9FZBXbzUrYWxRdOSHvSFZlZ78WYyXr/7EjDuxjzSNceVbVKZ00dqDe7Nd68sfyhull7DwsPEzdz
hdK2U8+53KvkuNJRn8bMGCtoG5uUjZja2iiGIlaCPOI0moyuc/hzHeRHxXXCiPVqF0AdrhT1rE07
o2LaLeWp9qKEnXYUkSfX5ILqvltKGZslJ3DL0zRfDGbTfLky/p5P/hbPsWnQ1cbyZA362Up8QEux
i9CpjSC5maPxmXe5fuMlpd+QKzBm4eBk27r0jVuqqN55yIONGBTTfKXXF5VHOv55ltG9ZJDVruIc
Ndea9RgNxvx5Uq+UN9tVkSScPsmVMntnTx+sT5/51weL0AvDQ1QGr6bZKufSKKuFHPnuG3Ipvxz8
6H762j2TNJRFc5jHiq2On3XgNaBVNMBHvGZWRWmM+yhzSaxJbIIyEJLXwBrqeWfZxpubJxsPaVwE
d5OXampKDxFZLJfldZrFyYtjs5BQA+MgIjHDKlAsdhy93oqznDYJD+XgfLN0y8i4LGq9oJIbkFpW
t4UNnM/UyEeAz+7VbWK1ZxARaF2Vog1cxzsq8qeY8eiCehmdRFxQZQIZJ++VqUv0myObkzQs+oWc
Ne050yq2IHFUfI6VhiiurAy7qtLc9668ozOef46djERgWyNVHkQFOcgYUkw0VjxCJXleOHl+y6ZG
d2t55o9+vhV9mqKQ8GUb1NjeDQJgdnNJwoLuQItZjIlZOUIPEDOKo9G12lmbGiM12nln4FAr+ip8
T8+ISWhny7eubFxUzE3/6Sq0Rj8FylWtWBfMxOk5UHF+8MmcXzSUmh+jGRkH0Ui2Q6pLHGZtwWGm
e8MiYXc0f06q+ub3dOq9BivQf0Lfa7Y9ldktBiLfeW787BHrIe85jgfF9QN+wVn7AuHXopwvu19T
01orqib9MlpnJXly8W0wUbFM6sR4GfzIWY6SZR5CrVJ2AXpKE6zauyK5gAGwB07LQF6tsj4RH7dX
Smj0ayQjrU+J4h0qSca7rbnWNmwVb5lFFNkzH0mKGH28jRFL2rvjpa9QDI2L2qfhfaS6KrrRugz3
kp/2cxF6musskjbR/78nadhsz42xBL1FcjpX/G+mb6iLvK41fg2Dd/YQ6SbIP9hXfuoyqJpWN4xb
UbgH0V0q8BKGEnHvBtXcD3SL0V7tO5MCcx+8UYl5nN2rKmlEK2kusZ3seooxn6RiUPAAJ7SK88H7
1Ab/4nZg8iQeo2fS+DgnTf2o3SgLfhhTctPzP4sRbVsj//BTxWShMYYLP+tdti66sgRveZBdUh4t
O8Zjq6jBXJqq22VHCmhotfAIcja683rZizI36qvtarRrYy2K4/Db5h1Vnrca1Pt+yEtvIaZpsH/g
vZXpGRVN5ToMxoe4bJFFyRIJJKBM06dgQty4xSdi7t3WMmscnafednT5L+jIfVYVT9SxmImLjrkU
IPNX69tq+Ga0cjjMsH98CSNf2+TUJrO1r9r+JoXzdBgN6ghRUztrufZ1aA11W5/qFgpDH3Z7kquK
wp0n+rLgWHuYA06RoWPcwno42krmIO3LPENHq0uce1AMSCA68UFEkaaP90nzZBqy267ZZ1lST2kL
2ERQ9A5ZSZ0+aOAvugpGXkac+R+J7XzPW0P64brVnGJF4OMwna3srhy+ozOCBxhuN29oxwQTwAgN
Y7lvl13Qly8jWudIaRVITkxhCzMZ5ULMHhQFoV5dA62ZQlhY+pqL6r9qty8e0Coe5Leg7wi6pFhE
GiIHYkzy8/7o6wUkTQb9KmJGpPyInCE6RFAKVnwuRa1Iq+d5y/5iLBL9nDey8gCBqX3xK5WHBP0A
imoWC9yFAIcp6EqnbPrflbLKN5pugHnrNfOzzEi5VtVXfsX9Mvahk/No/YViKfagNu6baDmU2qLC
4SMNI3w8ld7aiQb6BoBMcchEDjNcMXbF1Pw9/q+pz/O1uml/ny86xemP4bImX1Ck6tVuyBv1edR+
tWRgIehTTsIEdoG2BEBt/xw4kv9V9VJ1VrS6cy8LGN8gYeQz6XEcTGDMosBWVnsJ7+OZJpvxrkwM
94rkVLv2HZ8Vc18jlDr1dU2KUcZYaKs2lUkMxy33YYz+TpqPxboB8vwxlOZXOyuiSwmF4SVNtLXP
A4LdKq5T0WiCROa5Zy6bniQRKIbm4KpVZx+HHBiDgxeCMVCATMF+3GpAEhvZV7MNuBvp5nf8hnLW
Ta9apKAsr1UJtTW3fB/zHrN504iOxhSi2j0r7Cx4RfLHuhitdRPdddo7W1xZ/IXLWuGdd7wLKF9r
N2LUdoxf0HKdkxgUXSKss26vw/h/7ftu3DhdZKP23SifZMSOTesaLyo2gEfLr+5Rb1uzTG7DCeTA
h6tKuGqy3lmqUwjGrtyUborI/BRCTJB2kkslHIGr4BXbXe+EEcRnLRmfOAy8y8Zg3KsqVVdgxbJl
xRdw19wJSWuV/rytJONuU5w46Xn4GneVM1Prrl9JpXZoDERnMHptX1IEagD4htF+mECiqEl52zGW
8V2ZRsW8sA7mJQvAq4i6QUUPAkHsmV04V0DC2PSmtXnxgQdw31b9d6Up2F6kyRdXD/0la3uWN6ot
n5rcwOhmmpGjKidl4fearNW8sqnHuyOoDqu01MXoINtUNdask8aTWQQHt6zSDytUJueMqNkZGAV8
dLo973gNvTaW2Z663KeGwBfx0caGu2Qlqq61cihxmCc/gugXfg0KEBfsBZdxwW0eqNDcLF2TTiHI
zh3+WfKK379xVz3Fm2lFnl/ReQ03iSZJR6dTfjdyXNwMNDlQHP2nHxvfS6z39XZIO/xiuMc+pTE7
N2Ccf7mYtJemHH9PAzJ6ZgnYCdZltGob9olyL3d7c+SDZTUxb3WuujMV4ZZvVq6uQtUYfmmeiy1h
J3+p1Kycy4PnHAwj9GZSVDYzGXr1W4CI/g5pnmEuwtI3zTWYFap006gaocjhJ66xAp9WvlG4zRaW
YqHxP42aKgkjUy9I7kyjLIbgLdf8JSSSE28jmNesyKOruFLewEHIqu4OTGe4D9pk98A5qqbiO5Bn
5hnd2a8Auppfrr3V5br6STE4mfWRkr+a0GmW1aCnx0QhuW/4SboeyPNeZeCS88E3sq+RXW7g6NW/
ksLYdiRavoS+V87ToByvkRpA6paSepfm/nDU5QhVY7dRX7WpVGtDVv1pNnPWf/UvHgE/EjOS3+o4
tgATOBl3HJz4GPItJhasiAwHBLAaWiuj4nsExt/upPQOaFQJEJyvyz1qNcinj4MVUiLRo3IvGjH0
DE01AFRlo1v2r3PSGFaFUjjShtdHdiqnBoXkeKGUXbtAeTI7kV8CwiaGlcqO/jUSsKdjxc4cMQqr
5dVhJ1H328zmXfxojMxjddTVq6KLwatOA13hAsxIK/UTwSx324iwDEMbFUIAq9MU2Rh15DHdluKL
EuypiJfZTBwOnjIdjmm1ztz29BgpWjfYt/gF+Ctx+K/5vn0eyKJcHb1aBWRH3kdZS4/UFIGUTWFQ
e9VG03g4IBnuvcuNqi1ImowbMcqbukDLu+mOYpSiOspdkvxiYMP5Ml2yrxXpTVwyaMZ6JkJxSSwz
kAGeRj2WN49LihB1iLWhF9ZGWGlXNdkqDzoWImVyMHv2iSNhtG10JUr7In424rxnKI6efSxYNpVT
H6nw6IgJvNZ5AiFca+0Ldh72xYbLFZvZeHj2632vzpIYzISYwf7WvsQTKrEmE0uF6p9T1ZKvRjVx
EBLz+p2uUZTl+RytO7+xj+V0pNjh7yPRx1bp9+hf8/7XKKAE+3G9LPaOLmquUaRauxoPCIxzoBDv
bEfX9bk41PWRVYc4fEwQcynmqTPfbqvHqaIPfXbOF4f/OolyibXLFQM7L99KIApI5SZoAeomceld
sKbw4GwoLCtLYDpF6lB8/DMwRJZ3gj4/OVh4l2e/E6Exy/MCuD2palxDpuFaV4+girv9c54UqsGu
CoaP3jCsbe068sqq5H6nRk6/aw0dDyURj3Y87AI5c/Xlc1zPU8bFVNH5mP+IVd3DM4x0P6xJZxbK
59ROx694BZRLOU7rnR8E3Yuq1B+i3y3zmTEMfaVCzWeZF6ued00qRbqkNgpq3Oz1oqxMiWWHr1Ub
So8yanU9orNjUZt7UJaP2eIUFpfOOcrvIqD2x1mdIa0cSlxH0ScaLQZbDISXp4rsu7PWrqbk6cSS
nXVVqpPkiRx+Wam0a7sIaqo3vLpaUl9zWS2ucR696Xk+fKCZgDrhqvBz+bV+LV2rfa3cVuNYjdr2
VWCdfx+bGsKTiTeeoWnjLGdm6qrTMDPxWoSigCz9xFzNOqhB3N8DnIV4YbN7CkK3v7PUxXCCFfhC
jEpVFh+r0fkmBuNCU1gi7cElxM08GMuVonlnbWhBNOqFcxRN0lDknhnuUK9bycEOSsTPcXFkFc1G
1mN11zSR3KxrKXAXeUp21Qnzdm+05Cpmris1exFbU6c4+qvPjlWo9GQmWYhpSIioOngfWwsOdWt5
58bufjeGhVxwHyIv/9cAhAF0rgpbnj0HyO9550RPwyP3y/yvfnFN189esE7iST59Qm+qHVU1EskT
N0iwfUYFE1tDz+Bq/UP7Ef0GmzSoaE8iEXO2GvOeXY8jG/bQ83KiT1zzz1zR9dfVVd/bK2ZRbfR+
xDZFCRDrMNxm40RJmMNEaAbKdF2WbVs7mg6JxVGKUupMiwOsr3OePparnZDw0k8YXHtoCA0LpZXy
kzm4CBErQaosQilMAd1Pozrrhw5TimrkRgGrzP9dOQTvg8ptlOptshRh6hrZAvGWYgtuOHzXlPCn
OkGbxGBk3PiVWK/McS8UGC+FIgXvYBmdndkiZygmeX1R8rgqVNANXJ+fdTwHD1ntxeTed48l5eir
bZrU07gnRHeVGCWytJiXiJNUnb2c9OUBfcjTzyIyo4uANLBGqdCx/4TBE1+eSAcw6H/1ZMpnGLXR
BbBw9cBL/L+v8/icyvh4XqPrIYtBV9416QCmgESzvy8xsjLnAOiBhk0NzMZ6kY4xz4k0b6ArSk14
SCCsHsRRLTrH0WRzrtY+O7dpkhgPKrX+Pf8xS5wQJVTUkToDmvvXRcTw46TQ8qNDs8vYEe0jp6nW
bePcSfBKe1/HU+EoDgMMrGBY0Tnwg+ShAakBtJ/VgrGD6Mh9ELhkQ0JX2gdkR2ZZeuqdH7Xthosp
jYjfzVR0FJXI/12UFEMAAoq9mClp/qruynSnOz0CKRBUC3VCk5bszx8ybI/4zzAuoFJ3+hP2ATrV
M6HNpqB/VC3iqJ93hRHteyWsvfVTya3WhscHhAZVltOf8HEFFIx65HKSDlLn+H84O4sly3VoTT+R
I8ww3cyQWFkTR6GZLdPT92ftOpXnnr7Rg54oLLA32pLW+qG/ax+2ZRl3WdS2Ls6xGQK3D3l64ZGq
7COnzvjthHHPcTe5J1UAY0TxMdf72+bxDMbVxiHxOl9KdhQOdpKjTobxs01V7S9eMrVHeSXZznN1
1YAfh0bEmYZWxDfFqR+vJ5tq18xJz4oneU7sQLjtWn0fsceCvF8OJ6PledX5XscKtYoxqYkTwQv3
MaVaWyS75gGjH6yUMh4OwXxiKQfJQz8g8ajFbrP+XI3Vaq4ePqv/WZx9dnwu2P7fQ5qkaTGIR/p+
6Nj4TOAbAhHUVx84M2rDc2H3t2C0hoNgmrcAptFWFc4bEVhzL2tOUtfX3NCqq+NVPwerAlX9t0mO
GHUjBUkylbvRQoo46UrljMpqtMApdHxPJ+iUA8aKT0Of2eu0VPyz13baztSa9KAj4HxqXFyMDCyQ
bopp9as4i7LXaarYNHeW+4bLR3dUhAo+igSJC0yTIsiG7FRWRy2PvJPuB3QiFfynU47Q9TE+mXq4
UNkYq6kV34o5sRhHsYO1bLeWNVlg8G0fUqP92Y1BEi+dNuq3pVc1MBZ8e9XYqYmVO2TzIAqVrTlO
7kun1Gxac/3YWmAKSWnfPIxgLCtB/pEiYTa+t0j3Zq7TXmXt0R54B/aCyokExDRz7Zqvvh1ZBzlC
TdP07iK+vCB1be1MJ8CWDYIGkISmDrefV1czhED7nMT5Z1vRpMp6MtJsJS8jLygqMW5Jq/OJ5jdl
zcWQJ+0eU85i8XgLnmqwNrC1F7OZxmBpo0xxDttu+/mehW3kt4Lw6f/8dP0wIiCTAZqf37Ycjg77
49N9Nv39hJ/vIDZdUiJxYO8eL5mz3QCowvLh8zVjx0GBJycD9/mqXaT4a6hwfz6hvGAd5X8+4ePb
ikIXqd/50z2urVsB6x0+nRwtry8/YYNw2ueb7OdPmLWP3+/xtfQlJHAssx6fTp6NV9lBCVxQUfMX
Ic8usvxrrNfW4fPyDmlHTCaVeAUMr8IlCLPMplbLc2kL94lU2XOjO94H5Bs09nIfgKXmV++Fli9L
zKsuhe6Za2/CSqB1iisPJus514nIhZPPUyZKyHqmJnZqmvFNdsqiAoxhWN74GF93kOZbAqAbmQ/F
+U6c3DL5+Tne04gfMuez4HTVlTAU1nrVLNOeYQLXxK72FAaF/oSG1skdWuUcz7WxcnpMvvlqZacc
ZvtI1rPaDtHBZIjfhshRuEgez9eQhd6WwzrrnPJfbX7SbDzbaa6PVxlx02lGX1/Il5FntWaEK4hd
ZgdZHbSxuQBuftTkWUOLnFFlV8iR/n2/oY6l0aS5N9kUI/iwQ0yiWH6+XzTDfxdq2hzliLSNw7Oj
N493KpvQdicOOuAV/XmS8ZEEnXh8JYD9y60aZ8D4ja+Ddzb8PL80igaBdQyiqzyy0gzqVF+XO1l1
rBQl90oHgRCZbbz6z2gvUYd9Ddvx8wJyhCx4BT8f/7zCZ7OdlDFk/H9e4bMjrcSfVykgoaAfz3pI
7dBIVsNsDZSZ0DaLjo1uKQaU+iDZs5xHzHryhiNZZ5d0e11dPA+rhEEN27sBumBFPsd+UUI3WHZG
PnyxGozFtMEYv8dFe67dzv/tTeRq8nBgTdiRVWZphmsl/qVowYY/HFP71TqB8iXEig+FMJG/6vB6
Vhn6qneoS2xNDUO98Ha1rR12ztFROnfv4UK5HxT+uUbhSBsWVl6a/4ObazwB1SrxP5WlxpK/Nbps
L3sGw5sZRxgIoo3YZePp0eoY3mJgIliDqMj5CVp+5XwZNS3xfkVLN0JjebKs8jmdrd3zpDGfKvSH
tlFT7qNai4iZesFV9cCDgC9WEKDE9y3Rs/Y8Nbb6FKvNq2x3g8RYxVPdHni6a3AqjVVeOsoHeFZt
4+m+TSKZ04f+XOgC0d3eDPfcGtpaNrNDPGIapr7Ed2sKXWhgdtoi/urBs9ywTCQIScY3PfaDmR6b
pmzhKM+Hk45qhWtph14LsG/Fbzlyu3I9jXn26tmkz8SAOYLr2OlrqWCrYBfgO2S1E1Cu4kL9LWuT
0rpXL/bO8kw0X6wnVNKXaCMzF88FBqggS9oXWemTcotye3uX52bx9GoGkXqRNT4JSsR+GJ/k0LQH
BCgI1e8JHygvGfvPPbcCHpFm2UTE6imMQYuWqpMb6ymK/rRNGXwuFK4bgMIWYT85MB70f7rngbaY
yoM/FuCN/7aX1hxo6NSEB+n0luC2Aqy6St87ZdSR/2fml1WjJOZpxFiXBoC03lkDvKlWFd+gq09v
mCbKQVrupVej7PgfcwVXj+Ez2RorgfmU1LVI5ys+KIG5d9R4OPbO5J5l70T+GxxS8IqtXXe3jPZS
t2n2bmpudJzaqCYcz0lFNxUbG4zFRp5klZiUjSJi84DDyhH1fn8TzAxMWcTSl8eL8OFJZ8se2WiA
JSQ6ihTMFNT1c0xYa0yEfhe49qK2HCXrgm94Izv70fWv5BkfNdlUiz5Y4h3KLTSf7pHSPmqtRcZr
KElAIoT6qoggZpvAlQgEe/sYcgEI5t84b35H2QHYTzTTxPGeviVmZW1tf5o5cwO6hApTtifsZmZW
Y+xJMOJb40Cf0uY0uiYwiwK69MP2q3KBy6/6WoY2qRZT1wlkm96uRyFq7ynTjCcpMRtmy/3apGzN
+FP2P4ivYUM5X6nKk33Zd+a3xISpYAvVfBYtUa82jbKzoRZk7pIh2EWq419DxyhWrpZk75Gt/Mwc
x/qVDvfHdTC9uitYrXwICzvctuqUu4fqwwrTRFyahvR1wtbqJcIP4qVrcIJKnPxJNsUN3sqwNkBW
z52VyKpNQTh9LXt5NianzsSETvaW6Cm/tMfPa5GPm6NaSXuS/Y6XZWvh8CdTPnJPdC9jl60qBJzf
heVqwC8iYyGrRmk5GzsUFdLdbfPOTgwrp2SAPjEPNjJ/Q+Kje9b8rH6CWvVoHuwsPObFjI6eR6UF
9xz0kWE7qsI69kqbLkxL6c+zPsVKbULcm+1pOMs2WQBFGM7pXExxa6+wdGLIfEaPdO8IdpUeWddV
JFo/u2Wb7EUODvRUbh/VJsXXtZ/8S2MHzrktnGE5GpP7jRDcIRj86a2cMHAo/KbawsmMvgTmhLdE
6n5TIDSvcn0yT1Gnxbec9A20Xt35lsfju4b5REBmYxH6+OzqUR/dPgun9c8NC50jZMbKXSSul+wn
xcbJfB6XRs6fwUGE6rKp5ufEhse0sAnVLSqrbbj/ZZ3dxabK+HoiKx+xOw9Q5uuB8kh2QDemP/Bk
jS6SOdBSA9ITouYEq2D0oh+qLaKLZAfMfe088v/jPHkV0xr2rlZHV3WCKoAb67D2rcR7Cq3ee3Ib
4COufZcto0rQB5mcdiX7ZJuN6e3gtdNV1lIrSXZNj3JZiAlcvrT95oZM73CO54sVvu5uJlykIt2y
n0I8VpDQzNiYGK39pBeTe08dYC70yZbGtpS1D599lRYNqo1xEq8NCCBnDVS2W+NNG8dJ/aYV+Z8j
2QbNSjyPQ7kEQxF99frfhl3UX5zSzvcOBLe1bPaD6Og5wiTZy9MK6xikDLI++hpP6g8o+909TERx
GY3RWcjxTW4gFVE4/QV/5Ozu6+Yv2W55pc86AP/kTOc+89zqJNt5trZoZ2ZiH1tZ8CU2Sc7Pb0fp
8dBOkWDbyirvzvr77vreHdbF/C5QmDnisPrn3XUspZa97m8apFRifIp/VY52JSJbfJniwlrZyaCe
/darjhXeQ5u+j5LXqQOiQJym+AUbfJm0g3kVhp6thGn4SF0GmIDMR59FJpRxa3fJybPFv9vlWFM1
3wLTDV+7zjxqqa1/8YcKHbI8Cc+VJqDHq36x1jPfeR/09OpHrvYzxjsZVFz2bgR8rL4ulGNsTP0Z
dQqYo2bYfICV3wesvX9qfvkVay7zVa2VfOOWBN+NqFUvfTBFs2im/zVRgrUcihwSjk5e2bwUsL83
nSlwKofKfkU9aljq2shNPJod4uOjD6ptMp29EXs7NhiJFAt6n/K6xdZ2TL9aZfS9zBr/O5GES4FA
x69Kx8yZx3648LozoidFvBA28jcwRhZQPzZmkdW/vFC9YaYmvhtd9GvqQmun2F6/UXEeefYB7xXl
M3IRxXNXV2xAR1/Da5u2bjLrK8SxXV70xWMEcoXB0ktNwhg4zI1F9BRiBX4tIwsU83wEEx/v8rSI
1ljHF9k6RGGMX8A71jpJaaZX9o1WlTw9elsfXlLsttE6cRAvIt0tuM4/pzza+FYfp8jrh1qhrbEn
bjep2ym4RqfK1Xd7/ZiOAOWSoKi/dfEb+GPne1oLf4nYuHbmB7PPZgmlvJ47xPgjg4f8LcYhdR3U
7AMw9E1updojr5bEzvfJLGFkiPBL2SfdJnJjda+UlvrkxiGWUfOIobNfDDiYr1FuBjv0QV3Ae3b9
KjLtWQ5AkihbIOoH5Kxp6q2uRDpfAfkioJjA65ovDpjsnZJm5abGCMYRSfiG4r++T02vX7uDan21
R7GKnHx89+vB3Lm4XG9ke61+b4co/RDYuW0F8KOt5kX21zTLrK+GS0RhSFVnW4k+/RjT77IvgeO8
YVtt7LBsmd5Ho1nJds1ioxo3mU7MawjfCCjv5EsQ33FWkRJtDTtVlrUVYnXGXuIoj8q5+tkmO8yw
/r+G9KZnwqcQ5uo/5w4g7Q/o2ONoicSfLOoYnHIVlca/2vKsL668iXhLpgAvor+D07kDfwIXnW3r
53/a9RbKbRi05/+0+xiHngWI/y6xx2UDa3nZ9/17bjX1vZqZiy4aPse/TbDemzvmNI8msmw1QSRY
sQrb2tActVWJo949KCxj3ZoDgied521KwyzPHju9HazY4ai2/J6kxf19YHvlMSvCbteg8nm2fBR1
2qQkg4FB7jpBC/kWxg2aAH4dPGdah0JszGI01tULMIDiWtuGurG1zl/kueWzsX58F+q4QyOBnalt
51fZJo/81LMOMIMusmZ4cYCUURZW54aEVJT2+fXRFtcZFoKZmq7CcVSfIYMHh3aqAbD65lix1wuX
AKD7u+y10rZaORH2oLJqJG5/KsfiO9bE6nNj1uKC2OIpDXxUe/U4IqNrJTtZNU2tX+Rl7D96o37a
ml7iP5E9DV5aXazkKHdi/VKbrONV2IoAv9CaGa2JPGHvx6ewNtu3yKyXyWggx+wQKZzMTqxlVbTJ
T7jx483NuuSes/e02hSQqGca69KuWnQvOSnDraogY7JTC/xdHdtqnmqXKLCZRmcxq90mrRWdOyZ/
2SeLoG/rtdDDem3b2pQChBY307LVbQCCZJ9HfnaVhWZWyUqtbAztjCJ/tEXtlMFWCkJcQG3gjPNg
2SaPYHDWO1WQ4Pxs85XQX6H2oi1AHpbYVacDuZFZgyfzRHaIITVtU+o3zkPOrhOCB5T36umG/ztK
D0wY7q+48n/rYlDfslqZgCU14bUtGneHInyE1qJtXnoN/m5plNWbFpcR+Y2q+wWW1zIM77dRxy/x
S16rJjPUaD+KNnNQqOuye5UUWJr+z/Zu7vxPG7ENHFfEIrXC35UVNPrFA88MJUOd1ibAgnMxGRrY
yPgXAucjqi7jeJRHn4VjadlWSwQsauzdvLkIWYfAepwPY6N+6XQyxJ9Gb7JdV+Dpy7bH4L/jZO/n
4KHWqnWqmv5OgY22xWx1BG1kR++6pihoB6rWPm6C6D1Msm+R7eHfjcjIuzlnwdPmLfCdgdBw9ixP
mapGP5Ay7JdyUMoOFuQXbA+isMwpI9PG1MMssgbHeLVjU1tlydhcU01Pd5paZeAXDPtUxWm6CetB
e3IgiS176CQf/eQ8EWSfgfwsv0haLXyY7JHPMiQ0jXoJ3bF9MhtmkKzS1JOGVu0hd5VgN1XqdC3D
fFyNGJm+9T275PILz5zsZFolKYC46RcEuNRkBbw1PQUzTcoTUCEXsi4LIHkxCAcx4dGY/NMjryGH
yzGPc2RdV1Bs7buPsTGzezhLX2tDX5yGvLrKpnhuAoFgneO+3comWfSmLq7EChbynM92eaTPmtiP
NkY8hv69PtJg28cF1Yw4XZY0VzfMi5Mcr06RsvGtqQGIZXhbi8DWcari6tAWvUcIXoRntzGMDfi2
5IYuvrti4zI+F6PVkjA2qnnOLTFnMoKVK+CdmYmpYRaPm8cim9VCtLpNNrIx1nK3ehy6AQrNPtG0
8aiOOhA0jf10EYjmuetTkOCmT7A6U7OtKnqEEYfS3I9ZXe3zOTIZo8i4waU+vZWKDGXrwYupFtnS
VpvqCz7CITqhhBY7hElhc+YslcetP2+iFgAL111fITXmF87WcceFNQM+ukqJDmzA8Xubq04o/AV8
CeUUp1n39neYcEAXugOMmSI0/gzzG9vHtIxhHleT7fJq9jwMXMu/h7EKscEJTOkpadt6q6Quyf1k
1J8j267vIU9wuw2taunrkAI6FAkOtZfqz46d67sisGDyz4NdzG2ec6g981CzzIqlBtZtJ4dqapse
hAJcW1ZNp8Xw0qv0Xe+QEkI2SH3OQpQ1Lc9K3sqAXY+YdPtLG7MY5ufXviUTUhJhq/1U8o41V4rQ
NrGKhUuYK14E9ZZtBqar4GnWTZJVd0VpzGUjoJrXcYdGk8gIHZIE+AaJ/FyEgrhF7O6CunB/k597
9Ye4+igzq1w6SmU+GaDkNi06qmc7Toy9GDNjhwVDd5FXROonR5TLRzW7G8JvdcHqlLlrjh0/rlhl
oHfmK5qdVy7HWaTQBBa1l3uc/20X9J82MmLVIcwIbU/WLoSkGBfmkOOwM2brDP0hVLoVo8zuUVsW
r5WoXove0C+j3+WvvMsCcKNFRGbunJQCqTvXqA+y1xFNjH6n1e1kL1mPCnUn38afk3MJw1qbhlj3
0IgLGJoK/LuRfriRerJm1xXbYXsS+N6X3LRnudFIXLy4AZjZaT7b8xZCWFJ1i8Zw2l/Txg+U8led
pgMAESSx1LL/gNrhnXyl/lO0ohnXaZEai/90/Kdq1w27LciRsn2KCrRDPCwEs8n0TmFLGBrxdTat
scUOv4qGn6zIEGQe+t8oH75hKB5+8TJ0guEV9dc4HaxdAy8HrotbXjMSwitktu2tbY7ekumNr30u
BASDo625SMgNBvbisrHAFRVj6TEhM235zF9TtIjMwDz1TeO/+EE/3yh6izEj1azz6nUtLCwv5sG4
BNjbyTCR25irofDQccYM+XEpp/TEJVTEqzx1Ylf8hODR0pmH2q3olyx9ok3KfgJeZDAlqzJl41kY
ymC8i4zHT7Ni3zCECyDJA84PEaID1qpMxv6XWmrPOVnGb35nNwvdsb03HMzGJZ672bMq1GiN8PTR
yxx0AsMRzdZ4KvYDSByUTzSlWLZ1d2Cp4YJnp1dzzHSrWG66KhI/f87mYiSzQKbhLltUPzh5zrRX
6TqHoe2dda2wJny7oU+rtp+tgAj16kr21yMR4aJDr7gR/jkmLr+szMFd5KH6kjiwr+yG330k/bSx
/bxeSmUhKRwUzwTYtihn63hgrerU4K+S6m+OycdzE/0qayohdJDXL3iqNjcNzeFDXeT1Ksgd62Ps
ip9OZmX30muUC/LQJL2tnvsIn4c5Gnknm9x8z0Lx0+I7+2ByEXhfAguIDREtUWy+4TbfXwpITOvI
dUESew6WmVrf7OsAurWP3uSIWxAGQ+p04m75qk08IPEBwfGu7YKN7YGwRO8t+unxwxi1ou0SLVZ2
BAC/jzXC5pmJAHmFHvofLgsKkbleOu/maPpbrE7yrV2V4h7a5Tn1Rx0bMoOtf539UFuUXQg6hzcn
ru69Esb7YYjsIyLeKELOhZVeg/JbUYVtsAh6+KJF1P3u9Y1qqNshqrwvYeH369ZQ66PLBuIa8BaX
sWCRZaDgsMF127zWkwiWPbFI2EJVjFK0FyaLViQOtE/1amhi+qbNFquIp+QL3ylL/lHjplDd9xCt
3e+uG6Gs0kM4Y0KJt3aNMoqvWv27ZwPXqs2w+xFY47YOKhJ3wnjpctODpafcAzvftSZiC6OD6MiY
6Mu2xWS6z0J3m6BJfiyGZtjZrnLwpyJfa6N3nNKmW6gEPQjEiGHTRYa9KXzxJXTyFod3N1o0+Rh9
R5fp5lqV86vk5kHKGQ9YZNA3ntK2B6RfDx785gsDZjNzGAqXfASXngADGYIwvssCgTLtqCSo0s9N
iaIgK5a51prcjnbunVE7q335ZXDLW2XnROOL+gX6eHpF2Fl9LRTtDZVC56LHZXMerfrWx0B5yiyO
j5H3K1ZFflIRnfDiYdwHDgoowPsL86RcfAFTMbSzjx5UxhZsOtJMc1UZ7esc2Xqy9a6/CLuFuK4A
ajOVOFrVqgiPuifOWitcNOtnxOEMTAw9jlgi/EzKEIzUiHyBbJcFZCzw9HKIrHth85VFf46K9vg6
4KZ0rdL4tdWK5kKglTtp6snw9U33prp5vIBkkW3rqPvpkgm5YxNsnIfBgdpohtGS1UZx4uguOxGN
7+/4IgBXnpLvhPUZ0WvWuPeipFw86pHuDIux0VNAdXm3Lge3equMWKyxwSy3smobNtOPp6EvG0zw
37xyXPYtNFCibEZ+fBw67FqPvgnTbzmDKo5JYD6RClaWYY/tYugd8ma8VWNsXd0MVGvfrk3P+Mm+
rlqocfu9N63uNrUZaacCmc86+phq7sNY0ZejiJvfvfncuw4qP0nonSrSTAtUqLrVkECeETFW5JEi
/B3WeAScuJ1vGUqet3w+Ig19y/S0gsRJk+zsCohSfc+zUlZV3cwuilZ/T0D1FDidvdSJ2jEHIQsl
q04UTOfRJVjGPPcC5rN/ykSxhAZhv5SFmi0iYAIkzod/u8lNczVNDGbd0P72v5nJyRGyw2N62Bsj
r/7Xs85BKXuM0t+VX7qHoUL70RX428C6yXaRCcMKfibM5BptMrbc48Yojeo6ubUD2VIVxHCCm9dW
xa5gqX7MXfJyIbf/jjmE5FyBlAKCh9MVUeZi7UeR+iSmxMFlqFdfyvRe1yxAZ7vee9fF8a4zcYSP
A6+9jtGcfPHS+kP387Nacacn6YDbOnAmolzG0nawXDeEZe6EP6k7sNI4mRd6utYsp9prNlcD3D1P
GX1FZpp1Kazlta7W9i+3zJ61EZugplBVbGuUdW/F5W92eZeQZ+FH0PEO+zApkGiKxK4e24vLrbRN
dLffDpY73lTHDVZoQOvvKglK3c7i37l9JpMFdJyb+WYPrfPhhOicVp3WPJFgEpsqbQuwLjXYaMJY
rLmaW9GYYpk3TvK9KoZlWNTpLzWsMUHIo/TVBhq46ZA+OU6TgUqLBZY39HqNnP541lvTfXE9T+OR
vSHKVX2LQgt6p6tWB9/sHfCE/S8tSHhQug5QfKuxAcKL+IgUcbwmcjNeMs8uF51lfY+1MniBijju
NIRTt4ieeq/s0ZGKzIMfyFgAIMyz8WnMzB7aT61u6rwT7+iiHuSIyG4nWGvE5/S+KbZiaHaqE6R7
NCHsvUb+4cRvmZD6a+0r0hPeKkLIfy0Ggu6jHo2nnLDvYog8/8UyTcJB9XCYsSe9gUJwNYAWHNr0
HAHUg1FTt+vawqY64Ltc2Th+7plclDcRT+HC7VzS33NvI1wcZyzzRVVnLVK/YFHUMpHWQCoMs+v3
QhC9nlwt//BS51cP0vRWebF5K4zwJ2btOQRob1GCo17C40NhwVPtPSZS43bokvwp0OfIdSGaHzbi
WVkktF/scn5VauS8Vkg/rTUt+XDHulyR9/Ru2VyAWUZJldzRzrcVXUHfo9FWUw1mKfRr7yYHep4N
ND8mif3ZViqDTfSXB8t8FTksJa50cx/XflwstTHXEdeh6wk2K0G4dosyPytBgwHBlCL81BnpCdTF
VwfA5DkyrHURNs9IUEdLfdJPU+MdzYw4ruO52rnE1H05jaG2stp22Hlpo+/xIRmv5VxEu3wk5ALK
INqVgRetTFvo7/aInn49DL8hw01hz44dWavXmnj7omm9Yt0jkMTjMg2mAxmEZWgqFkZRpbFTR0Bs
aWVrxGoCZ+cnSr7kL8/9qqVfQk9HBsbFBMZQy/E0QVZdZgbp6Ng2hlVvJUTo1dGBUidEt0ha8YxY
ULaTbZ8FrLB/hjSu3q97pzcWrEbOJqmCd7fpCcM4ZvQ2q1GuuswybokXepsQcrafWVsyUtMJglG+
Cywcb3q9QvEnas99bWTPKCqwrsZlD+yVOexlm5YBfUFdFjio4t7YCji/NJ0w1DTbkblPgcEqGbeJ
b6qijIfQLKYDeGy+HZ8MRgSp/yTAHrEQTL4oDWmHHhLuukOAeZdVg3tXMTRVHb1j04PTPLxXYqUR
e5wwEss0yKITmOF8H00ELFxgHqvKmfSVEXo+4i79U0A03LNsUvhTrNjnFoSiD1/trhRBcWctPbOd
sY2YbFZNAejdVxsjAMwNQxZ5aVu/4vJFED0xX/j/2GB0lii85zdXzM7E4tWBjHwj8pk9ioq89KpC
IWw9zqNkR1w1/qUtf8gK1q7qmoRpsnKcerqhMOUtDK0dyLIY0+3Rplr2Vk9dE/wrQ2QHuwXzagGR
nFvKPk6WqoWBe6uI+jR4TnUSIv1zlCK1gEI3MoyIXgNSlmMehzyJ+F+lardJmQnPtYXhsaJa5TbT
PB9WJQV/A28vWof4fT6drdpmAsjie1spCbc/j0VWsA4euCh0Y2wChaS2nLtsa92CQGODbGns6myT
Gp8kHVFdUH/bSc3zVVGNF4Ec0E1F2WBp+GFwD3nXW0JzKdnCHtX8YLq5gIlO3HRNr63QFTSZpn3z
6JV6tm1j86MLu+Qcdj8JgteXVIzlxnN91GIiHIgaH9FNeYSmMjI58vCzaJ3LUA0joVPsRwZbtTGa
cNCrVtIPH1WUrxb2FgvLVNo3nvfaso394Llya5za4tq/2ip/iihBtCdKjrbAjVgXFlPLXJVFj6gH
LEivGIqF7NIH4tZ5v1L6VL8ZzVMkxZlUO8Wehy/4od2kEo7bwwojfTFBKmHXq8+hPgzcpMCSLKpQ
Y1kQ2mKjBarxEHCqW4H96qCjLzRLOMlxPb5W6EXbp6RAR6CMg3QlHM08tBF8fQ8w14sW2s0T2+mF
OmTFC8qPa2CSyn1eqPui0d6N1KtOdRb5j6pVZtkyHvt4g4ALHit5Nyhr7FqVbQpM96kxix9QJ8CI
5X1/4F6LFj2ZqrtVJODlvHTaWp4P4KpW3kK8rZ76MVuaom5egnGsX4rMvZWICV/KQKlfPKO3lt04
Cp6wVF1X87ekKOKV3/oXqyj7c1eO/iXHXh59zvg9yOJ6H6lhCXEjSN7thNgkcchoJ3sTeNRg5EmV
yV5fwbgqT5Rn1TXVJ+aPnWwenC4/pWEBsomNJgDJKUS8gQymZTTpCj6E/WqlCQLeOtrhMKrs16wh
9g3QTF25c9UaVW1bFkzvSuJYrxksJSChWrqW5+peF2xR+Bbrx7kC5DCzvYHCL4NZ4TWbYvIDdNK4
VNINEaLt8L9kVcekco0yv7qRg/MeTLqJ7OijVw2SnNBNWG4f5w6Dv0LwR93KwQZkilUduv6jN7Ub
sXKg2e/kYDXqAT11cxpWvu4UKkuzbZMtuNGd5XjdtQtGZ5NFU3lyk2NBhO4Ft69OU/uXmUnzktXD
G/k571ygLLBD4QF1fWPor6JN91DavaNjKKixyLZW+1ZNMLMeTZ3RJxcTpIKvlnqEdGluHsmOHNwe
f205Pq+jdMX+OcKwHXcTJ+9Z4kXkidU4xbaO3EWmDT/y0uq+lWWoY4xuWFd46fEuQjeqJR12E1by
KlSswmwv1w/E1Ltl7A3Be03oeGOgc7CRvVqD7UdbpbiLzL2FCaSvKbpbELnGm/jWVFmw08MC0fKe
sF2c2fWqUap6C5qZecsNpvHgYVNhrWPL+ecwnQ9NLav05b8G/OvQzLRyk8xsr8B6wtw2eLP5eJCW
x5WCDNCbwb/t7qcYEc01xerNaxyMT7IWT3lxqUDnyRoYK+tk4NCziGbF9KlG5MkdBvTO56ti0Gls
ZnWtVWwrxnX01T+FqewdBULgZzML/vKQ+oAp50Gf7amJ5mI4RvbyPx1FEKuLys/G7edgOYR4BHsd
G635/8PaeTXHzTNZ+BexijncTo6SbMnxhmX7tZlz5q/fBxhblLX2F2rXFyiguwHSoxkS4fQ5z5fz
exaMVq1p7xAm2JHfPX1yZ9vfzK03XCYtV6+qznZXpwMcjFkjhxNkE5FQFJJFJWSFZC01LMGDgTDs
7KAoJG3acy0txCFzjzztK4cMll5YexH9ECPLbmj+BvAoQGSxnQFR30Zt2FsG9sShVLcCybxJpjk/
FU30syA3MD+x852fZG1xLHGL41XcfxCyDA/cDMJ7Of7STzaXmOVK/0HIq6GWvn+9y79ebbmDJeTV
8E2g/Lr9v15pGWYJeTXMEvLffR5/HeZfX0l2k5+H1k/oO4bRW2labmNp/vUSfw1ZHK8+8v9+qOW/
8WqoP93pq5A/Xe2V7f/xTv861L++UzcIa2aHRoFo78TULhI/Q1n8i/YLV9KE9Mo5I7z1urU7Myle
tm8dXnT74xWkUQ51G+XfxS9XXe5aHVCh2S6elyP9u/H+3fVZzLD0HsyY2flyxduorz+Hl9b/63Vv
V3z5P5FXb6f5waqGfrf8b5e7emVbmq9v9K9dpOPFrS9DSE8q/uSvbNLxH9j+g5D/fijXq6HOrY0v
k2JF507pBUMiYLNz+lxITzJN1Uk3HqRZWmStkR2WWNuv47N01xwgHb0UWTZjCN4WRmeug8Yit6q1
lDdFlEKg1o5PrIIhshWttCSTsAffIvyyzxyZ9onT9x/SL+0+PFG7uYYRS9pk0YywZdgmILAWsv0L
dNH3kHqk95WrpMfB9RB8Hsjzde3kVsBQmV7LHAZSEWUkCUpy0hs5CnC2QL3cbNKtJ+b3HgAVO2cd
1DJyqDIcyXMudXV7C/Rhldw0VuTCk2yRX1LMSOywsgeHiZjqLkzQcnXhu7HInx+qe5NNA87tY7J7
RHOKnOq+0tLqXtM6Yx+YFdB12bs3mungVyAbXvR2Rg9gct59glyQEWXHxi6RJbLaN8tYcuhwMBo2
NYPzbbwoq7pLnKfQ8v66pAzLx2G86kwsbmHmzBLN0Q+eWo8kMaMXFAiF+ptYPfTIpKi/EK7vVPKv
5mnYW/zdzoByg0vYCC1736KTNMrui7sCJ+IpnnnKhg5UhVtWJJ3mMH0UzrGsnPDW8LTIAw0j7CVw
XAiu2Ly69ZDGpZvizMmaQ492+6LPLbKZ6u2QZvn5dcdZm8JjFytvXo0lm1ZhX9npto5aY6FVnyK0
NqtDcBd1WXAna4C9AnRb62DvA5nlXBvv4pBxgzcn15nMUhG69LwNZPRvXTdJ2TeNzJMsZrbOTigj
mydZQzBtOmZKtpLO7DlMNn3TDHISTuhRkByN2Kyy6j0VeBlqYyHEY12l3/WKot1Ja4+Y3BZMrbGW
jptXhMvaMKtseevBRcYuEZw42TulhNIDvMbP2MWbaOEjIkM6G7a/OY25MA+m7n5Z7DZ4Qh0+rbzg
lMdX99KzXMxDwxBU3QCFibjr5/u6NXNS9Ug1dLfyJiwn0PlE6gyGLdc/ycIqChTrb+ViHRIba0FO
CLuFIjYD2YLw9YTy3ZwOyosBzKpkwyAdUuU24K3TiwHrEa5XBYaGjQ4z+tkURRyX3Vk2ZW0pXtnI
04M2loXYenH8VwMs3W7X0EdvV0Btl7PwqcdLxhIRBWQ9ewjVMH+IrZzVVYyghHSw35agQY1IbQFH
Ory07olUgBk+I9EGe/rT6FjhE0IL6k7aQY95p6XHEltLYUs5jOy7xLxqlsFINobXHmc1+aR0OScZ
pQWTmxknjxEAtaPrsGmg8g37UPXGQUaQwOWx5vbCB0fA2POC7LrSTmsgVQ4U/gJO0gs4STcB6inn
0uboUVSlsRUeWVtiZJdm3Dkj8k1LqDT/qRlJiMoyUqrOd37fTm9mz3ow22x4qlhwn0pTr7dTneZf
AtPiSAmAFVtnEyRv4ghKTfyPlQVwNamgX4vb1l8p7XSUYGOJQpZF27j+2rK8bLvYJGw5J6tum4Hf
WkvHDZ7se368N1y++i9Az0HbJ0eYF7/eAjuyuJsIxlwErvyTV3neiZWrma9kVRZwsVtACBo07W/W
mjTtsdKtnbFEQnbqI8MpYjg3QiZWFLK7W7URAEu2BUq7GWEMzSFUV+egRTYnau7qEt5nWZNFOWVk
2+YmqA6/+elInmtpAMgBJmdzL4NVw0AOOgnhRG2d5n7M0/ex7zmQD6dATpV0Qjfkly3mKOteOkJR
+5s9G/P36fMYSf/EtmV5ab0yucL9n1y72tk0HlufkHr9NEnnXA0zeJJGK4+Q0F7U2Z2GlYxpBhDU
nHuiDJ97CfmBYqysb5toL6tpZ313I73Yv7DJS8U/SnjBL7KusGU6jkYG0Z3pnTJRjLYGI+XSljV0
gtElsZvDa7vSe6c/2UYr9E8Kok9ououY26jSKtuyjyz6idSTtfRU1aQeOFXuLVt7MM2wfN+y3xyq
ANntNDTfsevR2l35PghyFQX1AVy/WrzXkJC/twb7UfaISze91iWTxtJkt9bueLCYpFyfwzz0z7KW
DeXnKXDtnWwNU+WfgwZIMi/3XyHxc22xDcBMUcPxUZ8Q3sVx6yzHkSO+ulxLts4mbzPBif9bvyX4
Z99IRYXCiXZqGBX7ajaDN4paw0JfeelHdu8+WaOp/UBc27NMjn7dIH5MnaT95PUJRzpxH74NY5dn
phUrZ7u10/OrcTpIv87hUMN3w5f4oqmNcxyUkv0naAdWLeI5lwh5ienawQq462Ogl2AR7PpDnCje
NoWta+WwUc6BaZZs4R3rLp0oOKx7WSw2GaKp2japXeW42GWHpSnDpC0vDfswJx5abb8NaZXzyyss
/Y2Y44g2yx58yyIRKkXcwYGVfC+bqVpmd16W3gGwTcp1l6NmEYSobYVGC8/XiAKXZkTjClKtgYPz
34oCvV70Xi24vVfSFQ8aPNayWgYZKrAV22ovjH5V2FtjiEG5eU23i7REEykH4aMsOhMCCbTu38hW
UEGAs0QMImwgInLmXxHMmsA/ash7a1XebDh2DK61JEmq2pRpu1+MW2mEOjO8TpIQKRVB0vj3mKXP
EtMI2iXpiGMjOKhg9WAQKo13cIUkvla+6xuU6H41fnkqpVJ2OdlRJMOI554RFNsYKoe1fAwuT8Vi
ghk3FI7FdnuOCoc5+Wyki8eqLJahFsfSbRlqCS4QbGK/Nst5rrfzI7n+48rlxP00J+jF6JkTcNZK
SlHq+F21buAqCTv97SicEGO4604DmS1jR8W2zlEj9G4Lo684VonObq1H99IblfxF8gwac9l0OJm/
M4PxjHCQ+lhP2578mAYkHZAFIXfuFsbG7+zwmCN0cckcWLhYE5XJRlYhFp+alVuA7CQNtd61Uz42
q8pQf4be/EtXWRsiwcEwsVaRTXbZyWYaAeElSvHWJdv4zm8N7Wni0HNtJI55BDWlPYW148J2H/go
TpdQhanmsLbF6auF5OvRMqpv1ay6LFeFDUxjAAisq4+zOIeVhRlo5jFq22+y1YkzWxkbkbrzx1gx
5tJd1uS4WqHUR1i60vOYDBX568ynND6He7MGMCNtvUa2Zuv53n6uCuWuJE93O7U9anNjUK7HJtNO
syzSBoBTIeQEV9LwwiX8BVwfpyDrf9ZkyItoI4k+5oVaH0Dv1CddhVjyWW1QSg7KZhEVZ45FwrM0
tVKVsMk4OrPVXFDw/9InlMG1TeacMupAj5EsfNFj1MqzZTvB+TaA9CyjzDl015vn25j6hoPyOUjX
VlR+5yi1fOQEqnpUlPQzZ/39xRQtTbXGA5BJpKxERFnp1WMRdRuoz+cHGa9VM0LEIylS0qlYdvNG
b9m6F91lJ99PNQBHaH3fLuCm2TXLLXL7jbJcD2yVrOzEK84yGBTBfNQnMoXk9VGIUI+Ty7EkxNVO
b3zomtq4OgrwWNl0AkiV55asHNmsPKdZqWbiXPNAUT/87NP3mnFVMnjG/cozPix9mMTGD7qO2l8I
p2XkpF8zMDj3hSg4wtTuQz2ztqNQL11s0pGZBToJCSo/sikLGRKa0eMIOvG0mGSNnNHRZnNmGYez
Q/fk51D+Pl/uFqmTa+6PHlhXcQuyGB0TBvU83A++0p4t1p4lbAN6e9bH+mAPwXRwtbaFnhZTqtsG
WSuyLavSeusju9sNh4hAcatmG87gn7u2+EOHQiXnM4mUg9axhJBF2gc+qCvRblRFvxlJd/npXgJf
2WbRo7M772dn6TaNVN9r4PJfD22lnpuh7fnbsCWpLwdjgr8RXpB0k6A481HrvIE3rYlIpx0UHzX3
HaTIznuIzuprEyMZ6Ixp/jH3p3LrBqSXs8SG6LlWV06hahtPIPORgs7PlkBuypq0zQDRgRULjyyK
55psQpOG27NSaHkG8eIthqPKnPkCL3X3oIVZ/6Brlr8ZBhRvFputVsG1Kf29NA0kXcIyKyhdjckd
j9IoixhiiL0NoEPwXHcPS2E/xq1fPIDOdFgqWiRxFk3tAbjnglVsq9fMAs1Giukmhl7zUHJa/b5r
+ISa2EJyWCgxk/9LdrXftWdTNIcWBCsZwv5Fem03/DJM3nQnu4KAvc9qvXqQPtcs951pp2+lL1La
FQic9EnzNO/dgPwwDC+erTxFMOU9ANhszoUPIlW0MqgNbrXOSxEh0PrmKB2jFdQPXu12B5i0mI+I
4MXRhcpR1cwOwQvCZCw4tmDXBQBTllg5OiJyVRKGt943X1gDx1AMbasEgb/zhhAegjQo7mWhWkhD
zS0CurKJoPFPR1M2UNOoarBbgnPhRXJi2IRJCfXc8yjJqBX3Qah726ErEQh6dsge1sCuXaw4kDGZ
ys6GafvIdexjrqEaI8gpVSG1hywXWsGS1nJpL26ECyG8lO2pbatDY5K8HCbzvuD8H5anoH/wDZ3v
m6gZyTVGA/CeM+WfltgvBrHrwx9IBghHX7Y1GQyASdkt3vpKSp5+7METCAHtcfBa52ESBVm5qADX
7I6lWuQ8hJnlPFia7+zbMXFWi83UFO1ChtNZmmRXGQuNzarN9RCMIqNJpxYE0e0yi225jNeTcdzD
TXP2Qqc/kphNcnpazh9sptybzOzYjxRNFzYq0vbNN2OvNI+J6ewDVZ/BmvTBOQVhuo5k03SSbdoF
zUF6o2r8EvviqB50zruKb6+MglsF4nsWhIhWMHTVaPkOWo5oL5tzXIGi1ELvKptaDeJTyT/kRtjd
8aZKb53QZ4F5GKaGrYwqDUtZ1TV4ftnMHQg7dQS3zYqvrV0WKC1AB3RsSiff89A1Hjls4EkOkcA/
kQ39NoT4X+EIHNcOUt/3r2JNeALQYiE2T1F5Z/q4IXnX27TqbJx7UciaLCKkqM5OFfoVHOh4FOBW
q95IWgg3aSZ189bw2vjDkLRe/FTmXfuhVLvvWhftXKeq3pSDqj+Rlg48sm6YKUah8TSC9tgE1uDv
pTcyWe+jWmIAwCB4Qvn7nPjApBIRXLOH+EAK+Ek6Zf+4+pa6rIakJSzjT0GtwHAtopUSYv8ZYnnV
stRNyk/trSxIvlKt8O1g9eVbkjln9pJUyC5nP0nXbspyNTdNiFGf49u+2BuhZd3pjv7dzxAkGwct
vR8KnpRMJ2HHB41434lCOsY8t4/BmL1r7eqXSXTIc7e81na8vsV3dnCKw/naSYpSQT4va0vR/sE2
Zda/i1u6xTHf/0Jpx42ZBglYaR/GnckkY1jknOpNqMMYRCFrfck5yUq2X7nBgkaHMPIv0n4bQXZ5
FbfYXsSUcHXs+D1819RKZ5LBhV9caekia6/vJjfZGxqZ1q3+GihHXMaWcUaoWNuKpwpM3WgErAcX
Vmm+tUm5swS3tGxDbRIBHgbQuNiG0UDD6EVbdOykUfZZitp14lNZDsobgIPWY9/k35TCGi6yxZar
vmNtZm16vjePCIccoqQYL3nnaqjkkKkx2bGOvmmu30ubLPrcguTS1YutbJbKDHa36ucje7Z8/7s6
fA8aOiJDTevQCizynelN3TVJGo88lSg4KYL5lUHZuAYgFM51AAY9CO9lzdJ52xRaBzvy7w5Uxtg9
9q0P0m7PWQwNhQjR0h/NwEGSHCMr3BByiFHnMafYKMiSG3obWMbWEwcG/rcUYZJz1qbF2RnjN5Fp
Zfv42STtlV2H5ep1dSSjHSsf9K239L8Ieh5N2v4+ZOl7v0Zvy2APyMndaoOXX5s06iFaINOgJMdk
Fdl9+D0H5kkS0Q/+Mh8NuLE+zFrRbnzNTe+LAiZByP30w2RX2r3NHG1j9125JnXf4/ChnS+hCTx7
V4ekEjmNM25eGGVVFkYAQL1vDR+4FphtsN36fFncExT33arz+ZjQTf6yOCLoYVFiQ/NSzYq3vG15
HENHKltkSpjnppg/yZYshtIUX5qh3urNVLyVNjWCCKaeXX7cmHxEszmqjbbSZwoT9Cf6flaMbr3Y
sqx1V1MPWH0ZaEy++hra5bdRSQc7kSYXr+QY0pZ7cMv66RjvpI3JUbSu9Kg9wDNyX5QTEh/ILL3t
PXu8wpt5jUWLNPnq7QQL/w7StHkjm7JgD/87QPmY3UnC0sby7n1OvGUnaWrJtt7DbNCva4ihyRMe
J5BkPtKMY6nfp6DjzXKO7lrRknY9tM0zc4eTbLnqbIJS1Kdq7yC5tZLGW9Go+r2vIxVmdDDNSVs4
qMadOcWrJqvjre0p1V1UWpzOQs17SB3NuOP/7QJ4drR3vc0Bitqb4T9Tqa0zyFBI5u7NU25GxZew
InHVhZUKsiNF2SZz5VxMGEpOXqOae4dNkYeefMgNFCzqB6uIvnLCVf9w4j2KGsGO50y9d8iee+g8
3V4XVYDN7jpvVTA3v3Std5JeW0lgvE8nvuJojdoHFSzkMUXiZmPotX0hbf47lAohCRQakt7CtBSL
zYaj/VCoHfnmREi7Mk5lD5f1r27kbv5fhvvTVaVN3CHrLn0bgJSvxfFlK4pOnLzKgmSjTQzg97KY
ZESgT9qu01X+oCJW2mR/2SQR9C14d+soW8u4ZMnkcIHsC9KlTh2wciGznD1VfUqyqPMZKnvvvuGE
bWry6lDoanSXDy3Zv5Zhv2E3COUpz4dcCR3SFbIY1ufR6h6HhG+wMjZra+CMk1X++cav+oJqVVYn
L9O3dWWSKiOYVXXDopA1UciQWbCzdmLXOpqzH7NeTvc80aC5HsP+K8kqp4q0yg8B5EZ78sv7QxX5
8alp1a8W37FD7jrQ7xRO8X4kAWnvufO0lc1mbPstQk35Xjb9eYg3qmXER9n0dEF+hdDFeeJR+T6A
yYp0I6i3KlVVrug/g2vOoV+rVFd/N2r5z2Yt9ltl00s8Hyqy/qdXNrOH0txOgfq9n2cP5ldbRXUo
NcH6tnkCOnpgBWNrKJbwn9lkSq9eZUsWWZgJIgv9ezwYebYdnaNus9HPtoFBOoxq3Gpisk5iTDVw
CESimXSYSDncvPzUTFKURHRaW/q21Ae4Z5/dXmUZ5UaOeBuWzNrVlPvKtkUqZt2nfXGykgydQORi
NzP486+qBQmD7n1W5sHazloYnbrazR+NxPiKiGe2L4MAnE4XFFdZuP7YXgb3Xjampqq6zeI0lEBb
WzUSS2NXDQcIDd/7eUUyoVfrK093lLtWyHlwGhDc5ylsS5ZmvLCXVR6Yq8GFfDJqO/YNCJO9YKDt
j3OP0iXHF/GnToej0rbcL+0Q8KJLSnjie/IyuqHt4YwovC/QBH3Ryr5+NI0pOTFV0rZQPA9fEqbH
qeF9Mdmp46S2VMHC6tpbc3a/y36sA3h9k3byZiTjkfOIzuS9G1k3SjJ1fDQ1W/tMRinanUBEjnLp
KIuMpVDolLymxGpSFlFF2qfaVgiE544L03A5O9fSszdyEerGQq4tD9aa36r3TRKr90Xjf6qjQDvK
liykM0781UBu3HWxG7puXrrSmCukKtXGe2/Pxny1/Wha9SqigjMkc1tPH929bGaK9Q5V5zVqrGhi
CNoaU4tDPjU9vMhaModZs5LVIHCTZrW4VLdl0VJrIMPp8iLwZxXZv5XZ2h5sjvN4iUURsAuTb2pj
+OgUdreXDtS3fKRPouKDbeZkHJZ12PC3HkAPyWooaHdiIWohXjiXWyGYfG7tW1DHkZuG1heEWAIz
LVHRDXxuGsvP0EFjFF5qha1i9Fxn/dAK7Z4GuDxv9dg4tJmuv1N7/6cX6rv4NA0owzFPcFfk0gVf
ZyfZ17Fp/oBh/9jEHZt8kDSwfPSPduMUD3IjP9WreaUGeXiWzUALw22lQk3mJs67ZpzRR0rmz7bv
lru0Hdl89Jz6o7AXlT59JmUWWla+whzvrCsQUqdCHaOPpptAZuw1T90EC2QW9d+l2c2GcF8a48rK
DjZrtBPM3TA1i5r5e3NSxkHIF+K+VW/hIXArpMMhz33u82qcW7SGvEC+WsYMPOeNQx7Evs6d4aIE
xYDgPVJW1qDdd2iZm4j5YpPeRB2HiyyKOn9SxsDZJ01s+1dpgxoEDI1e1ivZA5BJxPa0GLXK5+Sg
cf5TIv6K1jc5SWU67JLnZC7+gM68kl4rij8Vjdod5lbTyWoQPaKw5SSotCOy9J4DZRYYlD42ALMv
LGOTBGrLnglNySSkbjnE2Ct1Yu9K+Mxgu9Y1dRME7Y+yZCtfSSt0Asl7IbPil9g7/1dk37vhp0MK
wN9sgiHjlcPNHZJfl2FktFSJvwnH/z7+n4ZZbDf5+OceuQWzCr9d7iYSdxMJeWgZvdyrFepvAzM3
VprSVBv2GIoHFMbyB0fUwBeQwGTfS4ss5hAVuXqwnRehXtpOrIcOty7PI4zVlPEY87ut7CmHNl21
v5vYy5ImM+tDFC8sk23kKIx3c2wF3krjvXot3WGryabsl5VpwXGmau7UgLRx0vz67hKBCF3uTF6d
fF+HB/7c7xeH13b9uWHT8XYbpipEwJQNQs7Om4xtp85jo1S3KvdN2njmFdzLSfpUYSoGB6IOY2J2
JJrS0ZbdsK01z9voMfPwNSs4f9XgF2rQzi2GP+q9DXnPRY7CU6F7g5rN4gf71x5hdbk6bnJwo866
a60i5f2acQSqNSoQHZgN7uLZtO5kzQ1q4xi07eMtTnYJhvSf3M/nQ8Y/g41vejj8JA5tY0QrW4wq
45ahBC50csridLukBldGRFbWZhCnjUPfBaTgleVBNtE6RwjYIhVJNt0Mqo+6e0QwwD2jL+HcildN
6ZC23oujXTmFMcyDYP+MeEhX6NvUb9CYq99EMWdeZqmT8TVMNR8zBXkmL20ymLdgu0kH2DpkU8bJ
vm3M3MNkg/nW99V4TRO2+7IhF1tD9fxsFv3Pwuuc88CkgRR4mJZIpvrlEJLlFUII0HFacVPUO7jL
4ZyAZrDSqmAjR3hRlcPKaOnxYRDhh4Y00qwiHoX4JpKYZYYmfBt7F1Km2WQbLNTSyyFTN7c2Waju
5RY1eQEMFnb49YXHkp0K0R/Wc5bf5AkyDU+Zr5i1r5xnsgqZX1FYSakgw8ypH4Q+unZKxjK6ROS5
wj5vnOIs3QXscR5ih7SquaysE2e29iEwh7eKMZBlDSvyypj7dscCavqcsItA/un0UQ/gROAb0u7q
tL/Zc7ueb/Yh01/YZfwMnOQWb6adckVVEUqWEfqkoaruaqGumyYsj9tyik6z0N4dHKQFNAT0do0Q
2zVYuBz4RYUb6Q2gZr34dsILSvSt8sl+UJXo0IlYpA/ckxv476Ewnd80dm+smhrWHrjgVjB2G18M
rUMeI+gj6MxNUlz1Rl+lsZfc9VGZPqK4dF/BJv4JmFW+s4NGgWDNKz95ZDKzf1SS7IdGOwf+qCZm
V1I06yvU1QgIVYgADW59MwV2CEERJ/n1VasV9tIy4NkyWMZIh2zKonTIY/cDFHmCUHC+LIGypghK
52L4tgwvzXKQxTaE0efO+ZSOxbyrjSbQdtVsk7SosFzbIERarXmONkyjhMuKk+oydgZP8cyL0x0b
SNnqf/UCSxWfDM/Y3AaR492CzKT/oClGfYiNOLpbCrsART1M68UCPVJ0B48lWglzZD2xJRkcpW0J
kbWmdOe1r2nKZnFok0s3dk2DvdVn5B2Ki92MslrUIDtgb9oYqfnyLgyHrbiu7L64dTKcAn/qT57q
/CykTTalY2m+CIkrJV29aD8Po8y+ufaR1VpL79L5r2M54sJKW4YHNJuPUHvM+2h0wlUtKLRamP2h
AnDLTal4xjkPPai3JNVWAmnUNeF8Zz1ZEZu9fj2pqFzSRy34o0yzfpYh0A9EMCshwBQEpXUYU8dh
9lgrn4ZBO5I5Bxu3Go4cfgnucmGv5uq7kcDUEcWhfle25qkJu92g9Ke4sYqvYeY2vCUN5V0Um9Vm
bJThwVataO/ArXF2kZ5Yd+lUIm2nQ37ftl+yxonfGaXiPBQkEufQvb3zOY95KoKTdMkC6gcgzWqD
biDRzCveNI25QnP3W4VW8FOCuC3KFcpatizEjJ6ckR+Zm3Sbibn2xjFWthIlj0HY9Y/JmMUbN/Pb
fZrZ/aNaFPGVJ+B76ZTFGPifXWaLF9mCjsPZNya5m7HKttCawVwxmOeEPwebm7TbsxF8nbqWA7+5
YA4jSHx6GLLBnIgmzCdbp9X3VQobUBQpAy/hX0o8UhhHSxuInS3wpYujasovyLw4UCyzC6BkIadM
Y/IgkVagDO+rNkseJAhL+BrRkr4gju8bNVVXU8usw7HakuPCRF2B1S/fOoVZvGUuTbJEPud72ZQO
oyBPOI6dO2lqrL6+6K3zdIsXnQJFyKUGLHrSqY/T9WC2X2Mv6M4yhJMM976d7fXSQVPbtcpD8tJo
5ipxmAQnZdRbUAWn/tHLlPu4DhQWSwA/75As6++yoeH8X01JWvGh8twbDjkLaBTVe9/XDD5Ev1lX
VsgRmXiZpnoCt3GM7I9oyUI6CxGxhP1r29Sjwjc2JPcmyrawXdgJWVO70I1spzhzz+MYVvdolFRr
VFqzb/8+ImOM8fcxOq1Ck8QogkOVpO1jMykffe7xUohWnXfhYR5Gba0oZvNoFGP7mKQfdTNN3kqL
hcYISobWsJO+aPKcO3OEJylo2jdprANrrsw71qYoc2d9/3XglR1aSvyxdTxj13hGdCwS1b7reBjY
g+ufa15zNem6VMfZU7ZuCQAS1XcXOswZsaW51d9NUC/dmnpv6++63ndeNBevDP5T35y9vwOct9ms
txdZeCrMB7x0C6gcf9lkTe1gvGAr2OcUJBcAzylDVleFWXJzM3YCTRp3ziGzjfk0l7BjS1L2DgUk
3knOU6/NymHqO6D6uR59UitjDeln+BXgJHCwyH2nOzESiSUYnKSH2NWI7qxB0e8SGGRIbuJncsmC
cntz2nHrHO1A/RCS0sBRj/++aHhEePbc7XsEbDaFNxtPVWg2Z44/+pVs6pCDP0RNgkhPrXRrw/ig
6WX3KH01BAuJUoV3sqWVU7l27+aIR/kDHDjueUqUZA0AAHmRyZ6ufTUba+SWwq+O4eyYKVkf+raE
VUSHIcuelPB9KQTBRIDsmQhhknqE0Un2ZGodfZ0ra5dPjvVhGIZy3yfbMID6ewYxXP8TVegcTq2m
vLf74Wtt1cm9bKn6+6Zr1XdA6ro3HK5d07RA+bvzOcnU02Atm3o+ZHugwPYWnN7HjPz4Y1Xb+QzK
XpkPJahrPWVrSBWFFY5wTj3XxgymDBYDw046ZKGVqX2LcyD8OEMatl76pw2HKMgfdQ0MEH64c3JU
tEa3Y2VcT8md16k6T8xUewtT87BOysblQ5+DVePUJnRcxrgu3aA4211Vubdq5pfFWXMttqCdEkZG
5VtnwM7NhluB1NAIDHziLVUYA7I4XTs86r7QDM/M+Fvq+2u2HrsfWdw/mJBRfZonfjCmUZUPrZeU
h36w2SPUMv3OiCt1E2oc2MPZ/UV2mtxjCQvRd8caslWo5vW7vEdovXb8flUHKIBzPtjDKMpvrpnM
+tAmdvfEnoTQGgPbLr11EQYc8pjfpNMpAu+RD0a6ZIHc+Xv0u72rbBl2464NdwBxJoaGuviPY0ln
pczu72NFCJ6YhuZdTdFZjhXrT0GamRu57dZbXYq6UdT+3K970e5HxV1nHYxDjZhbtzrcHzN8MAe4
IqynVIudXdXnybYVc+0+rqG+VXgC96KpjsZ8x6415760FK3UH8fkjewoB3Os8oiCx8A7Dz8CQRXZ
Wpl3lmOpxvjnKwXvyiDi1WME/q0I9NYCOhom0a7rm24lPV5f/XTL5i1GzRrtCM7juHSOS1YWAfxB
K20yeIzWYNzOuo22GTBWzgJTnq/C5AvaczXUpghZJqq36CwCXKto8WmGIk91tU+WGgIzbjt/NwTF
9NmY4Z76Ze4qmHalWXX+aP4tWg6Siz2936KlOYzjf7wCbuNRdfsDKydrn8BG/2ROwbferqdvkIS8
VSAgem/qsUVylaWSuVmz/OnmeSUjoFncDb1HNqcflgDauw9GrI1rgxP4K7NJmFdVpS2ust2BGx8E
L5Q3fGNqjWxXYf7Ig/IOXRn306DXqB1V7Go77Kfua3h2Tk7TKZe+9/TtXAzNE8TmA7xyzfitqA3x
4DF/sDG0h3V41eXe/NQDbIGfRAXjJT41qwbu8Qc7GmrX1izVp8CFC3awrJ/xEUJRS/xiF/G9iPcd
4uX48gP9PX65bsA4r+Ll/fwe/4fx5f3X4v6dqdiOHKA8GZ71PTS64VsHC/ScpOjDuCsy6SII/638
wJaB/g399H/G2HROkNz2TDgt6wB7ULzzXX/6DF8bVGy18sHR4TyuhB3x4ukzjDxr89mek2h3s4v4
2TX7A7sn7SpDcOXcmEldr9JMsc/VYDgIePT6RnpkIR1LU9bqxqDLK3cRd6cuHMfDYp+0wWKnLFQf
kXWGlylL9E9l37xzOVX9Ad9upjjwjXXzcBjRqFmP0LDs0tKrofajQE+rvsimrMlCGTguD8y2gQnl
fwg7jyW5kWxNv0pbrS/sAg49Nj2L0BEZKiUzcwMjiyxorfH088Gjikmy2qo3IPy4O4IZAnA/5xc8
khQoWsXUnOQhLtzmFM4H2fTMwVwi8dKsPmKV0ZLHlm1fmaKNbvjTQs6TU2THWKAqC6ezQt7fVt+6
ScfqrfKfc8cMj11va7f4GCFxMiQWdpoqjiTsDYxz1yP/EifpobRbXNQT0FxbN8O4G+125UiiF96c
DRV50mf9u2x6HEK2N27OdsseH3EHmR4dvAuglHaYL84xaDcjxq4sOEILmp8lrpDbxsdmcJHABZaB
8rFblUt/cGAUJOIse61w5lmBEltrejA9tghxzbthFpPNUld19zUKxk8auoR/JPHVRsnQX1gW+Ihp
5gkiq79uE9YtIgd20Kntu4Dh1m9xngvOSEDNW0y9x8oXJa5hp9oByAANYTe1LA6yNZAauciz8lJ3
5XA7V3jGrkyR8J4NAIHg8MMaSn2o5yXMxFOVFUO+rbqRJTOCekuKk8PJhLaVoQWF0o/effHqfDkU
o4HebaGsfTUND7HWTw+1GSE5i7DcblBNd+00Qb1xBhxjNcUfXpp4FnxssmAvonZ4GZ1IW7ABzPBh
oHcqY54oGOAZaTjgUlLyxPh+wATyzyb7o+iguCV69GgBnaFBdc+13S5Zi1A1iTRuG7GPJ87chGeP
6F2XraJB50/S7VldMwdLTAp+bRW1eC2U2UO8jt0LBbfqzgBdgjeU0sGXDIINF28WZQM7InMccS8P
LO4vuqohZeijXXaLIztgKMW1Brl9nycQU0IxIbv91xQjLHvyhsHrR2hCpHOn6iS0Py5DnRRjG56M
t6k1wpTLZGqzleZhhFwBxjnFk9A/IcVf+mrzKTeFf3YQ81zIsBoLHDQM61VD1ZJ6v7PBgh3cVExC
caWIGa6sZvsqrlxl1UYVe6Q8MzZTp6UXJ/az2yHF6gRjaCSwLaAo5xxk5VbV8WEz63a8pH5nwb7R
7HckmjeF4eff8r55zStteDFstV8rIqqPOLz1x7zJy1Uv2uapK1NvRYk83NVaOL2QXwBG41eQL3pt
fAmc9l0BawJNkJbqm6xv0v7RyBrjSQU7xcc7vWQ481yDyX2Qg8r5KwPnQVvYIUrLImu3ijrEm9JA
vw/uy/Csd+5R4bn72XLQwdQHwDlhiOsklEx06Ya++VyOUOhyO3HuB5TF7noNHMAIUvtzSfJNd+3i
E8r7yc63/XBbN2bzNpeM5ABcetHAHbPuUHVCPIqwfGnJu259cgG7ahZ+bVxNe5oRR5u4ssMDpr+Q
IBGzWmL2Jb4Myh+lUMavAEq5+8EXfwhcO9zpRajvnNpT7xsfbW+Ex6av4IcQ0FJ+r3wnAXdTi6tv
Y1tddzaWs0AdsryO7txZQVoevHFSj2B/0s04Qys+YrczB5Fpp+ELdesx54GBxlts6wZB+/t1eG8s
jFCxVyuLbDj4k01q8ddT2ZYHYRjDQYVG8vdBaqOolJ39fjiYUclVADAGYISQSlABmemh1p39KjTv
i2rorpH7OTJ0bNWTNMiO/ug9yD7bbcz7oOjUXZWBSe2hFETL2AyMdZdbGjWsue2jMrvk1pwj+8Zw
10DjsXC2aYnK31gIbTdVlKQhs9usgzUqPvUE/hsDy6691nUI7F/tz7KF4G17LSyHDHMWi7WMycOs
p4BXgXbGyIRLyVjjiddUU5rDbYT5KlL/QIZiQku0g7uVg7XAO2bGP5bCvqd6H10S1cVkJnDuU720
77PUbA54aocL2fTtQVxwUySF1znT51rrD4MA6aK48bRrFMPYsOhQ3wAgIn+q7OtBuSfz1N0Pdhkf
HFO4C9/z/zCKeF7yzR7W5qNVsjZpqJstBhSUn0UcJavaK2teP8EIAJTgya5ZsNg2lHU1rZy7NlBr
KrZ5d/FmuwIkYsfHtgUlOBpK+ur72DbbNkJ1loW6ADzv+8Kr4y+4+PmLLjUw9uiRVIudWmAGEQHN
sLv0CblYvLDayL5vSfytxwH4IbRxbdOUNWwMgAc7KxP6Xceid+93vI2OOt8jVKvZGVMfn6B/cyuy
hviC1SKPRXYB9+NsZlL6xfSIvZlKegRDtsF2TLRXBu0V/4QYxiE/ahsh2yawy6+GOu6LbBbh90wY
w+2ExUEajAur0+znycIeN2wrNtV+BUNaxCu39qtXEEg4Q+g54sO6Xb0WyYK9kP86qlZ+REokWcpR
iQ3nW08cbEfmSUi+rJwkQxZV1N3ZrL2K37RVYYVaKi9O4EKKdMlO5KJ7NH1lqY7HwDx3SRHiWTNk
B4GF0u96kX01VTN6UzXgi2Hk4CurWdRdk2QCKGshdZH61Vna9QhE+23LKQt9ofZ1d3FmGplk0krG
LVjMDjn87sGZ6bgy1Mc+6ixJJw6ukxSPE9zFAybT3aKs4m43gInbYI+kXuImDNGv0M6yBVIWYMp8
QLmw2cboE/OE9I1oXeq9WChFaj0gxyIW42B5711bXnCBcPwFj1prFrTlVU9hFsMcKbNwk+k5T8pe
jxXAUQmeriKyIWY09ok0lT6tfAhXrBPb461Zdp7YNCaCTA5laT6GKNo4saaqBzWu8dlCZnSRCK88
yUM6F28q3vnhFoyzHeo1xlF2qqmB+gg5snVpYuaROKBCGsOPzomebiwF6fsRHBg/49y4Rp2rX4O8
K88QDFF1/StUz2cNCpPeMNp3H/EhVoylVXfFRgtjH51oDDt3t8txRwS7M5q3S8kLYznaHuuq/0Or
J7T1hyD/lp7r3mm+KbHZLgynHB+danL5S43+wM7WXfVN/oUVgIWLBiXkTs0CKmFQ7GTzo+PWpHgV
u3V2+iU+GK26itDVXslhH4c8J4VhZFcZMZy0cFbDqLVLYbjZevAOqvC7B3kIHN5aT3TqXjZRKtdQ
/EWJZ6i7B4Vv4QMyl9nWdxzc5edZMoaaJux1LXIPclzfQHyJJ29zmzAPy0WQberJG1dyVl8Z3UNV
qS9YkuZHGRocvGa7OjrLSWD3ctxGgl1BheKs9STiRg3nSr3qScYiy8/dU7wpfupvDEv3D6SVtQdt
Qt5Vjhjs+gvZLfWxVp1qX5l1v/EavILVPNrXeWHqmLwI71w28P1b1zyiSoKEK14CK9OYRaqwJlwh
A1vtyVs6rxYPl7CwjZcg1KJjDwZtWXiW86oHNbdCtYrYZefmi+lhf5I6wbLJQcxrmhPv61TXjuDT
wm0URf0lb5pijdqo+kC23loadR29lGWooS+Toktvje8KhhC/1120L2Jd59nmjNvQmzx4JRzagJuz
m42C3Q3ZeMtDWD8Z3zwzcZbN5E53ZdzZz2FirYNiIo7+ylab0E01M314ywRZ6Q5ZV49MBC7kOiWQ
efqYAwsLiqG4tMVU3XtB/1lOLxxhrVITWXZB9ToO0xPJZn3vukDN22LozrptZ+sAt90ns9RMKKxZ
+Lm2cI+WW56q34ddb/2ByMGzacX5W5jn5VKtNfGQDaO/kVfs2Xrcrmij23pW0h7zqcHKn8phMIH2
a+FnM+hOIhZsorhiBqriq0bFa/x99p7RReC8WaHO59Fb+lFPA+Mx6IFh9In91utAWRTUB/YGKtKP
qp+wi0SgYCrUDEOv7Iai8zOjvePO0S4lig5Ua7scsy+eU4YYUHnOstIqsfNdmn2XIJbU97gmk68B
Q90Y21DBIlz2DjE7tABI9lL26iWkdhtqId5+5p3iCmeFZrH/JQnWPPy1L2WrNZh2perRDOvkMipG
NlPVhqcZYVbkYl/V1vjMXr84+CIK1hJY9nM8nOMSiPZzvGC98J/icrwyFBUVydTcqUnkb1JXC7Cg
16PnoNOVbRujf2B7UfzcC6U4WALzS9mba4nCvmPkiTT3uq7ATX1ITpM2F3Ga+ouEexhKlxz6HpmC
D/SHjFHvpBz/Hf2hDEZykDEJEJEdtUldoAYcausIHbs4tJ2cSaeMrETirXS4s9fCwvKkeGtwvH6p
ZgF9koAonM1Dk29mvGlzUI0yU2CMrXGWZ2I+Q9D/MihTcpChj3ieWc22/z5LdlAQ/3Oq15g/zBLB
9LWaamMnNC26tGlsr3LoPiuzQGVdxuTBh9qwE4WLqxUknktddS0LXLh/8LyMZTfFHX/h9ym4g23d
snXubuPktTwP0mQzE1d+CCqqZ63sCbxDa9ahsuqMvNpVCN0uErcOMNycXyHmFeS15XVus+dXMIrO
XqWeRt5Jb917a9Jg2mlD9dXVvxV5NHwxi0xf8jakF0rL5iHAIGwjsNu9BFps4pFW22slddlZal32
Yqkd7JxStLthbmZmhfRy7FQH2YuYQweUKeiPoxpmL2abvrtRb53hdGcvRsRWnl/VoQn42qgJr1pP
avEGhg95o8CIzpHipo8why4ybjp5DkID0vCEo9Kb3Rer0bWyF2zfjbuiD/+c7qVIjIWoqJ91K/mP
031ALW/WlN+mI8Ju3Pm2K5Z2qoPG0ENvGbtke2J9ZC/gtNGnun11ETV6bqpaufoJhfTUiT61euAc
SPE0eNoU8aeBXetGtWvQUnwmC1ex6q0YPRzm9Co4Dw3u7AP60Lt6xCJJ8cdu1QSF+TKF1h9FgjtF
mdxDTWaJPZMw4GssIis/O7oxHKXTrvTjnUN837HjMP+y6P0eqko8C/s08oCwVu2+SsqHCHVqdQsn
oPmhiXdMu8cq6qFs1fwcxBUMQ89NV7phoIA4H9K0fU+QS9mPXYlx4NhE6UVDcXwZ2Xa7kU05Tp07
0lFQRKz07HaBaqhWrp6Awuv08WnwyCJEev2KA2FJhXw0V6CR5oQCgttociengYfai9kki9iMm1dD
t9SDNzjKUs7yfdEuUxObaNmrvo7I+72SaAmPaYKTGhzvhtV7lK7G2isOdahaK9KawaZLeIKjMdBZ
8BjZgdnG7TRHqLsGkHsEP0SWpKP6Hwd1utdnmZwVa29n0fQVz3c0ypZkH6Nnp4lBZuGV+i2tQep5
1tcIGAJpY3t61DNsaIfB8O8MEz4bUhHhWrHh3JtVjl/RRLqZajr6iOaXnrswpUEfaUtsE7aDV9h7
uNvWuQ7dcuWOiXithHmRL2SEwS6GC4k1HA/SQp2AGuRedJFnVl1+VZTAphD4U7ysGhcDe9zFU1Kf
u0Fhw9mpZnfsrLo/yrM2i/48s3tTuVNDoOIM+Aj/MhR39P7W23azropVkJiMKZvFbZDuXKysbmWz
ng/oVIroVXYWM1wkDxdj4iRPsvhlK8ZnlkrZSXbhH5CtBP4WW9nJEiS5XasMXeWQDpSTg1j4V0zs
zBVGTUCbQtjsMubNZ+Td14oqKBfjUniLl56odx3V24Uc8TEhCZGWcu2hBKX510XClP+KEyLyM7+M
jMtZcecYKzfGjlx2/HB1XtC4hJFa3LOVaJ/rzDmFYwcSZG45WvqsqKF7li27zr966azJMabds42j
O16TxXQ052YBnnlRGk4PdIKZKqI1S+G73aGtp+457oJxmeKTt5dzyXhjLRkZ007OHVRu2GMfGNvb
/0FDYcTrcE2Qcx2KXJtWV5ON7O1jzwT6OPvrlVhwVqmFhWLXFy+eFe0mVdjvlqFYqwTwA+ShoHiC
P3i9xVHlWMXs54/qkDUPjiE+y7i8TjjWqHO6zXS1MrjXXTM570NraNxtm+oShLF7toRpkYbQ0BBs
0mFVD9hKlk7QX2Fh9ldlpudXPCYn1QVy9j1uCjNYUbg0WaExQnb4poZZRYYCyxzyC1VxEXYdLxlm
JXcylhpxtOCOaa7KfRMB/tZYxa9LV4z7mMLmU59P903V4xPUkAsc7bp7smzIiDgEHPu5dQsFqJlU
aM7KVgRfDS/zpL+TzdGLsrWfBOPGi8EgOm1rbTLJ3FEDr10U8ynm8Ruj6oJ5CUOsndk9GrjeYtVE
ASCcGYerTfE2dadDVtjKW8Mt1UxZkbO13iEyyrcLRORbk7o7TNTyZx4S9R0KsbPDLnE0gn4fcb1R
tUezz/JgNV6DstTuQpbZdzo8GaclQy64aS/MfqgeMiVzd8EYDdshSsanVAy/k/q3fo8s7iPoJXzK
CyPZOCAvDiTTwysSuMjJWLH1u5M9WOrQfmkEFr+2ZyVnVwMUUNegXhU7Ne7QRqgXHusebnM05cGL
e+NuTswA95+DP5y6Mqq3ZbqhPozm49zfmFq8dOetJsv7JYYE3pH8teGselsNV6Gi2Ks2bewzDt4t
e56IX0tQlLtO123wNXT4Zg1gtDMHSIrcrHcySEXLuXWbQQDZxLW6xYBS16rV0DtRdWt6wDvX3M7G
Ulh4jU3K3Xj4hrlLhU1DND34LhtORFbOsiUnUD1UV8O8VVWVok1Z2LbLMqmrqxzi8QzbT7lmLXTU
gB/M+eALxDf8LHb3sql3fnIO1B2M5yuUe9L61YuJ+oK/gDj/oPJffgv8OMYuKcwfVbgrazXFYqBA
lWVve1OwZ7fknxM3xA+J3Mtj4JfKgh9+896VyZ9XFNRA/rpijW7W1p0ydY1VqNgZWoymRVV5rwgx
f6ssvboGMAmwe3RfZHjUVdIr6eRunXlUYetbU4TaE7vtCdN3YfJZE+/Qx10NYLkPOFPVr1m6kv+G
ybEfLJ0tL3Q6Oy/gYifDj03cLZUFRShrmY4TRku9UR0jBcLpZpxPu9kKSB5qrbTxDmFMgQBKs5DB
jzE6yr1bs0jVZZiRdpTOwJoYd1lDoSriN7kwwWg+j3YiqANN8ID93F/3VeO8NNb8Dco/YSzmnv0+
/OPWArS5q1ntrQKjzT+NZdpwa/Wyve8p4crxvG6jlOCuhYtTV9rxpPL6bstXNn/NED1p58StAQVm
FRcx9p8I0d6bvh0vsDabPrcgSXmCpcm9iOOE8qkPW/G7VKM8k4KLN1XGWw8bbVa53uZjXBf16TK0
Un2Z4c3Xt1l/HedDUjrk0f3iW5uiASJbMq77ISzScmQtiv7ybZibVOWlMF/lqI9wM7LAMUWe7j46
yoIEVmQDYJRXk69Xq50G3lXP4s9F768Nbg3npB7wuWrH8CEDy7MUFijUsQLA0Ad5+a5pzQuml+G3
TKcaKlruuq62zVqtYAto+Afh1JhKKeY3fQz0V7ccAzI46fAk+nhYZUVpXDskYDaijupTK2CUiN6Y
CZ19t/rAy3fB0C6dwoWiR8GMCksf1CfZXcMHxRmm/1azQdyWpIOR4sljbOLy+6m18NHRgHFlSkHu
PRaYv2E0yacdNocWPN4rzDw5PCLPso+7OlhWdZ/vuEshu1hHxiqYb7jy0DRREdzasVll1UKvYZL/
9q///X//9/fh//jf8iupFD/P/pW16TUPs6b+92+W89u/ilt4//Xfvxm2xmqT+rCrq66wTc1Q6f/9
80MI6PDfv2n/47Ay7j0cbb8kGqubIeP+JA+mg7SiUOq9n1fDSTF1o19puTactDw6127W7D/Gyrha
iGe+qOTuHY/PxSxViGeD/YQnSrKjgJysZLPVTHFXYb7DW04vyATvonvRUbb62rOfoL2DN7r16qws
kby8yI5cDFCryhxdMwehLqNL1m2jF6++Ezp7Z0qalWyiNZgtKyeNjoNRFK/tCkR1+hrrFIOSSUuW
cpAad93KJRW6N7LwOXOy89QM1VUzvGLn+nm30PQc+rgMZqUDXS3wjrJFSrW6VpoyrrPajVdOmVbX
3O4+//PnIt/3Xz8XB5lPxzE04di2+PlzGQvUUEjNNl8alHPA1OX3xVh1972SP0tTeD0DU5RNprWR
FvNRp77IUewmEjbT7Ah8LftWzJwZeTA7rcXTJ/4GNK+65yMnHsXt4fsoc86UfA+pvmWgyqu2y8KP
hpcE3YrJo1wgW2CDIaOEL0GTtA/Z5EDmZYyvePU5Mg2yItd/fjMs+29fUltzhHB1RxOao6vzl/iH
L6kA9Dh1bBW/TFXdbDSjTTcGa8M9aczkOerzi2NE6ufMSSmwtGZIPjuILoGbKAvZUTjGM9q63iN0
4+jQpe64jocSm72qecR8FMvKKQkeuiZK9rdmMJcOZP1AJSG7bZUI45kgaeFgfu+RNYYRPfe4x6rs
o+Igz4Si26ePuXLWx0V/GMx8+bpyxEfcG4CzIh3I9x0ox12Rjf6dDdM8v7UDHRtL3q2t7LXmIR/j
EMgLbjNcOeOjO4nSzFpiOu//l7uIEPNt4uevq6vbmm4Ke948O7r18ydUq1qNnjnk7k4Jy02fqi7u
Qej/OC6EStIM7EuxRjtHXtUdi8aFpN/lzatdi/BOT7rsPjSj7F5LcP9MetfYy9jt0MH88IMCQ9J5
nIwhbpuSu+jarWy2o5Xd94VwSKImzWaUL+55BUXdvOzWUEI8ZDCgKceGnjWLoVLQZdZjTksQ9aRI
nXoZ21pxdJMCHswPpw2Cw7to8q6eWoN2jzLe8T4xd/w2reM0lPF26PXwkkeJWAMb7e8jfhErjBjj
J78jRcUu3XtRih6K2TApb0kQfFFUwOeKcI7oTU9PcLEeKkNrdhPAKNKcbXwV5Dqv8gyuzFcugDLj
91DeIHIYNemL4U6Dc5tQlD7MzBRc6Mf8poNW6JGGCxV+jfks+DZZeRl/Jq0CMdlGZMlXS3tpmD0+
v8KE9jufxfaEVLs8rafQvQVlE6C5cWj+MGNqv/4SrHY8pwOTtdsEQJjlwY93hjMqe4qbMQrWSq0v
NSfAAgAS/REJfO+YKE13R74ZAjwtGbf8ijX0D6eAmteosU+HjzG5y6JtJduWsL5Ehl9vvbzZh2oR
PAdqW6xMcu/HfDKcs0t9eKnPye42nQ0lE/OVR0y+oXpo7DHkpj7qtdQrK2u8wfQlMn/wfCz6HKic
M5B/7FzyrDVwI9kJ+Da69BV8f9ObiqVRpeNiVCPsr+bBeuNSZs3CdzDezXFye/UMWvLPQ5ZhQMNe
196yT53Eou5S9RxpwPKQbd/IcZb2TR2b4GI3sXMaM6zZB88K3t0e1kc8mmw3utq82gM6bm6uh+9V
l0M88pwEfIyhPFJmOhud5z2Tk+kWbnSgRjSeFa9S/XWHdyRlTWBkbllcdAXeAJK0WGenU3knYxlY
TrQuteJCpuK5L9COqNiB+mu2eCR2wHbuRkSK/XVhsmhTMnARcp6cIs/cIIJIk/DXfFxrchCET/ix
rJMg4Y2NwJatjckLVjbL5bXWCJ7cqMafYTnkd6ZXWZfaFtZljEDT/fOTw9B/vS/pulA1w9VU3dBg
cBs/35eGyksbv7fNz4PnrfXZR0GbD2TeWrb9nJmI23lg0/4Kls4QrCrK4z/E5OgWdNhdnCsGaiPz
bNmWZ8GArLw6pRSfJh1pwabdkP1O2EJa8bkKuO3JQzdkEX4Z8hxZBVVFiIdRsu1XLqwiv7uTc2T8
NgQI0TN6Vj6KOrWmLnIzg8+mY3T9z++TXE78dP/WLVt3HdNyXE0Yjlwm/vCENcsId2PFKj4rRpQt
bbJC27ws8BYFyPTWmSjYoWv3kjtOe0c+Gf2COe5EKCWqhTldkknxrr5pfO0La8Snlv0Ly4n6YIpB
/RSVxULGA08Pd2RDi41sahkWoSA4nsja6UcjGKrbZUutYEHeqOl5MoN0kwitx3ghCTfC8R3uvbH9
qUfeKJ5Bsb/EU39pFG3+7o+xs+4xBton6C5+CtX8BjCO0Cq9xXEzbz8l5JMl0PeX8RlxCRh2QyVC
x+EurJz8ca5LroosNDayqYxNfoGVuovJdxUILwsY3kGX76M2Lx4xyKbC0tTfxlHR1v/8aTl/Ww/x
rLUphJl8XqagjPHzt7oqa92hihl87oIWJ2gt/zRZtXcfpaV97vOqXzRm278NbQB+wHct2MqO9oxG
zgZL7P7N7IZk67Qi3JpG2qzrAKSLDr7kTpsPDpW1O9mUZzIWmIJajW0fIhFnV9Y7SLqo/GxKvJCv
iAViFztwc+lLtTh62tgfC8wynpvRvARVNF0QJcqfXWF+o97RnGQrmJOUTRHUd7KZtmG/rFy731fz
zNJnq+ZPur2VvSG48bWeVvXGd0V6CGbIGRjI9tjNfCJr1o5vl03d10dQe0AtZUT2fYwqe4GMuMNu
IatRmmqj/is3fWuu76XCoj5GbvOB51ixi6OaZEqiksKIVYbqcTcPrRt/Z3uQM2t3tE82Um7TwjRy
+5RXxrnKzXFfzh2yV8a1xrL/ywcvP9gff6aCHKWpqbauGmzWtF8Xwj1S1F3v+vr7KPxqlVsFiFpT
6W+HmC88aiTuS15F1oYtRXSySse6TyeEd20EFmWLOnhyMTsDOChb4NlUqlvnnhEushpczdgjZSYP
aEVlZ8fm3u83hsJiFM9xB9UpUi3DuWNJvP/nL/XfbtXC1FW+zroKE1bXde2XJWRsmKWja5H2bmve
pxpS86nhLvPDYehR54PvqLGQm+xFirj0CdRIvzIyz72Wqcg3Mdt7jJTQIDWz3DuUTmgdVCA0uy6Z
ppPXDdWmwJr5Cv2sX/T62NwVoUYu3ijqHaBrUELJtHa81Nsb4PcO8qxQo+52ln0/+0+9H7GPcRTW
4v/ySPvbj1+YriUczXB0050377880ljATezZx+o9StNvWXYhPe+dhiiyzuGM5ZH4HFOk8QrFI3P1
EZNnceuIo4bB1m1CiUbNQp5G0wwi1stxIy8gB8sOlGzm7Id3N1K0Hv+EencoDJTBGKC14vSnG/xb
nqpDPUs1jcm6JwcK7gDCqADQAzdM1Bdb6pjMMTtstdNtCKivW1Ofh/horizQmh2Rga2za1WnT8Ix
jYM0G8KJOLv6qtnsTER0IWDRlAc5Nk/j29gUvL+zMMug3fnKsOkjUUP3dVpt0Q7lCaS88x6oCfb0
DmA8MiQ2m1jz1Wh8993q7WYJcwF1Ea13rlWCGKuYOxAbIh2cB9kFZI1/KSYP0c25IxtZ4zXeiBm4
GeSndlDn9BAd0VR8MgBE/vPPxJa/g5/uARZrGhdgq207gBD1XzMDSFYmGlq279YAcrysQ5JfuAus
I6W3X0rD61dmXVu7YG4qPRhuVW+yk+zl0Y17L1nhsTDNp4wlpgyPFtgpHm5fUAO1X1oN/IeTG+pS
droCGxaPnwqHudfJ74O+f8KdqDybpWmfTD8UyxZl5S/A3GFU6ePrVBeg/nBN2WehXzxVSvVJDuiU
rF5Y7djcI/cY3wX+lKwTb1A+N+FCDshF5q4KNxjvvCJz8Yn3ePTPl8ZP74l9gPXEKkbfDbqCG5kk
XjqpRdrP7/l8kTnaqlpU34/zAfrPn7EqM6p7eUAq5ceYHPwxV4m6+jbuIyYilJJYU/x0rV+vX9qg
gthOCqrnj7atngM4IW+Jjr1QXA7ZPq8V+7WP0I2v7beugUOXdGqFWpNnvdklduBQFlnAd+BKMBhB
5Iw49EqoCXVmXbtsQPM6gRrquuW+Kyj8IRSS8DPRfeyioftH0Oeqsb9j4dEHL27ePDoC7IvI6xcX
gsBpMhrnETibvu5dxN1C3IgfR7/qsLnD9yhCumLJwgWE+dBe5NhhwsErqRQP1ipjfY1iWJVPyUL2
3g55szTcaLpP2DgezUHTt+K7UIrUO/lF/uRDZAUj7WmLFfP1IyQn/DL/l+Yvl2th9K1KU1gLOVfK
rHxcL8Vy7KAWWBrldrPu+ly/moXWUODgZfX5bJhjslctXHE7++dxOZrhG1elxubNGHdLwt3lqZ97
z3prGbcOctPa0ZUIednrzKPlWTH4gFMYF1MjmnRIEBNrMVDUanQvD7nXIGbghelyRtPcYo1pTHs7
m+HC87h2PqhNC78lFpePqZHdKmcxtcs+GsUadaNnw3HHe1ud6qXWd/VWNuVhyLR20XdOuu+aYrqX
MS0FHqxAepItGS9Gd587xXj6CLVmhH5+G10z3WyuZvbN0ygV1wmORqRax1dsvb5Rb/SvrqIZD4MW
nJvRHl7N0tJB06DehEPKj6P6mDsN1MrzmBbg8mEMLqNRT8tl4p89pM0eXFUZHms/IttAyXDrd9Pw
KMpRP878Q8ftspL8JB5Q4FxACjK2yxUHMgoPJy1+FDwj0OUf79kuF4/qkLZrS+vFWjZHNw7vs7Fc
ytZtxFhqS8MXyhbGMilGn1wCwl52tdE9Q78LRcfqr8922ETaO9Ow+novO+Qh6YF9blxTn7Ws+moh
R8uexlZPQVKUD5qLeHbZmP0pth3t7LUAkgCRll8SBMhSZB0/5WmabTP0FHemmhfPWH/dywHvofDt
Q2DXSogaHbwOtzFOg+MM5J7G4QIFNj1DBljcRmisZO6U2Dh+jJDD/CLDRc1qQCYbqsNiuXLIIgRY
kw/mML9nSXWn+YjIBynNxGq8fZb1+hq1hv/P2XntyI1t2fZXGvXO03SbBringcvwPr3RC6GUMum9
59ffQaaqspQ6UF10oRCgjUiFIfdea84xC8iaFHTM3k1eNAA6RWT03wkqQlhMpOZNO3rgcZLa2Lqh
PHDttcz3Q2J+c7ZhfjNoKs/uiqs0TYYd9+MEYsVjg9OLkL4eAGCV/Xiwp9WPbXmi8zFORss1Cjfb
8enlPhHVt5jJAUlpwt2TEWKGRWZefJnb8kwMGIf4xkwK9Zh3vMtj3kF8htr4ZbQmy5Ii9edEpqSn
Eyai6kxSUX4v8lopvuAbQn3k2xlemqZ5xpprxGnxZUTkv3GrMd/Mq7G6z3sXeVg/FNtx0Kv1fDJI
yEWGz+2xkyTwTm40rObtfhVs61AR9/kot/u408VyfhqlNM9yTLnQTTvQAQ3cyVgYOm5Bt3/WiTF2
CnMOKBqHa4Lcv8zbFQ/tNvruOdigf4r6gz8drtaSvLUJ7FvNR+WyuOiVQcsXBfRJM3IJYmfXPw+i
BgFQOBF5a4sussS9ITem09fV+FR7VUTaUzB8FaGHb71Uv2thuqVN4iHClN4yvJEhBZ1LwYzdd2hz
r7ssKV8jL7mW+la7Hr0gxTEt+qsU2fwCw4S7jiJ1YvtKjbsd1DpjrNf71coNY6eEn3ixhZS6jqbg
ECx5S9dR6kHJD59VX7aZYRWldHI7RTr1JhywSC0O86aP7fOS3Lkd/ygGnJ926L4mrUZebFP2Bgld
Y3Sx4gBsjy6590OqxSiabenKznLvmhmO5WhYOOjEss3wuvQsVP+aFuUxlLXuoPWKfpFrT1zIC4km
LNtq3jQ/JAhtiGnpmz2tSCrYDUMGW1b8+y5CcIv0JUJF0gT3kDrMS9QWXK/YabhRf+tpr1kRBPe5
rJZLa0jIPLL7+tRPD7kagndIy63spvVJtkwepqV553xYoWv5QmDiW83bPh1XxD2xl8Ydph3lWKry
eOjspCBApwrvxp42uIf44jUgN6PW3ddW+IHjgp6i3+qNKw/F2PtJGPiKdRgrjkAqfTBVwLEKjrQW
YKXWbiW9vnpfhSqvH4cKOoxjrnT8dvd1SoBBmfMzCUVS3hcYBVcEg/kbyzOK+1QDZ8lV3SQthlW1
0AkStTKgl9NqYJrm1oclvZhXraYt9gwww/dViIr2AV8i+qPp4GQ05JOae99j9c6NRvkrUvBvIRLN
574qXMcrhXkXl2q1zCzDv8b9l63DrpdPvVT0FPkHeR8PfEixkYNYIc9nYchqc4XDNtrK/LczlKE+
Y8oTS68cFCbZ7XdF8bs3fhpSGcdvISM7JyIa4aEIBn9V5kiE36xUTZaREfMLkEPDPnaFuiVmkR9A
rhsPaZFq+9wdhqtprahz3inPT+9RAceOpGgjEFM5uTc9HUm0J5X7ea+tpDAX4dojiWev2vYdlDt7
XM+rdI3DTUdBbzUOaXIPj0p3kkaKjnZW+RdVVd64GLaPgZ9k2xyfzcoATPnoZbZC2S+XobKw1279
o+rX2U2dcgURHmCbabNZ6OUBN/N8QW0fa3i3q7yv5M28ly8LlPu4jNFn8ZRdtyyRKT3oYPQuZqf/
7XUxBSar+Ryt6dcq8YyG3FY3JI5lSJMLIrsiIzh7oBaXVplUj+DSH3Em8f0MuwUdb/vFGl2EWtNJ
Au/JpvcFUeHTSb6FUksj1vhx9OP3kwyrW1hlbr14XQKgwgyrG296pUT1//5KiOCqx7T0Hg3Jk16T
ov3bK+Hq3Y6S4XAtFahEp2b83KKfH8qkXv/DJG+qdWRzs/69K08bTdVlg8IZAqRf6zxN6ua+JOOn
MENfA/zZRAe1TNWHRA2fRy+sLoD/1Adfi1CwVuVdXzD06QZ3OR+EF5tYY6TW76f49bAPdVRF8+ok
mNxAodP44HgKq5e6JWwSbTs/I4hIVBZ5RJNu2jsE4SUiguZKYVa+p/oTnLPMTbd+TM4CozXAH2IM
jp4dZ44fMqXMgh53adKTjBUbd/MRXv8I8629nff7xI7w2vV5XgsUbkXJIMf7wfYfrMo2AKZozMZl
Y+OWmjQJCa0j3lLsQdNqJaXhNorCEL0Rq3Zc9OA1bXM7r+q1gTM0r9WDbw23XIgfVMtIb8yoTW8i
phwoMelktDm/hYUX8uMN0uQw70Ux0px+/wkq2ufOw9QJtW1ZUKsxcAmJT+Ws0ORqUlRWxwyvHzYU
CEeN7u3IhdFNgGPVhGmHp0bI+sEoU75U/Fsx2rk0mo1BXLnpiypb4U1eZtFNQYj1zopETRsxxFhu
wxKVARNvKjmQVkOWt09yy425SbT64lUWtJV83MWS2j6NbTduR4GM0wcO91RokDdGSmBnQychB334
++nYQ+qdVfHT6aZnyxscsrZlFKeOeJKHAXn2fHqVj9k+p4tOABeHFZOcItWT8pigPn20frymbVfR
wbJTfTEf5QmAfgpXx8P8HDCRaGoOS8kK+0VPJfBKhTB3lRO+4HF5O39ssgWaGK0H2jZvmx9conjW
OnTd91PBOStHvTAeZUJ0jx75ittMS+C9TUsf2/7T0u+PM0P7x/PZfy19epYosMUG6TS9Vvm6aiV3
E/pBsGCCNk6ztPFaSfx4LZo2W35s85RmXLaNoq3m0+Ydra4WCz0x283HNlNYANMGtViLbvyODhw8
ZqUIfnmevBMaZaxRdJCqq8C6gf+eLYzUb57VVtyhH/MR4UgrNmBgkq3irBVt9eX33+9fGv6axhyB
tpqBC52y7bz/bw2j1GCSE6i1/wyoJoj2hrmttPQOg1f9aljNRgyV8kX2LLHwVVO7FDD1d6U/GhvM
/tkxg37vZAgHHRRWfMmnBwms/9KIUILOq2pVn3//J2ufuyaaaQtTo7hpaJZu6eJT4cxQZC/w6Up9
GYd+GdpjhUSEBz3OyXw2zXrLNDlyOtn9sU3uTSK+ybNz1ERvn820OmDtQ26uYLGijYB5Kkm6Zw+9
vpOIRD51MMNupSG5GIncPeclH5BKpMw28ZfYpnMvVU9DXVLa7HXytbOYm7xhWwqxieyZl+aH+UCU
Ch25VUH2D1INzfp0YeIfbpkGEGXD1OmK0mf8uXmEix4lRjrFDxhcMEVcZEf6M94U5M2iOT0kqpcd
3RzPOQXs3aft8+p8xMex87ZYZLBaY52sv+lJPh33sfpxbmZj3MHVFMKE1bsbDbj5wRf2M8YBaiCV
PhDQYHpibekVe6dDcIIuepzzV/Mm1Fr9jivpCJuWnfOTdDIxTpUV6FtwdP2NnBcdMI0rEWY8pdTy
3fTKBmrLdML8JJJb+A7yCe8wPwkOs+EcER037xRVE63cvNPnRskhpkbIkBMZQzQ9zEt1pWcOmOVm
9WlHmsBqd+YDDX4qC1UBJFs2uQlOLxoXvha0d2ZsDGfekJsmaaF7TQ9F/4xjKrp9329QGmWQXB3n
fYhY1DStj1lM5o1R1LBcPV8hs0GTj7FS/Fiat80P0bT308HztnlvVevmTnjQabrRyw+y3VB8GOJr
oeQ5dfE/H+adowXwfp3pQ36Y1z92yyFIY5oGPU1am7xdaZTW2nTnVaYHGf1KqDTJ2Zruw8hootNY
p5fu/TaMSH5NWGuDTmHaO6X5gOBM6SSiqpifpC0S+Vo063nffFSQjOUO6urAQGW6l/+nV1XaYRe4
+o9XDZNeXli9QLKRjCMEXQIaY5B7zxWKH1xpuX3BuGld5tVOHaRntaOKrwFgOLa9ml6StP5KvrB2
hiqvn+clw9WZAZKSYRS5zjRxRIQz7wiZ5xMjURWrefXjYT6jhOv6sUmm+eA0SgQmpe6kE0IgYGxq
aq192ZBO87aPB9/w/IWXB/Ge6nF0gOFFAuC0ND9UkjtkzrxI1ypew0a9hI0fH0MvhYBl5enK4mNY
lmFerhIwG1Al4EFT5OoxvjVvXpHBz+ja9LaqqVt3gyqv3lerprm2iQ1SNd3NFiItKb0UeUseHQf7
dtec03A8UvyJTx49PLCnwnLcWtce+141Vo2oxs28mhEO6OjjEF0Kv/IeSkYsih3rj/E4tBiWfzrL
aK8STDIMN+uQuoBavfBr3g+I+x5dIys3Wcf0J8v8HKJlcDMfAOltcEzfNa76wG4PIs9ACPd2/oIa
dHoCK5esZYpw6gBYSL1qBn105h1Ixa6plNT3revl0GUAykYp6vXAUvfzAaKASS1RdGkt8lTzRZS4
envX2UxaXRhtzJzL9WTC+dovAScisoowsDFk1rZuoOoPeoU0a9odWhFqboP5StKVxsryRb+fxMX4
vkDPSb50KGbiXC8vUxN41mzM8PJo51d5gi/Xrg995v0wbKh9+51+Qn5NBtpwLouC9hQSzOdKH1dK
UEsXeAvDzWBTV8rRkG6jVO1vVCiL141+nPfNW0rFzFEn+cZiXqV2ca3rurEnU9HfVYGmrSNZyZ6G
tFrP74XRN+3Cr8fqnMQFLbxBiPe3FxDzMk2z9FnR+FGTyiPver8vbgWBT/OZqRKBQMsFnoQKoZKk
e/bK7gf/C16N9w9CdYHsdRaMTo2sjoscF+nCKAEjSC3Iy1SHbVoV+OQwtxb2+8IwL5Ak9L7w165B
/t8c8+tL8Dxp1ZTTsODjJSRPFf9wW1Z/vSuTTKXJiFx1UzPsz3dlIbzaToymv9f10bpEcXMhvqN4
VhryMVsYLZt5NQXbYZQqBbOSzuCiayhBDt3SzTypjXh7zHyRAsTDJCiFSOL/XJJ002aUMYSbeel9
b2H8Q2sSTMnP09ZpZEVb0jAJyEVCpH2e8zB3qIocDfWdXnaAN6HuyqWmbE0dGOe89LHN/g/b5uPs
7EJqqDNICV0pmDHxLqA4vW/HgspjbLv7Vs13QzqG2kbpXXM9NNx53tdJp1nDM4aJ0sfPbVPHS60q
zX1hAxQV1W1oSjGjMiPdBX6QcHlmNRza76QvKldYmTRMf8H3+SgqAMlKs0gym1dL985E0vKYI6tc
t5VVGue4TwtYc0H+qDaMPyq/Jv9xWg3ybOlpbnnnJaN+ze+PMd8k0BlMkpcym8RNn5meFbnxxofk
dOno8h5Nt1/Pa0PU2Jd5qWwsGcoYeXqRCX7amTdKRvIMQcvdfRw8n0+Vai1Pp74fO58bN9yN541t
T+p44Gm4ZDXF3XiBXDBW6fJHSsAmSoA83s//ktC2b+hc6hRvg/a+rVMqvPyLDPIKFnjKe4hbqSme
8yT46odj8i0Yw2e9zHSG/b3LF9RCAUo45N10QMB94j4QBZe6zkYyNw2X3hfnMZQ6RHyyytBUC13j
j/gYWJVKk7uLj6EUhFIyF3DHbcZGT9ZWMBY7xuPWHW3ia00LtK+5cCOIiZ521jQ/P3tFxU1o2tH4
4znnh3Vvy6m3M4OyXRcdF5wq/Dbvp/Xsr8aYSHq9lqdsBrdbaQz/z3HMuKJT7PyraoePuLxasH6q
2NPIlZbzdt71RUg88NPEUt10jVltzNyWnnzgNfMBMflRK7XTyj189fAuDSjQTE8oe3q5sIbROuEe
1i5V3tKSmXY0Lg1fSFbStepW7mFMkmJpJMK+CjscLnBJH6oyq8CX5d69YG6Qe8rw2JpmfhxKHX7S
kA6P2DyCdR1oKYp89gY5YFWJ6KfzvLfE82Tq6SOUpf5cEpvAlISjomAcN4MnAUNqgvGxDptoIRN/
c5hPMm1v1YBuu5OqTroyU5Jk5xfG97Izbb9dzicRuhgva9cydiDNqlMZwmYZhxFhRzXNmoJQu/9Y
JSfqx2qRu+WB0tLfV+e9QUnJYT63ntKVgsKjpJvQe7R1Gv/Cd/eB14ofi9z62imfunD3CjZuafXL
vvkMyRUrLTJkNCG7KHVd8VT0VQmyA+AcQlVK9hENmlY1dnE2oencXCZXygwP+eCK22i0bt63x7ZB
1Q0lsVX37jWj6dd5e8WQZJFUAAEwLcVXSZ3Xjj9JTaSBuJbEt/SLMRbdGZ0seRAhWN22QVgDnHdl
prW5f18kr8bcz+suzZgNsZswcrjJAsPRT+kAxrIqiOp531YUximQR2n/N3HNtM1Trgck7S4XC4av
qNzaMHgpO+/GDN3gte2KDUnFme/kyUtCQHjo5M2FmbHwnSwKIVp442s1uBejtLoX0ne+j2WmPKuj
3kMFA3DXU/Z2oMSD2XVNE6RgzAwCA5vNfUh24Wm2FkWuaXE+aF6qtJqsKMtKFvM2qcQy40g+z5HM
z0EHIdjA73ybd3+cZ3VEj/n+mK1aN+kdG8w5XtPIW0lGoZ+Z48q4WRVll9phc0K3BSZO+NWt5DNW
tsay/QIp7uJ6qBUdaemlbfvubgomU9PsbJpdTJ6XKAd/RPkz+Z/qgWgKQ0sypy17EwEaDxT7sInk
ZNbZXshABDOrytNfQVBr955fPSlTPtv8YE9O4sZLTgTES4d503yo4QOFdOGcLj+ONX2SBxXhb+Ow
FEtVHbyLmtQj6VXGQDJdrJ/qUG5Xqp2ld+RiqXhvNe9F65HAVIyhnTbKlxFYn29ZH00EPkW/twPg
h/MzlZ7y45myKaBVMyR1Y0ilOFHaykTgn6xpJWYYekq6MQbs1hXBujKlKReBPWash/gQyedcoISk
ahLWWxaSYz8thUqRHL28rLcZCYTvS/5f2z7tzbyqW8lY+VEHyHub2ijum2nRN2R5Lwke5tX5QWhW
aqzeD4JsKFSCNjjUigxlkSl5cNWC3owtLX5E8qPuLb2plqqB1RleBmQwn+oAdrXkyoo1clinHfDQ
8mVnN9a+8Hz7oYybRWzoPRkpWCTSrh3W8yq6rx1JcuKObJ+QdjEGsBj6dkOeK281o+8sqNwvhLYH
iySbAGWSVq7TOEiPYHnRMoPd3RSj114r9jgsfB/3uhzTfNCmCpM31ZrqLtB3Vlo+fmyal6yi05fB
lGYoE/ijRIl1JJHcYtKPbw7SnFio0+q8bX4Yc0YuDp5DIiIt4HwQg65LCmALhX4YIN0clMK8Pk7r
feWhYprXuYv/ue4l5aMupzC/UvlJRj+clHL6xgQRaGcqmC8hNPAj3bhBK2ysfSsPDoaZeKfGmhpO
Ul3eN1kK/QKy72vzEsdR9paqaEjLUrXuJS57CAfi+uR1pbrPzCTaxEVT3DDrBPGRFPFLS+DmfJbS
5hdv4GqFcM9dcGnd/L7yp4qf7Ul0CXXbVGXKwrYQmszX6eeaFzVKv7Xk3P0msgl/MGreIaHWhwfm
Ta286iWJxtWTaMBchwSsL6LgNKhE4ykVtmJJKMGlUfsdSUhE/hWuxogsOwdhWe0ae6mZebBJ8sy/
8dObOKovmebpe1kS2p5qAYEuWR4vgrZBAaNjymDWpC8zeYD61ccylw6eDgctjM9186jokr6sB/ht
1O3qDfYTyslaiaWm9om1UPbGJL4xZdxTAKWfVAW4Vqo9ha8oZ7WrMbsnjM5G6QPBWKW/SXKUlR5l
xVU2SdncS/ZIUJFHAxOvvdjSTU0WGCulgxneUvSA6q121UUMJHG5LXakAIr0QZJNWu4QUp2UnNZ1
gjJ12bnkU1l+vHCFkq2xusnrzo219Si+Nbqa7lpKLSuT+vhCADJdUwHvF2aZM/YWzc4dg3iLFxet
zIhuKBKZA6IXQycZalLAn1xl9HgiAcM5KZxeDsbbDmh0KJHeOPjc87H3whRRI3OFjklaIbzL14Nm
qU7kd7Tuo7pYygDZSH6AJSN16tcoA9nXGmmxSj03dSSpSJaJp+Y3IWpAJAXqCYi1eqrxgkVK0JDI
4C8g3PR7BMf2gQRDwOcVRjJ6hv5thGlyEfcqJUdy3RAhFuUODt8SHibN/LDejXDsgTXkjtFTMQjH
5lsiF9oR+cyL52sb02fMZBRZmDpuOxR7quFe7SXHRNMf+tDQ9l4tm8tIgO9l1OItQsWuyY40Knos
d8zqkiNm/uRYcJEefKCvDY6MMnTzW1/P74Sok70IaFW7+oHy9QUslvHEtXfnW4S7kztu+ekp04zw
sZTijWJ2HaFWQbXIaEde64jp2lJ3Yt9E/ZD7BMCRoIdTNnTatq1PjbEfkUGsJprnmlDfUxNb48nP
EKhIJl1xLGzH3CVlVsa5tjZ7XezzInzIErc7uQNF2QhmhqWU7rYZ1GuL+ajDJdnagS0FCq32t0pY
Nuf5QTUhJ/ZFSgSfXyK6KmTtoA0VUjnNPOZ0Yy8dSpTlYPjg+01iaBHbLjp3dGr55BWWeMCm6Vi+
fyioYu+lROp3g90+J/jHT7rao43W+Bg1BK4LVSNYmBk94kb0k8u2BJDgjpa66RnJLhPVXASS9k3u
ipUaqNxehr4/yWlyVeNdJJ0efS0mefAYg1Yvo7QhCD3xVxQs7E3smdkSiPLS6L2vhqq1/3BZU36u
GXBVwwqgCUUgBsei8IvpksqanUX40b4n4LX2EACNA/qRJanmIRFBMXQmokNcJ8Wl6lA8dMnhjgnY
Vi38gsJa/P4iays/Tf7nv4aUcICttq3Q+vzsJO+RnKstX+/vNmNiKBxNSZx09tpa/mShGerlqNuR
Y4RwQ6zeetOk6FtT1/2x6exxl+nWppBNRtAUsbaMVPq9K/nIn+rAXCt+AeV8hG3YtP4TiiT5XI3+
OapMBalBG5ySRo03DbkQYjVPxglOfJSywHXUPLwLmuKWa6q98vIuIV8rFptS1h6DmNjBUIchphsR
DLOp3B02dsPbBRKnKQx5pXjtLkkqdeELuV0MnlKSHGViaplWS8OIV1VnHjyMSKQQJE7Sk00INvLN
rgN/I4L6WU1HQH95dpNZur1XPWXfBdItpKrwIeI75CiW/ZJkoOu0oZEPqET0bepxOcukONwIVy0P
obcqJ5Vt07yJQb/w7cSTVcaroYNmWrpRc1TlukbhaRMhIOeHumjqU5wQDmx4WbOAnhs5kWwFVC2U
K1D+Et2EgNzMahjffv/5K7/cY/kmTt9H1Om6aprWp3tsBrfTLISXfk9Nub9qSzsn7MnVuwVdhtvK
Vxmk59R41enbmReZfy2s8B/8McrPBaj5OyhMgVGcOhqhSJ+18bD5UtMu7fQ7Qjz1MRtQGJKmZLYS
FrXalChDYOOHqrbKXd5ZvRX5G0ky5sZnjEdyUHRU5CjaR+hOmqAd8NFzt/v926T+8jOZmqWIOvit
aPQgPzdOFcmsenyy43cli78Rg1YfkTvE4NgSD1knaJW5m6tG5QllxIYpi7fzB6VfUQNGL9xl1joQ
6gsk/+bUky4LS2WQDjEm/HBI5WXXtepx7MjR/P2frXyq7fHWguqWcVJaqmJPzcNPegYlYv6FEMj8
HpT8PuRIfLWbTl2S1AdVw/WKXWoaaErG+kH4K6rdO2jj2pfM6nfc63DBEtzHXTvvzlKbO5Qr7X1l
DrETWsD8of8vFL5WjB0t5S4oFHk1+NkWoJK8rCvvoFjAGlwy/4wqWRI4Yux6b6yWlBqtTWdRHOvq
GDBJQsAmaUYTFzt+dKU+XZsd+GKf5u6hQG+5KlwXdIkXtEfTGGiA0HfF40uGZ5OFlVOEw0uq0wz0
sRAuImloVoPXm+tMWD4Tt6xdVmFbYB8c7LXXaGs/E+W11tUJpvzYXPUEXa1dXQ+5hdsM74TXUQ4b
awxiWrEsda9euDkjPTv8ipPOr4oXSdfFqYgZkEkSebeKRdJmgf/dMcNgoHjk3uEts3edHrw1DJSw
+cyDzX7YwazNt3lVI7+lTLHhFqvsgc4GUHa/yRo5uBA1tLIliCqr/Z0xNad05qfERQZEMvr6ruq8
ftXB/FrYhkhvbTDmW7ttXgXswYRRgKpsFRxkV3nF0O6CYocJkYzQdO8OR1vNo61fdIoztHowUl5I
F6KIFwNZ4VeaKZHDWgB/7GTbTx1K/dJ1kD6lOh1/ohuU5EBAJYOpVFl63Rt07uS2ynRjq7fVuKip
2cpCuYIIP+UCYb/Lxrr6hzvVJwfN+1dZhydhUq+24dR9clA1smvzuzTd70YZ+Aw/2tSJTMleR0h2
1oocNHRp2/ZsGKI9655CIGboHbIYzzzXlnWvt7ftlNCH1e8u4UP5/S9N/Vn7Nf91FNBx+CgqzXtT
/2TuVGQ1LpMiD197whRJwSCmt5Oza74nGTHvQ7dVTYLHcloni5xy6zpWKkfrECfP5P18BGQVDuRw
aPFaU4xqjUaBSl9QJ9eZnNorefTV9ThNT9KoC/j4Y22lJ4LYvMx/rLnk/MM/55frnUlzQdgIDhRD
NX8BzGhqN45R30WvXdBckA0rt4qN3L1EYbxwuVMuh6aMr2poaOgk2oWiDjjSFEtZ1IILtqSR6l1V
SvaltxoUtJGpIYIM21uzu7Mz62XwhvzOo+f/T2IR+/NohjdeU+nEaJpl61xIfp4xGkpQJRWRBa+S
B/hmBKnYZeZ9HYcMFcCXro1e7R1fcrMdnh3aQ8hib6ENX5mxvU8VQ+zmyVQrayep6tHrpTu1Iy0r
a5jvKORTOB7qSrPuqpOm5LuQwuFGsbwJWIKxBmKavS+7UXY0t9oQDfRtQCn2rEUWwpW6PIWJW26o
DUd3SVtSNuNiWjf94+8/uU8KtvmLaOlM3ixZqGhd7U96mTFpICf0UfhqJWq1siPD4w7uYvuurGst
yKOD0SvGCq/U6yARFNX0e2moxCHpyxXuJQDEnX/Serk8isTP4VsrTybB9VeaJe1ILGylWn/A7Esa
JGaNJerFwCmquF1QVIF9EnrFeUzdL43ccI12mVThc7138fUcygYW+e//rXx/fvm80f8waFEtvqSG
Yny6JpRdIirLS9PXWAh5iZK2O+MGtgnabj1zFzDMvCRBtEQnk57s0bvVa//NLUZ1EcmqWMe67Z3m
h8ymtAu5B9iDQFmJ3SpsmuiaK6+7y63qmQjm/ihR7rXqZBVI5ZlA5R5QBeVR3I1nnb/tSgc4FPDd
2tq6R6Z9LOlXPe2+c5Q+B+aO+3RMmiU5DlANUltzRG5hd5W1+8JoVi49ei3SlQOh5Gj561aGtEtK
WINuJsUen5vcGql7bV0v9BcNoSFO5aVT84Mp1ngjktQZdEMi1CQBlYJB5wL2IT3WE/XIS+yCCHuA
4Ghp+MNEIz1IQ1wsaVFc0C9mZ7W/q+sx2DLl9KjTG5i6kzQnZbiNFwjB1cWo3TMkROJZda+N0Rzs
oiTLh5sPMHCHpmJ0iRlGOyOC1lVI4omTTBx+Q5REFRfpmTG7fbCMLDjQxMqcOtLFVvHdfj9Yw1sf
NCpdh1TZu1Oiq6umr35TgLqgjukQGtAfc1I63IJcyhq2X8+VfS0YdWGRo+AhA/eZSqG6mCpwbWs6
RM8c+rYEKhbGD4Zekmk5JfCqFjU3NEN4Y5RD5Q/VSW/faNDXl5jBkANGZAfrrdvobhk9IPTfuyU1
4mx4sWLJO3IFL9a9B9W7RFrnhAPsCGrj8kFMDzikHRJa86Pn5i8wil5LfOBbJRNnwM76jd40/daE
ptrBpb2oAZLKXiTf0qY86QZU+tryrjpytq6ApS4qJbkhOSJ7Mz1u7caZ2r75mCqj4Qy0Hg6prJ57
oai3g+JvBiuPrjrmmDDPhnrLZYn6dud3RAj5OGnR622NgNI/eFLGFnlir0JGJgcU78PJayhVjZZd
XXnkn/3DiN78ZVZhGorQBDdD01bQG366DrckU/Kt05tXg/iYReQPjOISfFmW3XANZQR0sayCL2S1
Vslyz53QA3hiKN7SJ5hxYwTjt6QPxCaOAM6HAvD4F6oepgMmy95F4VShYubE7fxIQiRmEFB4XOK8
E94MJzLSjvQX13BUDZu01w3WUvEG8P1JNxzl6ksUp1sN0ecNiICMAMG0OcEgEeswU95mag6ukQ3Z
JdpO9PSAwJdFz0nVxkusY9xFGp9pCK/VJYFY44lRN5gH8IZ6QXbogGpFU95nWpXNbROqymJs7xI6
X3DX+nAlpyCU/DF97S2URkbf1hvPpaEUTV9htwzObdgOp8AQV/WYl+9zmP/+iRpXzRS5bxlYMcRg
9afV/7nLEv7/P9M5fx3z8xn/cwq+0ZHM3urfHrV5zc5fk9fq80E/PTOv/uOvW36tv/60skrroB6u
m9dyuHmtmrj+k343Hfn/u/O/XudnuRvy13//8fV7EqTLoKrL4Fv9x49dky5fsQW3jb/wetML/Ng7
/Qv+/cf/LaOvafW1+vWc169V/e8/JMv+l6ELnYEz6FF1UoX/8V+AAqddtv4v7jq2Yaj8ogWNC25A
aVbW/r//0Ix/CXky/CsMRgScLc6qiC2ddmn/khVyTm2LzTZJYNYff/7zf8D/3j+3/wwDVKGp/XQb
nJAS/E+FHOGZIHbi822wCApVz9VmEn1a5I4mur30kurgB+Ih1s1gBzUE6KWhf9PGtVktDEaYOwLG
8MHx0wdVxKXfGG6tSaZgxz7kZqt0yGCg4CR597ainbKkC3ba2PQrVQPO4AcxVp9TIw9c79X/x96Z
LEWudFv6ifSbepemaqIRBH0CyUSWkIn61tU//f0UeeqeazWosprX4IRBAocgQnLfvvda36qmACwW
FO1RvKFWWY4u+JWUdQc3rBMNnGJWS2yXIEU7fqCr53iltloHTtoFog9u3UL7ZHXGgyhv1TpDqFSp
izeInH1EM3A4NuK7mAz7WYIbmXUzQLuR3pdWfCrlEAd07/bCGsNMvuDQZfLs8bYsGIFoBok1fTBr
Vz/vS3dRfUAqSX+07WbfOJ2z0jCacSmiDsS9tD3kWa4FBTz5QD6m9jzconYn0J3pCa9G4Z4aLA9Z
kZ+zJs8eNsyMGSIJv9Hz5d5q7l2NGFvm8HnoqpVGYopNTlQVk0w1Nn9qS/yJhVEe2TnfycWg7zTX
QJ22m3XbkFs3tQpqbYq9O22i8duMUeuS/Jv28kJ0n2frCGdEvr7Olf5MQKQR1FX65qKuCVmeTOhp
CqIrznuHbf6mULgf+vihzIs46NRCPZpTShdlohXRV9WpGMmysufdpqe698I1pY/135tHHW6zqb3F
hLSFQ632flzEhzjJDnTNugMhQoeqQyVmuhOH19m6WJpzgFt+zF0nmhqjIzKPmK+lzHEG9kty1Aqn
Amfb4QtbGeAklvvSWrVFxhB4vmxGcWO3MKfn+qNRi6dGQraV7UfvjNSUEJHvYkVQ5+w5nZsLUHd1
5Z2edJGb0/mz7ZS8WbX+6JQToKzkh8yPot4CPam/chqPdM2eBgKtnTU/0eajqLKWj9QhKKpkIDlX
oFMqVbufgTStdqudBlJaVGqjQ9mzfmMY+60Q5OEy+3VBIZROE7GT7Y5H8ctcENA4nMntkXe3s5pf
glRrdpqiDmKHiJ8dVHxiVnGpmrXw7S0mijYHCBuTqYgD1xcYwb2lM3+qbfZn0/sqoDEEGKA1D7NC
UWeS91a2TCHgdeSrkvN0k1+TnljnIn5QcnoAbrW+54Z+0iv7iD0zmDsr8+i5uE+imk6G8seCBfAk
F+trykqc63Vyymv5O04pDjgvp7yg+qOcneeSDTd8JXy8PdQ8a2/EZcf4c/aX0X7oyc+bG1+Tbgbj
GVlfV+Q3E+hFevBAp+P0q2DW5pmmw/rREnCjGx8meWdM/ZFeN6590Fr6eFrRBL21HxTwkc71U2PP
E4B32LnTCI6SvlRtU+st3NCpXr62qvmzKYXPRJh6MfHcFknTLqqaL/xN6DUuGvaJnDuOoo1MFP0u
7gWjM4uGRu1qmbdMZIGUnK11JLoK55apFI+m4oZmMvtrN+anxeyIvyS8ihF/5qVq9aVPjIXwcD50
1PQh2KqXRGHkk+gzYBoAjlW9Z2J015MFM4i5nr8Vg4mfUnY/rRGl1aaFhtLnEUmoHxJk4J1JJlD8
s7MXsrmW1I7MnNHFkI2nbCGZTBusb7iBNFZLcq+TJ6eNiTmIO+XZ1CO84r/LmgzHKs/NkCQabh2g
1A2GwlBNOhDZKi3uuIRgB5ltcZP3wjHg2Zktl7np0CKbeqQ1G8k29fq0LIa635TzGYuCl8+xcckd
peav6WVA4pBvTKgq9MHyV6zaCCSa+CTShnTObZcwkaDBWpYhhsmWjxlsCq2eHp+j+DSzC/Hlv1Gx
JUgNCm8TOCEbWQKsom985F1b3K08VGN+bxQwk9eC8ZmdyD6o4lzBn5x4mlTdPeo4wteIMryAl9fv
88SBSTwm2/hUoCb1SsR+DBmSuaH55+A8shvYnwC4SXZywG6LyW/HCXGJS3wdghn8ykogC2U65LHu
YxifWuWyqusWGFnGWHdBGtFqdiQq1D6rLcvjYnFlNAuyFnlJnYQcZDVtiXDrs8PCvOk4rGuouQTw
gSum6Zki8y3nNDkMXfUac4pjM1t88k6z0Ihnw18m20YfnOsB0a1M/PryoFe68mvRSuIXdk47NE4V
DCMcoKX9mWXCuXXn4W7pmi5c5PKujCVC3PFdGWrpE0/GRKpWfKLLN79NU8e3tMKmLX7fJ4lJrM3K
olwbhp/pZNrC5falzYpHfd0vBR1mMHVoYjCpG9ar0ySvna2IsJt6lNacpAIMDoaXx017yFYHKPZ4
VzL3OgIGTYLZVjDSJGCes/lH3vTb6+acJP3mYDQyoMhFOBkz4498POkOr89QwxK2p5OzjotnLt19
PUGLsdwoMWQH8klc7EZhR7SzKHawL9Y8FG12mrM5Q6Lkvk52+gOd0wFQmpfZ7lE1Sbdy2ukWdRpP
dUx4Zze6MQwAcXOy7CLwL4/QBfitusWrUyKD7147h+0FQ3gctBvf2G6KIHqm0kgso4O2PiObvrfp
vngKCwn1d6acMuhatDd68FuDVxbx+rhW9kfSMZ/sl/m8ZRrdDNpKS8NArFdXP+65kRuViWw7ppc4
t2+ztRpupTX5g4pNt47RRWfdr5XBda7f1LHQEq81v12DABltPTRpKn+k+GaBYbDmgn5fIAYzw3Bp
ZSCA0pESXTisokzDqbQYl5gEZEbdNo0Yw3dQVQfZ6J5wt/5xh7cqt0y/x8zjqzON3gHDHuFNZw2+
WKiI9cG6H1cuvAJYgq0WKAxnNuhZQXzPYhbkfcsYFq1WMRJBpu/kPYibrC3mZ8+NGMC6eJ8Qcvtr
CUthLO1gexfq8LE2JnEQsfPQUL3dlNVK53kPPbEK90MDIXjodEEFNBcvuaK4vth3bezFHfHrqhvl
vIACVX4oEhkHRiXfN8VQjwzFLwLTJN/50hF9cVCrP3pHYlO+WkeAO+d4Ln8ROdoEsmUnrYsEzKVg
sZKZzE/AU3ABuY8MmxbfKqkEM3N9W1EaBkKiOq63rvTUTkJHU5eFQkeutPX0c94rXB6jFvsxc/dA
Jx7Vd7vlvHEsD/OBE7XZxGdHbJnfYMT3N5e1iypwhJ19Xgze9WJVuETRWHgT/Hh3ysbbFiJrgFQe
CwfJIQEMiNPoui5Yf7IWNViAJfoHv2j6A8OgO/alJRSNsQaJsAeuSC7Qso7fdNOzt/FlWibXj+Ws
XhhcxGkuDlOdNwHsk3dLdG1Y26BCHUkW/F5zFfDq19nhpc4lV20ckZi4C1uYIpe422DhtobIz0Tk
EYChwlDZQPSFPd1/TSOqILfIxsa+YQZxGypxeu/OU8IOtvKUOvVpK9vTEPdPaQZZ1to00tJJrCXW
0evlcMYq+SbHYT1rwCYPeR2Xe84CpcQsAmXqGDOM7nQqBwZhsI0CmzfTrxbbRa2RlGc8jOTEvpfU
LkccskOgL2CPxCY+NLArI2OroK+Tz2wbQ32KpaflTn1ciprdrVxu1hHywMqRw6/06VuTENKw/TUh
An6aKDPzLqZFe9lmUm5SasZIyqZmNu7m79lof62pfega4wJfkHl8ydgzHY33zqlPYzGYgZkPUYv4
gsXNIQkgQ5zWuP7eOESCdZAz2T26BkhmGklYnNPtCSPxEpRVT8a5aCJLLi8FbuZgabFCWINZh/3i
GJw6OiCj6oS3UBRPsmF5t5T8eROTRe8Yi4w7UIJjJP+Vqep9TbGy74bMbgn2KekGLnan+vVZ/N7Z
f5YKNA1qF/cJAwJnhoJQgvCtfm+pq3jW1DKgcJwbTq7qyzqfrQyCXlP3h6yRX9RKH1R69YKTtWnM
McQ0EMCRFWG/jjKEZIjOLNG8Rk9ib4BO7KcKsS663YXTDmfgso4rZoUqx5ZAkEaVrOpuJbMvY9yA
sZ7jr82emwMUD28UtRHWeWX7Uh7KgZQlLcaTjnklncTB0YzKX0ns8KpyuDfNzrO2yWGJw1sH0fWm
4AY894Z+zxjYwhs+vCEdqTyELx+VnJnGKe3F2IheraBGeJZVMwkcwW2xMT6Oa35RUnckdQvJSYLf
Wx0Zqxj9dupb4xtp7PPUsZTa2gXFFEdEWnHgXdywLNT7RB7UTAy0CuVtbe/Ggd6AW4oEeVr72ziL
z0qhZkenM14TDAheN84N/Bm4beyhG6cwT0w3tn4/JdQSiapHRr3YftKTtrsOxJ5ayhecA3WglK3l
ZIayqNqw4UI+mHEc9ArxvJnymc8aOkmL4BBSGsmXNahJOOxo4Yia46CrSWSGA4f5YUUShEbBkx22
TYpa9nMt1byUQswv8CXRiiK8uS4YNjJj99lOvx1H3KVSHOjlusemaBcfrNTPzNTfNDUenl2hPKk1
k1XGmbTPAd8kPwSRw16RxfMh4chO8uRJ755MiCK+u00bCz+pdEm7erra/tKKPSwwK9yDLamy8o2M
dnPErNkUL66YbgEG9admNF8UFyl826+QfTwSS1/y3PDkQqe5G/uG/Or0Rh2zgihNCFqu072uq8FM
fiU6M8msT0VaP5B887br765V5UGa9+x7lFGGhkJJq8N5zrNAa5v1ABkpmEo7KsjFDUbJNCu1TEyO
Gnbe5ueAT490YHU66PPHnKXNTcNSkMEpxT2uP+/x3qWKkstkWK5Cd8ts26BEeFClI4JpYzw6FsFi
DQVx2GRHNPlXnaRvOcFJtwAmLpvCWJv9ctG+XaX/SMY4cgb1YPZbd6RrmXk6Oly9MpDUauMt8VhQ
sEkwtlMcNxrP0Rth7JIlz47isEUl8qEuPuZhhTY9yxb5QX4n1Pn3WH/rs+sGDa57Tx1HhIDF5Fvz
bIXQVPzFNglfIs0k2AZxqBkTMY7MJ082d8Ke48eY+U0qlj4qdIKzOo0x3+hc1GwJOb0pYaUQsWU5
6O3jXStGrDYh6C39AZXj6TrCpB7toCmH24HxOmsqPSpJfA7DnRd97sTZMba3irG9UsR+lbO4NLF2
KapBPw1UPHau5cE0K+yjibP7qNq7eK9LkphzE1HWF81SzOPgrBrrqfraTu6P3uBOs4dX+Kmkutv6
19wk/EPOtWx2t/M+mBxxTV6wb4WWnlyqtnqZVJaoDHqkCivVT6r8eWFkTuAgbRk/L5PnEkIdZ7H1
MnS0hoZ2JTFIVQkq3bL3Qlflk5YCAsrr+ddmHWeZt2dYCe+2sfiXwR2esy192Zgf846ygGUoGYEH
NJEcea//fnj9PK9+FyAbz0o25KdO2UIE22w7+4NmO0ebe+54/axM9CbqtHo4Omb8gKjIXyuhnuO0
RrgE3vmA6u9+ypBoQZMhY9bUzrFW8SesOHK4mvhwLp3jQO/tmGoZK1kxnq6HSYdJwaFMCO1JIbEC
j+xw0s3ftSExNmp2HyZ6+iCF/jrKPglaFK001SkdpmmFRDZaXzNqxNQaP+eSxAfcFx5E9JqpDj4M
dSSWtypnBLNZ7PDMFhamDin7kPRftljOtrLRsLCIQHM0K+SVrkOtcjg168X9frt6qQujS3lWBUpC
VZ0fjFhclNmmhsSKFUCvPAPbowmkEQYYqyf4GetTrNDN72U4qeXwpFjdF0tR7SWGDSqvioq5BCM6
3+HJI7NSUf2+SO50cdNn5o/ZcIrjlo2QvFOgAS2XdutUYerqm6+qH5nG0o6aEPRm6UhvdfSnEkFO
MIj2J9vDjaYS8p4jValyPDtkcGPSx7Now3o79q3mBqJ07orB/um2+nvrVk9d2yIOaKevcXE7b25u
soaAI9PWxmPeob9kGKFz0bOsbHAlPUo9Llr1YXT7i7ZO5LM3QqM/i5Cu1lpUW/JOrKpxssr6eVNC
SrLHyVKKYzMMCm3W6b0yUiLOd5o+EXOkso7nMkM73xkHAlSQTVukJTrdhgetLJhhGnemod9CyAZz
MZltNLsGQ8cxHQNVTG2k//eDUddtZOzfcv03xiCSOfFS4/GIm2heKjwSjvLVVnDZULvcSy6l4/Wz
uKt+yMr5zCa6JsyXZYDhi6zT/Wax8epFpuqQLSyl75AhFaFON6IhUpe+jWp3piszOwG4jXejVHl+
m1ux6e1fBCi8BtK0Wan2p6Us23zMNs5+m9A2GiH82zCtZcmhKGWamxjAC4uPxtweIWLzyywH9OH+
UBVJw4vy359rvFGgotLz9SleH9Z64XX7ez8TuEU7Hb1kcjMYuXvokqDXl2aPdoGoNi22OPRxf0mk
nm9+tjdzOG2SXOe8XW9GUsQC/Cn9CWNfwzPkVSDF9X/93/ffjR2fBmniVONNxy8plbo6Xv9iS4yo
/a+vw/XzOnWxPevrk2WMn+6k34wp7ZOZwO2jNSJHSbusYq9dZqIcTMopzmOYcnlGHMaSOTLd4Txj
8zsqZDAyDueZXleR66dIpjYfMmTi9/tTvD713ijfO3YrtphRRi6ZnSTSmUiszOFUx03oCJbfFM0C
J/PxcZCxeVisfA9gqKqk9JaVBVdx3frQ1e4Tk4o6mlaTuXMzHanBWBMq121PGBtpS1lVtFaLcjRs
2c8+U88bFZzAjdaPnMiWdA5dMi4iNUH7NfSCyOpthdyT4seIrr9nS3rOMsQNsXAUQyQQ/UWWAkNd
kTrqVtNWfZqLa3vaK4zr+luk+hC5tYSYeX0LW1r+nUs1WqRMkHMerh9dH65XHOif7w2mJUoqIgbo
rNBgdtTy9PdWud4v+4NuryyYrRD+KocmGlsnQ3S3L/YuPww5TYqgzfKRK9+I0bmD3MlHY9d+kxfY
nOG2kcrWWn+qZNSjqrTuHDoFB/wLU3R9IO2jCa2BW17ARI+MtnO45o1F+DliKbZemdDvZrUZtiiT
lOocrhp/LONjseTZzcLGFmgDp57rzXh9aPfr+fpRikDiNABFVPqalDPLzUim7uzm78O2XxpfqAjY
ZbWxQTrfLkY02j/UGh3+9X3QS6f+5x2hm+PoypcyWRwF7eyzIyf2lqPeditNsAsW7JZjom4/Ft0S
gZVVxGM7xgUmqnHpMmIvFX0lozB9VS2OdAty779f03rlaOW2cxZLY92WxNh7ZK2HTsuBqaIjcQtE
4nUrM/t4/QYIjPJGh1F//ZpWzbfSjr9nc2DN6JQjvun1iOIelvCcTKaHRWc6GtxoGOTr6m4yDUjm
rjxJuqHaBDDVw9WYXjqLHoS1jACBiv2vatqA7tUzvQU6uDtyQt+ftNoz42qVbfIrCo1LunAsVSY+
Vczt00Xt2OXGeDsI82aS9anALII5kPZFrdXo97+bUUtvbewy0LioO7Z0Lc5Zn5+A7xH1NXB6nucV
uA2XuIbup9MvUz+KAHp35plFeZsW3XYaO5y15H8cBo5YnnCUn11CsO+Y0+Vsqhsnrp2GdJa4C9rF
elRdCSNiqT7alW6PpZbvY7fNodVyMYDn/sr6CkzEHgNLfP1xRHXkq7eZ08L6srNbksbamxECsqfD
uw5sTeYcT9KEuSYzbx+RbnXz74MAVuEZDqz8Or5FyL47ntxHGrfoTDBqlDeVBtuTDDdqkGTyx4yt
bteuWquOB00qOqUQH5nIfxRNt0+qWlYQZZzy74NwaHK6FsXZKP4sq8iC1EIABJTPa9ZEj5DUa4hE
+KjbH64f/fuFVLZ6tMQ1ciMmpv71Cyo8UwTuVhX8+33X/8v1m00te5X01w+dqtjRhIEg0hG5kkC/
f0gcgHJaTeJQFWuOetW//uu/D/3ciL8/VPf4hBuAcb42GZRoi4jqYVAhme07CX3yKIlVJ4IWVxyI
fTr1oL1KKsIVPywIBnyXUz980lwx+R+QyYkwxp1jAqpW7hi3NUK2At4XlsfEUCKVjfPcsqrOK8tm
pZglTfnZ9kVSzDcacmEznwEmVxSTWjyfdx26PyhFc7BYBTy8El9WShS1Ld+yofxDd8Vv7OHdaDpu
L2fA2ipfMvB9tGndt7lwYr80AMBwV9FuhWMSp7/LFnzQIkpCA+eW0Vsf6rKyrz3MyCjKD22+5BAX
rIJO2oRDNlD08mtRuy40eMnKXn65gpm3M8C2MF5y991caYxnlpmjg19/sGXrnnAH3V9nOl1N/yyA
z3k4tuicDJyzK1GhADpCInhJ1XLzaWZYPsejcGmqt1LmUNgRHtbGyCbLimchkZKy5VWwaLfV+YMj
0eiW6T5hS1+m6iOrJod17d5YSbJ21Oq+0RU1aKsYyOR+szehapYh62B71uqF7lBHsbClvpYLAK1w
p++cXbHY29z1OwNQL4GQUBfsVb9htN9CaRl+iZPd5Q/GCtdWB4vKTGX4ZGeYD45+XypLxBz/AQnM
cc7T925lxuaWLwODUy4s7hjb6+f6pRcAjOOsIDis4QpgpTy6LtBWjg74+UmmxpRzP9FdrJee1wi/
sGwbOsYlqvFQJV1dsCgirLT03RjeglUqdAb7L3LI+mAy9IeNBZA7OA57Dri+3hEHrm7qBVH4zwEi
dp51YdNV5wWR5U4wACvgiSo9NHV3VzZMc5QHRW/xqTLydsvHLg6GESDqENd3tuZ6GtK8dHF/T6K+
6+KckcKU/UK4ES5jOLbGxI4Gh9op/EIaIX5epHiacaO4va+sCf7wBppHQDciGJ3pqNHya3LFM902
tEz9lkYgAiNHvczxdBxnyk9DDZlC3NI+x890V34D+zvhTv0RW/0X9L+LgyG/mJMb0pxeexvRrX0b
C+s3SJ0Cg4FH/+95QS7P4aY4d4ub36yKvQSWje9+mwwN3zIP14+uD5hr9JvVYS2t0vyj3TRkgoKS
rTC39IAI4U234sbLd5H94qYpk/XUq/YlgJlDxz0+qkdHQi/vTq5D9basbh/hgJERfBfMCtfPpRRb
kDVU3bM+uF6xjIuf02EcZ3OHx7Lyzklh/EypPbxyWFkpqdVAaY0nehW8mQPd0qjfH/QUcXrarjl3
p+zhARDqq+RBZuhdBL2wjzSXc2xm1+QB72Xh9QFB7KOELXVoB1rHXrYXc6tjtJsvl08YGGSlVBxi
xH7imKb25MRiPaYtpLDVhbwE0o3CZ//icp/LqozouLaRtj/gKqdCq9Rp8CtazX7VkfOpZzVWV+6V
OtXhaUNJ9UTNPVxoPUJaW+WNZ0DnoXLwp5q4cpZg159Sa9bpg4FXAONWM9G15yjZHyqOPJH6Yez1
9rApz07NX1Ir+5Z3/aa+YmCQ2rWf6nkfSfANEYc1CVV+/xAGCMKyPtSKMg7RwQJOJQ2RQW1PtWhd
/6i/1SPDIHNElUHArjHeLHg8PH2saMXvFaohMTQSC8d55t/Pa806q3MyHF1ilEvv31+f70+EwR6T
btYWAts5CiFAtDsEd66i9tH1364fXR8UHXAgtz71kbtElCritAiMGeX20zDlwMm1fiXlMrthL9Bo
wdFkapCcRnVj4IEbRyzOGS3haR8WUv7aKIsjWoFEYAqgp2tmMQQC7RddH5KNGzZRlmNNbzi6Pljp
zntS8tNw/Qvl1tRBSclDJyDX/SFRaGNpeXbIWuMHmeetFi7lQvKfaPqg7VXW6XFSuACotTl7cdzI
7CSU0Dr315l/LEFQRfPgPl8laP9frPd/EesJ9HD/J7EeHPb6z9eQYTL8n3q9vz/2j15PaP8RDkYM
iEaGbWBtRgL/j15PGP8RnARU1RCOqQnXxkDwj17P1P/DCVEzBIslBYhhIuX7R69nqv9BqmdbsJGQ
2OmErf2/6PWuesH/wQm2TIeen4udDG2gsCja/zfPHd4vJIUofk59qTKpJWVzTLpbMxPZLg5F3ToM
74PyDUntyVHx8bbYacKaZpBfYClG01SaaIxgHExO/dY2O93ceXEmp4jQhKPR776XsbydHFN6QiFg
qCnp92ZI4MhfETkzxHWECuImLp9OMfM8ShcoJXCCCANnPsoAfkQNo213Wqo8AsjJfEaFv+RS/BDo
hkoNQYmazBdTYUsXD2poxTNDun2q3QlwI/hXPIRmt/MeQaP9yrW6RV2BcGTZrQDISTLz0V2fOBO9
9DM2qo0yYku/UwBNtpV/Yi29l3Z6mXsSKAd2KxW9vcaJhxJz80bSmv126t+3tH1J4+ZpgqYly/64
qkso2RlRl4hX00gfRlF8I3JAp2W172WTfWMDQEDe8DILW3+0W+umt7RbveZ1KhKecyL6d7MJWw6O
RqXjgySeB5r84FKpaCadO/NucnPmknTCNFb0YpMqeJLfBjK8vneItuRli2WTewY/kscWejo3Duk3
GMA1wc7b60UvFCTzsF04XZ1QTOB/JzlD7XgO5R7rBCrzpNKIR3m0y4acsFWds7nYH7EYvuKen8sm
bOplDs9vrm6gIaMeJBPMA6vNlaJIxILbBwwDRip9yySN3mSxQEbp7AwFhPm4CerTFu3Y/j/OTfqv
13c7lspvs0W/yevQlsYQdovzlo9scjJfnIBu1yMw+cjqFg6iuZ/t+sECv9fZmrtgnhZPmpJNS853
8MvoR9GyHa8Co9bmjd+SH4VEPBWL0Qkoo76lgbWXtMlTA+coE1w6/Ef/XlpMBQmjGhrx1g/OdOOW
yVdcMpkfevclFz0S4OSSAGWWJUI6GkeeVPMcyWi+7Up6h5V7fVAm7Uvvv0DXKU86ygKtdFMvwR4S
GGnQuXbsW3FkbqAxeyGyExsTRgnDMyTPdbbEeYqpCpGTXW+WmHrWV6Erbp1m+pv63YpJDbTVeKRI
zxjausA/k7dsK+8gUOgFkwJCKh6nrNeBhyaPHYbIQ4G5MTB3NXtX82e2B3g0qb/uJNT9JDLFftsy
oLRr/ckdht5LntSZBrbqijvS2CGho1kYS/dPPIRQ0J5a3QiJxDyCbf1msrZ4GzILD2nYuSTXErWI
dYfK7HtxmeoRROh47J1v1gyIuGHeXXAnqG8aHRmu0cWbNNRgZn9rzlwiYmLsWVW8V0ndI7Oak3et
kU4wNPbEZSqZUsueWCRb85RzlTgcTUtuMYWbjoPKkfRJEmy5HDLjBU8vDAJchxBtoq34LLrkgCKU
Gp7XeuRZqFrybfZaMM4Hc8tesm05aIX2QI+BvCfBTdNP+EvSipNfU507c1H4JKaDKgrYT3zddvJP
FJmY+RdCIOYufq/7dD2NvIX42150eOM+oBkEQRAkELe5XtaBESht1lMDeY6f7HMNcmjh1sh3UfB7
bYHsmbX2mEpYUayehS0QYLYPNWHWfiUd7YBNBEVRUX0qLGR+PnRndGT8kKhcv0n9UpcW8XudyqzT
8FoVPUFfak+jA28JfxTSC7pnPp5ayHj9ynxU3+/ZsWXAkom7JWexbPr+l9643/pSFr4CTEamQNPj
bgX11MbHxlRu6F0sR7TVD0W6RX1q6CEkLYyB6auULEewTvbDqnGbzUxlao7QQSdpg5JAc0BJVbMZ
FBeDF4IK1bkkCFQzxupuZjzDdEJTDMPEAQRm7tpNNS++DcyqfqrUzYFi9m5WeAcn05J+ndjoX+oa
5szq/FBH/OyOxjkUke9FrXqKuRH1pFrBU3ARtvDRbHkiGcMEMdtxhjDqL8UUThou6KlwOE6Z7gOm
4oNp3CsVb4US17c6CBgIW2Sja0WQtjmTzPLZmHm3Cut9HmaSN0SxHZq2d4/d2n622PQZncO5Z/P1
bYMulFk69Lh0BCwml8u+ltBrf1z7Ig8Sd3iic/Cs9uNvDi8/epvpikO3hEZJ8iCK39erfHGh3FPZ
5/2E7OE4m6B5KrlmXiua+wyAG4NalltCy86dQWl83bCYeGT+pvBEaSHH/iQRMxJGySjRyj6Nqb1f
1uEXDfrvlMkx0JGfIFo75Dflb9o/TJmIKfYTvTpWpm6F6NPOMakmmGgUyytVMBm5i9dJ0rlfLITl
AFXi8awksLdi3b7bZnGZZ3XX1bMCx5Pud2kcjhk8NYGqJd7UPyrjUYf0F4R06+NmEJG81d3PbCSn
sU3YjBQNoRg5KbChbe7lbep7NqfyTkER7G81wy6RV7/Qm731rRppW+1lC/tkwc2mqn9giIJMjJeP
IQZnVphl4tvJLzilkz+1t9b8k6iKMuh7S3qx1u0qu0H1Z5vFBtfi2R35aTEM9YFEwVNSYSrvSZpS
MNrQWCILjKY4yGGhvMiJkL/ewWcQj/rjNPZ+Ny7LgdPuerSXPWhOshPjnyh9ZDDdEntdwvA2nvgj
5hEfbp6ihVtNgS/hzhC8r6U6HCpR4h7at0NuHmOX1L6Xe/VFNom3KNpxylgQIU6+bOvwvhRbES1I
Fvy6Z7G1zEcVoWymqenBHdkpU+NiDeiEipyyQbHaZ2Xmb0ndiwG4ltWtVIO0U+tbqYVJo6R3e+mS
tfpFSFrEQtfu1k19v145rtHQEaL/4CiQDgj/DcWi0Hxli0MDahcIp/C8IRK5n6f4LcsrFBpW5yV3
rjAKLiQT1/ciBpKImBdvM/qQXOwS6NjL0baGDVKjPqv/OLPWEZ1tI+BT41/DaGEPn1IGNTGKS6/p
xGuF4y0sFMosuzjgcmfqOOSEuE75YSBGjJe8Pum2PdwM+vLPQ7c2w00Pr92z1h7hUx9igXIjQ5NH
Z0CDTwX+M+2wxBUMD6SkL0lxTKOzdzXk3+VbqS5Bqsj9//bEue5XIqz84LQtboq437QokTz8/Vyl
1x7UE00qndDHKP0v9s5kOW4l27K/Uj+ANDSOxqcRAKJlT0oiJzBJlNC3jv7ra4E38+WVst699t64
JjQ2EiMYAbj7OWfvteviDi31jGpVf/K2XkazWOpsbL2M2qWtHWcB2ZYk9IluONtbffkxXvn48uMD
E/rhHIVLrIazI75N/zUgQi0Kx3+ZaBFDmrkAAbsTZEGE+VYYSo9pSpcZ8KgscgLNDs1YHxJtYh7B
KCH1FbfkDRgHHc8X1C7CttE5QaIGVyQPpVkdmHIgaam2ShPWTn+ey+LF7mQRth8/aHMuOTplGifv
uD+vvRGDWw7SFidJxoiQOwmSd4r30wOHe0mqWzq0elCZMaObxYghKvT4K5Nh3xVRy6FdxVeaMlet
NnUmGJaDdIj5qhQWvXkxMwTrd11VPUX2D2euoie1WhzA5Pi9rrvxmrj6eF0fisS5bVorZ+ro2Wce
5YVo9IaBw9ki5wvMY3Eq6FMEbccF4yl9ZqIZacb+49PcNTniOGiQth+kTYFKY3DXnbFmTyjFpnO2
dVo+PitIVKvc+ALaFggMaA2YaO5rpa105LhY9+vgoFHFS1+bhnWeEmbEjm4xdvr31+aM1psQhvdy
60yhZaGP+8enAo/J4mKgQZLmguOkk29osBnhLEmQqCr1OebQjZq9FZCDeYUBrYF0YoAc27Rxt69M
Unk7yizaN7M3Nv6IlfTy8UFtP/7jy6n5hAgiCp26dwMKFbqrZT9dEIsYsCTID9RdBwarPlIbIiUE
VpROVydK3J1l2gB3OzChq24D25D2pS0r54/PItG5vug1CycN3/v4JwOozUqtZ8PBVfDxHWv7T04F
mNjtEHkNSr8xLJyIUzbShtcuxMl0r3kXVb5n687tFKE2GOUwXqZ2cm4WTbtmK6dwoPxPKRqp2760
L9VEp7slPP7SuoMBgJRsULN24sPHl/hSbi2M5YE7cTZrJt18RmtgXBVBg7tphIGxGCXMK+nFPkjU
iaZlzAzOzR9y28wRZcyv5eCWn5pB2gEJb9tk0uZ47tD5H3i1E9d5/lN/4Z92u/9TDeV9nVa9wi74
q5fV3qr1LXsCdSgXC4693wz1hdTMVdTdcOxLVR3MrRGd/ExzbKVW5T0jRKNw0ClLRkjuImX3+t88
vjAwuTue7jJu/5VpgLHNXGTfDEflzi/2SqSIy2GSYs9K83cO+6Zi3DY4DBCM9W8wEJtN99+BRv/8
07HyYm9ECwpA5teH5vCvgQqphmOxUCduBaMa5PNcLMaOrN/9KvSjDtDyD9LH/+99/U3viyvMo+n0
3ztVP6fqe12hcfhz6+uf/+tfXlXnH2B+TJspqe1tXTA4Jf/yqpr/8DzeSslq7QnX2Tjf/+p9uf/Q
4WbQj+InH82vf/e+zH8IXKogGB1h6p7kGf4PvKqG9csVReYoYS42wHRh8esMx/qNR2RyIsoHO3Eu
koY+yez9fCf6R9sgKo/WwhJ69ZjcQu7cNcZqnSq0AftKX4KU++IwiOlvqC2/3dt/PB3XdHRYIZh1
HYOXv/lTHg4KFbMxG1YtyzY9f2kSxOrm93Fxmzu9+iqbiIw+D6QC9KM78ieK85/evv/H2vIrruSf
Dy9YV5D8W/iAf7u/ZOasSgK8uXRz9Fp74/Bkz9HR6RXOUEZkWHb7EvPSh6ck/Zt7+zeezseDc6lw
rdi2o7v61u/889/eJRiYhtwQHFkm+2sdLfnBQfdaLrRosi41n3EaArTmdOquZy3L3h3GI3mdlZeM
U8nBUiltCnK8GQ6r9fjXL4yBOfpPK88fTw7eCtcbBBrm2r9dJxO2j0XXOnEpIkZBmcJlV2xukjYy
QqgrGtLNJGYRin3NZh5E8MyBnAqGZ6P5VNTaciKyup2Q6P/18/oAyPx7Rfx4XtwNhjRt4sEQyf/2
os11oUp3xj+bMBs/YA5irt3TVyLL/icQsvhF6NnBMgusVeyKPmQU+1y0JRDyjtFnflSQSpEjjqFT
tMsFqbIbanqEodCNszvdOEs5+mIeuiem3ybDOmJ5nDiFC0Jwq0OD9GGoX51WgX3KBaq1pfWTNK7f
nF6+aJkpHrW8uecmy2+IG/R1Qk0eHD1Dx8kIdCBYGOvNT0WN+hCR4UK3zrNO2EheNcf8rBPiff3r
V8v41Ze+vVqOzm2Fmc3gECbwuf9yiSEfj4YC+jQCxloP40gJ2CoGxEVeRhp4WEJXJkn7lOPBDr7u
9xr5GQqP/90TIRHehsstYFKI3260OKP4S5ZFXGyvn874NW+gVFmPGNoPjdk/LcRD282iLiISp74v
Ed5p8/Nfvxi/7qV/vBbQAACRuLq9wXl+fS3Svuk0hwrxMkYJc9+jwK2My3Y5CSnvRZqFvEd/t7z9
52rrMAYB/cb7ABrgd2QWHWHh9mYhIJTYx7mr6bUr82nzUNZRqYUZudiX0s5uzd7Afbq6NxT3u641
rE9U5X9z6/xGyPrjBbDA9BCYIXgjvN8uBjxrxrhqTM/rnCiknN6UJfsbj240PW/5qHvLd9hRqV9W
NOiLdBrDdUTXPdfrSeFEpXXbAC/dfFiK+BI6tgttO6d45PBln+olAzvZ5Ri0epKwOrWEOY1M24CW
y+02/A15yPzPldvRBfsYIyM+oYX667sZAWmIYPGLyySW+lKhw73rOjoQ9pyUhznTd20kvSvteA2n
EZT6QtlQfhbnzaqJlFbrlteoTzvsa1WIKMdCt9LBKWqS8TRM1mW0Te22UHEQ6YmETUr6KlYsJM9L
7IYMcWN6UPkCQwgAVSZVd/zra9X9j9WXP2qjgcrtcnV/P3LmiLTnMm+4bnK7Pc5aU+51ZNaYt4f6
0o5fhniu/wYZsw3lflvxATJwzrYNUrSpXX67P+bG6+qO5uslteX8WMbxct+k3b2x+aRQYMlQwgk/
JIXlXT4+eCaK6Pe8rcq/2ZR/23vY6EEmSh3uAScU7Ae/P5Nma0u1baOd+yjXQpo4T6KQxcF14nyf
zOl8MKdMDxsPr2wZa9YNB3B2QtVZR89Uw4GJhR+jJH2q0Pr9zaa9kUv+9Cptz82FLodXjgkhF+Dv
WS0N3R3TYbBJPEq5x5vrBoZN1lI+ljYbhVz8ccjKPc/tRndNdTEYh6Ea8u62fSWeCjMwW1ffxaOl
XbA1Ypqd06M9xlaIiJg0S1uSecllTB41c/rJg8vf0ssn0zWgttY3A6ZAlxddZmOwrzOauhuZtQby
UqdFFeuRcC2iBxIE6R96EgyOfe67Jg5VxmxgximBdJVzHzOv9FDmcwgNoww4HuX+sqamn2V1YMBF
O4q40e+nY2rU9eWvL23ewl+vNEAuDpBRcC3k9Vj4PpzfNoPKm+kEQW4+xzFJmMpGeromtI9TRwud
qrwjFmVi00bMk2m9AjDs6QjSMI5wQkMRDSCKLkTGPtLqM2IOjwQGvW4XlBloKzPyZj9kLmk/ZSHH
rrdSlKc1yzGKzETOQcyyzsuGjJau8zBPGMWKnIglgYLaN+Z+T/A2Yj1kN4fJmW7pVBK2GtO8xbOt
zomIl30HVHO/rqgzUVkias/Kaln3YpPZfnw9Z4XlK+lCTeiszTHuel4YrR0w3iY5acWIQ7qxcBWQ
Vbfz0k6ep/kYDdNyW01rGBVDSesirjA1On3I8YBLaMph1CLfWxfvyLqRPji9pR1adHG7tPpcED17
WgGp1579yLqWHLdjUVeMbwvuoKVI1FNitgxDE90MZKthJ3Mc+JSEEjEQEPdI7Oq7SUOWObZrEqCi
mU6c/w9tlgDQVl65Iw/GDXKrwK28KHnFJ9LskByBy7JhDotqiPbtWgD5m0EQ6MBQULXQRWtNGkDF
dgEDUmMq9VWxCT8VxVtWZV8s+4jUOw2MLXLIHdMZSTG0i3XSP9djHONhtb8OiMUCCFUQyiDj72qD
FDDlFpU/uzreiXK0zpvSDOtcQ0QA4Ml0wE8CPfOwzvV4qTrc+710n6Z4RVXtRGHLYOEg18g5L+vy
km3NnDmzjrDxk5NeOj/wXY6hSuSWQwdfG1NfGgoDRIab9PH9ONKtxvJ2tAqVvOXVcifwpZZROj6i
hfDVZHGQ74dHJx9BYxWowmM7Ar2V0cICFPks8tZ9SIyI7nHMwaMsu8M0O/0pZbyIna34qRwVk+kZ
/Yx0Gh2TnZfBmBTyMPc9h1mk8eRRfcphlZ1r1pp0wBjVR4wNwAN7X6ami7E+kaABXznCxH3goArN
OHInAiZHy4+XpXseRjylXXMYsNRZnloevRLscp3Mt/hIYRcxn1gbnTQDLuuTIfNuDwIYZH5za7YM
lfXCJhqX6GOflgznGYP3BlwoMn6z8riVislvmfT+cYV3lY42M+JKlXxmtNFPmXbqUq/1u4zZg6Vc
63uiywAvFKbfJKs8xFaW722lL2c5OAZd6G8at8ZLZL1i6nqUebqBejlZAKDEg5WI7DJV4w28hnBq
l/ZJWfEhJqT3vnd6P1vo3q9ZafjS+YFbsA/IUu9CpSXGXgIfY3664ohyp53IsiR01ix+WLL2q7Bm
dewUvgYVF18j2jssGBIduWjv+QPp9mede4rM6KuQ0XLpy/qnJkZIJYOhk+ZiESDFu7qjY50+xzZX
WJWelZEun0T01JkpVwUt1ff+ip82eaxNpe8aj4O3cK3uTlW5vzpleS70ykLW9VNOhnZT2AC0ir69
Ey7Rn8P6Ldar6VwNiwrsHLNqnnZfUv0EqNz9TAwHlqjIV7Wd3Dk11psY9aW/eDK/iSCwTBM0UJuJ
5h4pRgmZkCVwbWkAQDu8pc2OlF7j3dIByBGskWBrdrXsWrfap45y+GBPbku3GhIBHPXv5ea0zMFl
l4bR3Dd5rE7oYKDup9GNmSCCNtfqidRlGqzSOkGUfkvsxQoy5KzArdzi1EJ9iNrxrWO0R27HATOH
u6c26ohW3WLLBySYqWccFxXdZHJWD5YMq8gzQ6cfh72wu4zbrlYBrnfKUDrLz5V7jHs3fh42dpVd
lC+dyIBHgmL+1ArxI9bR63rrklNG80zGarAeiqbBBudM8hMRovWtRQveR8k7+lWCAo3NujqmrtjN
HR45I2o/z5zQdoaIu2MHW/BajvI5WdqU+w3fwWyIOy1xghk7r9/O4ACsyl6e4+tME9kvhc7ULtZR
Bcn8bYxbErOyODQENTWo6BPTY4A5PTDfqOW/i+EaoXa70dabbvSIK9uKs4rKODT7fpuGdkmD6zSt
D91QudC51oLz4tOqzHo3gzM4SVanhxyreF3Nm4nPviz5el/1GPFIxIMohVox0DP1THMMKjscrqCF
HRGVTv1YrhK1ZZ9NAc48XJjmbH0ehTGGTTbjJ2JxstacHcJUP9ZFxX41WeOJjCg49lRDu8luh6Cq
DxM1g58kYglqJ5+5SMyHWCNbzbGpJaRJdjHtBjtgFCKCpiqeXW0urpa6LoiHjrJuB3+nmni5DGtD
tdjM92pzoIoGlJ+KcPCa2ovsDLGLNHQPfRzbh3loKONzTEhJR84B8R9goDpvP2taiejete7MKQf7
58I/xNHypVXLl7FIu+NciuFgyvZVazlmx4RdbiZNB+pPXvoVozgMHkzgmq248MSk3peMmXbvpvol
r9cWHQRdo1ZUP0uF0sWDF3xtE/cBdkB55yksuzSSZ4g83nUc++6Bc/jKwxEWJiNwqE2XXAolWh9m
fn3W7LBxZ9xXHylbC1SB1WJMkQCEqdCghh5iZoYqzolwBapLghSE1HBlrYYekmu012agTmY/z9eR
0FDCHjLmfdOAXGmuqf4F/Ruj9bprSzyWPc/NJR3NYt+t43RmHQYEl4XSXVzq8REkaw2+xpDOXVe3
LZbsjFBKkfSwuwz9gjPlVg7dO/yp5S3F5Fv05gEhiHbDgA1DVDbcqshhYmPkMuhGeZu1Fo2+takP
c4V30etpeYF23kjtJuPLuQKbsLAsYv7zjlFdzsFY1lPgKbPzYQKau8wqo7C00uxmKWg47FosbqAz
eMSsTYZD4yD1ze3XApnYFTbeNtbGML6amX1N1hH0WNmZV0GAX4kAoq8W+5QklUdGh5PfzOzgm4VN
cr97+gaSDdkZmYCu8ofbez+TepxOyhNvY+W8N01GuQsvoyLFxKeJ/y3XIlRIivTqSYMdXvZ2KDvm
pokpw6azuoBR6RXHxm3lDBQqon81NXnq54u2cH2XRvND2MYb+kXuLpOpZLRlXc0pe4f4XjdTAn+/
/DIQf3Ac85Rluo53ynAe55KRe+TZDgyQ5M1xiFqOX+bESg5uPQNPsn/O1Yonxyy/Yfn7bGMjZtwS
OuksYZKU0AoqO1wneF/dqp5mbtlAgXRBefOmwJweytlYg6UcETnN/amQcRR2yOSAUpTwWowb0XYI
LDJ1o0F6PZKPRCZqH3rP44REu5utT8hSkDTytmGMf7Pn3AnTZD55pMTuCpupdzzWX/Vy+ToYAOMW
LCmIUpBrYOd4GpdpszgDkRaNOJbdJ41R7x5lN/ANW1kgKd7Ngqmfysl4IEMLkSJjy5k3oxaKI7bE
GV83JqqI2b5dxs000OIgXIrc3luNAn+Pfz7qsLtMSy1A3VcPo05ItMso10CKF1kafl7ULjp6k26F
SNKlecA48IpIj5Fg5mQ70L2dX0H15RQJhItMFIgECv5QfVtnSHr6Edcn3hVEFk9Ds+ZAXMzx5EuZ
Rr4upAF4lmQyMRX3cY/Ra1xn4swWzr1jQ+0R20HCQD9gyndczJxNdovkGe08aLSEyzmeIswbChwB
oOs9EgvfSA0NovIBxwdBfZszJ5OwsJz1rs1vNSt/HQgnI4KMLGM0Gvseu71lV0TSdIchwsc+ShZ0
KjUii5QXSrWlTQtIB236g4r3KKqkDzrBZHLsxCc2hnvOou9idWrWJHbu2G18zp2TLzT3wdNSmEYK
nkNntyH8Hwi70B/wXLYB6NWQE/oOjOKprK2SJZRVjoC6Rmt/LDYlhlXnqOCbzx1Qu52klWRbJcfK
GE1iHZtPesJqUZYYmVa3vghMUeh28ieqivM6bdiZpur3PNFDFcP1cWrnKIcm9TNlYcaA2LcrmGce
ovwdBuyPaQZElli6GypiX5fZfU5RfQV5m7ARZFFQlgmp03FMPBS4Ras39d3oje2eGv+hbPJbQkIe
GZkXrB896i1Nfh81lsqxo02P5jkO0fU5WK5n+EDWaCOiIk5Zn6KXqbPeraasL9ZA4xzti9+16ei3
ZoiGMIjgW+PvqTk51mw/qmcObgzfrOp+RW+4mxAk+SQ7xRr0hLWiv2tbtV+ONvKv+lsBbHrXV7E6
5uZ7Pk5AyesRAdNa7F2tDQwCe661h/m8N15BeHV7BwFCzEFwnxfjkWQQxqp247LSzsnn9dBjZ/dg
Ue6jScb7QihAT/xOLWoYIEvtZEf8FUp3ECYigtD4desY5qLpbkuiX1LPfajGhHQfy4byYBRn23mF
U63vbFHPd8t4jKD27izAaPtso2ZOJJTtuHQ9Xv/81hzjMugMynEmwi4EfnEGHErMofEtfatnuWGB
5q9FmrDVS07KnsnuMlhyZ+8ZPnPOB0Oy1zuBdwwIUlrFj8IZNjGhNeyiJSFeMnauWcfuWhrgvwv3
s0V8zdwexrgzjibhM6gBvnb2l8Ls3zWZczzpz9sWZs5kk8XYqZSF05AqxzrUq3El9YPIerJmfI0g
bjRrR2Cmnyq9+Yk45AW1G+jlSVIOEyzUe8VtzC4XmSWmf+nca/3ShBYKxJX29NHFob83dfk4kcpX
qGq80gKdnmJZGwG1xUrcIV0ia227wPYq+GFangXGZm1Gtbfli4OukuKNjqd+7tBOhIwLInjPQ3E0
Ys+lhTXr+HUJj2LYnO/b1l0IAklJdKrbHziyjBvHqa8jy/DZSDlooycM9RHovKnXpHID5bzl92S3
H5+R85vdJnGJuS1ZT//+vuoF5tt1MVh1anDLQkcwbHJffHz58YGipNn0buy4DZE/+0FgqZkVqOax
aJPbxrJyndMsOTMEz5767Xvdx/eWPnlPwLIesbvEt5OpHWOdAEQX7+rtxwf7vz5zrEjfz/HS7fDi
vFiT80UU1ngciOnWeW0neUpi7crMhy/dqb3mjc0lRCS4NJgTtKkZECjfvBVIHodmp7SiPMLNnSgT
AclULpSkYcOomKX+RlU8+8ANplA21T53eAuNGAdS864gL+28POv3KhofvOkoUUOxW4s8bHDF1BtK
M09047Io9m+yZc78SSOJ4oOdE2KhKeiPU5iMfeYXDA9ZOEvhu472btvddRXJJqqnP2azzeT28JRl
8d1QJMBo6yTk197RlIk3SGW7ByFe7HZMafMwzUwEU+PyrFrr65IqPJxG9nNYsds4AhILEm/pJxan
fxzuQPFwuNISpZHeud2JEPXk0TPGqzI3+X+GCJO8zEkAB0vpiCLvHq/bSjnBCWLnjgmPrTLcfPFk
0xBR+gkeDjF/Kxh1mh7eZW6G/goeSd+tQ3UHyY1g4rioD2xS8yG1uHmiDIW5PRhHYZKqQxFtnpAt
2YDw1veP4DmmFzcompIrvHPt2DUb2GCJ5B2q2cpW3YMOwevYcbTYraXhPoFi7EjbNEZfS/Lyouzy
Ttk2m3VcTMesXID35otkxe5naLeI2hfwalbSxmiXDKL46myvaR6sJ8ygyB6T9NCZY32v0yrDHlvv
kSira5StgWtOn8sEXB3jDfuqkHQ5bXtnp1l+rclNV63r3EybEQL3PWa32PTwVLXTwWnvK125QRJ5
xoOdPOaFt2XrpPHnUZW3XmMk3+BI9hCRMOqlrt+0NgxWsx9J8ZleScgiL6Qgk7WYW21PkhCcJ/cl
c3uW92leb3isIiedsJvZB+Ih7Z6K7FSYor7YSf29w1BwJ3ByHNfRIziVrErcPvObHN1Pq7nJjjqC
avjTEygi5hjMc3wG7HbmoJofOnLQqVCEc5krsEMUt/kW/zAtyCAt8rTjCV9XEUl4s86wT9FlAgpi
yVZ2tzw2HO/7eGgvdVx/NjcaSzoX9tF1c+3qtdWTXPJQanUbwtBWe/Jwymtd0j+JRwofAK2fuyb6
qnlmenZq73FBUbhhnF6MwsazucUSYsQtzlAqX3QilB4NyzpRbnt+vVkOPopPsybeth+dGzpF8f2g
CGsrcT7vcysmrZv+4U2jj4ABRWbcKB2ZP/NYCfpAXxdcjnzz499MlT3eeE8VSl1wFlCuhZ48TVOu
wpQZMA0rjgD7CT/jUpX9wyhFf2IrLHb1XNStP9TCvtbRbAWlY2E6LkU1AtZgEmANGKxlhVTLezYa
DYcgsRLWWuO9r+olQC3WH6fJeZaRJY9tVy6+W3c7h7booZla1IkmM3CeJXMtE1xdA7RLQGUgwi13
t+v4MVmNL/r8BXrtxvYl+1BY+VXp+sh7ACFuaWYNMS76SUAlhMAsAQmUoKA6RFLcjTxbFjmz9OMM
GhAwjSMGBlztdfKeomznSvJNUZFBGIldm9pVuBHUh+5OUpDtpnmBao0x+7vlJEawkpF6zlIHwrRD
Jt6GEBAmhCo9/tSMw3L++MB99LiK7LsAP7wjTatl2aXVsnr06IeJnv3HZ/W89fCbjJyWir4BuR9x
fdEp+n1pYcuaXSSadLh5VQqPliZ5yhMEG/izjnFeDZVexnEbylH3T/3OHoDejp6BnYFwcieeoRWB
h6TAoH/iWVen4t4ALXDVMUiGMjFOOEmJy5BFcVIdRQiutKdlcr4DTLT3mfOxvhrPU4u2fDSahw+v
wsxyHcz2fAcfiJ7UuAPpw8tsoUarB/D8sWD9UnjwMb9n58RSnPGsXqEb/lHi38CVoS4aQE0W89Xx
nRKidU43uo3rn3aXaxdW/yNduGZnDWIBRHVIG0q+xbGmQ0XgEOJe+dKgnH1I3Wjn2fGPQbTgfxae
8WxDnR97VkdKMnCqXXxjODCDmhJGe6Zh7W6AZe7KOrKOVLFxgey5ZeUkZClCSd3OgrKquKHRlAd6
D8RLpxVBKKb8ZI2aeSG742nu9K0DgqkudnCM0Nz3SAFlTibv9JwGlSy6t5Fa8pSlNNaNgiVq5OLO
lmjE7xIMM0JsLGN5OBSEDJuZjkMjbxG10AZbzOVM2bkTS7beW8ZJAzlyoMt/iB3x2DDSArI5tIE2
bOGk9Q4IoiQ1UQd6L5zkUGrMMexGAOKfTvqiFXsDVaYfadZraiDl1YruphddeSpmArzmOsICXRwY
KXg4pxonMOfvtOY0qjVaeg7HUPqLbky9463tu06TqCxcWrjt1vKZSwS6zVcXiN9tMj9AFBHHNdfv
jbjpDyhnIIpU3m1aCnhH5hZfCSFVq6dhj0aYMbZBjJ/ZxQHNEDiBaeknq15fRkJw4CUknOqInSPH
/kcryiF0Zf5gUWdT+GDk1urPDhtDGE9UPYY4Rnb0WkqC4FtDwm8uQV8RCWzvatal/drMCKxdf16o
q/llDFNys/Xtpn4YcwS3RvNN0Qw/OnI61gn69dJ5jAUxH70ZvXcOCPXYKiCZ45Xm4PeWoufZaZLD
tSgYpbUudVCauGe9hdrOAvGSGOWTbnpxEDvR60S2p59hzwznji7BpNA15Cz7h65iTgMu4ljo8AQq
61MUx6+ysyYseeSDVQ66V+LeDL+W5I5XVKsJ9mdoxAxTLdgFGgxHr5qLYKVuV8oyQXtln/rEYuKR
d49ZN3xf555L8ecEjPjYMnYyyZW+RBWWfKZ7XkZTJB3gW38BfU4LP21bfj3O+cZbwhVmbaDVju/G
ZX6hgIde/l02W4uDibQ/iXyfdW0J/AkMM5gOJ9MPTITZ8YoZcZaxkMS4pCEyshd7BmUwqeKT7XQN
JI2casjm0CybNt3hbW/9vHAeVmjpiz6C5SP5DZhRFSwOtgJpWoQPKLC1SyRYLKzt8tZ+2tmCCaRr
i8CBWXGgOU3LwwB4FVkHhq+s8Uv7jkSM28NT73qkTH/uMXP3GTBvczDC3KAJNFGPS5cD+DrSyNC9
sJ3WF62sHyRxjHjW+6PqJ/3cNqQGNmIhFFO/ZNtBkuYX3MM0ZUZKV5tB3NwhATNAMlDCX+BNY6AZ
CEbT8rMlM86kjsz3KGtIvJ0ccCBOK8522nEFteurG/f9S5Ym9p2TjHfDKOMHnIpHaYNKLvYeg1WA
YA6RQawJkdZkB1NjnjyBrNuXYkGBzdnOdOM6HEqAs05zVe2hkvYLTMqvRJICOljcY5v37l1TDztJ
nz5c4f6EekFhQUaGLw1V3KUr2vLBmp9KRoaghvvnNdaiSyIq7yqGhPOVIHRXRocVXuOhcTkoNdjX
aDlZ1MEm1VHZAEvfGBzKYZy/wP9lbsD1NxgvRTThyBW5X+Wg1kYRP9lr+mPQLFo59VqRjjDf2oM3
kWBgtYHeEIm0jpQYmVJEGHhfkWyZO2xI+iczXiNsDngZq1wdmzTdg87fUAjzfcWBCx8MnRchP9fb
sAOz0Zs1159x6Rk7hmvxkVPpd7Pmr6nHAftUiXMwh7J0wPpS4Xjpcfc4xr0eN/oBE9/scwIEvtxo
oTHiM8zTsJKCBGsSpYnFkntJq2kfpbXOKJgp0cgDPW8JqrU7fBfkbYBTNG7s2vGuFh7vHDXJCV4l
HjAMgEVSWwfTKKbAstmhmSF5mPsgwQxJEx/JsdTBWXvFvhpishd0T9GzGowDuphvzKPBO2YtdCNX
HCyPZMPFacF9qw79YYWXInPApxRgtuGw8vbQvUxt4IvjLB5iozxghMMs0OaIFzpYWaxug+Dws8Dr
9RktmkEsCc5oFuMwpPJx6GwdbIqFcXb2nABh6h5Q7E0F7f+wLPkZrU4cjNoGvqkGxpLMw2Ffmvgd
2HSjZHFDKzVfiSTHN4g4ojBnSHxzfiLBEVdYylCUhm5u98VpHbnaI4A+M+B6gzM0HUFCO9WROITk
bAWAKfSCeWY2twnC/5a4aGyTNZObvY4uNRjXnH6BOxLnQjLKya5iIzRx8+3HFXmUXJ3mIpPskrv9
qRq7L51bVodxmw0KfQKlH2U/l3SBMztZ32ZIx8fBW8+iWKjQWxw0vVoObdwW1y4XqBRnbGJumsQn
Tcu1p6jF7Wb7XeoyMRRoRxzX7fbVD5c4lnhuxLXuZ8dHoiJ2lYb+k2S5Y1OHFe8SCW0cVa2OzRv1
zF4k3VEbMCPPGjzWZAKFzWStVwrAsoMVr05AA9MGJdBT69FXGGjNWsprQGRHq/aGU5ZTUGmURbHJ
SFxDp4TNf+vkuAl0i5LiM3ZFYHa5PHs0jO8RUT3rqNJIhTNvi0looddzgsvMNjoYrRE4X8y5NAL6
M+VVMF/XSD2hyoZ+JKQeRp39Eya2EWQekkEjPZZpSehxkm7bhkJJLaeNDXU7Fv1BUJbe2WpkPmqo
q9mRT1A48HiSobmOTncztlEfWvVyEWNd3LarQf25Gi6dA7JUerTku27ZsNPj3HIoUQmb12L40di+
uAu3iqcVL40+NGESTfTLwdCvKiF5AV2Gb4/2ejvwyqGn6c/C5aEbRTjcKr3Vj5aYoVo6EGzUHGOz
P1qyNalwsSLRkOgYPVC7Zl3e71wBFFHGyK42YsQO2uBVx3mzz4yyDpbMXe4nW+fQGSkv8Ib2imoB
YINY7zWnUoFFFbY3YX4Fq9tXe6lEeQv3czmM/5e981qSFOmy7hPxGVrchtaRMlLcYJkl0NoBh6ef
BVnTVd02/98293ODRUQSigwc93P2XpvkGZzZjsSEJ1iCGq5/SLpbvLQbVb86BfAb6avNBv/LYx92
MHVamJy6Sdl9kHRyyo6eiZt1DwFSwcfM049JzXGrtNifMCzLEohRo3QvEYdvSXrlSA5CvYoD79hL
DytJ/Km1IWAUnG3F5DD7vZkf6/7+h/kxJVWx+xuGXLhqoqzNkmb0xJiJJjZhPJNC55vzg/OmcoBK
Nw3ZaW2d19Ck/b1fQb2ZQTLKqIEAmu//ftCZMDIV1y7IPNPNeU/AkGBoBE32zHFYf/eMFgs/qQe6
97xalo9HEizibaIWcDHndw7njzPfVLOcKAQ15AIy0RX/2lQz7PP3fWdgHhrZ8beZhFPx9Q6jpT7A
96s2plVYW8hE2/lvv3dQJ/SN0Et3OUN55k+rBSOQnvnmvJn5OU7bnboqipnWYw3MdOx8M0Km5/RP
s2TYzRwi2qqPVWIQcjgBfLwE7Z5tUwqd7s0PAeMsNk1gPppZnDGCBgkceKCPERVWPGTBmG1JEIh2
nU+btSI5yB6t7/PTk+mfVBKevtXypwZPn6NLJseKh+RhVtn9n4Xn6f+fNWdZHkrh/7eDZ0nt/2dR
59HHnxaer2f9cvBomvkfbDiI1T0bgadlIs795eDRdPM/pmoBffBszYRjg+r4vx080Gs0l1Y9QcMo
RHUVKfgveo2h/4d090k4qrpoR/+X9Jp/KJ8tlY9FAB2hnlhuIOWYk3PjD8uMGCcFM6oTxIKGt9bQ
9ZdCmqdOLeU2QL/8XJgy37dmhHokshjza8h9mojKbeS3j/wos6dMTb8FGcV8oGMQYvJLZIcr6g2x
pefXTPWUg2/SyOditmVJ3u1JIdmhhnruXVde83iQV0+49r/o063JuvHb2jF/MXS/uJ+wB7DasCfp
7R9fzMyHMvHCtrsEICa3vQenRpjfcFNb2JCD/EQeebjSSDPa5jXatbZt3FPdS+2CCuyHCEdmGbK7
FnYpz0zwwGG3WH1dnZJdnZRrta/bOyYO5tIzyWfRJLT22vXTs+/63zsynXeISR+YQmpPTlbUJCo3
3dqPy+4YueC9bTX/KYqwP9a2iy+Ehq6SV/0+oMJDy65ndiOadimdxpkmZwELN80/GmF/51MPXlHg
N55bCSPDc8zwGK6tXCEWeHCVR3ssDeadTKjQLEf/ckztvwvJv46p7eCa1PF9gWT+h9QWpFHo2t4g
LgEu+U3XMhXxOoAcwSSQ6gJ1aZXjcFBGkw8bMUHKy/hdFP131wyabcTl+Ii7ZpP6pC50XWvsBNoI
Yk46FBfxtpa19Qi8LnnQgnrBgdafPVIAWDhZr0EqOmplNpUCrpJHqmHrwCSGeNHj/Cegvn8ic4UQ
WXtavYUIJVkDo8QNwSI6elZcTEm+akWW0oqTDtRJ4aZXQoZWajv1OyrNCRaD3mtPBtOU3BthltjZ
bQiImnKyfiWAwJ2pY9NPbA9OGSVLGmSCdDPrIYnccReHIrvp4lJZTBYMI32cYW+/N5AJCMcd4uhr
WCbN83+OitT+bluY/h8OrgUgTY7NOYzj7++/cYeAGhLm0uaSW59JMBZHF8gUh444rhpvPylQOlVF
07LPkpD4bVKjxp0EpBjbRUW6mZ5bTKdMcK2C/nmo0BhfwZ5Ub38MindfJ92fnlv7H6eiozmOhu+W
dT6GbN2YflZ/nIqWKgOzJOD4oupKc4gT68wyz1pbISFRLfCsf3m72a3x56k/vZ+HmcMx8QBC+vzH
qQ+NfaBvGRaXVaNo4VXRflQCe4WigN3QkHZdBpEgfoBZ9FhxQi0mZYXt4YXwVIGY0lQfnAcanMFN
GGq2V/uJMuR8xlWLEilSbsxIwFvXfrktfPB/JNA752LMYBbqONsb1bf/xfgzj1V//0Kca3goTKzL
9nQ1+fsBpNXPEiXPootlGu+IL8KjA1lsIV2tZriiEh3YCeGYjtWtG8LRTsw802M9EtpN4fchivRg
1anhWkxID2NgNGxK7W7e0DT5Qd6AszciTkEYYRCTwDsdJX1/JkD1Rm9rRnaNb4fBqd/0LSVKv0Is
79bZMso6StcK0Fw1qsxNUzvphQVhBY0kdl48CvJLMJSD5hO4ELcO1Ccq36tMLANvbBgCymYTlL27
ILlCAvynzCk8tE8aInDNKQ1YOe1P0ajhRanRkPhcUInTijS6b762KFEe7gI7bZgp5pRnTJH/S/68
Ndl+/nHcsUuDE7A9EmHpsPz9uKt2C/nR8kmbo59ONjEaU6u/dy2ISaHCwNvBHOxrtyddavieaG78
w2AhrMdF/1Eljoa/3bSvoRKr+wT11lbojv9AAiTNtGnfrmGNoAzf2za5mImxl7odv8eFOyA0GMIr
McvDXcVMclFbKSMRqYofpuY7dLQeCCe3VnBuWVZ2owOCabiLSzjWYwItwUK4tw9y7bHXpyxRvQKw
PrqUUEGS7BRLpQppSuyGub1WlLzfyangY9o5egGL+odfv3WJLK9Qeeub6dzXeiNfIHkJ8pj/xSWk
Y/385yE2TIMRwcYyq5lcVSbP2x9jAzLKSK2JNzsj7I6WlZZqR+Ck2lFtpArnJNK26Wi7u/kP80a6
vk9zaNqnpndDvf2v52g+6QNjCW75r4f+2MVy0HIt5hf//WpdQyW6c4Zy9fW68599Ik8VEmh4i689
R1tRlnnkmjCEPBgM08srPfV3uMObP544/+HrLecPSPKtv8GYdPt6jHwuPsHvNx+8hH8GEDV134Ro
Ov6n7/R771+vq00AI9QK82f46yP+8WGnP3x9pnmfrzdty+xKGq5WdzCLBSHnxbTbvANsCRdb23R/
/su8GebDP980OWWT6hJyjd9qHVUeaPInxfCPtCK8nQUstmnPHQ0KWBL0Eslp8jcUwjDBMo+9sWL/
CYg42QzieVD6n11BaEmbGKfYHH+qUpDTM0RPsJg+UsnCPkzkZwlvbRW3HZwuB1SvlMfWU8tnv3Uu
caPTUm7AT4x1/qJTtNsUFi6GVl1HtRZsiYY9csEvJ4AOcZG5gujRJ/yHrKpFKWryQSqmCYmvX1AZ
AaeQ973C5TyAhhSBiRK93UKZpiA5Cl9B0Av8nYLIRvdhp7mqfOxzhtG24zVQHhU4HX8wO6MfoYw0
USNEj86y6XX7BaDoxY6+V3F36RInPkfGTFcTm8TGA9fpV0LN0IHFvQP8F0JYZgt6qK2yzTgNVrnn
Ug02iofQoDwR2Fgn3e7dTN/drJ5Y54RQRYhCLKOBUW2Co4rNZNEVHu4dt4x5MRc9B83SJClxZlb2
uolCGuGm9jrKUVm4xiExnEtA7eWoCBUGCj1d4q3bXU0QTJOjZUVGSR+hSF4TX12ETQd4PJXfY0hH
OlWEVWHrD3FQnykwumTPZg9jYHKAGywiHj0uIgiU3H8iatenOwX+m55O3nbfHClXdZpTUdVSqGRF
ZVwN8z0R5ZK1vrFFn0Sa01SLIMpKUmvZApnRjgXRmTodlHSIiHveKZV9rEPbPnDFPiatAqs5TKNN
7FIETag1ddhNx1h+i6r0IXNy5QwAdI0O09ghf94EmqLuB6dqVorkB5a7iLp9ccpaqup5Z+1lGJQL
ZNoRhoGdFltc3kN0mRboqaHz9y3BL4zqOUda0Ikn1FBf6E0YrMY2ZnaTMRQnzrNW0bAfiS5eAGHL
Uuqg1BnatTMWDgdflcu60/coyXVSoxW4G7r86fTJIZU308KXX7QbNEfd2jLjhzwo6pNrOQcilem+
99XU32hJ6e4+QVudIMenSyV6EFznF12infIqeeyw5cVls4pMem9aj+rTTHcQeY4itW4SRvC1L02i
NSelWtPd1ZVdrwQrPRp3j3Se9GWLPW4d1CUWHr1dI87u8JbDXHcCb9NVZnDwfCqJcf4E82yrwtTH
HFLWi1Y1CygvKeQ7SSy0oKCxjMf0+2h2BOOWogdERx9PBbqdOxaz7u7SZoK6ba+eAui/mLnSrTrY
F4tyL6JNPBFuSAU6cYNDT8BmHjufnRJcGbBoHTfJberNsLIrhx1tuMPgD8iTkKMR1Wzhfkk5Se3g
npRHFFPEeIf+RwbwaGUw2dhQBN+wWidkBlGcawfDpXty4vQKhg4WO9Cvoc99XHlUShu3Je0APVrb
mMiEUTIuYqt5qjrWgxqiPMWBsC0dTmWZl7txsg7YXvHMZGsTx95zbwfxJk8LemkNTnS9euM3BIaN
zs7OAAO+sDJwmTStkGRW1pvicvykRWh1ibNhY+J8waED9VMmJ9cu6jW51ShVW/MRjAwKX3A/uymk
bKkrFZQCz/3RN1UBka7JwSg4R5ZDn1ZK2vB0pCGAjWvTVW4KOgnaDch86D2wFMPCNwKnM8ctmqGz
pOWz7AKHhrbEuUJK0kqd3fY542TKqmiMzfg+JZ2k04fmriENO67NfQuJcPIP1VvbLpNVSSDywhee
txlBhEkRkzgikvekQ9nGgWxsJBupeAmRjsukRcrsIF4l4bZeea24DNYdHiF9L+kbLuLSbhDM0+wO
7Xsx6u7aGFg0isw71kNJP8wjWUXFTijpw24x2C0cJPzH7tp3rn7MyqXjCesxIts1YDzExQHf3vSh
z+p19kiaJTNQYZJMpGN1TNH2atY7gZYnvSVPJsmNJ4y8J8fnPzyKcI9r1AX1icm1icZHDLhYY8Qk
CSk0uemMD06wDnpF9JwwcC6HutEXdKq3IbPqMYE3XvamtpJJQBOelGwP1tBQI/urY+7WTnmrEvVh
YgS/5bCt4J8TG+jFGsQx+7Wu5CVk6CyzEVm1TkPdoU9bgB5tM8ulgZ2S/0BCLOAiBds6BFdfkQOo
JBenXeTte0NjBm0Yj5qShhRwEO1gdwlXgNyeaOQpzE2UapUplbPxhHcUfkmJNK/unFg+xt24K4rw
rHb+jzZPfmhtE5IPJnfWOGZLTZOvKipsmkakTURmXy2ikliEWLbnCn/nyuyROQTIV4WVv9BDZpDm
R77oLDoBNaum0Kr2YXZqiDNigAHfbX4juW03DL72qltKt/ZUsz92gadcSP9EsDXtMW/mu8mYB1ew
UfLoY4Nbz0+bnq9xYL65Ae/djaPyINDI7kpCMbdBEsRPkVDh8vFCTT+ccey2LxXX042ZqToxWI5C
/EyaAx7jNXL3vkPq9mnHSbQqLC28SFE0p7SljQ8eWHnrMhj302s5Iw5K1Hzuva7IgnDfNNu2WV8c
4zBHeuikH45S1t/1TDvaUSNeFRPxOrq84kTZpT8rakjLUm2zdwV03rwrhx5cbBJQHgm7gdVbT2jb
ONb3NRxMiurTq3UkYjTpN91R+iVZ2irAG1cc3JDUbI1Sy7Nfeq/WtCfggTNA3PB1aNVmLdUgPPWt
sM5BwiWjNL3hfQxA1Wh29V06hBQMbdU+MuU5ArekUQFmcYdvVbtXW9RV826q+WLgpPjEHqkujSiv
r0MgNTyBoqLDXUc3R3dv857WaF7iLNRf2sCVUICkecyUJriEpNvi/tC8TnnPyQEuKoLI3QAijWob
8SPtbmWrD4RQOsJW7ultIouavgtEykWt5s0nIc6kJY9ueG2dwjvYSI43HUkTrOBdDGDsqqXVHZer
6gXvo7HmPOiPVVLVF8vp41Wh6vVHUcA+m3bF7tMSDlxYD2Xipzu7MNGttxE2A+Jyvw63x2zXDV1E
gFbkkWqnmBfPsJOjoqTKunIL6+Z74eP8ashiH8ilpGxQqe66Lq3imPG7Q2WcAaK3W/NDoM75OpAu
uHzEfN2D5o8NmT5hudN6oT74Rdd9vXEPAKNsXW/RBryG1eAOabUBuYBamaRWyQF5eFZ8680XZUz1
D+Ak6qrCL3Aq0kJcdKqDXzvk0O0MM/2MI5ACigKau1MAVQ58xqU/GPk3kqvTutc+MxuxhYmT+jyY
vXHuCi1czW+REYvOD061SXJMXTGefdtpzn1rZ6sqHpxPVANfH6XGzd0Kxzu7oo7OWgk7NkNDt3Ia
Iz353W7eiymftRS816WQioHhkx1UL3Y/BuVh/jw2rNRlPkTqJUlNcfIamnk9Xf+PDpnQ1wfCioUo
yfMvQ6nFJ7VyvFUuLPfd4Z8170EdAqu0m1VXBk/rGA46cs5iEO+NbL6+teX12ZJFp3ZNWU6D7XPQ
6THivRFo//W1ybSLlhyg8C5wrQzcCkPTtLh/s6OCXTn2I5rmhe75zV0SGO6BZHt9PZhp+JYP7Wb+
Lj7YjAUQvV0UKxFrg2o8dFHurfkxDa8xyNX5dYRiaQuEu8k9eE2Sx7jmbmxbiV+7gCjg6X8USkoJ
pKDK+0ZXIEWi7tpYMacX04PDvAfkzXZBN9u7HxE27VGQy01Mbm+rO8WtINnNkqP8iNzEI9hpiI7E
KOsPVqUS95jID04eDCkEc17dkNm+GlLScKYnqDqOStWxnlPd8HeqTaqPH5KlqjXH+Ym6haNTUNc4
cD1P1wZUuY3t5s/zH8vCDSmglgAIwfdcyDXLvl41TsaHvlfbp7hu7L1Vpea6SKLhg16jzlj4Icid
2LRqWOw92pbPOgW++eOrtugxJGQGbnZfXrU0gkk8fcyuA1ZrOclj2xjGISrceD0/ntOKT1EFvZVD
weyEoLIdTh39Njrmbv6INNyCVR8M2ilGpnJnBXiQ5mfaRMsz10vd+yi29WM3MFZ//cEHi5i24asr
hbbNlXrcqp6dvKoRipvpWBJYN6xcUueP9ED9ezFJazybRZriNt5dmWtiUTWVdgcCxjiNoocHP313
CeKBMs94K3KL9ZkmSfGV3vhWqkzt2wHr7TT/sU0/Wcuy1g9RbGaPLYleX59K54eGtKW/qoQfnWHM
dl+HugnHSxI4+XOHnGIvvIQ1rmyTDzKl5k/bIupcV02EkTHFEVjoPjVivXj4OjpNmy/roGwYy33n
YoVk4M5vV2vtc09h9NHR+vQgDWQx85cAPalzoX93g6rdGJC6aY4U9rNbRyxP+ZKKNuFCp59Yi/Ps
Ov/sCH0x3/V4q+ohPHUu3YGWEGFk6vXaYEogfBdubZkSItmSSFrH9jvsALKiDKs6FyFyai03ui3q
M+dcotPYuM5AnnnXcVVtHzzy4/YxUtZFr7JY1Uxt26smxkIPsAQzP/cai/FhELV5LrxmraJT3eas
YLnEfNpDotxBCh/XGD2IhWl6c0VC0oAjXnl33JL2DGY5VnZu8Vy43j4iLGuR+ZVxkJ27q3PWgNEk
kHfgjS4DsyVJBu2nNurdo5Ka75QxdmnsWrdWDzHo6N3kIxH6JnQ4R6Hwkq7Y0eAfRVId/QpS6rwJ
iBJC9oy3i39afiDnjGid+aa0SHdqCYaskdtsXZREh9+P/3O/eed5Y0xZsl93WxPVKv34+WnzC8yP
Q4/mPeabvx9kGAea7lgmAtkp9RG5GMGRHXpEE1FUp4DTHIFEnHmtgoRiBUVmkt9yB2sxQjxtGSoC
/qorblH4So4sqjknw7tmk99DqG55qKZN0mLzicqOOX8Ou0Xzm/7Qi4iDqyory0Ux6nKINqn94SAt
2iueJuC1pWIxmkU5KWBaLgIyXrvd1TGRes87dFPWWYJ67JBNm/lWclQpTu0MqT/CaQAjETYHof4o
FIUvFE7ZnfNmgGwwWrg36MboG69HT9tmQA6r7jVqkICjTCYEi5Afh9xn6M3XzDFOTlA32/nwcJY1
az2BH1/AZl3YML2IFeie5y9HdZR0Uii2ajmVHIvxIMzPZBKWK6xUNrC1nrUOrGzTiCc1DiWmVZ5A
yA/HSlPVEb89tjGtUDbzY/Nf84Ypum0QT9gOqPkkRXqnrhZQ31dMFJD9Gsv5g4XwYGBYsYor0im8
c4yVgH/alunYU5PwsNEodxD8u3WhdxeT7O2sZWkJrYcwA2R8rts2X2DmIuDCW+TAzn2bNGw/CZMV
1SvSeKbfx9erWzW6k/l+RljqMpZomUIMC5of7zByJLtRa3M0bUjsMQqkLJbbFvwcJYc4SgleHB1l
SQ5Hs+xEfd/CkNmqIY3UuE0hPDXOyVYG4k2iBKU5XWgaIgShbMa6v0VmtHGKyt0VgecdWCyawooO
oUowEgbs+lB3kiIkfPCl5UptMbOKyyk7CFbJsNYmqrIi/W9903yPHT9bzmhmURkXs8tL+Ev2NR0J
iNVlf5sDT2GQZYdGqfLDfKumc0aJX+nzjQjNbi0Se9zltXEbI88++ynZla1zhxklPGKbYn4Yl+6+
5annpu+6Zdp4RABUCuv02DLXsRMRsaVF7dZ36l3T4smY6PFLvUuGLfg0LH2d1l6UaIz3xCvdhNWO
RxEb6TFvzPIBAiGc8yGwz5ZdGJvYQHo+tKG1pAnpbHzE9oeuhb7sS7HwBsncQvosjbk0LL1BMbao
CfKr21obIDr+kTT6Qp0Ewiq8iomikhRevDbSlLBSYvUeFGLJFrxPeahbarZJGEcHbaDDEVuYrtNe
03ZzfHBoeudBlA5IFVQzXwHGbVWk28YAuzFFhM0bAgnvvEbVWM7qJ3cawMKY4e73JlG0fNkX0NZV
R/kWJNEzkFyxZALmH5Sivdmhsm4SSbOBgohDOsZBVTjlne7dchNtM0j9LjRIL3OmRIjMjXehwUJn
XTHz57yGAzBDqTtdwy5g4OOfINS/N1ARiSWt8TWhTv70w8xbYKYhC8x2vz5/PymvZAenHt5E+BUI
O2PLKTkRV+XcMNrKfcMJehAivgL4AfIwyY7mh2ae+HyLUBt0GI51G6eM3lRieCHEx2gIIWajD4ay
Vh35GiT0xKnW3GVapHImBvhA4cFTDm5CHDLz79xZGjWjoeIN3RydK4JR3fduMhytTJ6SuMC8pvtM
jqCbHKrUa782810VDUuKQoG/qJTP7aIv9jil2sO8yQxMxj6WbS4hoY8si00JS3yd5S0KRDU0lgAG
LkWnPs0xv6HPR5g3rur8uuX/dYsXg3JW0cvHAEn22hQhNt8yJ/jX77vzLbV0VllsIxL8K8UWBhbX
FVKqAxNiRKhBRJo3WcU45k+qtd+PuSAZyBhAPqxMUjW8r1wM8IkvQtchx9Kwn9uAIA5/xFPlTk9N
dIaSEPvU0soqSdArkegjueqOVpZHzXMxlsgM7SJdN0qjENWOutpThqYFqsNQKG5mN1KoMdV7X5Dd
m/mEkGNHCRdiYLwIph6sIsCRpvXUKOWKOG9sZuuLQsWRMR+IdkquI1WAKuX0q5i/TlJzDvks11Vl
lxsuwPUo+SD0Iz7CkFtVg9bv2mmcmoct8hsofFAzpBHi31FewwYyIjomc0UeLNOUB4QuPt2APl8U
U15bHGfBPiHTmyUSg3bmcKrpuZr9uj9lUgXwRPfg94B8UVVbmplBLJ+Hp4o4gRRszoFaAT/2Vgea
nzpBjia0fUon2dswnSvzcDDf+sdjgc0P0RMVHVd+Fy1RDesStcE5HrMYCXiNjLZI8hO9QizeGmG3
SkiozqgG2DAzVdDdZTGmF+ZTkmPoUWXsXqWtb1qWuR/0YLJVBmmRwjTOx8zHotNXCtwTZOKtjFpK
wAGPG8HOdsbkZKDiOSBq3EQyrN69TD9HtFifMquWR7czYNw+hhMiEZS7d8nRGBSG0pEkTkMQgTcg
OFri+L8IVRiiYLj2VQnqRhDx47s2SQnou6p1g8uO0I8upBarW2TuFtssscO7rCe/gNl7JlZhFlBS
jqflimNdULz09zoV3rV0K6Ja0r6/B7HHMkoDShMiUNRHJb/L6pwqsW3c+bgil7pH66aOiEik+PIK
mpUcymoarWOpL3GEJCcNndiCKKViY+tpciIDaqQ74+qrLgu8p7SLv9eqX57ne9TimQIW5HGnMcaK
xrPMF5lD6Vcc7b01ScIwTA31hZ5FL5CH1vPjTtnRRdBxu9lGUt9qiGdFEVsPXl+81UOADSIxqClV
wt7pAwIYfbSeSlxyLyZ9/n0ZaSm553nzUmijtZJBTlNo+qubqBPXE7dBSTR5k0HqITwkVPZqwbUZ
KXr94tj+gem891mZGv8PA7F7BklCVcVkGEeR3csHQbpQ3FznjdGUEeIJ6e3jKkEpURbah1BqxAOZ
9RS0JLuwVIs2QNiGu5Z2O2uPWyUU92YMTbTL++RMIwUTVRHqd8F0a4jGbB1GstihTOfUsURyaBJz
uA/TWlkCOB6WMOiKFdovwaFGaC7TeFh0sYrMbQrNcEZGoLQd6r0aWvquydMfWd2qizYvy5vXJfQ2
ooZimzkqK91AdAYuudswbxCkwyXRZxc8QjnbzQ4O6UYH8uOggNhB9YTuNN3nsquXKLioJ6sXck4s
PgRuglizJRq5ZkT2J8WZDE65tgm4JPIs4VLoieYeCxIpllrh/zASka2bBinRWmvafV9X5a2mwUFc
aHo1xxjRlzQutpc/0JnSnyAeiic7YmiI8UYMIt7Xsm2uOd/CdrBLCUPkp/lMj2wXEik+4YFW18Bz
+K9xqcshh6Tt2dDr83xPcxDtKWpF58apFooREEPgj+F1B0LKfHFkuq3HIvvsPepsfhcH6OHlWyXL
4URblNq3ZZBU5Vr6vTVtxm48WTF19Ew1E1YsDuNfxY/Mi1Nxh/YJBTXuOq2u+1Xk28O9YY3lvgvp
tvlGAvgNsUiOcfeo+8w9/S43XnWKlYtQqksHD8yniz1G8esFfe32Dd2VvZINhE4fFvsTgPI7y67c
92AqJVCqLE80iNrJMW5vysQizaoehm9uCmsBWuYbQFEUUaRwrQIXQ0+pFs1GMQfxKKbUprYao28y
iKDWOPYPJSZ1a6N0OEeYnrmHohRrBrLwDQFksAHrmh36VvXu24GMIUu+aF5gPFeWGtFA5EKgg418
tvzq1935r3Q4aZJaTBWLxq8eCSM5lXIwX02jgRvpB0hWprtVLV+7WkNxp/c/GwhWl27Chndeeh0Q
AxzxWTHBNakAW3aWXKlaQlWtA3ql0UDdhPKuan/zMtr3SDzgJ5IFsqVLMoB2cJ0HSFdTG6aoFqYx
9k/51rIC86cqus+CZvJLng/dCvFOdk0DZkmRl4NYqyP6OEMSv/ZRvUGbGD+bkXxT4aovOD/cD71x
7ytXr370dkFrZoKZjcWO4g+w7AYztFVO0J0ipURqgVVLCKQ5DNAqnnzSGtYxMwLwBKO+CiZooiG7
/hql2lsaBePeHBtxNkdnRQBIeSsZ2bPYfO5su3/MOOdzwxTXSAH8qQyutudHBJTAgsdWq8DH2gag
zWDa1rHsxGNRpU9aBZooNsb3FG+VgYWbdU0joodGabRVTWrqLhjL7oXnvCY1eZMCtue1plW8rFCj
L8FlUAIBSsE5arovYyHdBU5CcpbtV4MOP/RHWYGJMCp8sHDmN9j8Wgqm4c6glDQl2UVLy+7NXd6R
Hcb1tVgrAoxbqFOXMfy0udIVZsHY6XJpJuTmFbnuPNaD6S2aIrcPKc55+H3Ef4ukDfZUj8atkVrn
OFHDtzCIpzhs5TPUMEt3sWTtGgzKamBE/tbI76bs6cH2Rnk2FLMg9KnTLk3c3qSi40suMusUt817
XWsADIKS+Ompvmm7tfXhvsmCpMNGWHirNT09eiLTHnIunuTJNikz39x4HkfnIy41IBAYcm0bQ+6I
q20PWhvIVBzH22akMOcWldh3luHi2fVYnQFw2dIW4SKmBsMJqcyUFVg4W7pfxdlsPbLeTABliLTX
9IvLh4kGhumHoLhf/0FQ4SsSo5+w1MkVuEaYj0DYUCMrW6sP071bTEdFNfAnRMZeTdLyWPr0cTWt
mWhCEpe+VC6aAEI43bNsADxcU5pzAxOosMc8XNDcWllOZHxPYHDWlmZitTfdddBExJA2zkePJJZg
SaZiS3KVq4sQNDKqanxuJMILQIPmm9c952E8nGwI4AgqG+VsqGYGS5+0TqVUj6RB//emLraO0v6g
k3HXxz7CQsVgakHO4FEphlMaavFzpAzOUUE+twjz2LsOSetdOSsHxN8a/gk0Wz+klarLODTHHW2q
+DHN9nXduId6AIkSqMojzE9+hU1DhdTWx0uRJ7jksNM0JEgvR1+EG8iW40aHDrKYF9NN1oqjn+p7
QsC8x1RTEMBE0V1LnuRC2l5zYYhyChdXFsuqcvqG6J8UIs+ZYFU9maTPmTq0Z4oX7qURMDRxBVu3
GuxF5g3jQvpauadpXK7GCgBVlPNcYVVgfrEpJ2r/ErGogpk1Bab1JH/7VQkDThYfUVgRBBn39hrk
CzO0jAYC3yY9m2VP6h31hYPSDwJUfv6NCu9VpJF+3yeBu0koj63KBjtwiysfBAFEMmE3BwyNzY3Q
JfxBWNGy6TTpmrzAk1zJ+2SwPnF92tMSvr9HYp8dTab2E84tInAUf2ZHgTcx/OfAwPo1QcS++dOM
UiGICjPEuiB+sXDvDaNyYMZ03afLhcVuvXBNvShFHqRFd5h86d/7ygoXe/us+PGagPOIS51PRWks
CARk/NuEeRKfrMZ4NB26LHakjFddiTAwI8LeBZ70Nym9D1r4zUfW0wRq6+wnNRq6appDzq3LbEm3
o4fKhewFbaPYWW7XL3ODAXu0rfSI/XxYkMbu7BXYHLvG1XD19i1ysVHpx0UEwGxnhuaKMMH0xcrB
8gvq9blIuObbwvtUuVio8IweSye+1g6xs2Zne9dINwSu3LA7DuSoHjMtsLdaQT9Vb+ll2d1bBjWE
5m2WHqWjbRtPcA2Lgldoyj0f2Ef1rawKrWz+i70z6W5Uabf0f6k53yLoGdREqLNkuW/SnrDszDQE
fRO0v74eyFPH3z1Vd92q+R0kS52VEoIg4n33fvZFJuYu03GcbGqzL+4AFXYBH4H+k2ApxNfmQ5nP
kZoV+obovkrShYRBcCYFLPFANLr+wAnckHuo6IxaUHQmGCerVJz49WanyTbdQuKCY+fHC31A7w9c
P5BFdUZzNmvVnCvJVb5spqsIAf6BGUe4gSaQ7fQCL17KM+fGG5sza+UbgtavplANzyPEhjrtoKVM
U7EtLACScxLDz8+Wq1v7Fqs6uRs7uz7rKRTb2EhvvDRTXOGs+ELli3QTghSv0yw7WLmCly5DbGK5
dhdGs9iMPacyGBLnFTZ/nRTdi4r2MpP5jSLM80bDqnil7PhufShPYT3OOZmvVTbdVEb6FEndfep1
JZCX+q/kwTr3sn7tx8NI6eQhkSUFYAfHYQ8Pc1dZ6c4rqZO44qjixVBXzdvebIpDBG4oyG1cw0n1
bjp0fJPSfredrn5IKkb7Ns+dT70WgOqi6DGdXCMwFTaaSL4n+Mr3te0URxWp8VWhS0oKYqTz3Mow
sFrtY2pzwNL+OHp+1Dqb0o4o/eUmMOCweGRvLFkKKj6jhCEL8RMwJctd832MYJIkYxgegVKS0iZT
YKnMc8oGkBdzmeZDISvu9bRAYuca5y4eZ4wf7Ilk6sZXjCfzJkFPQYPJHV+ZsyCkDJuHzjK3RhWl
ABr4NYei8Xfw8pqjTQFjqR1EYGjZyBHIiw1df+tHKmgs5T6tm5TS7mQ0m0Hm4+uQI4aqkygB1BTj
bXF8LDgajua4yy5tyOUY4CTwL7h/x0zF+ikNITjlsEfeqVTdKTP8odkaWfVtz9SKoSDpWL56HZC0
4t2YGO6SLgLb7niY8WjnIEgB1FlkfXaYcj/hl53SJ0XIMVZS67WvtQ1XKXETVlpOxd5irS7zJwhu
AF+o1iYR0m3FgsZPtekku5bE36qpzsCXWKhEOhryAZ4GHFcGBSEuU8sys8zcmrmJlsBnmW2OSdZt
45Ddd46lLknvX0fOGLOkBAYw5zScNUQtros2W1V1ftIpfPstJ1oKxNxKJbNrjx7VEvH74LUgErLo
vTVdkMQA0U4Z0xE0omX4Mo/wcV5Y5Be4W7LiFoHJrgcndR0fBDDQ2yiu02c7ltte6MOlNpZuYN6K
2yay3Csswz9EEwP/IsWxULK+MjuneHYLcSpIgqEhg6kcuyrwRi+Rn+N0UnDwoQM91cM0PBlwK3Ew
/6KFpS6aHbWEK2twSkM/xClLNmGeExjARbq+uAONVx0iOtqsjhaEjsEWtLM8piXYNQaP7KgI9maC
wcZpU4pj5njGGZRf22mTHJkDoYoeR8pnpU17eNDtp1ip26iw8g/f8EzEXwhSiHmoTEiGfZeWb0UV
0cBx7d8mbXan8CESmjazeFIV6gJuXW6X4kKZSr/ktFouyPHUaWi0awWHsqAs9Ub4MrAkFUs4U+Gr
oiZ8pINHuY/lOzXnO9lgY6rN/ClURncPI2Fj5wVdeuahud7oH51GsCtxzOLcAeLYjHRNr4gJo2RU
5+aL7hFTKyeN8j9hei/AXRniJjd7HHJBqR5kBhnWz26FTKfv5Mzyta32NLWtPXW9Btof8aS995i7
1QU42Y6ilU3mKUWyqZmO0makA5sXMnvTyZMwqOrcjr0esSZoX52WlPr1oTjGI12UfXWExELNkKtm
JnXIlngPAlUNVDWRWV5Phv3ToqQVlJ32mtfzeAq7eriTVjTeAbqJ9j4WQDo3HSIiusmJ7aH7H/Xs
hRXfDValGk9+lx7px4A4Qnh5pPtuUvlY8IpGfesigVCeAf4Lu9aDop6Bo1F7dju1n1vb2mNNS/am
ZroXp5Ng/I3qwSHaZV9o5dbQLJvSVkZTZKI4WVBUPQKX9Q94G42tlpXPQLA5+eb8rsaZsgNMwRjr
iWegwPUxilImDKJEyzDBd0+7Bc4hw10ZzhH0Lohk60b6jX9KiznPGaeqjzzXnPO6If4UMQS+QEou
frZFjk0ZoawfEfuLexcu71GXGTSXKIPR2bAORQAhmbWPngVbnt5Bo+6TZVPDtNIsFEguLFBFV3Ur
xDke9PRNFEgbpwn4hTMRqKqYrVDqNhNUnFqC5qaLNmZOdDu9aLGD/2YHzVgZt7KBb4HbTx17jbLh
NGjDoQVhumuopGLgKbxTMcTeXsj6sXNc70xJ2yMHLoagnsygjWDFb+B5l9dSK+bHNnkiFDyDRS29
w8rYQBrCQr5VJOiq9hfk9/DWAu9IOgVoCTtDrOF4bX5EpQ5lZlHBFB9tmEeXqV/FoFN3O0hOzFB/
NvtOXcIU6VVaG9qVJqKHadYI3y4752lSnO8So9ifdXUfE65BR5oaNRo41bz7dT+/jQ5rUDs0YVQv
dxGIXDvljEacEsFGL4v4ZIzCugXqUyMvnckFtqsfZqvMu2H4NQyiu5tBfW77EjVQRwn2wloSPI1b
YqeaMlanfr31UJeQoRy+JtYIwnTQ9StDdnecaHTyDb3fhh16UacJ3YNYDtW4BCqFJ+I09HW7C0Ev
bKAEWedx3Yw3VH3qk6K1SgoJcp4jetuTkxr6TT5ItW2G4iU3BkidhWe+OfV8zGfTua8djANleVWW
pvPLiiJ0xV0yPgDhv2Z24B8HCU8+KdPkmXagfyMXOblnNiebHJnAg7f3QDQaSm1qeqkZn/IFXpyQ
NxomaCHNqjsU00iP3yh+yTpiySPbmywZAO1GcX8lKKicsM1vTMvwH9BNJ4FIY+u43kXs1f+JxZg9
cU3wB5q1vjGD1ONcMTX9gpqZhOKxcgJc/vqlXPl4g8GInnBJFGbUPo7dW06K+4Phtu1jyRRZi4y3
wtH1Z+mwKyKCCP7cWh/Teg90RG4eXKUhn8R09Whm/oUySv82T5S4qqlH2ASxtQD7tMByGTIEGiTM
qB0txGh6pzAKdLcZH2UN3ajPUgwADoLlbsgbGBkGWPNsJmel7e1ny0OsOZWO+sFXojEmk5JAEu+5
iSL4Z115iO2Z+qKu7roZ+wltFpbtKnTmwI5H73NxyRqJi0I7jkjc1dE86QXiHapx4ZPVop02Yufk
xtl4Y+qYzWLZLs4BaDWYbJsTnFBoFPvMtECYZz0RsKojCdomiqSrnB99Yrv7Ujm/BpfKr+gylC8k
je1qQDAPlJDh0sxF+oZw8TWiOUlEFm8xsBq/IsQBZoyvRfeMn8jtU2x8GXIjapS0CrJ6jB/XDYEr
2G9m3z0ZQ15vZ9eft0Plyut1Q1pze6hj82Ot4MboLIUGraXqut8GQ+RVHd0pRq9jqo3dkeAGCH/I
aXYh6FUODm1X0mlDXi1wQUoi6KoZQA5KLNxWJKPtwL0CP0a4wwLPorCtXHXQE436k6XZB4fe19Gm
7BukDW28OvZZAtGZPHqfeND8e0WBK2gzLz/QDmh3DGlmUNoUlAk/s5fycG0Nxp9Esv8mLvwXxAWD
Mx8L4H+OXLhNs4+4zD/+Hbjw1x/9RVzwoSqYQri2YQrfNG0fV/T/Ji7o5r903XFcG8yzIYjv+5u4
YJKZqjs4hx2PLDvaQZiYW+gv8f/8H6b5L4ehyaafZhnL33r/P5mphtD/YdvmASbaC9yBjyHM/yM6
r+lTmG+OqE+LQQPzlbEZpuoEfdQHvRu/DA0hTxi1giodjW2nPaae4IjrBNj/NN+A8hzO0xJvUGhW
FoyLcKlWAA4Ty7ry8TOfdIsOr2WdiiZqzF1nXMVDIc+deaDZlQYmUZe4VtUn9dgIgCHulVzOhPfM
9I7E0Y/h9lqOj3LVzP1T60X9FmERDYOSAlnl2C+VDaYXUSKqFV1z6A6P7mm99b3RrGA0FtO7LqkP
+hQmllcadDGLP39UD1Rq0zwizVtLX/wMpURF/+7PJmqJ50ZHSOsawyhZbNxN85xxZW6Ry/394vWJ
dSOXl6y31ndZbwEib4maK3bAGZJt3nzFLanumpdHwaxn+Xnd6IJ4rIYAp6OdEB0+GcbJXxigf24R
YZUDXKKxlgJUEBCnQhwMyTxnZw9SYYnxRLvvasnQGUJVmsW2x9aCxysqzt+bRJD27SAdDaZ00VeQ
74Sdl9nwBss3ORmOvK4Ba+1akOa0YOsW2WOx+D6SJr8zBu8nbhqohfVMcIqe/chmJHEIz949D04n
5vN7Ar6brY6OpNwkXnFe6uGbJnK3HjpQIIwsW5YIgFrDxeePuDicHIe4jVyl6UgVH2vjEilDXMZh
siYqPrDwSDnX9wnrJj0mBE3zTDAKbTRuqk7E19r0ZWL1uNB2Sbd8msvQ0qJzLfLSTfJlSDlIlPEZ
Dcix5UjlsNB144JFsg9Eo3BL2KV5qRrwRbSQaItl/eNU4r9NfYrAY+czwSRnKdLs+GL0DUenmklj
yvz2yJr52FZFfmPFPtng1B8P5hD1xBSkPcRUsD4Hq8b4Yqk58KivbQws0YUbWtfw8zflMLZnbyzt
az2TzsH1ZoSHPOdXA3tP03d5aEBjXF7gJI53ZVAnF3x1zN+TeaGnjke5jV+gh057uuD79bl5eYEj
c/pPtotCfH7G7tUclEXS3MSEH6QIX2twJPvDzg6+oeEPoeyE0EqcBjEnB3sp/XYN5/wqfksSk7QA
p/0Pjw3NWxMTB4D8JshI2ztrxJscJw17fsGis/HBxrf856R9LjfXB783RezutBzsLwOgCuw1WI5m
6iFRyHiWe8aIXDDVC5aYs+ttHSMClsAipm7uZzt6HuVMc2SyjDNdrRFD4gk3nLHInu5IRNmaekeN
o6Jckkb9DXjP8dTRyaS121hbA7o5rO8C06833qWLnKNKqPX2Xv6+CrMGY+qPpe8EvjIw25WDyE9/
blbAChuRlkckA6SK/sw8lERWN1LqXDZD9mHZ/HJEvKslSwixyMJhanq1bdNsxBLIQ35TJxshkMk0
pmh2DAnFptMGZ5GPkqjiUPeiyMHid8VT+YueZ1XrZDCj0pFkvVXvlSyir0ky3V5vrY8R7HZI0sw+
tIISUEtUynYWzjFXjsRg5GOzq1r4ZqH/YTZ+BuAJ1db6kWYQTgKV7+7PnuyYHGN20PDbsWMLi+A2
cxyOk+/WW8OmasllrAEtihOHACYV1FQ9Ax0IYWBGtHrcVVuDDqo6kX+B8lOvnSuC6SxpzKdWL3Qq
LmZ+NOWw1+0Iz3+NNQ1MDwvQiWKTejbnyTnV6GH3Rlk8OSE7XfY1pRdtaAM9FAPF1QVyUaLKcpTp
E0HiNMCFTT9w2zncQNJp+zre21L7heIavbMdINS0AQ1ooJ4RIzv5wKXij4ZoUROt0sduuYWbdWN6
0P83Ja6ng5+POYBvDgACYf+61Zblg1pocOGi55OeyfvZSIUDtHAFRYTl4pWF5ZYMxRaJES5quQjA
VgWUxcJ3Y1LF3kbKnE5Gb2CPQvJi41zam3N7jzQtPNVDax5Ztk/tm93+XnVyULaQzK3qOebzNmdq
4btoQNF6BgBwvqRH9tH6ygxf8XasyLRYX506GQCzBdQVJvh9cwTp3gCU1jbVnkp4TaX0CqUIsjiG
w5030YIElvNqZA9DPfZX//ju692eqjMmRKoJU8tqe90NbdIDoA7n43pv3WBeKzgtnevMmD6HQnQU
zgmltHoTT2yFOHyVZKGlQa5Tx0zQOTrS5QClEr+dp5mOi+ETaVsvcTRa75/mm9GlXuVoYt+qojt5
RXM92CheMgQem86BWdthSySEScPq51jdia66K13OEdGMJx2O1IiMdlrQN3ofP+qKAQKVZ7SDpYqa
bXS7o475j2ZgCx2OzTw2DGCohC0ERlm88+HR+tUVBUlKPlHJWnOpMsvwmNFTO1JO3VbGiAhs0WF/
b9bH2rm716NG7dfhbd2sCr/vu8Be0VVLRGxR5DbbuISxxGFGpglavUhfMHbrzXXj+TZFdhSVdFzV
NUVo8lB1vI7OIi5cNwo3JCrj8M8YlM8M6TF5akXh0+Y3+lutwngLaOd9/X/X8Xb9LP+4O4e6doCN
sydKnQkhgr1QeVdhSvmD6z+ipNnLXiloEYayMG3XTYtrYNvm7JFSj6xr4db1wVD2V878azcumBLD
0rZzUY0EjjxpoYPWqViOzJiVUGnQPsXDwGmKcR+3q+WAdYEcqYJVnDzA7LyqsHH2MRDOIXrL6nSX
8IdETA771jUYmGtEuF3ZpodxmouTkXnFKZ8x4G3WmzgUMRIsz3w/LXKUyXR5vp9bX7q+IAmt6grF
rZmhY0fuYh+HkLFuuectOwU9d336vvvnFgLcKxPdYVcjlENgzIvLFM3QZt2PFVrm/pzU5QE+g30w
+caFUYwnkkD066R3Uel0/lVfad4hchfhflP8Xsk2lGHEqcaKuyeS+/4fQsNkkSEWspGAAf9WJH6/
5v/2GMX6ISg1cofX131vyMhujqJGXrLIGtfNP/5+fexb79iN5C1ommn9OfWqKpcoQ5azsG4gwwfe
SMwNwQZJMDKgd2O5r0OdKD8T5Pz3JfT77nqrny3ycNen1/vrZfb7Lm2kbd7D98KHhSdZ6OMSucTs
Ybn4kPFBmXK9j4OLWprlIfprB6Sxf4tpAWjg4aPu4B37muBIykXX62Z0XVo9XJEBiUpMqKKirAcX
7y/18DR1/Smc0QaAqE/DAxqZXVcfrQkxuFNFIxrJ5eaIhg2ZqCbK0z+f+rdXyS4ZUD1C/v3zqoJ6
XVldzS6jz65YLj7tcjast9ZNl+vtX89gJJqb8/ooq5aalJbl9fNysRIx5c7jenMyR07X73cxWjsm
tBdh9zkqMT6UNWuBjVjtM3/e/N8f+X7LcPHqrO+4Pja2Brp/F1IxD//jVfEUeyjSlmf+3Fz/9z8f
ZH3pel/C7pyC9f6f//H7rfSkwMDuO6o4uy6o3H+8//en+POxv5/+fvf/h8fK/IyuTm/6PQuhqzlE
48F6VKKkRruGipXWy1EfpidkoGMwSxp4o6gxlujzVg0Fg95cvCSSMmHpV8TWmj2T2RmvQaNbB8BI
d2j3qx8shb+Yon8oN653c2yAd0ONsy8NXi5Ki/hlA8OhbONnOl/6lizH8OQgprFww6DmxVbats60
y6Sv9vDpnsjs5Urjtd1m5oqycfr+aR5APnW1/oo1eN7QwAvcnrBL2H2kp0GHIFQzSJevaY2sAoau
3WcaFz7HxYQzLRatlGW7SvCiKtVukxZdSd8A8Cda7HfoxJLTdwCzrPdvhoJ67zg/4LzDKaZNv5vc
PrBInZ1G8Y47A+rHvi/Hjom2h6Xe0cwrt3NOOafLkRzVUwyWGCWOdS6pAjL0ybfYg5MVx7+G6TOD
BJ5gx0Mkik08KuJX1dN/cM34yqIMTl9nPEWmeUC/dSsqmrMyovHZRt0vB91Ppft0sUMqEolT7KOG
lVvXqFfNdX7ZGp6tpYCRo7eM+VPc69NDiu7CTPcEsJQkcOJ+tlAfwi3+xGV9jyUvfenzT4h8Oxr8
4nbqso+8Ya5b0603pX5HxusE3dgEFjjRQs+GghWH1VXAz94BAKOhKPz2qiRlDL60FV0lxO4GrLIP
Y1Pzyzoa2kaXREoaMgdsHx86XOHt2EQv7egDXKQ1G1A4UXjgFV9d9AfaKc5mBFQ34rPfgzMoAths
HwlH+ongET4/wnx0HPIJMsVz6BohMxLtMjtMQHNmq4XtCIqQ4WnQCzzKFaKQIRKP3gBn3sxKcAe1
9SAt79GrspvBF6zeIb9yPEW3HXnhJHQPVNK1Ha18Gqjs8oN0/IOGAhzRf3dNomb4S+vba/4RoZui
Mm6HpgxiyQDXWqIN5phhUjK32tS4pMqE2rFFQtqs35IoBpMsUs1Jd7FK99N0i3+HyDwtu6lqomlb
jldBPHZgVc6hr+utKLN2Zw0TB2c3m/vRQM3a+QPSEmIUI6umL6g+jWU1iT9jvBqqV83yGFZ7NMeA
xLaJBbAojwBn48m+eHNpbNCr1xil0+RsGb15qHv3oQhMQgH2WibCQ2GnP2rT/rRb+8HydP1H1Zav
FUNUMPVkdnl1BzZ4nJuDMQ/9hQasbK0JIyqrSMsAuTnBa9hgpglDeoglSiinU8GQinun7Nq7qfjS
Z/lYTq1zZmSF/h8z9j251zW5VQ9NVVJyHi0KWNqvWYgXBJt7uHtHv8Ln5yQeqYCRo4h0g/Azpa0M
ir79FcZw2kLLf7Tduj3W5y4B0GRBEtjUTt1uZDcicNLwcOHX5XSzTzNVLaZ53m4gEmCT97Rk0e5t
SMX5zSQ32aB2HrYhg1OZ9+1OZagfOqgseYtPzYtH2FfJTR0KVFJR+l6mOtcAfwRAj8LGLBn5XJrP
G0Xdx6iKZp/Se8KtB8AIiEVgZ0fagyiQtPC08Lli1/Z3qrbOqe7W93S+TLTbQ7p30/bXoPz2EDJG
BfqUQ1RWrHEtRBLkR94UyXAX9aazpy0/lN7T0KVUpRwkgjANf0nHOJPQjIxmkB8zrQHLIwIa9WO8
aTm+QPH3l9BoXsyGdMFJn4r91LOjjZe+z74qucZtNu6xJFuEPBPbqj4oU/Cdep29I9I3PxyPpEQ+
idgtEIKmv5A3REE5x9mBNhtsb8vMHwFi0WD2t8i0urvMvW7N3EFGmT30k1hCbhxrN0Qq26lKlnt/
MrdVgvIsFnO1k+MHnuR3XBKBPw/PKiLklZ4KJ0j26Mv+GbkhYdUG7mtgWoiDbwvD+eyx8iFvI/Ez
Ofm9Y+5qQEwlEobtqH8NiKVIQeu/PFEc07jXKcq5PTGWHH6SVA9KmfONWHZQ4cU0bKIcxbePViW1
wp0mcp+whKrYVmaB2wF31Xbs5GdFJhCRTjsUQgeiiBUz4aYFHS+PHpeq7IAzC6UC/AnTR+VCuH1N
80j8mgpsRon8YVkoBe3SItyo7T+7VolA9yvOC3QUMkYO2uIHMt57tzaCsEpJxKZCXfYwfDrrBrHn
LtQjaGgTcXWTizsFlrpPBEUwa/GbZV/mPMTmD9EhHkp5QPf7ZpnpqWQ1vG8G+9w5jnMjivjS0Gnd
RD6uA3LIbqg3e/skVyNLNL8AFBoZiPyr+zoTR67C9c5XFjp9ae6MZH4t46Ta1IlydoBjiy3sxG4z
9LRQ5ZDew2ZAOkyN3YzHDyDI+jbhF2mJM2nQuDJnNH4b5V2El4YgyGnYjtbEUPhCN/XcflQxou5Z
+1C+rE9j2AHzRYV4xXL1ZgoLIlWj+BYd6MWKBZLx6jYvxJ03NwqMW4KgRxt3s6/KgGghcTUh2oZG
Rxe/N59VTeu2i7kuU0B4sDTz2SVZfZPKSr+viF0gXSYxKfNoDxZ+lV1OJinIzCjoVC6DGCrJZkxG
un6+fpgVtAnkeoZLi33s5muEL3djufh/+clArF9NSJICoOvWDnjqGedlTA+4so+wtPYkOPhhlt4y
8wPN6brPVYowD8QFvbT2XPbWJ/msG1E1p9KCjSfxNSIzpRYYJx4CTQiVoQAtKVX4U8TjUzezH2lL
1kG2cPO4ji3O+jYHLcsMtjce8EmQJpDczIA5DA3ZOWSJbofeNNqKJEYLWXxmuAX3do1IOCZXiOIv
TWPb+wiTXlJEZQpo+u0t0P58M4I06U10/B5eOLuMfrPmoIpvRZ3/2mjFg4+rcCMsOVESru50eRqW
DPHCzU5GIpk+6bq/Sw1zX3XDA6tcLtScdY3QGOEQlA3Tgp+3QBsjd3lisfdYGm16PUgCnDPgblqB
NAh7arwsQ+b8wWbVuU1p5gsvnS+TWd1jrsS5rXryqrQzsQVQzZpqaR9DMpyhctz7fUOt2UOAGZEb
NEcVfLi6PFMSj2swNkXjsiLUfmguFbiWtVeA6aeEDuHtqTYVd5H03VtSesAR+e8MR6DFmMxD8Ubp
mXXwrPsmPTe6fvJ9ruBS4HGre8Lbu0zSgRl27mQvyU7TwxqOAyWcUCdNNFtq4KhVZbX07svmaDlJ
shfd0YgofcHoIUYy/XJJgNl0XJO2eoeGOLF+SY25VuZ2GoQ1CkJDpo+3wziASHkqmBIejJJ4Kifr
EDSTYVsWeDkIXvQYEH39flDjdYyE43b27CvHorabEZzBNEkLYEWR0kTKT263N6lFukbB227KngIl
kBb0hDrhIL0iiRc59NUgmuRgOoTzqKySByIZHDrfgTKksy/p3HDt+OycvNrPGaOyxKWxtdvwGtTZ
holW/CXbS1KIfc71lWlkeLTz6sF0Hl1fiKewEbBBhnbv4/cMcOrYdf3W9hTOO2W8WAaTe9817/PI
fq3MFn26fi/IEWTdVwA9FHOETQeBm17OD6Wh9cGYA97S2eNTrCkqPmgykqo7ZuMZFRrxxK5OMXl8
wMqtBwRv5Tj4Ti5uTOySxp2i0Ymyd/xpF95EXhyuoqzjIS3EpErk2YsH4wHVurEbTIgjVki886C1
711EZw5bmNq6lc4Uhr6YBEfYAQMoJq42g8qephyZhyvzX2bhCrSULgYj4bVb8loJo6sNyna/jThX
SFJB7GG7OJFZcCwbhwQVl5JvioLlKMI6CxK3qnYZ3m9WOfCDu2RPb/GSOfzPWWlXZGgkXBvMW520
YmZdOGLwp29TSbxTIrv3jrE/MNGwHeLUeWtU0jHg0fwvLZeTqftwRvWE0B8wFFX1eqbGgCgxCOdd
A4oD4PH4gY2Kb2cg283JT9ZdOFxV7Ww6YLFYeaecI3vYUUg7A+OPOVORNLS9YJLlX6WNtnxLoovs
5Bbms9vrELjy/kTKmZSftnQdAplNrDzGy5AMX83MVcke7T1279+AqG/ydPkBUWrwm7FsswrSIZpp
P8AIxFUJ/T33X9NZIPzuf3f5CNcmuioj68C0/gNSAgJqn8ly4TsPeltcYm18SlHcOJmGM9ZGcFPa
07aY93YKydOGMEO6o4Vc0xwvZTScyjDECeh+GHOI+WCI/N1cGRDaCFd8idDHbqiTiWs0SxUtyno8
K+uG1lCEuBupajznzzq2pG7GYMdPZm6nbLpl7UIlyNbOJAEqRmGfco2uupe5MMsbVilGSkBei3Z6
U+EE2BQNEOJY/aRv+xV38/IUhcfI4NB2LCTf0a+a5tm+Qogj+ojEcyyP5BgyaofkDXB9jmBT9VxE
Iw++ITs6UrQWfFjXvla/OJHe77eJFnkPnD2DXWHFR3y8mTwaepn8peNu27i5/UZ4ZTstyq20dbe+
/HQbm6Ifx2TroiIbaVcDVXWpj8ySYBuKiW1TfsVznYKwno6xnD7hZBtB3SdXYbh8AL0vjiJuug0m
2bTWfnQRPAQurjfMEV5NZT42Rn9nFtq9J+Stn/Ar5UlEKTUffpo+rjbF9YmFfN2ZYyBl/By5C9Qa
IJEZpR51HBKgHC1mhUxAqA9c8BDnMfO+uGAGkCHV6/0cMbHCcdsyqk3CCMbCo1Lqo50xmL13Iwhv
dgUlPV1th5K4qTGidxNPGFf0CeApQGNxnVJhkPaS1OoOH2bdvnlkt+ezM9Ijg/CXDcnLJD5iQ7xF
eYINBAXrppi4OisrkL1obwQIukyjUTI6F0jPOMpI1xmtxX1rEYXa4N5pkSxOtZ8dMzhli2kysLru
WU52eGmGU+Yt8FLD+ARbBbS267u9xjKeW8PDBPVBKF2HE5N++Q39aa1G9e0W0b7FHr2LwXwGvjlM
fKMCkzkuHwL33C3hgmSp2Q8YjJ+74cuPqXo74nmw8UBmnveu2c+uC/fUMQGqAQmC+8hqkT7Rxu0Y
AVajYpNB7Kf5dRVXUI4q9EEYTECsTrDYOmaqdWIxc8DTgQVMBgK4C2lzbpB77V2s0RSsU4vhIbnz
IahFnf4porA5THyEoBKMfHzm2MSPV9MzF0xHG1+/LGtUyAFYJUJRc0LylVD9vnZdo20cHb29Zhio
322m3w6+zMq7Q5FFxt+Ar9mPKjBC/nPaNl8qL78WTYmdy9u+KMWGlUq48Hhq+RIPvrc1SEBPZcbs
XPsBXB7nS2tPWCh+Wll+Z+ezfVXPjbXJmXf2C8jAqM2L3mrP7SToEgMd3faQgcVLTtDryFKAwXhG
cqrin1ofyX2dHkdW94HKqycumhezmu/x73sB6u7ldxJpQoxijzGBvAcZ9DU6/zniaNFjfaPBEwEr
UDE38x/MQbyVSebvfeQvpkOWrIPs1XQfYwrQG8+6pDYSA6CdWCziO+pxw4bMvTvXpn2KzAJZ3pMz
QXrs54dxlPeRnK6kqm5Um++b5sZOjbeSrxD2UeDWP6uYxcag3bX2zOGlXY+yQm8zk0zOwnTJ6eTE
ZUIbYWNMow/I0s+z0YmNOXeHLqm/kthtQG/Wpz5X3t7Wnj1/Ola2fuk7QicaifetDPm6du28W3N/
b/BrmaG1G5kOxtajN89PNcHnR/FGU8HMmCCyKg3cpM/3KueIwfhdBtDnt4sRAWz6++y6704OkIRd
rIv8q2v9d7PrPovic2hx5hc0OECQP9NGuq+1Gtxg8YVvCqR69RXF6WNml09Fb85wGWCNisL99Dme
D8iY3wom2IveFOANwrmNqcqPLGmwyrmPpHwiBc0oFIxXFs6OzKgebaARTau/uqJ9RIS9j0daxaUX
3nvjTGW5b75SL733o5fB6m6NVruOcWt3BMdUoC7eGlc7Z1q3RzKC4SSKkbT3NaAIUmK2hqhfNXlX
zfItVe3vPLox2wYpU0W2R6Q8ZIojONz4NhQIFjTz4vb2ly2IbY6spVhlEFrWg6ehh0YViZl2XO2U
K0+hAlrZHuPoRzNGwLnVdK8R0pu5Ogo0+TDLw6pS+29B338l6BPCR0r3nwv6LvJnLKOP4j8I+v78
0V+CPs/4lwVK3iUfgH6doZtkCPwl6PN1EpQ8ARvCtx3dRpb2t6DP8v4lPF+naQF5Uzdt8S3os8S/
HN/WCU+yBNlLnvu/KDuvHrmRNMr+l31eAgxGMEgusC9pmL4qy8jVCyFL7z1//R5WP2yPNNuNxQAF
SaNWZWWSwc/ce679/yPoE+s3+XtMhOVKIYkxcEg1NZUyJd/p7xkGNRjGrs4wmBiBeOlo3m7BMtjn
Utp+OXrfJjExZ+3LaOdkncnONV4eGUlHF28RD++/60XpnvOMHWPWqKc8yj/X5YLIb/2dPWUE1pDF
SMRt+B007c/Cap9gkKlrBCZqu4iKjrMIYnS1et/PqIPCVDPuqDGyG3kvN7Odi6Osi5oTcPhSZam+
OHp4bps2fLRWfzIJ8nJjTCZwIMedkCHkj7zX97YzwJI4mgRYvWoagGHRyPd5ADAK7G9ktY/K6vRD
YB5yCxGzsHs2mDN5kbHddptsGaOvuquPObZ1XzLp2rG0KHAbJwTdB4iAYhY9py4KAihBUj0tZh9v
nUDfh8AyXvLE/irt1nyaBtVcqFB40fV3TU374uRqPCxJRngyOcB0IvNbaJq0ET11hpPYw0blGo6w
RTlrRcYmIzGAXD9zeMmR+Ye1611dOp0NYaD5KRiM5cjHl+EYgorvovnegZSDIM4s4goC45FBwLbB
F3IS6MQfyn7yKxUWP2fRO9d+tfy6y0rUtMrDAOwfW39iPuKnJWC3idg0Ubnsw7gdrrrTL9rELmkp
FrOVFsVjgY4ndXJ9nbr5WLaxex3b6VxE0t729uD6JX/9IXF2YM+be2z9KhZhxFsvUTa+Fdlu+elO
phvqu2bGdonsEGOZmd5yZ3hGS+A822N3mDXRRIpp9t6QGQFeo20/eZk4DHaS3KLOeMtmyBoYp7Ah
zAzPs5rGoCsvAmIyS6gKbQpxzLaDd53Bu3uZAHBR7DnWaXBDKLWW2LsJbh81m+KOd47NLk7mg1Mg
AcA01ItqPP/tgLj/FcDy9zwhsYaC/C2XxXIV95nLkUAGlY3O97cbjmXcyGiJXeyoHYNQZyKOGWxf
ZTeVG9HHt9bso5Mt45cuYuhWxO0XhT5oF2GG3ogwD/4txgRn/h+vSJlojpXNYlt7nAT/eQRgLpYV
hrxwNcCMpyzNE9+2iTPIqvG5T3N1MgcWZS2rP/Yn+g3DmPEEXfuChXpTe7L5VCY1kA8a2C7LXWJf
PDII8iB8G9Hra1Z0ucrHLw6f26aVSfjqfa88OgoFmYsxQQKA23bVOhHXhyJxg30CXK/HKYWniv9i
5XbrjB1r6c1+1/MfhhrLEby7hiFxO55kZYM8hjGxWYFwDAITapb8WFFKn4BmuruCDWCmNJE3Mt6v
8hiSo8PpQZknrJX5N2OAp2MGhnOgZbk1qAth3HTXmbH8xQkcl9nb0O3TVCD6EPoGiC28aWGuiwnU
HX0VdTdYQyDtjbfRC+dnF92y3Zgfkd8Qugq1TGPTui8NVuNARFs7GdeJ/rDrksp6NRmGsrxTyWSe
RDg+414CzdaxqAmTTJ1UNJ2E4eTHYfyVBzis66T/IBrNzR2zJKvBLe1aD/ZxgaSa9QqOwzBBApqA
Esm/5HmH2mUs7L3KSMeC7vDVcxEWl8WiD9i9Pjl6YnTTpekpGesd8fRYcdErsa3twi0ioJ2Rox+Y
F9zwbQGKZR2mNakcngpmnq1VnHhJ5TGaQfvDVdsnCTsPux6n67T01p5Oh3l9X2N6AOdlieGHA+sI
x1hpbAmp2woRkgKb07eahnON7ISpRJMdXQwwlyiFRTrYKb4bLpC+a74QlUV4PCJiKP5aH1h517uu
Y1FL/zdituAfTdZ7pMEqu5gN/3kwf4JIQ+zanPjdoIwY6JhXktHt5YyxiOydW6pvtmJMAujiML2r
i7XMr/xMj4sTvCgNchDQ0XBrhX4AhOgCmWMomRHBuu1ZpLD9Mo9d1MXbxIOHRNJKfBCsf+oZHjR3
B1uFwPGdhvaNwQ+Qfa+7RKZ5LF3pXe3AeSLzLfWTUaYbN8sd/B6eew3t+LERnrHBXgPXSZ1oihNk
2cFX25vjQ+iFWxJbcbgiZiQN5sXoSQDMIqcGjZBs+pwNoL2C+dB/F17JungaKoAqjdj2PbrPCRxV
WbWv7EmmZ9eBvGrwBADsMN/mMCEplsREg1aO2bT9Ilfj2NL7lVjkqZXWd6Nm1sLekjy2OHiVyvlY
2kW+MWQBCkHF+zopyyt780pMNJX1dM8U60bExA9Vgr8fq5i3D4r4owXhdjvoitsBIzz4x3naEwtG
kzcPtIZNhZ+HGXAEngKldVwcFF6p2SVxvHOZK+cF+KaWp1Q9QW0Km6w51kYLdjh7oiYhrF6YgG1x
cQHTn7y925YfwmH+pqqeYbAM7wn9KrN9Mz7Ezfw8xUV8qImo8Qw1cK1x8tBAvkUmDe4QGdAn7Obj
UHgf2p7ZCYNH7DnYF0B48z6UjX3BjjPt0rI4YpiyDnbw6vSfG49lpS3unWl4lEATox+w55tJkjqD
VmWfaOvYj2Z8LSPUzRi27cNYqe9VnKkH+T1fLNirDF5xmvrKFr8wknMttsEKcv3BalGzWedmLILg
jo/yKApGg3IYY/Kyo+37GVelipsB2gPsVgmRaOguM7vPbGIinQu7PquxeSvHMTkagIZANx8as3ur
wDTsGlchCsUnjHbOOqRzQqDUOmlP1jvXUvN5tpAEVmMCiwj0p83qIED53ZstjIkJ+zcrCnYS/OVc
su2ZgV07TnOuWgqqpkUuBuL2oVzK6mloAnqdpblWczVv6m6uUbKvg566+5lbLq6CvvcFI/ljYFUP
TK/du2eG3t11Z+KTGWRvFAbWzYB2n7z7mtfGBCKXZ02XGs8DwUfgqJ71bFxUNbeXLKSELeMIajQk
OifPI8Ssg7WlbH4NMqmPRZX7MlvYpJeoO2Nr5+Az3RVhYd2COVGM/yJj956flrrJKXfBu4Dxtf25
d36NI/df1KVYUSDfXmBe/dScxseUBexeCfbnmtxmnw4fmLOHSCYJ7OKcha7NfDj8kXpp8QTNBhpH
WX4xA5WcG9k/AXHDns5h8tBktnWJe0KQDBYkV7qHU6Ym+9SZ9ka0nbdHTl/5CMQRDDykZpyc0FBj
j83OLOaD/cjmhQmpUr6W2Vdj6WecMrJmPuqEdyf0bvDpKcgy3V6xZqD12XSrlbaI8KtFqAx2s1lz
m/TAAxdZIEPMZ1LsRfXAMqS+ufiStm044gpU1q7uuAmHrrP2UKhmYkO7q+ZM8yGRJBubd2yLbAMN
ZoCECDEADwiFSaeWDj+bwc2ojNo+OQ0rEFZxwDGDabgayfhklLGze//dmBrtVmHTO/CoKXYdj9iX
zIrWQA/zWNts2gpGNcD6Jgbc8FXMgbOc/dEp6a3gKQTsaJoH6bqoCqpeoreomVNMJE+Y5ggs2GLU
zMoucyooz3PY7yHs2OjAMWcUofowN29V4MFxWg/YeD1q+zCp9qQbm1uPW+kk+vmzzJfoarkBUqpK
+GNrMYZPVvRI3fOIbyLiDqJnUqR/wv0oL6lliNd1bt8TynrNKGmpW4h+SCqAzw7JrlK88nKSY5HG
P6fQ7O6Dtk8yRYbSTzo/hGH9oa2EPsSqQ2U1Bd1hrFu4HevHjhwtfljG6WM69tWOo8iMR3Q4toc/
3TiVc/3IUvtXbEqUtdF8MLlWlWE2T1MUAclhkTMt4jtxhRc7deuDjCw8GfLMTbjjhU7k+PHmzuzY
Mqcwnnl0KT2LB6Rtd5Nj98jeONvlk8E8Ncqck+3lX5ysbi51rJ8WOD/Qn5AOuVMPMz/v2byuGWEr
VjI2rXYvEg4LifB/kxra2rghxpEVyoaAd++t+DlcI/d8gkY/6CT2I1ZVl/cvfWH+KJOEv25ENGBN
OF/gUobpgJKv92ye/uBJrGU49Zj0t3/ZpSN+kuNUT/aha4th22m7vP7VQDaxszwXSKli29oCUVIn
9jzMSRfoIjHV4M4s8B7NBFPsweNOpBZCSUvw9RN+3T2CNy38auzWlVWKNbqaiDqbdQcNI/sZBNrb
GkQL8VfTAV5mpE4A96AnWZCK47768n5V5mE434cRRIxpP3pVXd2jOkQ3NdmVb9nTt4gOCWR2U/pl
Y1rsaKi82YtWfuXUn2AoO9sxxmhAdY3OKS7F9j2VkVfGy4N2sAup6Xe9TvNDMoBcmrI5YtU1nt+X
rJ3bQkfrK6AfVnoqvVHThrLlRezHc0uy8i3ksnOKqjsEESufMFmOnpF/C0wYUkRG9Y7mBHNPs5nW
ewkZ5tQO+lkaMShzA3Gp4X2fess8qyb+qeLyGy0ubvG2do6AyRgBu+4+qWqY7UQN7YgJ0r4XyfRt
XJJtNtvuNrRMh4cctzJ/rg9NB01SB8w3IU7hWEAkvQ+tkxwGcR1665uYqXJC5W0lrrl9Xy3mJi6g
HxWxJ3dOHNS7IVIui1lqK9uFIFKCZmJjCwOojtynQBG6q0YvP7Qtwid7tbOND1gXniWDCEO4IKIC
xvxm6Z6YU5Yf7TKetkFhMiluHGAU05uFZkc+4Vp2j8iSAMdP1gNwZ/S4xpFIFpZAIq/9uKH84Fkh
z98dMZkP2RCiMfDAJBSas93qlxMeCx4ZOvxS527zknbWSweMrO/r7BrOo3OVvFl7GnyLbM+QqWxS
NKwIEhBMSv3iU4lRiaesSEuSYsMGMp8Y/bKH1Wu1LciOKMckmHwkiGEFcXc21Mz1LvCwdivBAeDl
9bcAUh46dGAmrXIuzMfnB8gLReHe3rFhZeTJo9kYLXBX61YSTHXhhX0NMGw92YFFwtBqGUfaat5M
am4/BY+9CRUQmhQoU0vwL2KKhidZrD5S5b6QlQXlpTmxI3qgBiBbzB4lf/FxFjLyIzud7yaDHNwE
2bmKGTOBU0PmWlT0/9nNzoHZjDYRWLk3XewajY9I7favaq6wAgfVBuSLwDF9m+m7bzQMDzpq9z24
Idbxc+tdIThtx8QVl/cvS7xvlEofgYWZ+yaxlj3U3i0Zi+ZRFzS1iTX+SC3upHGgYLSorcBGG89j
0cNCbtrh0K5jtxh7KvWFl1ErMLzxGrZSFDwn8HDDpSmRIAZuWnJOaRhIUxJf3n9Vi3wXDHFGugRx
lFVZGaCcyxpoCReWJAsmjs3kmflk8Wj3OR0aB8E2TECAWfwZ6/j+qwyS9M69kt4nM2p2sqd5hBnl
O6FVPdYkcl0DqxPWZoDo4ysjIp13hXUULg+7xgVaL0yYY00G+H60upa0WTf5vuhEVRujyJ8ZgIqj
mFn6WR0M/nLcxnXu+KoIvgSoga5dtN5ZhfZ2qk9c7He0EYi1WLM1lvE6psUnKt3+EKczS+C8PpVc
ktvMK5mYV/H8KPIFUUdG/uqw1PklZfYAoi19Zoc2o95MJWowxEWFJy4E8uWP4zr0MiCxDjBd4ccS
xxlDT3oNif07Fx2vxYjN6JVTernOZfjjOpIc/mLWDlubuuFIEIU+RbMNL9bprAOP8eSpnFGCo9G+
mDCpldVwNs4JXlFRv5ULG7nYtgdmZkN5MGJ0D70bvAx07D7+7+SYRewsZ3Z9pzR1T+8/dILSGKA/
YtHGukm3Ebf3awWx9olu+GmkFr5X+Aoh2DOErCydXhZGGTsVWD8CDcudOjk74st9XII9S8DxTvcF
vyBtzyKZGmRl7ky97MDJQ1MOnMy8RfWHxWmwfDINuDWGfg4cqrTaFhuFv80Xtaeu9a3rfiZLBBVl
5Fgiu75juMf2a2hyItApvXbY25xLSVb5dvZOvQ1CZpAmWaR5enUsIKYsUoLt1ANVCl0W0lXIjyTi
Ca5sySfVuu1rQUFxBK/SHdtmeSCWqdtGWTDe8CUFW4Ul88Fol3abFXIEtphUO7N1azQEY46fJEY3
PATPec8wMlWqOWYc6DxtzYkIO/GzyFdh4JitFmTapGwAdxj0cgdtMb8Q4Yr10EKgOWadc3n/okqr
Oyzj+GIPlnMZRlNSUk4IidYCxDWaM7L6HM09iWFSdHxzKGylZYfbtjCzHYR2zguLSQxes2UZfwJo
fp6c+oL6W+J4KL+Gsi2pHtArWzyhfDhC/TYNjy1Dj40apHsybGY/ZjKRP7IMsa+kXR+DhDTHtMV4
Xn9oKvPWi9H7UOQ3S0fDxhaQfVHxiZttxNC/DefII8PaECBBU5W27n1Biku96z7B5Vt2hIGlV2+J
UF/E8lI31WMTkfI11e1nCWarcUl10zF60GAK1clWyxlO6WuQI+5cG8myzekb+/wzxC9MwC3NLQEB
R5c8622IDfzQrmaqUgN0bJefZeQ2vtd+MqYFFqEmuFvGNzRDtT9DJ1/TRtH8JSitltLQ25lIouOy
4ueIiuZDNrYwZE+VYcorqJqnrojimx0Wn6PYGKk8va/22uKtTvu1lJ5IROU9ztkoIN3RAYSaajlj
MLdHZgoggxJVE4LUBFy0yKFZCjLO7lnV+Bw0mB44xjeU0uFFxcSUOjYpiPRxlo/enQ4QXE9PpfwB
mzlKY42supTmawgNCndA0TKhKc39++dP6Yat0lhwBCp05UNHMiy7Ux9DMJo0MmvnRH6cc4qwOc8e
BqagV89x6e5D67pkrBfmOVb7KmvxchcQi/DcHgyvUDQVDDKb1GZmItrqaihzy/Y8eozm/chmH2MD
MxsqweneFtzoRlMdgkZ3u1zPv0ZL1zc0CJu2hxknmHQehtAI8YCP9jmfir1y8+TILGmVNnEQ4rXn
qITuCty+2RnotZgRDMBsSIpDkStf9Ug7M1VOgZolgnHXOxBrYKWh8DzQJoybusEzYadJc4xnXhwu
CijLw7kNCt6FkCkmlU583oNwD0/s1j9DNV8eGqWfizxtmOeFH+3ItvloPWyxBtM97C3hUbXBjzQZ
dvTDPLPMvDlOcR1sPbvGhFUw5gJmkxnbFKXtgZEFTQaT4V9OIeqrkYXGS89yR5ez99cwpQ/qz6w9
nqspRbIzZAPYIWybq5Fj1gXMNEI2mIYDAB43sqG0Urr8IRuMorM1+EgvkM0ahnO2sfHsRFQdvcWk
G3AKk1VtAMahFHeUJNFOk78BsFyBCWsR+GjGNlox32H+3u/zOmp3fQUN1dBvKQbfM9BcuRktp3ga
xprQeftM5aX8DEHp3gRHtX0fBSVCFfuxJnK1/Bp1w/hGbOhrycmxkJnzlAQ3OQ/Fk4mEr3eJJJBp
7dFmiuqLa424Vr2CnOMM2imZdBRT1mtXCe8Uqi6+wCWvGfQs+sx1+nlinBWv0sx1ci+5rh1V1w9y
pS2vIFMP1ljZ0eYi/CKcJw68j4PnPjQporVNUHGANqOxei6X7ftEopec4U5CteUm6B9IiWmO45qj
GX5K4lYfHTPJNq6amHgvFRoLx4uPg5IB4nQKvzXLkKskeilCpDyyliFtDLpwLfvopZ3hIY9o1fb2
mlbxHlmB5O2WmWF3eC9aImt6csrW8D0SGi4Wl04nXFRebtDlxC23Ca/brS9JFe/XmUC5Ycubnmx+
a3hWfvXWL4VGbF2WsN0aQq+EN5oPZe35fcRR3XXiKQUTtWvlL9fo5LFY3aFh4zLNgIkbAefZj52F
6rQNnQtj0nswKtymaVVfW0ujC6rCM2boN9MIa9ICqoTpwRQ8tWP8ief/N6jL3gusSRI2Af1gIupx
Ti2gq5naZK8a9YLR4bdGAbeOjzzrULE33VSIj6heBvkpWrrvOK3SDVWRQFOsw51qcqigyJf23gQH
GsrkKkxqeY5r+G/NXO+SqcxfF5MsLsvNT52BELkDffE0B6xY06qEFmUx4nPaaj8OQ7AnRDC4JT34
acuKCcAaJeYbd3ltXYr+hCjxBA/BcQRdc++S/K2pYOC6poWc5EfrmnrnhI55X5L66o1x5tdWnPtp
SQSwGpmCyaX7oO0Cc1azQkrFCNnIKj+YLpezJ7GGt33gostcPmc16DVpf5ZlqnmkjgTrBvijxEgA
RD5ToHhDfshZBoKjJJWcuaa0zJ0uO9aRbGmvi6fuoeatztAFfxrr4FeQLrSDTN2u7jD5Jkfp56Ky
nkN00iy1QVuDQYcw3nnGIcYOch9QvTM+uHJ3iFuCfxu7/WpeKahql9jtN6hftzjZ3OcpXKESEAv9
JXUr6O/zTFJF9Nno5hARJ4lMIsvSbYXO50wgLJCv9ZT0OipMXcSu/85RrvoMph0s9t37/8szk70o
sciJKgiUgu5WsnzcVgv9hMJv4Mr5sSfRFFx4eajt+R700XAKjci6DeS1JHoe79yH8YFbfctazMQO
Y/cfguhrbcykA4hAnQKXoQk9EcY5Jqw3Zc/MqT1qeQT5LUCJNvlklz9mkObs2kqG4IFCJB8TDxX2
KK5IXZku0wiSy6jdJ9o3hrCsAJcGLIvOF3UrdOdnY5AAME4gLyjHdHDB5VcIgSkrm5mDa0koSDCQ
PI55Lq+m+AUe8a+1dppQ4XtpD7EybnCyfTK1dYepyGqTY2Q3x+53OHUrrXFxN1Eju5dJ196FYc7d
mJcfY190zyHxq51L4KSqV7YLeJBBJL8mDqpdU8uvhWW+6lB7Gxsjlo8VI8w3M0rPLQ6GcNtN8lG1
Mf6ayDzESfgI2fgF+9gpofnYDz3KT1wXzJuMH0HYql1kEAnPJDHZ1TY9udGCziZIvS9aH4n/SoQ6
Ty23T4RIn/4G8ayB0q5Uqe8SYXZwIGUGw5NDhA4SANg9mMp+CFOA5qfcYZWixTL6osDbInLzDatV
gNsCxN6U4IXJ44H1gZFhFK568q38Ms6qN6NC3ibYkfsq3SaV7W1g013NPA1uUaS92/uvwtC4pu3o
wYidenMnMzkc0Xd8HkP3wxgyJbDhjm51HYWs9vny/qv3L8bSQgawSPRBWvsQFnl0nLroRy0lprk2
q6OHisSathxmBCrrn2Gojx5GEGlQa3hOsG1NUB5qDA6QYs2NpAJ/eP9iWjL0e/Q4f/1ZsMzCbzo2
JA6itQczdJMHSv/lFIb5PZ2K5OH//vn7r+DJamqCBkASijqwH8CtKjiq2POvynPp0Mr6Jw9yjtja
mdcaEoSoUZBqPkymz7/vbEPS+46SgfCuJneJGUu6+hoUBF+Pu0fABicaDmBlmlB+FcA9l7rZC4/i
14znZW+4pdgTWDW+pIwmrwPOXoHGUOsl3M4qTo6k1myDbo2Ed917zju7NTgEWyjBMXhhwkD020jn
hUw3/lCa1a9ijD8SGX+k84cawWiyhti+hel6tbtZHhoZM35v1EVMrFZyQDUueB4Hp3jUjT+K4ovW
w1fB8q8PiX0cATcAG0wy51MmbNZqpKY2ob56M8NiejuqNkBBgO3D55Y9amo70Cs8aHcLk7ONoItz
0HECGNzMhjdsImzneAK/QojGc/TWi28O+yI6KQVkBY5nUZtsbQboN16SPkgLdaYatLkhf8uANIhJ
2ksIWp6GIxbG6VE15N4o/WURGSRNF7YnIrtd5DpPmc5Y8VaoKZfBp23tyQloTGZrRKyzjvYMBNOw
c9GYt/vI7p8CRuJYn4OBrhTq6nHKpuiTtCsH3Qr1AXTCo9Ep5nhddnUi/kE0DF8KF1QP/B6O3XrP
Q2PL6Jigx5Z/08zWrrCFDQi1pSi/ZQNewsSW5Q7DeLcDeYEBYc/rsHeSENGNM98n71s6IXlcDfkU
0qXeeEKLLaAaxjY+Wyvq4RxvnYUhwWKfR5Mjfyxj8IE6D8/SYL94hIjFS/yDREDtrPdFg58libFX
qMr5vsSYaMsMan3kjs9ZlT6UefDE7hgtZAeawUyn2gf1eUEwzV2AKr9VLgE+qwKgru1XlzWR53SM
eCIMLk5kQ5L+kfYOW9MWTH3cygJ4NXR6G759Hsp5J4mt1xjIt/NISIBJugd/+2Uc6nZr9PXFSmaC
Moq2oe9SL5GF2UPo1txXuKt4RuP4tZtPFniXycZCwrPjp+2YR8p230rxFYxdeuKEZxgPgRo04j4F
ALbPl/rZauzaRy/suwGLJGk4T54zslEInYr5b0c4C7Jk+swfYpL3vmH6CIp8J4sI15fdIbyKfzpK
8EHGeNjd1vUdWNy914agL3GjkWJ4sOzisWXAI/Wk2dLnrt+l5htLyS+8r3H1KCeDC1xzUZUdJjAT
x7fqjT1ba54xJWOUqiXOiWRZDnc+nwBJxL4PClYDaXuKuvZIzwklJ7RZwlQM7VNIm0sxHkujBDw2
J/cWfgTPPxtkdo2NlAkaDxyrHNcEzOZFW5TNLQ7ORJGDE5fsDVW7K9oesA7x3HnG43AMcUCjXN5U
E4+K0KmvYRNDAoC2k4JgwbBO8JkWOzR1oFVaCGputRVG+kRmsdoGNpiVxfBgW7LWmXvoeiHZkntd
MN/yhHxgHYpfQSz1ZtQVynLP/NZl6SYWxCg2aUOoXmCSA1P9mBPYlXnF0H7RnoBp86H0rGOWM0tp
RBPuWLi/9KIG0kdOiPpO6ifbFQJ6+/JryokGmKdeDXLTKWsb7Y+B+VbPjHyYYGzqSX7sRxw7zmve
C8DLhR9Y7nR0nO5W5qxqA80gTs0gltHo22u9qUa7O8V6IKaLIt50x/QwVG8Nkpft2EUub0/7Mo8x
fOICJWWZh2c75kPVpvZVm55o7D4lSfpNYCvd2BzGRTPvvXiMDqbrvc7ThQzKLxYn0a5jHeW7k3o2
GddHLsNl5dL5xunncqmjfVhZ36FXf4Tkd0g8C49GOlGol8tb7uU/naGtDkTuBYN7CqvmSw4xebfI
gVXDci0byeg0shhGwJnq8872MavcRZtHtPFBfDP5LPIg6XaZYm9eJeWVeekP1AFvYTmMJ925v4bF
+xnACgC2avhj45p/sUS/T/8r/Fn+N7ncn+I0x5H8DyMxuU+e6/6nOK0uc+kmWRWc+3RN93Rx0Vfd
Fs1oto3GUB4sGcHOaSzM+X2wB542sie8pTT6u95hMg8HoUUsqckBpjr6Fy2f84dyziFZDl2vRuTr
KM/6zxenAKg6EbuEc9K6BD+s4y/txZ3vRAjjE6K8W5i8Hu6vdaIFmd2NHH+JkbKzmCXyGYvLgtK9
zcUVoK15sObnf3mBqIt/ExviBHF4eR5KQ8s0f5P2DVGp0dWHAVT9NoUb3VBNFITALLFxqHnhW7iS
GIgCNo7m6ibM9FZaOKH++WX8oTFWjuOYpuBzFNL11G+foQDpicdJe2fUNCwplnRbxnpHNNFbqSk6
s/XDrEAeBmWW/Yu8cf2n/1Nt6ZKDyifjSlMglv5NbUkuilOhDtZnua6kW9aFSRy7e3v0iOdYf+JQ
jyMKmdLd/fPPbK2f/W/fWdicn1y5psZua/7ntUEyY1IWWW6zgorrR2Rf5240YL21ggSMGC9NzrHV
Tq/F4v4qnQXDqLrP79Ve3rtMDONf+QSjcvZIYmuKSbKD7y/YGIabbZdfc00Rj9bh3+Sp0v7zZeOl
JzLMkopL5nd56gzmghiCTp1l3zBfMUB4rwqCkqXDjnzC4S7Flk1Bc0SgpxZMMAGI+SsC3AYF6DD7
qBKT0SqvYcrOnWhPRNftDJqseaq6qrv0ZgVpBf2eI40De2NE5MuPfHT7w9gmLBxYTWxyBBfXyorQ
yjl6yyg6QT2RWAdW0zcKb/H6z5/Un1ena2saMtd0HIsl428fVFmo2uSd1ueeufGm5QbemLLe10P/
uZVUgnHDAFg4yacG/Jj/z9/7z9ON7+0IzPlQei0kwf95kRDoMqJ+b8kdMvW+WKYWs4zATu4EO2cd
m/7zd/vzuCKLzhOubWvP49j67buBQLRq1JL6HFvGz7GsPqDx3rxP91MMOFMV/Pzn72etx8tv9wAI
Y2lCZFUuloXf3lowUzWTj9Im0SRw9jHIfkrig2iBwJX9OuxYVwRxydgfUEBVNQUyL8nTtnQZAq7r
0bpx1EkSUfMuGs0rLyHJiK5qDHZGSThCyoG1dKH9GLb1mRra+5fjw/rzAHW1zfHFG6Ykv/rtLSvI
O53HTCuSmLEJMrMoDknb3EXvhufJ8aajEJjQWIRpj5eLoIoMhZwQmWqVIxLGhG+1OLRBj1lYYTBe
Sk3QTPXRiqvwdSk+BHa9/GXW+X8+Mf/L5QyfmdUubzvP+9/fcw9YiblUNhSBNmbAb7PtsPHqHlEA
kkdeil2xGh0YhYe5efnnz1v8lzOPK9nRkgG0o/Tvz0OH4S3fO7fO0+oeqIsFO6eLcme18Qvoqpug
Geab6Nxqo5KOXdeqqW1wCW7Q+A3/crWL9er67erDIKNcoUxba1uur/b71+e4CNv//T/E/xzMuJCR
p8U50zXn1aoeWlbNz53rLzos1Qe6cm446kPDMcp/ubOdP29tD5eOjaDOYWHz57HCrss1C9J8KtP8
wkywQjki58+2e8hlhkeLFbS0c0agwbrCMSEzUuezJIn0Gx5CPJ2G+NYI54h1z34kF4fJ/TYWkCOb
BTVDqJPBj9eYuEmJO7Ck+EBYyjn0enFJh5rEaxjFvYXfu7MhKnekHtH4d+IhjMO9ZM6ywTBi+zmU
CjS3JBLFZeYBOsqfB9kd+9orLiwl1sWfPVsVbmZPHwlVwDY5EyyqIwvpV0uZ7jWCZ5ko3hIzfLYW
t/UTj0XhKIIjzC2SDMUudsLpGiYWiJ2prjZhZVyFHOa3aZRHI0GVZORAiwwKN4pagKzjwl7MY9nZ
0lElvQnezB1cWMjZSxem976NQFVHhfiXy+W/PLA9EyOU5fHYo4F4P8z+drkUMd3j/H/YO5PexpFt
W/+VhzNngWQw2AzuRBLVS5Ytp7OZEM7KTPZ9EyR//fuorItTLxP3Fc78ogBDtittSSYjduy91re0
QB5DZZEIkkrSCvKvSUQK5tDpJ1jipyad0AwkBgeZVkLuTYrXfgzkQZ8bhsu0YMMaXbHZA0s2FH0C
tIwMS6rm0Nfyg5wJ3cSh8Bdu/3+84eXvdzzRMayylMeeK9zHlfi3Jx6SiGCSDLYw05GJSjQmM5jr
Hqvt1zxvvrjEOGWZdC7pPEODgC7kmEV/6zyLKJ+K7RQJTU79xZoV6+cgiwlIsQXqQQgKDDsFrK2S
vmLyFjKt8gemfGBwGixHEEdn4Ae54X0SiUJeD03YOgnSLNc2MvWjMVa3R2XVce4/w3QpLBZGbzT9
zATFEjBbJo1OPI8as5Cs+bMJED1vxixmUsiSua/p4DVq8rbaF1dUmFLyWGzQYfH6qO4F7/BTHoxE
y+AG25cdOi9pqs//sKT9btfxdPZoVhFDcBObv2xhet1G8+CyhWXu3qPZc22drvaRs+Ev8iB0hV0+
0YhjJJiWVnnMasdYjxGiiBR4y65J/2F1N37bUm3Bu28ZWIhY26xfn09NMGeoNdN85M+rDg4ppa7j
+OBymishqcj+n9MOp61ToXsc9WobzSjVC4fBWxyV7bmHS/EPle7vqz5PCVeTIJzAY7f8tYByZxNN
Ns3DoxnFApmpjfE+YGDIvCGNDNozJvI6x9anC/3+6WATepfrg3kShiPW//Dn+q3eX54LWmNDF0vx
Kn9Z83PcOVUb6BOMHgNfIO6EQ9vVu5gx4Er1/NEC00T6ytxz09masXF6npumqifSfQt8/vmNuX7A
v+mtTc1pl8NknJzmcf7yD0/0993JpqBYDiWYmzgg/Ho0y0QEYL5yFt6z6a1wS+qHPNTPqGM9zmmp
u6cBC4ACzf9TEHh7zdvVJbe2F+dQ7OMXMWNCUY78EIUN1uYhhuXQuPk5m9Ql2o4IfV+qeszXLHfX
zuuqOytEfmJiieFIVb7ZswyXKXC+yUobfy69zwEERx2q266cRLAFB5Cjs6oKbxMVCMJlYtFcXITV
kH3y7eBKlIV2uyMv8bvVOvIgazGumil3/M4EGFdhFjrJiNY2yrSt1bvOrm+zRUXmFHuaBQJ5kO1t
57KIN30yT0/c0wVdSXWkNxogb9TI+rFkcRoFY+HHh6qbuu0wldbucQCBA9qifhXdecYtiTuksJ/m
CQnCAG7KMT8YE+U80X4fcrP6nLUcccM488m7A2UVuD8aHT0I/nF3Te/lEkYgJuyexNXHIprQNDzp
7nCf6v4ztBu8EZqvUFqdY0N7ac0OI86IlsKxwktYfWTgn+A58LyjTf7Y4yQdB82PsUDBnngD7wY7
AXSO0LgaWcwelwf71pLjP9Qcv1/80uCkj9/Yk0L/7bAbAyWrUHO1xzglXBbo0KOGXvhqeIC3Ws0A
QU3/+d0vDW57y7EYUjji13qzC3WzG8aoObpp2m210rpk/eCdEq3IDslgx5vZFbuui+nSoMrKMfP8
1CvI3nbP//+byvzlgEPyCaWWyU6IGUzqv91TZJQJo26kxWhae4UYW5y5idiCJQ1bZL9kFXMV2FFw
0ax+2ix+jdnhSpQl2YJJqm0jmF1N4apLHBdfKURoHJuQQBE6jlpO7eQxyp+jZ8H4D45rDKi8bIDX
tH4Jg+WfVnrX+O3lsMYL2xa8FlNwRl32pr9t7FbGpNJCtH2Mxpr8ci0yjnMu9WNOum2+enyOZdE4
Ph6lRbZuqyk+KCeYj0mHE3r1eOgGSJ5WRABl20lobyPRZcfHh5gqHon7SOHZyM3jS1IraR7SuliF
NeldJkFSdd11e4iMcPn0WmzSFAPFUz8dmnpmmJIAao9lAjEkghH63w91lClaSOMZ57g4JpE7+dJu
fxAJrB3jch7Z39t+TWBRINf5CLhKBEQ3qkzke0ume7KTmWsnFnBH5NoB5Ow5H91i1S0PJ8xCDCSO
xfLh8chrYw6U5AXwEXcyxarQnwvZYZZpknsXEMKdBXW45ywKRtq2dubC11nCnWrSH0xWMRRz9Wve
5QiNCb9mZDXvnOhDBAZr59TY2ZgloBfX7JjIx+j14cz8ab9CL4jlLuzXcsQP1E+MZaBE1TctfjcA
lAYir6+zFVGAN/G4Fdi0CIIsw30eLBhdtCQmw40XQlaM1yLqNy1aFuh0KaOCjAGrMVnNycMTtMtY
pddT7rpnB5ARvedgW1nG9lGeTaq6WUm4BO3BVcusLtp3GMUez5IZ+KVg9n7ogX3DbSvkvUvNeOOl
XA0cX5jMIxECMKZ1Z02U/TlB/MThAj7FYFrzuunoNXXFcIPEpL8moe7tQrTDjeUFdzz/sIO4h3St
FuxLbaVtIoiSqP2sS1iE2VOdIJiFhqOtbWXbh4ddh22LgBTF6EprBsQUXYG9fcIuj1trzzUYroiq
RrwqtGIXjQ3nhZbjtAebbtu2f+Kd3XdgVV6VlYpVWocaHtAFm1PK/IzKZVE7SVIzUZ6F+Ch2HSLX
Hc4tA9gQ5ydCMpg9BvYrgjHTT1DX7MocP2QKHqUjzIH5T/hGj+gJqxVtKIM0RZK5D2Zu7UMO+2jU
Z9PvgoZADbVm9JEWtfGpyOWbVeSf3DZEWNpH+EpxxR/MvtlqgyP3IjSw8oXlAWRYuqoiXH3NYH5E
OEvtXAA1hKkb79vIV/zSpG/GG09z1dnY4392KHXiY123eSlrVOoYyV4extRpkeWOtfdqou9iCEMv
U1L6nYuxfwK52K8LLSl8VyGvGrL4I0rYeje4XEYPd3GAwvZmDUyYNDJ8/myidz2c7Z3XGtlORej7
Jj0z10USldhaOa7jMuB6nc3nGWXMq0IjDusxixAn8WlW9xeMPAarrW6jG6G74PQKUUskRoJCqfrF
kLTbnOyJfVvrZ09qxV6Q88i8GPPiiOHPt7QpwoUdiBf0Avz6ublPZgacT+p+oqWYvWyY6gk779oF
beyV4Fvs6g6ZIVxXTd0zPCFQSsxMWIts0R9hvd1AkM0WRiICgmxvhaWHaChctt6J1M5ORwLZRGea
JdGBoGyaJdB/6S8BAGxE2kKFS3RQQTK72GZLM8ehflIuG77DhNorSafQcBac1G5Kv1cpUlG0fdVZ
j+NFmYLhJENYefaKZ04q3ZlWLwnVnD7XtZOIrQv/bQ3oKTy4A2HHqR3Wr9S1ZIgX1jMVE5YVr70U
XW9cPaEleCJeMO6Aq2561hgC3rPN0Hk0VKxRnXj90dEuzHWsE1STyGK6oaCChoflalAk8xLd6N60
kOjbipup5ji7DhFjHmN88EsDVx1JWDoTDZEGIUOyXv9UQnIkclC9pia8P4WZftNV4RMCYveepn+y
MTBhbYV77HJOPZwk69DEtomY19p1mCyGYEAIdfNGo32lLW9s9XoiDzEqsuOYEQ9OvFYaO1hLundA
kM0uzkW4Dqu03zTIkiB+uy+tPkre0veoDw8ePplj6iGCmxC/w7PG1mqTg76SzZB/yNMPfSvWI26r
U4yafD8M1ZEpI0xzyRbXeBIieVGha3QsysqKJeVFS8NtRYC1Y5TeU9npznZs9GYXpMmzVdDq6ypu
/LIqrI2m40nrUZgTf1Loh3DKP7Dls1ChUeXdhiwFA7DHkIS+bU1N7GFBGodNxjB4F/ZQuMMSFjbT
1KRCRWS57alCOh2venjYdcXdrMurl4gfKSGck4iYx5pMaQIwfH6MaqoImXcjnIVamVMu18GGRKIv
Ady5FTQEc9u5kroZAiqqe/4MCYTeFtIDE2CF80vbhRlGAdxi85WRJI02ffagIObeNsK27OOKyXfB
XOOV8IyFtXkxe11cObagVYNP86QagZMfWSvaJFP4Lj17uODNpnRM94yArvdLWUZbpFv6jvd1P3TZ
tC3rdDxIUeM5X340Q2EYYwutBemOy80x3hWrkO+whLqsQffaDBNgsf2IeOJmSSHvNUtl7rTFbSZ6
cacGEiPnxsZwMqRYfILeXYCahs87mfjSkXgpp3axjMTnLiYKnpTe5F33oOBerbh3PtvwNlpZZ/i1
SiCOoxruqNTWD+1vmcaMWSL5DiQSVWGSRQdP6/w60KwLkcaT3wzNjSPlN5PMXJd4pIMBr51SioPR
+A05B+7DnEAe8FErvTTA0vbONUtDIMD9wouaPk9WFWyyMDubre7tzSbX17NAahtiT1yDaDZ2lGg+
jEh732KeWIFphAVqceqILNLXJtoMXUvCRK7bhzytjU1ZW/fHWKbvRHqwtQb2b1J8EXC2cH/aS4rz
yVrE1mOIbidLz+BNwUelPePkIMRoPXQWwjw1El8674y8UicbsmwcRsZZDvaJqJZvdZd41wBZkKDB
s+vm5laPAEOzMJjWJAQDzDQCCIcnkJsVea6or4RVaQcmz0BedPLSU96OGEgDrSAIAlPyUnpudJHY
J4zJcM91Y2/cWcDbDNT7w1lOcgtk9Dzym7k9125HpLQHQcbruvVjGNJVwEb7Id3UtWFsRqStPpAz
cJ40on3m+WhadXVIkyrauLnxTBRLm/R/6nJLetyz1QTkO6EpAWFcpQj0MNwTu07MSoX1XS0WRhyi
+IQbwaAu+oq0eNxXhOSiaC02UwI/PLB7Ipc8D5081ui1UbvNOcCeuYtN+R4HQlzk3C5GpeRg6tmn
YFTEVQvXWD0osA5en1gvulPj2Hcvq0DhJtoxyOsazR4n0LRS90K0+qm3QoLBwMGT5lzQLG73BrZf
k9L8hd7eaz6Z+imD8SVUkB6yOJOMt0n7mhwRXZGTACLD3gygxDkbfYfxRA3xkf6j4WPKyI60BXMO
zPJma/Eby3hzVDSPniBmcgPa5UHAON+0XXrtZ+k90TqxYwSUMRNBBJaM/ep2+EL3r3q2nx+AkzB1
xtujDkU0vc08EZ2p9wXLOJJure4auN9NsdEa0Ka5E6Ip7Lk4Z2tjWV1/QOTRbkLhDs+apw46vuZL
12stSngJZUja6Y4AuKdEt5qdlmeYZmDvb2AWIFRp46/OkM6HUfU4Vr38pTFSNrRcuxMlVJEN0Xos
9wniE6kwg8fBwRvr6gVE5koYmr3snOE+qPhd45B+HER7r/PxzTZU8EK3CD1UlZpPAyZr2kMAZqak
RcyXusT/pJxa8DZhzRvmU9zq85PZAx5ocqV9mUT2hBOptzXnRxAlvNolCx391qYxu3PcMB2tSaSr
utQ4NGlBfWNhbMkWUxUOsLbCeTTYrToL/KF7u3a/QgcwcY6d6o4pGbEj+TEtCVGwpCcwbkB3+ikC
boETIB5lnIq5aGXXkzrC8flQS9OPvKp4Ro1dHuLIHRkF9M+uyJ13xQ3mzdiC+qwtjiHiyBeSntB8
NvYhDl3sx8QrY1AH6LgY/Koxj46J9cmuNerBokWSXLWVsemQrB3bqo7JhJhuYT2XW8uag092hNpm
tFeqTIZbOFjcc0krrs7Mrtwg/Z7iyLwFwnry5IgHRInsPOGl9uLMewVke4qR9116mP6Vmppn2Vbt
8zCgiBwqQKjL+eFx3So04WvVwHBpe5S/vSPGl1E1xjXphffG7uP5ckIPj9FnO1UACQb0sSB++2bj
qekwa5zzOGG/WZ6yTlquY7DUzWLHX+bj2BSSGR2rbZDo68pDHVo0efi8IGUIkeacmI4WgCYx3vMO
aIFKh72dYeymbejeM/dzMEsAKIZ3V+BXfnJFuK2bdTvHbOvLuKA3sT1xtWFeLAPGiAXgltaqfAjv
zYrGGZqrYjzkOkENbmOBqBmGERzA4Jc99UBWCwAXWTrvvIU1bRDodmarmeBDmAiQquIHrQzPZ6pi
rtsm79eaOU4H3cAVEYxSwJ/vnIsoxRYxT3rKGTYdOqc7m2MEK54hiyubGz8O8W8yIWFO02rXwVpf
j3qn7Zpp6nZloN8LZgCniYb0o701t9GfUBnx4OB8hckcJGcs1izNpv3KCP5VFdO10XB1WVRwU9Em
OB6BsmotVOyywetJ7nWmt+tuYRm1iXwjL29e1S3472BxNWHVb5+qemh3RejhszLcEwvJsMNf7W5N
ml+buG/fza4XIMmGmWkCyp3VEC5rWDFpH3TkyyFpl5096ZvMNa8My8bPRF84ybTNs8ymtB19O4BX
bYVEFWDHaK+q69KjQRhK3mXlya3Tr2FHVmcWkopC6iFHXsE87IFI6tDP+si2iHlIPUIU3OIKE2db
yLZ5FgmFZJA0X6fII6s0QJflxiCFSXk+pCZzFzsesw2AlO40hJ0g4k3SMCtlf6Qcjs8yP1UBWXpj
HaktJgBv1TAqQQIO5sRmyCoj3sMCFRXxHih77FEdeqex93EwXkMEl/vRNH84zSQvue6eJxdfRGvh
SamnRMEIbsVG18QXC8Wxb3Oi4NA0EK/G+7d3mjflsjSYgm29V+rlAYKiNtK58WHCQ2Z7YCaQmhvX
YIpXQx01F032rzWqxXXbNblfuXbAgT3u/SE0sgst5ECVI7F849HlDHGsQID1KOt8FL8pVC27OTmJ
+WQot33hfM7luRhk8/hK+ubRTT3rCV/uiWTHEdGtFd7o32+GxKt9h2D4Tecgq5y0qD43NcD6rKmf
jKqfPvZbNOWriny9pxYhuoVrzRnm9ur08hQOEX958BDbQJZfVMP/+LAeSgUdduyLpxSr0AYQLvRc
XBWr1O3eACC/DtiQsRlNwE4sgKcBmDAYRGtW/q+5FuFBy8z6ovidB0/JNw3SPbXKqiZSfYetljKX
psYuawoMNFlyqdt89ThlNsX0s1GaVbY4QDHftgaj11myd+lL19IbsmttRhS8fXYPxHcDGBf28Hqi
rJJ7vS7Nj27wDkXxazjimbEcFfiRmeGPNDj2j6ZwfWyWpCC2ZLribNuHuGPSWbS+BSe6jbzognPw
m9VTyDk0Bla2UctV0OEIQjCNW818TQUtMcPo7W/z2i6+aLMILyWg5zl3jVcvs8lbsj+LQQ5PZpwd
Gt3JiLLLX8KGg5clLLgvwfhMOquGAktL/S613XUbVwRNduap7cPJb5WQ74MRS1+b4OqnhXjiLHrm
ki/tdjygBzA3WozH+FHBlayuRsz0IkZ1zEsik9oGwugMBZqSLtzNuvMjMuhH4crE6N0jC1AT92qL
YjVyOL+WimXHa8Wnlmt9FYVTdxDzMOKs0grf0yefZSLexp06mRMj0MGorz9BkIuADPjTuCFcSWBw
oCsxJgSiOpLOezBxbQ49OuMFZ7zAyfU8uXv2Yq9sEQ6i9t25NUmH6N+g8mtBR+Uc2BhmkguuMbUK
g7kAvYNFaJ7H744NnG/WE4+O4BgtXsFlQW+/VUnc7GGJYD0f5q/aDi4Pjh/vqsxeHW1lqvUoomHz
wHdBFYCdNCLbD82uOiqTZu1DNMmgOD3aNC9XqQToIsNxZzkNXViOdW5RtTtLUXZ7GccptiB7QM9b
YCxfdUPqm2FZHIcufe9Jkr1QyterxhbsXdRNh6jsnlXniYNoHbaUSX80TenkLV/Tm+ls5Ea4EbIg
zUsNn5VFBKbqMvjkKWksk+OQJOsqDnrjYlHpFEKbqNXJbmbH7ztIEmU5bBtOW7XAF8Y1iQ0VqN2Y
5eqT3ZqH2ML17OhXTLS6HKtDMTIymwAOAV1ZAzcdb0g8CSprmJTqjT/2pjgELLK9a7enWdefZzc1
rqoBEALRGse2Utw7HETd5bCTdcHXRkFNcJueq7kGsuHKtlzpnkqWPI9wPbv2LluGiTrePI5RCjl9
We+Yn4hDhT1oNUPM2AczxipyB77wPcwvZu93cWycW1VfTTXaB23CAE4v/eYdyyfybKRNt6iiO4XT
5ZCkOnE3BpEUpt3eq8xsX7ImsQ651dFK1PJbc7WVtJ5lGp4bt/xTdzPXrwar3rmIE2hUuP2Wjq/x
WrNVHQqmHmVT3jIJy03FuPkI+gZplhyQNE8vcQbeIp3cRb8RX5KXrHblye4zgwyU5ObYE7gAVYdr
M2GJnqPJPlOJDtMTPeSNaGB4JNBOn9GsLpRmewKor0jJnlIY/bjcMA5XUNSrWjxrLoutZbbuPgAy
s656HI2clSWjiOXKraHCYPXtd8BPAXTJImQQ3hJWxZaLD1tFfj6azjY1evY1jTRZ3Yvtz2r65ka4
s7Qq4IhpjtlVb/L3wCu+9JKmyZS9trlpfjCHGbcp+kewHtXJlMM3zvzRBtNUzsxijp7YrTYWoT3n
FlDJVuDaXtHWhqkQWi+NlJD/W+NeshiRcniUFE3Qpa2vVT3Fb+gNPrkG3HPHa75L+p1h+sEtXHHu
ez0ikSffG2jKzmbP+MCl3bKXxfxdxWWEtSFjciUG6y0IPnMies3pGL2UYSo2cZQ+dX1GUHAdT9s5
ijCYqjjdU9CfVUE7XUuC6d5UOrdPN0k83nVPypiSIO/oSUV22D7j8XozKYEuojprZqzvjAIw7nGK
0p5pUP2Wyr7d1GlTg9tnMwxUNT7Vdak/K6P4hJ+uuk1l+6PooZGZKsl2qdKcj/NESAHrknYtJ7wf
qSJqwuTotW97wsJKobXXcLz1UJDKnZORtO4kiIJpsa0hkLBW2QuoQHZ1em5QTx+DeKYBOJnHGYsM
fh5ksgeUnDS6vExfRWZxV8n4MSi1cRuB0IVSr05iaY3Y0zBQbXOYy8tmuqKjm64mS9lGG0e6uv30
Ie1D6zZM/OCVxVOra0W1m3UMoft6uEdYNolw0rk5lk+nKujvunew7Ex/yspoVzql8SGMyKYx9fxz
w3Rll4Gp2Dal0X1w6vxA4b8ZbNzuKz/Aq8z1CKEGVKT2blTTZwX05C0izZj4Dtcf8o0k3+ycz8jI
vFwenA76FKd41+5OZURMgcfvxgFCYC0j6QS/A/i63vZ3L/z3/fttWA0r/O/8x37to7XcwQs5yat5
c1+zj/Y3usFmtWrVSpG5QEQgfeFkQxC1G2/iNUkckqCqrYIOMO3BG5Oi7D7F6o6OvYJV3GxQze6s
je9f/evnK86y1bu7MtbBavRH39zKY32Ib/FteHM/iR9gb6h6KxuwIO2cNR5RPk1e6o7IREYffppv
3a8j46q9fshO003dzNf2Mzk8DCNTPFEO7CfSYkBVbnCCad22Vzt6+bhXUYLgINGvZKFMa1lFr1Ff
bVuAaLilGFT2lVvtASEOO4KtLaz4jbdOxKQdXFVcsd2VV7ePPqsyH7lRbZ+5tfiaUgiQL02DFLOu
sw+L8pylg3ovK2AA/aiVlwnJ3a1X+tscFttWDdlHHiQok8qQGjPOPtJJXssGCUIqoxpvuWV9FINN
xyyh3EyKk8DwUfAk7h8b317hsZm2t05tcGQebyngquB+c57xVdaVsgn4merj40NtVfWxBvf581Mn
SugjVrh+kiX92YHadgyWKPjHp49Hacul0ef52WCcdmTyddaic07ndlsvGdReZZfMy3n0y6cN05H9
LIdNsiSXl7kDySMKiXVaGczLtmPmvjy+Mwe2XMeyoUO85JwHiTg7DAi3j28GS7Z3vURgL89AKVP7
29erJdLYwoPzyF99fAgTcmD/ne3672+AtVmWffZsItPZIfmdbcF+TeBETY7z8vxlTJq2xUx3HRqE
WoC6OwZtWO6mLmvak16Z/a4E7zZLMm8fP/iRLPt49MvXkhqAk9EQRcic9MNckBHfPPKi2yjuNmxo
EKGWEHhOPmTCY+vMCgIq0TGaLD1mhEOIQbW5RDn/+8Pja6HTZLT0yhOh2uXx8YF5LL3TmChJ8jJI
A1pHGhIJobPqD5K4Z+qg8kimHJHzjPd/ih7/l+z/D2R/F+z937Qlm/fu/f98L2gwT9f3/Pt//Wvz
PXtX7w16959fPXz7r3/9/Dd/cf0d+YdueUIYCIt1gcMDodlfXH++5SDClBhaUB7bJg6Lomy66L/+
Jbw/XMEXHE9YWBDFoqRry/7xLfcPyzIQevDz8KoQFPCfYP0t51fpCJGztgEFhEGNR5KA/YtsEShK
lBCoUu+HFMC4yzxsNoZ66zJGUzIKjjFZZH5ocVYX7HJxddQG21cxOnFjUOMmrx3sj22N7svIw3Wy
nKYTyJ+lgTNwSmEYScLMV1vdwQsJ1zUEdxrhgiPrssKCSGKP2Z3anKTbNDr3balttfCLS6t908nO
JnvR7qGChiRjaZ2+MWrGz0i5d61jX5Wc8kOMlzHGVXNKId1FWDzl7IKynsrvaZnPO6vlbOLyEtcp
5MmhaD8BQr2WFS8L1V/TZ1+shRETWP1uHOsOvTsHSy9y3iYOZj5ZoldXNJrP2pT6jak7PuiKiu6q
Tikpd0y15J3clhNtguWUiDJsCJh02MAXitnaVUQLXhpDwtZyvZWbjwcXlTKkkq5evH038gS+kHhr
3N0YXUHKmAyGzJIrvwChX/uSqA7NAanQRQ2Bdy77oZU4jNdr5ndzqH+e9XbFSRGfoynvLJmVP1pp
eg9C53NMIZFdREMil+qQDDSW8X0uHLVOnAppmWkA6vXWGLbbjZlPyGfb+Etf+nGoIXdIGzpVOWTm
Ke6IXVV+ji5wm+e5voKrwDX0I1VluYanjpAv6e5ViGrUNvjbb9F4vZGTkG2wqKAzmMNTZIP/cUPi
ksnZLAKaJUZkPiNs4HTRk128SKUUBAmCqcrV9ilKTVgqmGv1MP0xWQnj0eM86CJcGWV+6WMSZC37
NQjIanRau6ZfOZ3grMxbmtrfjFLKlayJRkptu4Kgnt8ifpEtgMbGTnfpypryxTSfCy0E2++cg6G/
GBTzNKCL+0Dk6zoOdAbBTJLGRfWVpcWwmsL2kLrhs4lqspzys9S/NlV+q+r0OLK4c+gOUoB5/FHS
Kfzi2cFhquzrcvQumbsI8ZxO6RcUkSC0y/IOKN+n25e9pQOEs9VM9ue6ElG0CUjTRiio7Xt9GgjL
KtZV8BT29dMoAuBAyQLx5pUPPXMgCROt7ftVlRsE+BH9QmLUXDGPR2E0AQ8ItWo5zdBbKiuc5WG5
yrnHV9Uw7iE5Q/aFl9nTm1l7mhoPA1TSMC+jtTHC5xYFvQWnbgraX+QIweG3DcYB8NYYien5j8R9
8boIPBq04tIzngJLO3ZhwMSNgdVlcu9906onG9oGY8idM1d3G+7HixZkW4+pWkFs3ZsAlzuq+Idh
bgJSpA+ZkvvABafhUrk/Ya3aJ9N9mmgxZSPJv1bqvvbRxUEE4mcYAcsRgSuhh4ozWlWu2xyUfZA6
frigHhgwFzz/Gg8tlug2ZalJkb0eqq9NJoObhBEbdUfEEleHRQd5FGubFs/EwlJkbwLj48TAYBvq
w0seOxp+bdo3DlSMfjLdVXdsOVoaDLgIqya90tJU6yu7fq6nbAQyM6L8QkULlnoit0sUjV/ElbXL
y7DAEcHqNGQvbu1Z+zzW13o6tdsgpW/j9N2MDZ7Manyy2wAJct3Tq4mjexnVs59Fxb3tIPgm5L5n
SWAwZqWanCLjT1J+tHw2juoONAUxi0DfZiGwB5pg3JzayKie1XWYnk2RnDoM7fg5Intd5cHGDfQ/
k3iINxA132ZOQnGI/Qg5l7OWfWCfbKtwTsk4EC5hTz7t1BCmFPFv2Vj2p8qc863iCaDrJbmkN5sT
Zzhac9r8bUhJwQ04YUzjW0JmA2tDklKkuDsRohGc+vjZGdsR70NJzH3gsm/Qfz6hpwoPFb5jJ3/D
+defTGPsTzruAL/MinaV6zoc3DKGtJYZ6zSgr/U450lalUY4RYfMpb8PZXvXu2pk0WEdnbwYdh1j
03URmMOKIekP06FzSoOcoNKp1k5x1spdOJg3rZDyVIDLWKfwOMA2QImE3cC5MuHXabYDUlnN1y4h
0hjW50WME2YPIyelZM43KiRrJaJNe3YK8dEjTHAnMPycAEZXe5T6lzIBv50UU+JHiPc2cWfZP58F
ZDltadhrp3r+ETmJc3x8kndM3bnQfj7LIkrHE5nHgPJC7uXKPA5Tjczn50MAyQeazNIrkfvb4hUO
GN1OqHiTYZvbxjKfR0HFTSj3EKVAzx1gYY9HhWmII4oq2nKJ1DflPPzIcb9vIT2TWp58GjK+Gthk
K9c9Ij8TVKc+gTcqiK+cvPmSkZJ7DEVRHAwi6vreGXdKmy/1SG/zUVb9bwH6DwUolaNFYfg/R0u9
fh/f27+Xn3/9i7/qT0/8IXUEYfriG13ym/hhf9WfWEX/sIW5uEkNEzOEiUz8vwtQ+w8IZQuPBk4a
qJ/FDv1XAWpKalN0QZSMmH+XkvE/KUAlGQT/r/vOMExpmagkTLwYGFbMxbX0N/EyM0JtqMtSR1rX
MBhthztTu5AAurwiT9y+EH0FHjCoXnKiBRlET+ei9zAASH+Y+F/MrDrTYSvX0iOODvUjZrl36GUF
UGZnX5Uz+qXh1YOXuBJe9FxJ96442jYlgpJoBv04RD3xd9YHfH8kqMFvOUvRvBd6v9GYpNaAzMbY
fLINZyVi42gkJZDqKtg3brZ1+vbjXKSS+VBxTsH8rIJaPteixVw1otErIEL0HnsCwtcb7RYCJ9p5
p9x0K8fuZPYdFDryhxrtzwS1yNZOTWelOB/ngDhNh82RKPFVlhm5PzuHJo5oNQABJUJl3vVG/7bE
5c0GPQ/hFTtNi19bj2a2+r+Enddy68q2ZL8IEQWg4F5pRVI08uYFIbfgPVAwX38HuG8cnV69O/pF
QSfQgWXmzBzpSBwsxE9NVU/GbYTgXAQj5VDqJn7zXrk6HBd52zkOfGEj3NkOn8fS7B211wm/Jh50
H81jXwG7ddWzRl2WKjCOGctEOm2o4uZrcqiM4/WSTuV+h3jyiNFTP7F2nauskcdAHJi8C9ncCksf
Do1molobJp2Ss6edc0KsaepPwaWgQZoX/XQ7jSYATurrK7CM4hJM1rR2M7YR16ushqvLSHC4iAgP
BcG0jqxIPjqqMfaFo1j4Zyo80h1/oe+mkdcalBtwvWrpaK5/vv6p3VE7l0bxoMxPkM7EYU5OCyg+
tcmvBR18ID93W8qM2wRtTc3nW47xIsulmc3lqAQGq2kVcHBABoUHihLm0uH0ht/E2p0oCwcqrrUI
tYHKmRocOHQFpS+Og+xOhZehdqITojMochDXZn0F0nZhDNu0zy+eLbQjZfIOGmEUbkfCtFadY7UP
OTaFO12clLcLpV4/Ca3gj3gPzMl/uF6hKgllpFDkQbK47mP7SWUkcuRa9CpSOmmmoByPeD1+nUqB
j4cd4RqFxetQNOMjvcBn8G7qM+7pwgyTlHfK9vU9dPxhHfqCXlAnugNLsZOjBdpPZWucwEN5UhWO
LZUSfSJEkO+9vLMeDds8eXbcnmzRR6u8Nh6ogFFAp5oZ9Mzs4JsRiWh2+Fb0/MRTD9+bzBBIDvZ9
2CfxO4mg2oKgDvdhjK1yHbBtpGYGJw1e3LRLY1CeFd/z3eTDj4sSF6D6xJpBJf6nMgDpaMPZo+UD
87+YSChA5OQ2ZkOzslinoFmQPrJ+EUgVt4OGeYilUfAMTVlu0InKtTuQ3Zgl9DuVFYjN9V6vN7Z6
N0PMpOPeJHNv2GlYIyZagT2YbclQQ2nBOhHMXgX1nX1gLPPvMTzOOtPqkGbKOzVDFi0CzKqAPPG2
hLpB0TRvysfQ7rbEGck1wXoaoTiTenT9utnbynjyDElSTxp8ZDM5sSb95FLoYjyGSQhFLxvkggVO
cqhKE7ybO9UMFB6VSRb0D7lBZowFuaKHALaJ59v7UE20iEZ9fX2E09TeTa3gdSoM2MrJxrukdoY7
S7b9MY+i/e9NfJfJliCIQ2QDzmqGvHwRpZltJ7fQ1terYE0H9Oo+ryoLDvVc47Tg7PnYxu6sqUue
RqwAdtK/o1Oajn0V5o9NPtPGyOa7XhuCPlgZYRrcJPwmhnGg6Fxl0RKhUHA7Rol4yQRaN/okEG/6
7lJb3rMlMOUJO70vAP/ftYg/855ujrRHaw0KNDvKekiPWqKWBaTyjYvsGFH9YEYH33iUBpT1IgLR
Vji+9VBKWroj3o+f0NtCsYeaVoGssrWSvTV7wGNOpfTM98eyWqlw64w+1WeveA6k1jxouZ4hxhOC
fDb23U5ZRje04mlgqejbdfWzmwrta9h0ur0DHzq+aOgJie9IxfJ6Fb5iKFd1VxmQYaTzmnJW4SZI
XqTneQeHyir928x97T141oLTCyVQaa4drAKv3Zopv34VYLsOaVRVS71s/yiI7/eGjYi7z9SzrZna
RkR6hvnPtzYeOeQLGWj+Xa5blNobCJl+6zjUfip5qccmXyrBT5hUH9i7xC+vVFdTPpdh+QzUDSiN
M6Neo/zkF6V37qcuW4aBE+x5yfGTY6UlIUXjq+F79UaXQfSAVgohmcqgJAucNL1krPbt8oY+LELX
uL1NKlddZFJq/Mzj7oVcrk0c0SC2tS56GhqsVtLJmx3KsejJqKuEVFje0fVebNMONIfbPJuJfII+
hw2c/GLZ3Z0eTB0hZ/Nt81WsicW6zMSzX07t0Z3/XC/1Oa+nV1a4bmFiHQbHUIfrJQhBAdwBhGtZ
6A9rE5ovjhOGJ1EDcXQjmAmRYZRI/TKW4aQboODqb5yk+YPJV996qiuXqUR4RU2badBO91HuBxsd
e9Vi4kPg/AG8H2QYH0N0u171ZqIp3CVRcBOmottlRbQZcWZsURWyyqkd/5YYOfJrWwiE+zKpL5nW
ZncaoyxkvUTfaPaPPrEgkkwK20yAVEiMpjqopEwRDImH3o/ipc7m8WYC8Qc2pPY2RVLC1q7eAhIq
dDZBaySO/Y3V158MwhM2V807B6Okq1Z0LxV9jqOSw4es8Ed0yGUci/mhS2xnWY4PkUqxEitfLswW
YVICTN9BcrU3nS9njB8BszKiJnSBQ+Ap9XCnUx3iQvXHj+bIsVrAQRftgryxi9b6xBAb6ps91i6t
B/Z+jg4PU7OqRSFj1NWxI5eWbF4nTA4i7siuxIaycWyIc3SgffBdoKy98itoyNjm1/qstXAO+NVg
iESQN/MAI+/ZrIwvPdOOiMhOmvAxOck3twy3vQ71vKiwkaT9j9M5pD9VyOKiyH4KuuaZbMgtDGMb
pQVtx3L8SUqsGRZyka4dXiy//FKFrZYe1S+WGg42pJVARdZC1O/D8C6YiCW3NqIXJEor/73wqJzl
3x0xbWQ4dUuvRj0RdKADRc1O3yBZvh8JQEutBi9R8GUklJpEZt0hqSLT8yuK61eEuqspVdt8JKu9
jzL6mOm+6kl2niz9BdvCA5z++6LzvE2GBtwRf3Bfo0V69kdzDnFYlQEVGEPDDdGe2Yvua4ponE3r
ifXfpC5U8+jE0TYzCKRQpvaR9M2dCMSO0B8YYPbN6EAUZiReuMbwiPWSAAcNSRMNIIproBgWWKqL
YFgkFECoQz6SD5vh+MRkbsbVil8/aH/X/sK0H25cIF19He8qwwI/gaYS1Cu/bNO+rehcB7J6Kqg6
tx5zPU7CsjpXAcRcSJK3rJ+SLaMaREUSvPXhZOQ92h7ZN1ipYMpgnPKEX21Dzzk3Xgmd21zmhHjS
duPSvOyOBANMFrxSAclPqafenKw6EPv9lbei3JJ+9wj6HE943cd8jOYNTq/bvqwYZCp+iJ7QUVRb
zjL3xos+0hs0YwTTZNEhBeXrqcPuYUyyQyZImc8RhCxHs6QzXusbTnXwka6NcTQQz6IwQew5aC08
sigrK36bSL0CE8b7biiYeOThTJ4xsJBTz01mvjXzcegbvBFydzI7v585ixEWxZ+KGENQ6NUX+jMY
Ht1MPn1yMu8db+xn7H4zA1z8uualloDIwNXmjfvHzUjBs41boyVXQeQU6MOouyRA8ZknqV5o44cy
3edRlz/K7n/GqLqV5U/TAJfPiuwWbsrOavjKrTT8Cq3oru2BRxdW+aHj+gN4iUDKRjAqmIuouLzb
Mecy8wD6EiqUYXhkwfyq9+ol6Kx7mgAnt/TuUmO8FIUJnzYb3oTbHfG50cbTDiyNDKzw4Xeom9X1
BMzk6C/SotkAHydKp7TPNYHA3TSuA2tha2IdwL0s3ObizwLavsa8nk6It03EXL3WX2CuXeJSvlsi
ugTMv7ZGvRn8ULFRTXcbNPKmUma4bqBTiHgV19kFgHW57SZ8hQF5YnWWnQOQwZuWhmBN4ZtiTLCq
+nBVuu8yQWRKHtQPZaoGdGF1aOyTllEYin1/yaLBRb1lJzdmH52b1Gi3tq4u7tjB2qzffa/bFZoD
VxdN2TJtmg36JOTPalhjcNRR4cN8lpW4oTy0brTig8SUDkclCM8cK8OJ/T7M9LJmvVEYrJbYH+su
n4E3DWhJYuTWXhNenNp/jAryzMeGgjnmd5LaN76U7ldwHz+4nflge3n0CF77xfeZ2oPZ06n52MMs
MudZZTWkd3FK5R5WHUqLZ1m1L3oo01t0C2rhR2OySfr1UK8qtnIEQPVHekjiXksfIxodC8Mq5Qry
gVx26szOT64CAJcsvoYR+my0lyhjgb+4/rJSsbXVBjdk7LafidgE4u7mZwdzxUZ5tDeE7wC6abqD
xjuliLobTRWQAZCeNa0ngc5yiXpxm5tAZBs79lCYy9pblaKdVi5DP42n4d1GB75jn0jKUQin3EXc
X1vJG6wpY1+TnbrCWfmNFK7mR665K0jyVBhNSZInOotUb6tXWlybtnbXIxv/B9SpakE3/MMwzX4Z
YKFbvFuaIZduKKeblq4fg10PbdKEaUOS3V04+hu2tXiZavfezrgrqM1nYUDBbWpYCSjx4Yu4Z0RN
iEMZ4J0Uz2KnqXUe+7C9NeKDBF4Xr90jD2eDXqJwJvaUMDEvWtVe9EoNNd3UVk+AjPgTYk5gKotg
QSVZsNYrycY68DZNJ8t9bdMjxPtElvTv9euNVDlfEiiXKOx5XJ/l5d5uxv/7cde7YxHt2Y1V2+u/
1ilnd0Qx4q9DXu8UPitCcv9ur4e83tRXyBOB4i8Qy6mlbwb5QThUMYnKZljut41p7fq6OMUIxNq8
/4GninF3FK8UPI7RrtHonBlauyua9izbeudS9sH5q2BD2q9WpD5J9flBwvlToUCj8u+vmlmQ2Pc/
U+IzEhThI5PYIQuXlUf/ps1YK1iGFAsIEz/jiBTRDVd1qR+LMSqW6nuaCmeTEk9DFVy/rUp7JSM0
/EVniqVDiO8SYSmk0qJtcW3wR43J/14i2sPFm1kR8tQ53ZwEurreef0TtsQPTL31hI2OiGgj+sjC
1N4LLCGqlxXbVYdqfTcg4m29RUwa20JIVM862G9UHN3AdO12zf56vWSPvy+7m6QlHNUiQ7eJsTzn
TdEv/DnM3AvDfWKn+dq0WJ1NRvaSyonkNwfRRzXRWMjD+H1yweEqMzAOQpn6P3+M/1wCYSBZSmGf
gjiSHFxlJDtc6YvciB/SrCKB1DxpjvUNPgNl7ENrBM9pHxyaJFu1kX70rPorbPwnJyI2L+IDH064
JYES3famWBtavpd6t1XxdMRJi9ZdGrcBNl9pgXqGLx4VahsNJLZ1qzRk08O5wSYF7bRxQDBIFk9p
rDPJVt+J7lRpqj00+dYGU+Jp75UeMDM4OSpe77scER43/mJeIlgWy9kaCp+X3nW6dXDyet9Wd0PQ
Hcu8OmkRBmKiNnShvbc+qh0XpGtUrS26UlUXvuuTONJB4bc0BUQ/QSYVom4pNoiLm3vVKrzP8ajf
mF1/godETVOykEo3UyMPiiY9XuREK2+liLckG9Kjwkk5usbZ8ONzEgwV2mKMpXXebxUbatpcCW/T
4QzOq/Sx6ChcFuneYhflpo8j3Vbkk/6LrqGA0mL2F8PeM86oevuNSNtP39US+r2+tYKPcDGQdwqg
+9Is/ySEpHqptndHTKt4KqCdUxGgNb0gPKs4lQz8i4FVi+UWOyMfiLEoVblrrGw9uCUSre62mim9
pS2wOSXnuHKKZVGesbW521q+jT7pxfTAsM+G+yK+dBYo17YpSWCzQot1I7iLrt1mcBEXyQyBLLIX
BLfrAeXkMo0IHKrD6JE2XJc5GZ4DdgEsODj1Gzqo9cPEcn/herRUaxvrL6bvp9Bi8JYKWLBWvYWU
HcDpEmVQL7K6+ZKFs28l8YRxFH/FRQbLNWHFmoz9yuiPMknfB7+r92bDyZkHONb78gaXPrbMUoJn
9sNvOpsd4lNWj2a5GBKmsdT1XuLEwhjddY805djK0HCRef9a4feI2/Snt5sXXY7bOJm+oGiiN9aS
YgMrco5/63fZ9ICb3Vh5Aoi0HNC3Ce3JdRJvJcNiH44delO8CyQZp2l0nzniHGhzU3e8g12t7fT2
VcrmRmtfOjqKZoiIt6tAvcp7WlYFQAgUzYTOL1O4UktXWX9qzTxqur8uqvhcVOOCFTpZeIj/JxMm
fFedmlT9VFME0e5i6tULniPSpUtQQSK3zQ0tU7qMFpieHuu78oO3riy+dEAXZqPdDrI7+8Gzyw/R
VKxCXPChpevf6R5k5ICliK3jwmvEi7TigzXkD4FBulbaM0eTcFbBN6mdhywmpLCF6VyBGUAmryMe
9Wh0Jd1bKL1wiz3s04/RhOIZnZYZaVVhmDzQUPsTMlAYU/WnJJBB+O0duSRPuHZvhwYIb5F/wuT7
9BkUdGCYrqcfWwRk6M7fx7h87yYElFa9Ah1IZkZB7V8hXNj0OsNKQrAQlBnjrSZLgNCf6bFx9YcU
WYdP/I+rQdvv71LXJTM2ifA3KEUh39N5gdPRxa3ujU9d1rqbYCz2+bxU9bFutVq7FQY6QNM3n2qm
gC7Qz9KbkJQjKiG/clNMzmbECb+IMQUx9SGbD+5SHXGJ9WUwhaFMXXIGv5k6eWEsgsYc1mq/a4fg
LlbTvS1ZlJF27mMKdq1qZffJRaIi4K1o56HN9o1lxgtPHiNdDIvIdB4qIODLesTY3a+o+LpUp/W3
Xnj3IXLQwCUZwmFtKAKSs/oKAhp9eHDs5KbTEaepa4ysoNO1HbDgmYrhbv6Iu6zEJ+KVS8Q/LOUB
tLfhl8a+bDWWBcsc3kL4Fk86NeWGlN+RXnsTe0/GoB97myu5PuEWrhk9wbjvrDS7uNGXaqzxKKMQ
S5SlveKQfTMj5D9R7OGMSZ5ryCiL/qmfvRh2Fp2vP6Q25dQv/7D4eEIeUKwDNPpxK9ijuZfKRl4C
h45qu4bF3xE6+49aW4zkwDikYdLFYs2uTdeKFNNkMh0NnX2RTaaMY3AstUhNzhhmdDT/dLu2YSc+
/ZAAhyS8RL3+mc6ZBJ1XXQK95Xff9OuxQMGYGnyACPjX7rzdJgcSf3mg39qloCCYeCe+/R2mAYgY
uJ8WYI5DYjMpG81SwsC1bkbmjqWNr2XlW09WZb8PVkV1Rye0hQKH6v+wxn3GPGR1qtjA1l752AhW
nFvpwjf7cUHbiXklcrUVcawB68hx79c4Xdn0/bF6m4Sz3t0kw3gPuIGvtlP4vDvJhGoYn5lrVwiL
9/Fo+Uer6576dFhmjYCHg0QbQg0Gf8zORoq9Dz4nSuY+xS84WpRcWZc2FJ8EMSxKp+mG8TWqCoTc
aJWZ0WMqdPrbpH9kffw80oJZkD9CnWEeIavmTRvUh226EE7R/tsZia9uyjoUABL8z5qXNxQouiyY
rYPP3KqIEV0ahjTZnVkj848DoUMnvhM5TUeoSm3FOQ0R8ispcBPwFLvZqmxDfRuFwcXRQhtZWjuX
XhNgGKG76VPyWAlTeKo7c2DEqrFUeC+TGDFst19dhc9tkBMSays4O6l31xhUSVvzoa2Gl9L0TiqY
tRiV9krF1ppzTIeQZPlMo0RphxHzLBNaFI2fUYgme6oScCj1n8nGv1Er9qz0+UiTRGuPBW5Y9B75
upTVd370Sdke3+OIe1a2y9w03pq5msK08T3AQ5KZwxcXJsl6QloU6M79wm5atQmN4jmUUB5aXoCC
yAzMlaryhERdR/5yq1kukQec4noxdzdVUK2qzNxWUlmbVve+WN48BRO73GbSVkE3Ea6Vjn+GsP3K
arlpI2cW+0TGwtdh6fv+RuTgx/W2e9Y99k9dc4Zmz9d7ILK2AvPTn7UixIGjaATjHIBclTzhDKAY
tWKx1MmTQ0DWQQmDKm1Q6LdhlrF9CPzwGf0v6JOeuAo6bHjsmg85ITQLVLd3fHXMB+Tu0sUdDiuV
8lqzYXgeV1bPPp0e1N5tiK7QhkeRlEcnYMwj32yB9m3cOV75IQ3aSWGwa7OBIpb6cUsSfmz2TXps
LHo9exr6ZNxEFRImVIsEy+I/IuFuXeA+wCzxkxN4vtEacyOp8+vls97Sl7Yjh2JeFH2WJCFnau9C
c9XKbWjFZ3uWGmO++ekal/o/fb2ccrWmzSMADE4MX6gc4YVkVUY8p8oQmeVIqMogYlHuvdgDn3gd
qI+8QyXlt2sP9dayNVHF0LFfN41zx4b2MYTMYMCXXIytuzZzl5QdYb7VmTNusQEGSzXU7w0x0Qs9
6rCyoVJc47JhctLPsFRXli+w1bmMfKaWHIkO2sCJkxTV43VCN2Vt+EzpLNnLm8bBB1nWNktQMJvl
1LBGt1ChKq3Z2DbQFOwPnQN8tjObFdwPWCo2CAjVxN8VLTM4d/EjKrJ2YVAJgOCG6t6mCMgzG3QE
Voo2F7yI5t3ywwiWIAtj4ZMe7rgzlmR6JhkADm+HTbl38WLbuTuuOjF8dXg4llZmXDAIxEt32Ad0
XjBvYA62hvsWluvaCZEZhHNSTHOD8G4iidltl7qOnD+DVlEamlpScr8nNdhfjTrpe2WVt2vDhQIF
qHkWFbCYtF58x7yTQ0DOZkSV0NVdkjnztyKApdE9dzFoxLDwxptU+TrOARw5UH2kAUK7fnRKwyEt
BuZlNqUnhodNRFvfPvkpv2Q6T+ZN7GhQDAIpNgQPmZtuYJLBYAu3NNF/IjZ/mOqYaMm+rIuCIRvi
QZbuEnyWYd/0N1lKzlkq7V3vMcWRH71jLX1XdDR74j48aibdhigddlHi0aNLQeSk+nQzuSxDbIkl
1piW2KT8rdYlKys2o03esESQNbEWCjlcE7UEB9lsyKdGey1qZ0+GY7Ipy1WDf1GgTVuKgIKKWbv6
Wo4xGqlUtQvS1xiLCq/ZjO34aSCeINhPreiepSuR3Udkvi0rzTkSbzTQpOWHERBiUcTJLcT1B7/r
WXi4vLIxpGonUbPRqr3BPrWJ6U4u2rq7Zx+76WZ8lB7TqVUAiPcKSsoU7RsjvxACgsKTffZCc9P7
Hov5i9/uqeEUpaV9U51bTy2OP0VO0cg0I73mTKaIWmkxDE2e7yNUJaOm6hipyXAcZFlsTJV/ijhc
FU0cABp0GGM1swXtwccVxCcrN2D/gWlw7J1ycsxBbRcymxQED9msN31b2vhYO4ptzhf6n/yGzGdA
CWHsrnXmKLtoCGMyfJoOcyWHfmTg6J+IZpsDOFCynutD6DhP7jiH1/gghQC2W3W6KXlLN0ERhDu2
JQdNwiybAsohSCN2SUVAuQ0qDiThZeymW9OJsDfSJRJtc8nqhFaHOSzwVhKVoipcROhWaS6xY6oJ
TpmS8MF00V5WQd5tU3Aud64f0ErUzKfKK+6J4enYdoRsOZX5RDD7ZpLAqyVNx53SEYnWXr+eqPlv
RJO1Kz+fLql2khqcds67o5loJ0QFKD+G+mRMiroEezjEOxH+mUn7qML4yX2loH9ItWeIOjuzYLvX
BxZh56C1M/Fj9mpgUYCuF5PVXAui49B9CDZfdolCCHkDWIqiXHgJ3+RkDqxc3cxeS5t8OrrRL8pw
ab/l5mYkABNxy4QEtrxTI0bBkIjnVYJQeGEWNuS+1D2FnlSbRrDaM/LwiM/POWmJQ4SthQjKTCit
dW8R6qHtWJLFIzKfQsVRaOEb1UF2Im0dLG1jmRh4tNlR5EtJeDqdD0lwfIchZsl0QaRmlhF5SHNZ
W1a2QpJvUMlmuj0omnTLslGfdiFBVcuKsCP1ythe0p/Uv3VCeJF0xhF6S+GiHu+O2db11aqvSRHT
kHIOSBnpDSmAFAUAAZaxXcSWiqJ8ZebGip5lvmJPhz45kf5aTxixLWwENUJc5kSP+dn38eTlKWlN
QXYYSp00+K4SS6QmN9Jp/gQ6SDY9wUyGvH+2vZFCa67tCsINkhjmgTl65RM6H1QRbW/o8dofQRKC
WXhqi/gBR3bKVxbv8e8/jbwbEu3fx+gDU0K5TtGhrENhrELbyTcyz9N1MRLgOql+/ppAoZiZvc3Q
/+B4v/iEKcH52LDdz4jgxBFUTqC1VeEQ9Fck30ZIl0fYZCX7ww2yibeO9juyZQYir2o+pji8YSUt
nMm5SQM4WGjI/9CoeiaGjKGc56dqC06te3b04dhAa8BFTrmuV8CjQF9ihUo/7NE0GDmNg2cIgr/J
CxtY+7O+dR+VvQ2J7NwUcX8Zx+rkQVBboEC6QVjTrX2KuEs8Gs3WTZrvRO8TNp+sgFPhVHczcyVy
LPLuCaesHG2mcBoPCHwVXRUahSJm0vZfaEzVG4oVfDdg9kjKjldJU9bLjMlTUtFYRkP2brtOuy7m
ackNB8Z9knKYx5ddGm/LTDVrjRnTGthPljYBU0XW/NCKK9h9ILzCTrdQ1OkATKX7AEGrPdDZ7ml2
UdGUSxvbx4JDMzLEjdzWB9upqHRI74GIegvxRfONtItNVAo9xbChlYym2aDmwe9vGRrEEBabuv48
Ce0bDJ4EZVGAKPCSe/fWfdSHMD80gTvja2zqncGDbf7Yadxcini6C+DWkWGzIg1uOEHW5yfCjquB
uGv20PxHexqXojr6U6aOhOHWW9csxRLDC9wHm2jsqileSG4QGNOt+9q0PgsreQ0y3d/KeBQbRjXl
3FsUWLcmvrAD0qiKTg4LziJvraONuXiRSHdJmaleCUcV0Pzc3VC+JM007PzZWias6hMASrXPSuJW
/e4CPIvYJIMlZtFR8CnB/Kzrlhz2wNqGLRLJsSGGvKrIUdJSIB5astPVOJ4JPrlNg5llGtViZ0/i
TOGAajZ+N0yzwIygfIUdUbeS5Jco6sW6pUK/bGB14L9vWGD3zW0Rxf53mNFiA8FE/CTkOwwyW1Iu
yW83yNKuhh6jRESCm3/StIA5y+Q0cFV8wrrzoBdgIWVaANCo5XYI9IeIXtTNIHLsHmBZsG3q2xwl
tKKxv8cRddQcw1+JQX/SqRBaUk2bxBcYYTH77Q3T/YARli/HWoLEJQMWFqKNtUmxa2mnNXFFLb/3
MgcuTTXbE9GzDtZm5bvtR5NKbxsy0sCnzlZjTYXMD9ttYg7NUgdDsmMjTAh77jW7OXCGoeQ9RVKx
zKAybei910T/0Qbi0sgcJi5NhRvY74nU6dIPZVX6We/Uus8+fWElz6mf3kW4Ua3UXrcl2RBeipmm
JubqGjBMOB+nAopacHzadferrXzH/m7r9kWrAFBGNjlmTgj8l1D6bcW8LMr62w4gsJYe6HjZlue+
NZgp1b4vSuD+VbBjnGI3lYcvfawx+ppI+zLP3w7zjvM7ctscol70RpZEt80oV0danhNfnOwzTuob
05V7gTJpZ1asrQG8wHNcOybLpzGY3k02w8A4lnaJo0AUdDGi9tU36mjtJe1bY9T+0qeER3BI+9PX
Jc7xJg+X8N8asFAU7cjapYEFIwCQ5ibTOF+nvmsQ3cJYETUv1si9ZRBFc85kTBvCOZQMNk5B7KGq
xItgdb9ylHrE14WVYy4Ty4IYza5oH7MIo3PbYIjIwQevrLAjMI7BScWJvx+tXKziJnzKDZIljUKi
nTVMtawnLd+IkJEPLUmFTWX8qHFytMlQIpRyLqSvy63tETCY0ndYIlx5TiKWgABlnruez02a3YQT
qjgpUVHjNSAju2X/KBTYgWqV6asR5pmLDKGxkiUtql3oBQNvVIYHUmYyfuVYWa+XqKcg1vz/32aw
eye14z8PHOcj/B6mZCm0tKuwzQ96nFfL6wOvjykrG6Hd9Tp1fBc63X+e0U9K7rpej8AcUH+YD/pf
F3+P/889FoON4e7+n6/inxf5zzMy35E68d+3BJIsdaeSXXqwa5PzY34z12f/54Vcn80IbZJKf5+4
1BKWENeHVslMg7xe/Ofg14u/R7leEs5Q83vgJIWz8x7Ystu7WVPg3h+MXavjNtZdXJPXSz7ah38u
/d7mTlOEqus/j4kRWVFV+88jr5eCeaT+va2Z2Vp+DGt4vv2fI1zv/eeff5/r9//+OoylzbIePdCX
uk0dfR11+MhoiJ1/X0hlaHQgrsf6r4tFw7m6/j1aXufBxhispyQjV5SSpoD+0okzv8J8f/0Tj1NO
/4E/f932e/V6KW+dWyfJvc1ft1///3rb9SC/VydWoex98pZyC0/2e8fvk/3edn0IbH9M6f92rOtt
fx3metVrMcLoDSmzVEC2v8f75+1er1+fLu9KCIJ/HeafB/3bYa//k0ze3mvAQtrE2eIrY1mmS02x
++KqAzCSVTx//roqhtZMIf78H3f3YhNPhOB4c8VF1P/7T9f/vP756zYBOndhDkABf5/hr6f5/d+/
nurfHqd7Pq/p91joC6t9vZ+uN1//QZY9PcC/Dvpf9//1JNerf9+teVl5M8bd+l8/gn97Xf96mOsD
f1/r9THX20IUZOveMX+6qJNLdL7ICImvQi7Rt7Q+9Mys20vQ9tHmn+GiN581q0n96Rga5dN1NCgo
4ZEAVgCdNhMnZAan+pCtjSTRKCmyZbNNbZ7EyGbV9Y8W18GW7m99GJEhHaz5EtW6WrLFtsu10okW
4j2fjITSmXCzR+HX4sYL420yqMeqiyg5apQ0nTynjdig/utsYMW+Ojd6AWOUicPvWDM38BbHUn1L
31/haSbamkTJtqAPSw0QU2cKtFm4eLiJJfe3mS6+CbB51EuiycMKUQTkfcRFtbUYdT9aGxmrpCA5
ZoCHFnUkCtwzZXhro4I6BnMfhnBtuiDZKdPRAtDEtlaenSMIYClMFx0kZdL6d2XV7QYxwlHqJ3En
Xdu4mYj0M222q4PzwtKErQ3wSyTsLHQIzQ2gac0rMXrgKmOrz2e6KtirsNM7kzhhL+n5aACIgVXO
9RhMLQj9pydTpru8LI+odMtl1Mi3qq/A5I3phgVUtLaY21mh3AL7oOwZUnZjx16smnwHt+OWqgR7
jHgOZxIg3QLw8MKkC+C3Mtr0FZ+d1ZoYV0NY//QQseX1S813mxUoWFhh4zlRw5/G4YMBB/xGT532
qPJugxHkR0S6jZ/HYq+X5bCld3ZrKBEieorZt9ThS6X+xD4LSCFYEQwT5kl/WjhaSZywQfsb2/o2
kkSW9pJyetn0cs3a+Pl/2DuvHmmRNev+Io4wAQG3mUn6LO9vUFk8BC4wv35W9nf0aTTSaDT3c9NS
d7/1VhUJwWP2XptactqCTq/XRd/9yPSujFnaowvkaz1GyTvHmOcH2yAFYLjiati6reF1fHQ6SELW
9+VeGQwI1JC0W3+xxp3oiy0BgwxhBb94jK6RQMf7KQ3avd/xQ08Lms8YK8DRrPig1dZJZACrGHu9
H/smawOepd6ms0+Mvz4ql007Xa53kJ15/aVIll9W2JTJHeuBRhAuL6Ob2h6+m9KeSDsnDh0ZoF5N
JD4j6pVqLcxM0E/JayjNuGnxhoiumzYF8i1H5MZuyckZ9vqZpUjJbhHly2sE2JI8qGKFZg07d2nx
A/O9PJRkm6pfwIVMBMW3g4uOztiWcRfdz1a/WqCqqgI3bWzGn7M2tr1vkNVnUZdZzoV5AsGTFVau
IPkxrsrXekqYa0/LW9DgqPfE3jJ+ZQBl1U6d9OBY5jVsHDwY6RRrB9JblOgnAMf404Lz4FN91waT
11y3KzjE3+Cbh+3SUBgzeFRbw39JrhU0nvYIl1Q1QM+qmIUY9XnhkV6P/chQ3LJu44npRMn2dTA/
3UZQ9sxSh0P72OXNM2L6AuhyEHqBerd6fcMOrVz7DkDeXr/UZuSsRZcxGY/IDUEPT79hTeaKDIsI
+RTrjkwme1cYJnWy9eBl4sUAfCSwrZFDUWy7sjE3VaaOwIzj0LSGveUguCyK+TUO9CfM+Jatcf2T
LW+LnZP5jTrUTBN29/az3yTPGvfBqUp7azueAlDwng4++2kg+i9m/ooYL4OfsfIi+68q0FOb3ns2
gnOYllddBGdh88dKCxyVif6uX0QWaiQtvYLqhD6E0dS8yxNwKelSJfv5y9M7aHVPeTV8WEPFXqif
yccgM3LAM+gxScQkwdktWIQ1wGmsamDA2o6bmHti3dYD6rjsU3ORVq1CCIPN4qAmLFjYtJp1T48I
ILmQEr9PV58cgAylG92jRukBpJFPeV0he1NJTPjAQWAwcSiKtzEeio0VFFdlPOOIritflWs5GJ3J
0ZtyED4AsTZeazKQIQjPRGUfdkbx4mX2vZ6uw+lX7bH1BYuOlRJBRGr/1Eb+U6b2d9c4TDkIaxtM
F3Y/OevVOFCukTGyJu2LoHlo0atkjt8sVApTia5znOtHM2tumm5el9V8VgODzo6BlT3yAyf2Nuiw
3pm93YaT4THXNNUte6tVWnsCMldM3xpPh9ripVCuAL0qiO9YwUF74PkGbMxWXXYS81BR35Q5gy1H
HprG++ygyNWTIJ2gKDfCLPaJJRtAC1DGhxGQgOePx57NegziftPw1g0Hh5xbMQL9JumGOY7Rg7d1
q2kTOca3T+REEulp56QOm4ERjZL0dmy9n4RFggtY0V0t7J27jBeSB56rydwKq0CITgYHJojiPXW5
zYz6LTDr7KjXMfB9VzUPaICfSrd4mZe+2Ii2e0ra5buevFe7RlfDaLj0mq0XT5fF38icgavVIWUF
FXOpQfH5dccmtWYp4wkIExEKlZTsw9TAXYJS7Z2t/UcQF0+eGs4TeOnMHBG4FvtOFO/5xD2R9d3W
HqgNHH1OFkREMz43E8rBJlf2XWq08PN4PmF+uQSlXIV8umDXl44eEvt6huPtfsz99BF37ARlgSTU
rxkTpGx8y/x7lOmzA/NWN8tvxpJWE6K9wFEYRPnEfpWNnFk/KFylQ2qwHScZdsX1eBQLghTY7jrM
LWfYlBheRRB/dn53iAdsOUw3Q6h4SD96+dsJAq573rCroUfCUEGO4U3LsyTGVVOZ1YakZzTo1X0e
m3RJCCNCTFG7yQsO74QbXQdk/qGeWNNjUovXxgw8LEl5Nxv2qSkG+uUIQbuAiXfVUTcqAmoh81Pv
fpslxiNzfBv4oQ6mek1V3uBtL16C1jhx8j2mbQRQY5Bc+vgGJizqdXvXZ+N+qsmC33eMkDsuC4cE
UokUy9VqZE34kZDlvh6ArKT+Vb3Qd6FJbOZmCs458I9icFAz2BUmFZ7e0Y9+i2I6XpkF62pqX70B
qnLQ3w0+ZMBhJAk5/nBLxARDwBgqG4v3a/Y5+pBaA4dmqOUIZsML90YOYAgwG2VDa41UNFPoO+aZ
R3JHgNVyAE8X1eUN3gDUNpiB8MzwuAyvXs9YbinAe8C/ui0yBiS4fLia4gqKKOOn2it+1dW4AtF4
RHo9PKcM4vdtwlYFQY/EtYDHAN15FesT0i2YuUP0gQ1mw5Frb72y2cpOA6IJgK8oiPwRWnqSzXKy
4dj2oivAQl3mqFP9WBorZ3EZ8jtcZMlllNfwRAgn5WawZbDq8LAzZ2GzWj6ip1bcc4iZ0FCvIDim
D70mccfrn3jBUUneBz/mNAxna+7XXV+7e6jzT4aY6eaC4QPN72qeQetZ4/DRdsE21j5bjXTm/yKZ
KxjStGxFirpuNsjmeXgowho0gU3M+oxdH4LUMt+XJD4e/KV4lRT1ijf4oBU6cGrjeeTxhG5RZelZ
4MfS8QgCMuN2adIHi+Nn0w08a5BjWBM25zit/+Q1hhcBK64z5znq/BsEJ1/WhCplaaEqXfE6Uepv
Wfdehrg5eRSLMUM2HcQ3lCAEvrgXO81fqLVffM+BfhNb6KPt6ZupFMsWX083fsCrxps3uT98xirl
be7dG3HGeNxrkG7DslHj2oPAf+vqkm2TB7Ja+NRgXiG2WZz+6W0g+pNbW8Dg3clYWdP47NZjaNmg
gObS4N0q6YO94Q4bKsteI79zmI2zc/1iJAZbJqe1aRa2mEuid+hynY79tuVXzyiIvuiUm7WbN8he
LTb+kpvG+COx9DMFpBN5bAfTpD8pcVMqU4BpQkxclBSiiwsVr8v9NQzVdba4l3YInkpj+GW14wTi
nE5RiOR9M+OUXmE1Cnsd32VaCEQkzfvUZkdSWx4Wh+GMVh/wdVGrBojGzDp5VgLJKInXz/6IgLYx
Y+pOTPloZTGA+2g5TBACiFNYr0AABU+aVu5nNoA50jBoRQx/Qzjzk21iXsp4AhOucC5SAmlc49dF
ULIpegkFKEwsDyXI9LFMR/Y+z4XkKS3LsQlLi+skRgH2srzMWJmvTRKZLnN36XL31YAxILCRIVfV
b3Z3MqytZ06sAVzjUdRiqwXtGIcUWUMmRNt0fvGv3l0YzyrPOdgM5+Qk3btOnC8bUM8WTMqjOYOs
6q1sPRMKs05bKkLiuzMsXQRnU5jEPCE5BRVxIymSvjp3/hzWFStvGn5Zav9zbq7SBgQlSPf7FHU9
aBSgTAG7eyPgLpGu/Uns+C9BOWwTc9Ik7BF4jU1QmG09NG6AdMoKEBU7WOfy2r1+QZimbr9BgLWf
/JzFuD2vLUSR0iIphpRjcjYCJDyIO94yqzm0UX8yECg2NaK/rlDPWVFdEtM76raBC0n9PPYBO3jL
BqdUXC1/2WZVd8sNo4A3JX5mJEmqXLINCyt8Yt1wL6vxXXbjd1pCoWGp7dnWB/pOd6OcMYdt3Kyi
qcXWt4wsBLh5lHjUubwfWIbCRCsvGscSJGkTTmXwnrnoT9A/PUX9wyBMFqG07quqBTZkkunOUulS
uOIsLDafeQyEC7LQpjXlLaiokwYssUnYCgRifLa18WwGQ7WNk/kBh5vegDa4L2EIaZ1FB1qtNz94
8Jm1IzIpJXkCV8NCn1FgU2B6El9SZsNqG90jsrGVboddLxP0Q7iei+cGB+jRzKI99+S6VYkTThnx
NcjtrqSglGQr22PyfOxiTJdWh88vTpcwGPCeVjIcG/PNKKCQtoO9i6Z5V08RIQIFppdGDkiq+u+E
rLLZdQ7UF3jCKTBGuXKpKum+xlszP1BJuwfjqjzRaYBCRnt8Gy+k3jfwfQRvVeOgwfOzn1kmb0mf
kBGHIdnQg0Ogpo3oan6t4QWFkb0rwJCsKl0Ri4WrxctY7YnhLa/YsMOeijdRxqcWeMCAu2DE7Whh
4ZRkDO6yq/jKy58ncm1WLsCirRqvrDevXwd+p1YsAYB+y+Ao6h8VSQDZibrp42Tr5G6K6XU6qdz+
AgSxJ+ljoGlDj9z03+kIQxYV2xbUe7BqeOLDwIB46gQ8SuPY3VQzWVG4VecUOnLXN2y+YlahcKoI
NQpFodUqw2S3KSJmIWn6U0fFGeI7Tq9MubT1rlqRILFPppq8HOrsVVvbP6NzDT57tthdE9FnfUjU
LHKZmJ8E5SF31E/NDmgr6+IHfOUnFfUI/jO5WWKEqg3/gKbJ/p4skzYJ9vJu4m3Ko3iDU/kztaOt
7eo/kCw3UYDPK+WMAmEUllq+BNZ0mkl0CJeGLr522lvdCnRlbP8k26s8sHfGdRSeqPkMdagPi7Qa
tikCRo9l80qp8YVnFDWIpRC5jOQftvFMiE4AAwlmVJ4lMIjMZzyoxiZl+/cibLQjYxPd98lPML02
vvOKfuZJlgPVJtQVF53FuouidIWoA0USWkpJt0DBy7OJZhfmdtN6W+fd9Gz8H87LVA4GF5R8PS4e
Q0GI00VO3Jlw3jTcDwsaOSE6KRLJIojPWAieSMrbW1fdm4iTjlKY5BUEIz49LC5Z/F2DUzKHw/Wo
7bsgie/VLwdvFCPma5zzlOj7QtCpeS18t2xskBCYb0nb2avZrm/cYnya0ClAAUvvMqnPToCOzGcn
K1jDbmgCzyM272l2Hq1PpNSfEudyZ3Jj5u6LTLxH26s2+PMvSbDs8h4LSjEfu5anBQoaopF955hv
Q+9+GRJJCL/XAVPVFjcuw5iM979cUlhjtj40w03eeJeOAyAQZA23vfUeXZtX34jPC1zexqrPuU0s
hKG7b9VMV63ASzE0aBkS5FojQB3TdBGLRNwtVDEDSMP9QmorypLiWEf9VyX0vUqGBT6AS08zPMqC
/PCSWF+WFNRUSO19Npb8YIaxIdnzlwLAYilj9yvy+r6TMtlnbn5s8RabufuT+C1zqrYF30Y03HZK
d/asbqDHT+u2KQ5Q8vCTmCpsavczt7pja7OJDdwUMiL+26x3vpKoum/JGuBHOA3JrYSG0C3juTKg
3+Qe0o0U/MXoPES9gTsj+lsq48m+etZw7DwZ+YdG4+Au9tqITWjIo422s1Qbp4fnNvQHO0gfIeLE
h7rKf/roerGT4mO29GteYVUhJMZedQAY/XS8mfPxUmfpIxaKT0qIT/Mqc5YQ7l01fwyKHCXf5EVu
lAGBjkstYEVK5M3DP5PKaTdxZG6cmdGsmdpHVOtME5KPAEvQdad6LongQwX9UPqjWEnTeF/i8Ww2
wTEJqovNEQ4UZdeTOsLi2kZV04fpmL6lhFSv/xpXfbtO8RUpQs0Gu74vjWaFhI3DxcMdE2H+8Ah4
qsYwwvbqMdErcksRC18+IoZcVRINCbmS+3nEwpRY0WuWoYp1B8gvyyhP6SIIIlGI6QlH3HlNNa7N
dU+c20rKNN8usTwVdfXpieYD6fgtScp+mHKf8oS84naQoUGGUFVf0sGPd3abreU4xKE0QOpmy40R
Vceq0MuucZ3QHSD98MozQrdYkx2IUHQx9d7VKMyveurJx2J3/aWUEzxMkuENmCa6cio67uLq4hQv
EGQ2SVHftUn/lmi0r9dbcJkbe1VRHm1jjxuFWf4Ndr8dE/G3SPY3TG5vIzLK6RLskdPJCt1MnQpR
PvaJ/V4SUEujl1DWjmrnB0uYiJ4XY5U+ol7gPWwylGF4rPZ0Y4/9XL6pPvum+30a/b4/SPwgTrVE
GwgCb646typ6pzwYDklCiRIxqD8bvghbdFRrxPY5KCZ73xqCsV42O5QMTXwuZ6LBpTKApJqvU8ls
dxnktlVptUFpMdLTI8TBUMNknPCbPdllVW2wIOAvgGFlfNP3ruZBP4k08vcTxHdFV36Iy5whph8f
dTrSNBrQ8meiE1WG6F7N7m7uSutoFGiZmwVUHbliNGqEke1KuIjzHDQH1/CR488B8Q+WUz6At0NT
A5lj98+//r//FpVkivwtrG82skhztMDK5l3Vu7TxZb0rEn8TV9ObL9ILi59h60k8VU0wH2pZ5jgO
5IfHHNnCQL2SzmDs+X22i0WhOoiISZ9VrmltXhaA0jtNhd6OvMN0ywAy7R/VVH8OPQio1OPtsxjj
QVg62MnoT0rQn3PBaqhhbrx0jUYuiYqgw5tiDHOPhYnS3hutX9zAPDRU2GUUfTmZAJvjMUKHqgSN
mJBlEwlW63Es+c0R58h1eG4g2vT3MpLfSWBjfiHfcOYQjoaI7JL0bAomVn1gvwb/ZLpt8Qhfmuu3
S68bGMezGgSiH2Pgv/gCIoZf7YnwQ6Y+Z+fF9B5KdasyMAwoax6JXOJ14qM4V4KRpry95uy20v9p
J1fyMoTk5Rb32XV1EJA7s1qm9iTMeMQF4fBEBNUcDmZ/HDS6xyZuplU9I1lD6MZjTcSNFr9gjene
4KegE2/yhEmoFw0rSxLT5ueOXNkzxjsQUrdtpt+msqMcmjJsjU75N6ZLd+nzHugjnF2XTtmJA16w
oDMDXFVhkJhv6SwvQfyHCooYjvbqRaDhVKlfcTxmj+X4EjnYUrRPj5bEyGNrrN9TX6MSrlFmBBm9
s0SWB0Nml6Wm9ZoHnNY5rHA3Z8QCDcrdWXAsB6YvnhY39NhPnlm+dqVP8HyLwUBbIChiA1aYb+/S
qxQuQ5HJhxjTtJt7weSQIRU6TcaeGH+Xgl0JlmZlNAQdeDeTm+c7lEF8lX1y2IVtTd/7XDAkliOj
ykizXNExX9VdGW+EFLJ7cCAsVYW/zj3PCqNFP5ETRqHqNDiLIf2swJRCvvjJs+auDapxX8xXd1GB
Z8QWh77sCUmJWUx1C8MnKfPPgSEfb5vawGzKxIzMg0Oc6WsBbb+7Hv5XppUk7TBcujNLNEujjbzt
unqKPhomLBiXDGrX/oxxANMghsq4gKZHMXIfgXkBMsewczCNYKdvNHTOtSoHFQaV21Lzs/bw9Ogf
hoaJX7oM0JnBqG0DJ85hcLQbxHPA79p8uG9KlkAdCSxrd6xPzOUvsQtXgYy480QeiTUy1qSWUkTU
Y6Ghm9oljQA7MKQkELJ2x1HKISZticcmvZB0dRso4ewEWbBbPdeHpckwaOQViUrEiy8xL4c4Ft1p
ZN6e+1gasnx68Sp8oGb/zNaMz79agM0xkY3SLjsWNWN1+tYS46t3ah29rUxC4samIsFUsj9tWob2
ijzHU8tdDAMMWGCP3JMG4i0IqpAIlqvqsndPiz64OSdpkdYvlbc4ezxnGUdYPR9Fd90JtaaxGqwS
35bMW+paEiOBkutQJNwWxijsE/vGsudBo83y3JeywDYmrSpa+4T72FAiXKDJa8Ej2in/+kjewoq9
YpF5hJ2idddCCAcVXXPGX/vae1zbyOo9KHs5Ghoe+w3Jilf066px+ZY2UfWEzXgca6xkPF+/ugHx
lAuGb5+h5Cmu701GKNxRLLr5VMKEuF169ZZ2j+9NTMbWaThCrWuVJdn1hJ6PEjyL9V7QuJNHXhoh
kYzkxvYrJ3ErAMXEUhF91A3Np+mJ/qG0o1Bn8ys4hrPSUkNNyGr0lFgrqpkV0QJAYEoX/pDxJ0pi
lF03/lKON2ykPxxjdqgMDgM7aAFYMDb31A95jVyiObvTV6euH/kvpHL6e3xKOowbpVY9GtSN3TT7
oTq1FXeyG+Ga4kGCzKIuYu45bqbKPkgbZydlhcs9J5T1M8Xup2n/6Wn5ITnzPlAE3rrN3dJ5pK+l
GMu7iFgKmEusOjwM3U8RZKnNpDgyCyoezxj1zciO2cM/lSU67BLjPWiFj1ShNdecd0gKhCHDYvG/
k1yw02HttUYZS62xUIvMVKz0tTu75qwsp5ms3M44ZE40Hz2sOKuU1kdUA8VsXE9bQ5GLp9LH3ijM
bevf2cKgMDTnFz0BqOpMpsJT+9xrNiLeiO8urjowQAF4nalY+OnjS9L179fksM75s3V659Pt0wTz
VtR6ehU27cCAX22VkNG7yvZt7Sa3cY0rgTxuJi/LZuzQ89b6HXgEmu7okg+5XonhB671QLXBCF7H
xlPPUKC2i2AV2wTQT5nzrCPaw6zoyxAtyKdB694mcoYclopDmWX3hlBAaFzoNrCviR8LmF9bmp4P
ahzDf1X9ms741ZMMsyu9cW9x9hAjWcP6LL5wlEd8LeYSw6cztmX7wG8EXN/FV9Qqt9glDhjPpdnk
RrYvTdhCbeTcNV2QHWt0yWuHGF0u8mpWwYn7iKSWBq9N0o/jjcKaJa5ZuhPorGT4nOf6ljdsRhUM
2l/VKUzUCh2I2s5Z3Z1xljH1DzJ1Zy7qJ+vQgvRJ9mibARnZDaPXpHYh9BFSusFAN9xW3jotjW9m
7eOHEe/ZviJjN8SN7lizLVP1LSV8UClojdruprk6czLyQncxVLvb9PoPl+lbaQTy+M9/wqfyrV0m
Dwq0P68C/wlwwbQvEYivciQQDIgI0TLIhvFaPW9UwzkcKespgxHPfWC+dioZN5Zty3Xs7H3iFDZi
CV7jNAEq0zLTrrtyDFvg75eSjKEVEaxT3RyaqXvSUi07GwNSqIEpTTm59BxyOKzbotnx8OAi9rEo
9T7eX4tNHCUcZ6yHyp7OK69Dp+2GG638h6LiglYLflVltTdwwckzS0FS8vUI4I2e9UYzZrdtNDPk
Z8yIo/BrHCyYpJK1fDZYL47XSNQdH6qpol0yYbCuQZe18rZkI7bBwo6cGOV8pIytZsVqFUZHONz4
m2HaijyNNZxMkHaYoPc3wMOiG6Bkl9ijV6EtQwer4MUaOfMYCz10oBRFzvTLkQuMTfp3ltPeNwNp
TqkHiWNm/yl4L8VFTyeANzPSd6QYWjep6+hNX8EHNwrwb43l/0mi/Lyyf5l6lGaipdyQMwrbbuZ8
dpYfMfn71oHOmv1Jjxt0KYvvhihRhp89tZ+B6r+a49PoqOeWBLgVURCp3T1NeXcKWhQ++DRDdObP
BMzYyG/Ft9AtPnnHAi0X2MT/2vJsx2pF3AofYuwdAiQ/R5VNz9Y1rikGzu8WNRdAih+4AbshMdY4
RYrtFPnZhiyqJwgR7E0lTn5k5Gjw5lvtsD1wRfSe3KFA4VRZR+MSDna/MXR7ATwGJbsaDrOOblXH
glgyi8gt4l+Z6WUc//NrWbm/7TJdBHgDqlQY6ckJQ3K14u40EAR121zg0yIXY6JfwbyZJVi68w7D
pnb2jdsfLIhJQzk9GvNiXQa0QLYi2b1OSfqixO0D59fOHXDGsCKMmsjYYcl5GXDd7GZdgqjnpE1O
Pbs0Zm6ftuj7M/pPTnt/3hp9H2w6OMqBSLhb0vuihssXc9bX7a4T1sHThInlAJLDwlIfhUcIdzRh
V7KN39gdPnORf/UQlbn77d3Y8LmIdFzjg8q33tKBq2UISfh7aBgZGzQHP59dgwQRuNiYMLCxdbnM
Gs0ywidO2GPWZ898/g/yq8UvuYmZFzCmZejfBSa+Q9oqN/6FIv/Q2fJXFf2rP3ePbCGgkGakOxiy
Z++Mu6yJaAeEdVXvsEc18Fx7AryRmQT+aigXckANwOzIjpyTaqwvKxrBLFXoxK7brIpggxWdGrCw
Sh305J10e5ydeSd5girUeyUHd+QZb86Q/rU2TmxY1tOuBtQ8Rrjn299Kdq+BiplGV/VtQ853xJuT
M72AX7cvhb5MACXwzo4sT8LBT5HUmUJtYwrVRskidK82Fw6fH2n/stD0w2QJLhOStE1lie+CmGHM
wskRhtBxcpd/DOUXBSCMwr08e9dMiqopdyS4mSGyOZfqAmJj5e2scYrPXa+abdw1D/jAQtMlK0Ll
4tjSlMZ9Y2CUBz1QBuSiFDFGsuw3gbiGaYGsy8rg9wanKAgEQe9N0mnuxaExj1ggkuDEZGM9ddX1
PZha4SSrp0S1d87gbCagDvwY6WbER7vxmZavW2Z+HsDcVcO6fJ3OMPSkk58zUhViWLcre1JsrCaW
GFNJZOVc7JqefItR3faLaUFt1ltcE+DVcooy1e3rCtTHwEw4Jcx71U9V6CfLJYVfvY6SpgpN1R9j
PztEMTEu4CJOFgDGEH7Na0qzWEz4XXRHCdDHcOAo+gFA/MQs9JoMsEIQG+nGmO1Pr29uhdnvy6CY
w96i3iWAzWMe5BjrqqhhbY93fex8KXGKHU7NKR0l67C/AI1DLVyIlTr4lXP/yfBLNP4LG5TdVMXs
SvKTQ1OaxJQRU2zfymy6TUYk1eOA2sM6qLgot9Y1vLv07iYbMxzjqXanGvMIVwa0WWu/dhO8G5D9
K7cEs9LrbB1U3k21OOS/Zg+CM2Xry2GXt0RCK+sY8SYXPoHUNQsyD2RSljGNxAJHUOjKbiZng4yS
f/Njih2FLqaDZ2z2xO8QZDdrayv7nqqEYWNA6uFKGcVZTO1PlOmfvGNXkS0rq3kgQ2DgoZmxwtRv
6O5/0sn9HXQdRpDOHbNQO9OY2JfNgAwbunYv+WIky8IeAxnDM+PWqZenxJUvmZz2JqmbmDKbjdHb
53Q0rnhZNDoDL0S3w2t7/kNLHTam4oVBvqMOxNZteMOa4xeS9bsi/xLOFXCQE4ZZ3GMJs/n86tcl
CjYt6AOsTtZzULeokYL3ZEDazqbzbIBJWCG0GxDOTuQs+494rRhwl/6z2erzENW3/6D8/y/14H9I
PbAtcc28+u9TDy7g0X67uv/8z8kH//6qfycf+MG/hO8wZ3GZeFkeApj/n3wQyH9h3iK6wPdMxyXd
gO/17+QDEfwL75HjShbITkAEF6EI/04+EA6hCIHjBhauVTfgb/5fJR9YJC8QMzyTbXtNCXPNwJJs
vokAs/n5TNv6L9FbTpIHZS8q84TChJgXThypW+dUC1b24dz5fXTyVO/8Yh5kD618WfhkVkVDIp+a
zC7jP2nhIvwhAK42ngWSe/9lVG2P+XXGA/cJmE0bPzoDKA75h6S/xVm6BS2DZnTV+P51oFdP0sg2
gLeK7rF15WxvTLfrXlK7IqU3o4Ie9lNDluY1DNGqt4EPV+Cb5mGK14VnA05TiS5ucwPbIu40I5FU
oVCJkRoAgjlDm8WYz6QipbDzk1ld44wiZ+cVPloqe9DIf/hN4nRjDkX1Yfroa9kQxBT8iNiwGgYe
sgOEYDEWODJxe+vXnqkB111nzEDtyGUFNt1MVIdgh4cOzPHQeee5oJNLbodK2FDxmHcFXcd3Y+bT
HZLYZf9bZgXvpU+ZtHl8aLwaGKvZ4WlFo5/n2WFMyrHdRYl4EKNXrTJnQT1R19Lq12TUU2q3dZR/
2d04OHQ4QZFc+liXKfY5iUltbwpRlLtySSamHq4XRO/g9jpcA1G3kKHpOqVDspY1H4NxcrKNJq/T
XAlPzsHdgJd/fHZoQZ1H/mCgfrxkSp5jmDff5jIt3Q4Vb5dDHGXKvu1d4fJXuU7/4SU57DgnGKMb
KI/UVnbkPAH4TlB2knQbMoVa0KVVJqsavq19zIUt7iuvcJA8mU0NX8ti27Tumkg+I1+Lxm2lmbHc
B4NN+k1iZFmG9oJ387FFtYmbECUb6F+rswWKfggG6m6ZOnZkqTfDqWubDsghtmPSqggmqomzHZIF
WURqaMIOwNb4f64ckabg7B1z7At9TgxXWWOjYHvSyhg1YRqnxqkk0Ia5kO2RlC2UWnwwYp6WPZq4
Dq2AtqXwdxnqHBcVaWG4YYTBP76JFXlNDJZI5916tkfqp1Lawtit7Gw35u7YEF5D9ufFmOJJvlSu
EdgwU5GY8TZ0r++GIQbBdoWNKz4VlhnIzUlFHqbQnpss9Jg5HPMlNt6UKOdHLR3nwSJ2hNiIlMTJ
XIx3poRezxOQUUq4LuMokyJi6uHooETIn4y2G3djZSc71x7Tr0Z7MakEtgscmBzSumOeFfhltbPV
1FOkcpmBXQIQWExSpZKid06itZpLGmN7x+rh3Bo55Bz8j9NT0XrU4Klfn0rZoGBMzHwXRAjnwPV4
xH4KWPBuPD56TRxtCHJG3JtZ2T4eHPtgRrH7Ys4NkMAkSF32ms6vKMf5c+iKFmCCFhA9xuh+1Owv
K8uq7lUFUNWzO1rJRHf3aEiHL02PgAI9dR4hSHXpKsf4ePFBqof09d6um0brray6dO+gBz54M49K
MTD2cIIUjrSfsSsv/Srad2mc742ACNTW8OIzOnTouE1tESPNCXnbLln1AZEnCxvYQnf0tXI3gCgM
pSv7LfWfHy7IfPcdtfkef211HzicLmTBtReHW3EHOGbZiiV377SIjE87nSf+qlq9QCXuwbkg12gr
VFGFzPTtksXFwctMDMkJ2g+XAJI7073OItxElDe5b0BfYUv5B965emyHsruxINMG5F/xdiKdrbQP
CF6NV9aWrCC0LMjjxrcMrivJ1V3iFPIeFl65neeJPASnlMDuAo18QgUhrFnsqTSCXeiYDE/sjMd8
sPrpAToR+yka8bX3H9SdyZLbSJelX+W3XjfSADgcDph194LzGPOg1AYmhUKY5xlP3x+ozEopFL9U
tahFLTKSZCg4gCTc773nfIcEZIrlsRh3nm/SQE16dxunDuO2GhGZkZLXjQcdZGCPO+iFTgOecaVz
utXb4L7LK/uKCU19hbOHXRnvz84MC7n30njYm0UDhZWk2w0qIHEoQ2PYxeS2gZU1h7MWmbgsizHb
Os2FG+CqFQZZ9VL1bMPiqWS+JKJxg2xTWytTFNveIW9ShG4JQcuurpyqYRIxFgHSx4SQi9YZ16ap
R5tyGgZ0t1q0dvNUHKSTgsdkgLKEYWKusB2YVO+WOifpyGSqbqPtgErgSCulZMoDCcmc+uHWS/Xq
imOA1lxkEQYqAgy3rg7uJyoMmzjxCcwP5eV2rEqXht8EJyQlMTerqIY138j2JYpppNtec6VG1MAy
GdtDEMMlByLQbxrOm+vBV4yk844Gpt155xai/mYUCsyylTjbgW806OXJo7CjU+dRGZ+bsTK/EPFe
XcmIIWUxD43IXYCWoQd472MaDaS7IRV3+mGvxaG1jqaWfXqEiEeolnd8HLt9QCN3l6Fr2QjCoU7k
Hun7tI3cZ6VS+zGuAIJqnmpRlflqyxY22aRNYx08DdkQX29Oog26k6RhtShkMG5KSzhfAwZyRyOk
fNcmrbpznNFe6BK6WdTXaNg7g05jOolVTOAmiTa2vUjpFh5Q1jBe6dr+mkE7bM827a4MzhzbycPL
nSjbW05D528jinCy8VS2JqoATZQWRHSmBWTX0KdlHkJvO3R1UZ8LNyGhbpaSI+xOEFJ7VCP5xMeh
7cipnJJ+YhBgk5Y7BYDmlAsOyqaokIY97dsInaONhwXkSYIZ2I0wKhh8M1ILcVVE14SC1OUzHOI4
byIE5XaGmK+I9HYb9Ey8IyAqx5H1bsUQQS4BjfApTYHuJANemTia0BCiBYvWUcc0rCCF4BSObXtH
l4MWUzplu8nI7X1DkuZGkwNve4lQ3684zdTCRXnl1nItXQImQkhAmJewvCysMa4/5VVBZ0bvrG2W
D7PSdWgpILWyCHAWJMWe8SoGRcxm1XPRQvEW/VQg/UEkThfJwlQQ+X1vbuq4rr3zEFoNSsrQT9oN
KhGQfwPS3enkcJDwEpcTumlgc5R27C+rBi9D0Z9Z1BM6ykbAJs62xmRcpKUJ0zyyXGMWLtB2JesA
PFirjTp5Uo712Z86ywTK+N9SBW1f8zmUt/4/c3n1khdjFfpB8/9+vFp/u+6/5nOW7w9X1pdc39v2
tRrvXglj5k+5o7/+5X/2l3/lAP+mvplLiF+VN6uwbqrwpflX/vVfkC/b9HP4Q6Xz7e//KnSU/QeW
Ldt1cEkK00Fr/R+FjlJ/GFQZLhnCwr6kDP9HoSOcP1yXesah+HCY2Nv/RLzxK0d3hckvbalMk1/9
fShuvhUwHMVvh+av6/9Cp3eTh1lT/9//NT/893WOxWlU6pYgf47tqC3mV/59wNtoZMBsxkFnHcep
WCyoXOR0bH1/RjGxKDG8J+c1csBKGq8SCWnd3bcA6vTpC0xn4I/eOiR/3k+jXd/fANPVw+um/GBg
v2zCm+8O83tP1nnv2QpG3EJweEzXoP77/tkiXLELBwDLDkzmwQho1tcpMxAgUQvP+jC6xammNvKn
dCHVTkv1OwVBspiuRqfblVrz2WTrwpdgN6WkDPTx2mK0FObgHoW9Hy2CLXpaFXCbMWss3GvcxjVh
3THWuoC+8UTsDqEZtIQYSt3MdzfaKe4wbuNfxICYrTJ/mf9NF5MgVrAn5+Fy6e5Ari0BNXHXzoYV
mInwCWja5ab5n8x3WRboY3gGTtFv5rtimn+gVUI/7MXi3v9+UqWVrebnND/ByxMu+02uy7Wt0uX8
b0Luzp95JsTNA6Bd1bk2c7RxOZJJy+WSyzWSF0yyCzONN7XPJtrRr+d/E0C8qiCMBPwpv7aoxejF
0/jjn/rcFqEYByblQGWftxyMwMqO/ypIRPy1Fbo7UFYf7bpM1vN9kBK0KgPS22n4Ukji0EAMOLK+
Zpyk3fN8d+xw2o69H4Pz+V/EYX9b8q/zhiia+WH7Rv9qAnb243YpLGZQRyvf1PwFKIIz27zV5Xnx
4KWhNn+/1Pnxahw/ZCduG1A9Wbebf2WJ4PJ/OE765zpql2bZri8vgPux2DR4WridD8/82ucHn1+D
xc6mxEY6X54PIeykzfy7mnGOCzgnftB5aqPIniymPyYedSIPLRQuPvNDpCct0ynfHBY2l7v8JjIf
PCwV8I6XKGhCQHy2bNbz1fkf11B/89rZjXrF9BueXZLSge82bQQoinnzfLs3zSRIbxVNH0MeY77f
Ou42IZyemLub78LksottIQMQND8r2wQ7/tefOmazLCO4Q32EYt/CPs1omN+V892uC4tXxr1hgYDb
YDT36BU3KX8+P4P5z1i+bPdPQ7BptL1dV44bdAFM57r8EzUKpFkcqog9UnZpTcGMx1/qIlh96gaE
p218N2jeAy3aBpBu8ZHJCbMKe+GOJJykCd0Rm9GgFGyxiHyt1bFG5oNhisyOdtlEcNEC89wOYbvK
nNbA+IcuAF2siTonzvBWMP/QIMux7Du4nvT+JbN80qHAT9k+XxjNCMiAEuu6w8ITtmswrqCj6anb
9XpeocOYTDD2Dsv/ltXxHL5U0Dm+Nj+uh5cT+T+L5f+gNdQwdPHLHuEmyavwyw/r5l9/83eHUP9D
Z/H7uwf4z7LpqDkYleaSa9CWu3T6/u4PCuMPRJMOKyOWHV1aNnGlfyejWn/QM2QddnRb0VNw/0v9
QdN6u2zaYu4zGJI+jy30uR/6/ULk94jskau0O4nqGFZuFYJZzKNjXZTXzdAZK2wrwZaZe3witJxv
kFlCzS9pDhU3Fow54K7tldbEaE2LCq+1rLITxeqyTHxWnpZEtcbozrUsGcXig9q6yFC+bdz+7dI/
R7d+1+GUummRKmsIEz0kTdY5YPb7l0DSw0Sg9cAUmrdqWbN3jDXgypoHy4+MQoS87CNbV31RuZb8
5rEv7dOfHtx1pK4TM8Zb8ubBKxF1BunMzbYqmVh0+bZMUChVJIcmpkE/x/OvC5vFJy4znCRh++1r
+W9f+7uPz9vmClvxGbME+6vvXzxFR1ywfpJL4NQ3wurjFWIyJI4ZlZLytWWFuSUk5571dO3MGQy/
3skYbz4/l4MvePUWLW5TSOfN6x+6hpE0dN6tnL1GUdXd+RVLuhilwYaLAbUQGLnwrL5UHWIXGhEg
dy0qz3VGTPZCQH77zSF5/xkJ9pp8uQxXvjkizRB4niiaZqvlFjaeaAjWDDHL029e+JsdHC9cmnxd
FLtamza/evMwte+Iuiu9djtQe61GJydWdrCjJ5qaiBsb/0BeqXc1IflzTGp1OBj9jarwxSdMgU6F
sIJtMtj2MQrpLP76uc3H/MfPpIRZQddfUGQiIJuP0MunO6pZNs7G/5ZlZ4oAaPW2Lr8oj7AJzOov
lnDx+BC4ZKF6tL2o+M0n4efDLk3TZJZhOYxVOGv9+KAw3KPeEXm7jeDWkINOLmhBeOX61y/tvaNu
smF2HaUzwxTz7797abpTmxEwe14a4m2S3XgZVY5eMBHQEH79UO8dxe8f6s0bzKjHL32ZtFtnDMnB
SLqV30ZfYMVh1FOEFY7sCMJgPP/6UYV6581zFCWRcGyXD/CbE/IYxGAHer7QptKRQIKOhROmH0GT
E8JTkADSuddo2wl+Ac3WKJqSY9mhPLJcJqIqXhGmLtbA8rZab5v0zvD5+XikO5vzrtN2yEiH+FTK
AbhGS9ePzeLXipTfreaZZ28cumVW+V9rKvbdGN9UDgZ+P5YIOEczPDF99ptbo9U+WqUMd7955fMB
ffOxFTqhgAYScmX+9LEFvmObxBI1W1z08cYYiOVoEI3RTopXGjalZt7f9R2dvc59AH3IqNgab/qs
U6thkN3azu4T/GtsOUmzaJFgFE7eM8mPYOrgIiKbk4TLriNdtiIEIpH5laOmXcEouQQoYkymOFFc
Ruehxn2ZaahSen3nfRht4uPMqD1pZvT865dsGD+vXZIxnyHmk5Xkvzdf1chN0CTIBJZBqdJ1207H
voxehxw5Rt0/ThFS5al1kC1LOeyykcOhya+Ep13pTbgppkijWf0lo1960vU/zZC8BPKg/gy8yViH
IgfXLTHqtpIGS2NvyDRRD26LzVL/HGlO8JginEKGyzoJXoAqhrNZ0xG/aHk65v2GBEG3bhatxu+s
KL0dOgzvefEIycgA7EpzC+mFUGez0Y19hu52OBL+4S6B8xBx2JeHvu1ugZQ/Ot0xHghBytM2XOXW
PaX8oyOT+yqScucSgEtDjBSkDlkliaxE4cKGQQRK6lMhVrnZs45a4RPhEw6xtE4zbOgGPooovEGo
fV3ZKLDCLiKouH8ZC1D7uErHteGXKceOaVl8MJ0btaLG1XZd0T5YdNPRozXXfh8e49pKN0PxWIZQ
rZloigXO0YOFc5JxZgM8VVbM7DvtzsgRNOXuS1DJl1xVN9J6AGAt6VbJj4ChHgC4fFApynnNHfYp
9I2Fp4S9aBzuBEbzo+2DWoxkFW4xYYkF5yvg91VznQTjbz5VP5+4HCnZtXIqtlxbqTdnkKFGKEVQ
QLNtrWZTpAPGv1hbGuHwgHUYw0mAQgXN4G/O/+8+qmTVlfrczXHfPCoiqA57EIYHTX+qRU+yafK1
pdU/TNojaXCYE+wPv/n2zEvKjycMRypWAsM1XKDe5pslp4b2Ax2WTKbK6mCAxVBUhui+0sBhVJ+k
Iora1Y862t9FIafftHB+/uI60jHn7bnrzm2vN19cv5UwIrqcl6vyD4hhNhEStT0zHiYXjUk42k5p
XzRcPr85zIZ450Wz5XDY59Jn51Dz++9WwFT3tJScS3Rnrbpy+YatRZp2xEuMwz7OyGajZljKrqE4
DaarmpMnswjgzN1TRF/9d8/m51Wfw+AYhoOGwVBsiX58NnGoTYZduJieBnZB+nzaIH1l7fpM40Av
883sa+OqVnpHFkx+TYOIYYoTrdOgh/phZlsJYunXHwvzvbeG/bAhHUOixbTefCzKEsJq2Cmm8fQx
AS5r68K2CMkJu6fCH792NaG0sPxxkiMuYN1LnlOR343K03GBGEBvDH8B/qY5BI5G06wlgV7BiF3w
vq4a3X8wIvPchLq6YivSbQcEwRDHzuUUMM2gxS5j7vrXL+myrXn7SXeVmitC4VKrvdmL+JZGJkQg
6q1CXbwleshvrwwFNyrrYKsnRkz8H6kAy05Y0LNAOCFup3GZyPmLn1Kt1To5kBNbl5lTvYzrVV8U
2Hfd2kUVK1aqJ5hRn7myse8J4DvOg27mau3bwbQamBTgTD3h+G/I0+YF+9beFyyrQ5LsfI5RDl3r
N7svy3jnc05lTIdUCYvT2fz77z7n+FFdZm2zAhMpRhMEu0ABpAy0cTfBWeoaUM7MQ/dBj32pzTI6
TsHXCKqRRMqw7lpL27E9p13iDfaKAhAqkWCyOYF/WPZR/iEdynaBvzDnvu1Nk3zWnP6xwoJySDKD
Tko/739ssUqLSiywm8+0fdjVdhcfHJKt1gUyCyBA46epTjF1x1a1JJhMrEy9vu9z+8uvPwCXXd9P
H4Dvjsab7xnykt7y83FObCbjiylJtTQnpPP4BKGVx0665rwARB3tv23MQjyzJhpKyccuar6pxf5t
ySnfO9OzAWeR5izEKP/Nqc8ZO6sfZVtDjVTdtrec8YjS4Ln1MPeUxngKZYdPKiQSvSLkYqEnxjVs
x/haudBrrWQ38cRPXo4sUhYu3JxsPCo3RXQ04WxJ5z3OzPolvuWzNLkTspY+NWAU965vFThwMOpw
MB6424eK0flqUoBqA2gV8G1xQKVO+DUhcW7pKfO6SaS3kan9IS2QVZO+NwL/8QYAbeR1C30fYMlm
C+OQXaE77gbMAB1q/VlY3idD5Y92G7G2MxZXTfncIhsVZRCewpLuYOV/cYwoOfz6ff65vKFPpBsW
xA1p67Q0fvzQSxMQqBdxOnWs+BMgsnylTcwo8ok9/a8f6Z2TpE0Ji2gNLhXF1Pwmf/f1qpPYzqrc
qLeFn32NCoTbqthx6rwhpoopQUF4Y4oryMqsh18/8DtbXl6jiVHGteih6m8L55IUgQJqBKfnTK5b
aPnkUQ/WPm7qF1MwOZ8czLImJD0blNtCEpazTkcqeYjpgFuSfFVg8bRkG26nYgZKBFW0JsXemw3x
v36q73zQbR2nBaoaNhcUtj8eo8YPSyIu9XqbkY0BLeFIEMqnTk9uBk0u0zAEupn/rpl12bS8+abT
8TOJk4RpIvHW/vigLlqRIURhtjW69koXOq17bYXZfDXZ6uTDl1qiM4LU6IodXYY703P2KMKhRbqA
KERu3QyC0WoQEJYFWwzXSDg+hEZ/bLTfbYF+rtd4IyVLJ0oKZelvt19h23QyAKY4iyyalV4QD5WA
o13YOpA1rERff/1uvPuJpUQiiI92G52+Hw+M7Uaxn7ZDvRXZGUw8/gYeFbvUFSdnAaIJ3gfx0slK
+90H9ueKHJUiXVI+rrwhlvPmfBfVBgQTq6iZ/TfP/WjdGorq0AtABwRDdU25gveP+jMe8HfYfuMt
Ilmvgk6jDvd8wJdpbS9R0+COjQ9kbhe/WSrfSjxpRfEEFcWjzpfZkW/PGv3YyilgBL81NesTZxVM
r1YTbeKiPlM3vgYhu+POclCoUa+p8b5goOAxh1+rinkjZ7GvYuQQ/vrtst57v9gh805R3ToIXX98
vxAreqbI9Go7tn6EzmUM9lom90mNzHTGbF7VjesuI6Y/cNF0kLh+sS9Mmoht5JDdAzfSlOG9GIbX
Ngr6e3Qut4FX11ekMLuamI6lAy+GM82pdMt2ZXuAv0I2mlcZ64IbGefGgS4XuoF7ngqWCYSGqJL0
0V4Htts91+U5K6gQwoEOz75umk/JID+Qe5DvNRGpJ8gDX9ATrQFvgm3KguGcGCxropqKUz5nQbEH
+PUBe+d4Oa5tk0GiK/bSxpvPdwBOAIaaXUJxk0us8tG6tSbSF7I2WBKi+xAG7a2tVV/RXqx+/cjG
O3stl1VHuboy0L++bWKHwJaKslLlFtsjLCK9tXah5nlb5J0EquS2Qcx1dei6tD8kHv1NIUoJbV38
12sqaimJSm2eRvy0MhQZ6WiFY5XgC8brykoJL451sPFYIxiaGZ8GJzNgmGSnyDLr33xc32mkI9UW
dHMpYjAJvm2ampPnRwj7yy1+Z7lo/WBrOvlnMuogUPglXDDNzZb+NGHR9hGnlcFvvsXvnGVc7PGu
ZRsI9aT75u1np5Rhr5HlNmmnlHCGvfCWkVMTGB6lJtK5375iSqF3akn2lLoLNUo5gvP4j19RJ7by
1p8MHrNL3c8wQqNlXzT4PWjabMhBu0+yDvPhULoPBCuSxtd6XwQZc0c1eOXWHzz3JtI+gZcO1u0c
U0Y6YLCMSfK6wbB2qg3iWzBtaktQXyGQWkFWsFcvkdTIBfvk+KTFg3qqaTGhvijuzSB5rsduxMBX
RZ9mqgdIjuS2TtBuCJFLVkCdsjcbwsesKfo1YbP+DlmgeEaK9LmzA7nuTRKv5pro7BMXs8QL6n2K
FWwt7Nmmrt/RzdEeLOREnurlU+jOMmzVemcvxDGf55Z2I/Wuup1MnFMt6CUGG+Vj81XkeD3CobOf
HfHUTkb02tHXr/o57Th8UFQQt3kvtXNfeeRqpEBlFsim3LtIYRz1/fEYtOHNNI3GU50ZmK9GkGLo
lSEVqpwWkWlZ15mbPLGTafdV5E9Xg6kfZdEaB+xyHymC4nNhDBH2zURfsEJmT8MYPehooiAtTO4G
yNr4Z8C+LQW0+snKZcK5w8Q7OgGfhFTdL+GV5fdRqF7MoJhe9Ni4zZzkzyYNtU1mQh8ZVRsylG5I
Ha/7ZdD2CRikNG/XaRFO1HtJd0AGQQXWJCjvMNeOi8gADrMOO1RviagPU16wq2+T50aL2q0xX7vc
pIKJgF3PAkGsq/CKlT28guXTHEbaJJebDKeQhwZVZJKF/QnTWX/C3N19u3S5zYuHVd1VHsHqxA/E
Qp5oPdqny6V/fvSpz+i/pyfnyAJ5K/pbhNt5ePb6MTz71kCv0x8JRvHi/IjLlUg0/JVYB1T1EWQS
1ctEZF7o9wQbzJegIxA0mJg6Xkl/Iumzmq5b7Jq5V4Jc5xYmf+N1mBCRQZDvDl3rqUGNevPPjxLo
cshe5UqlJPbIOh7w81OcYz4a2OMW1uMQo+YAV4QGAB9V03tkd8eUVAe3K59G3oENEXg++gLp3VtO
viEN13jWgMcf64BaRmObrBeFdtcUhnaHs/i2S1QDqinTboyK3rELvd8bNCJkfOk9+EFcHoK6JiN9
vpqyxT+PU7Jq64HYTjgFi0HF/Q3bhKofE1wSUdjeYARQenREee3dlokrZ01Ksu+IgVkauBo2kW5H
t1beRbc0mLr1MIYQekab9rvdBUehh93RmwA2NEK52HujZFuQtbNuMtMDKA0pIrOa2cjgbGt7mJ5G
C14D8ITpnGne9IQI5KBZhnuLtLZ6Sj/Ct5uerDpI9gM+A+aHaltSvjz6njvez3TIShnlY4nAFlan
n9EjF8jo85YRHSXxtV2H4vpyia1rT62xUA6mCaNv2CMBZ6lOqiTIWpXxR4F/5KCcxj6kQWLz+UZJ
1HjAfofUXzJeq7bSCFYpr+Vx7lEiVyGaNJCocaNMGPd6Sh6c1t0g88b2N/GyEV27j12Q2St9cBSU
Uh64CyFxD0ZfnHH7TUTM1RtYKkYFZ5jpOVS5rms/Egf2Aa3r0UCAf233priadfvoh0kx0Kq0Odc9
3E27CL5Akh4XpuVLehB6ucl9ma478N5U1E16P6Xt7egM9p9pNDNmugK1LzmkH+TwJKVKnwTKX1EA
Vm6zmWKTls6fbXAozdH+yPx32JBB0+xq8rA+SPiF9Xw7SRNinRTNRPoqp1UBbfrRtrRxSUr8uGtB
PRao55+yMfzIiST5mAkkwEV8DwyyunGM2H4if1b4YfqE8LS9FQ6kuPGpsErjwYE0cu2QYOu3lfco
wym+ihrt5XItIfTpnNVgC1MvRyubabwb9F5vWWQgP9jevTv/GBsrpi80WceEEeiqiMxqBwidQBea
S7vCNMZH14MhHoaFYN6Wj4+g8Gb9sP556NH64Kqo7/EYGWeYc3cVgq37Zv5BHBvIkNwxlzhoiV7r
JG3nzO0PGC2YUc1Xo7aJ7sOsIMhc/+imFWlezqB2ve1+IPE1pl6z+S4SL4G3R+0MPw4/16+80QBK
tb5l8XGsG89W1OMSm1ItrxjLATcfYjh+ZcOYoq+AtvqdfYJDVawlxsHVEPrjte+UI7AQLnUBG5k8
TmAQatFmBCt5Uw11fDOkRXBtw6AuEUemnYThKTBZ6Z0wjgWCrwVuDujvmm0eYKfgtizdiVT4VB0x
M6ziIkCbrvKjb8TF0SoQINaEoG/7EcV4DN2EEW19ayLpXpH9oo6l6RTHFMrJuVZTcH1Z7HJU6XgY
egp9T5+uLj8kcwNSxPWtXlf+yXLLteMbOBk879MUNkc7AIURla+51r3YHt5dvGQ9L+DodvW+TQiS
oKJ2V7lC42w1aMp131/JzCBuJE8P5jjtKsqIhbTCtQYFS4CgDOP4Lo49wWx33PhT+KqN1bYqBtI+
ybnIaotnwb6vG+p1DtJqMieGr150qoP6uSHHBBfWl6g7WazjFDDLobH+BCRyp2ukLtD+umU7v8oG
JCkqxrwxdhLzMHtILbVOTts8m2NzMwFzpB1ynSiwVEHLZMkjOxAYg1Txs2N6O2sithbzjlWTRmce
vA73fKx9zbrwajSdL3CNBkh9OYg/j02rcvplhZFq0JtiySgUQr1Pbr1qJzgQY3mgGIoO5P8+taN9
U9rdtDLQeOPP3eN3vu1IAINaGSZFvx8iIlCiwdhAb9vWobYeO3MbI56UCSNHNb5Scd4WgvkqYQWA
WLAnrSnxBIeNLavkZRUZe2U9PnZN15MR/xjHMHLsSN5Flj6R/Al40cCFshKSfi3GiRXJ7i+OkUAC
C3EwTUlzm7nenT2CIdGG0djWETsTTU/nJiPWErpxZe5AE8dUPk3AWzLIok2dHVKB1cXKtOtwGD6F
k72R+YQqvcLwGwnjY1boV7RKOtwO24x4TTVRe7r19CWAic/wz9wDkzDw7DJUKTWoGlVVOZtRK89m
rEegPlSOxlXc6BWs21qC2ekgHybmB9ztV2ON8AeyZ7qOU3wJZhzVSEjLqx7i30YfDNLXrY5gcY0E
AT83r6RGHZHNLru6M93jaHNKsNSr1nTFKnfEVy0TpI3KXCyIcbqKu+lWr0mka1FBE+1Mrqup5cQI
Nv4u9mBh0vjXiQ0o0WiG2pwjwdDCns4KFuBhCPB6TMLfln1+Mo3wsZkm8k4zeaAT+DWjlezPzNo2
fXWi6KuooXIRDFcuWnYWYI2qTZzyHltd/WR34mNpFAgM4JHJO4sYLobRvkvacd8Pq0FHexqaUIec
AjCOJmeqXnN0nQ1ZKgQs9m1yhiO5mUwSGHwk100p401lwyAt245llzxtIyKlpxybE8y5BH/C8EEa
mgazsL+uik6sQiaf2Lf7I17yYQMyaZ+aIWZKSE7C16d9XbYvGQtgVIzhLfaXa6IYEUOHAX6hshiO
cQ8u93KpDonQ9d12D5f9TDvH2gIYKo7FIHJiRylz6TNKo4CI6FgaUpDg6Gb4NEsd4KwbQo7LdXrG
TpStutSvjk7rV6gMar9b5pIW/OXG2UhzLBr/JIYekKXflkdDq+goFnq5IuKzPJrUN0jW+wKbkd6e
1fyApTUWR2Urzp7GIPmWOhhpKxrjOVmbl+cepANmHBW9MBoIj5E/hEeb2h3YY92uuqozOV3Bb0l0
gCYS2Svyvln2UQ1gsELnKo/jnelX2rr20s+dX2RrTLHlIiUF+9jOByGOGC6giwVc4WntEVP8uMth
IwYM2wme6/epA8V1YM1caHPGkAMKcCHsmmgJt92NBbKRvvegOimI4ZcfzAU3qjbdXYWFkhT5cF9h
L0WilibgFQPm/yVE/GMotedKwx1az9cuN1GCn8JMReupSo9hXmbHCU3s0Rmmj45ksyRahGU0oop1
a9vlIvemBtrefJTLus5XRjHBubKzbD95fOebVOwjh4U/0JNjQ2DBMZ4vGX2wnWTQIMtuPzidl2+4
5h0uP/IJr5+VGU9Z4qN8rkAMXm6PEpdT5eViL6M1bTq1K2eszBjHAbZkLrnBtNNCmyqotzZATvpd
WHRbVZXkSHRV+RwU9bD5dlUL3OTIR6qFbyYnlBRUeQ6SCC2MyITmx6jJEFjqc5L76bebncaC1kow
FkGOBAltIAXX1BoeAsC21Q5VGX82KEzXDDOcg2g7ciz97krE7nAIVH0uw60DEXx27fZMPFnXDMXH
B+enBjWKYNAiJeXFoIJbm72lllMC+djRHVKVNH4MRbyIXL3YlFph8iUHOJPXqoIT/jo5hnekyVet
k7iCd53tgW3oG+lJimvhHEZMucs+Jm7BYvagldSqSay/9K3WL42ZXzbq7pfRbDa4G4d1DC+k70mr
rVwjmJb1nMbnpHMc4OXiFFp5PYcrZAf7civ6bCwT3RwJeLm1nf9AlmQwwwpDpTGCeNP1YHe5XQSZ
wZdi/mvdbh0ghJebLz8ud3+5pPcYdiMXT8Tl6rfH+fbz8qe5ZmRL8M3V8tuNl39VXJ7u5eK365VC
gg/857vnhnGKJ3/59bdnIsfkWZqT+vaU/nkRsHzAgw3Wc44xmD33/IRjTe5qObBM+yBHMnMg5W++
lMyX/rl6uXS57c2/Q8qRbJDlP15uv/zo/Qpo5j9/q/xabiAnXV9ugp89ras0/1w3GaWy4+WL1FXW
6nL1nx9TRCGdTzD2FpeLnNPbg+UO+OASccgN9uJg2SVG8RJ7cF6eOl2zzmgobYhTEkpRE6XbgRTi
VTEoOH/zLHCIRmuJOO4rcOhmCTNJggOzX1iIIBtycoY1EuxFmk0rhc34phmNepN42XAGpbUMcW7D
HKI5U9VYKqwC1X2PwMqM+9dEH/TtFBBPbzsT/fuV1jLtDfXPDqXLdUCrgzr7PlV/smMLVhUncngc
k1rWKV5X3eLcY8fJaz00V5U0bxGsIPscMBJ6RFPndOwXmj1pG31SH111Iw1ClYfyszf4ycEbsW8o
kxSNxmseCUfhoaseK4IdbtM83BP2Y291V95nDeIiAgB2lFY30yg2oduNi9r34I/TPBFGc0oq4t4I
xiTSALWfsL2OyBa8qD1D4DCHOdJlQEpUSix2Un4O7/uuvA0tD7+UEOyf/BuRDzdmhLzfgjqd4j9h
/XztOpKgg4bCwxFAiWvrEE0EZ0j8id6AwoLCjmYRPRY6YhU7JFBVldatDYDNJzKh/xza61bP7ry4
7LeVjwGLZqR7o7r8cwd5eR075ZfCbx+0pgTKpfcE6GVQF6MAK8ZGSysgQ84sS2ytFb4UMO9lu1V5
5h79Cm1CyN7IyHpt15qvNgSjXdA9Yiot73DTposi9IingVJnjCCzctRI5NUQPl6sYzcKl2FLarZe
ptmqhR7B8nwVQaa3fGyTlMAbQ/pQ9mWeLKcQg0end2rr+hWm8ZjIORAcS6MuWeyrmLaWERMVXfm7
2pte0TjGVwra3cGqHPKyobCPsutvBcKzMC2e8azWR2XBc8b6zW4Hu9U5CYud7Cx9P8Yhtq70SeMp
HCWtjwVZi4wBPWdYQzi2NrkiKaE2i09Ut92KGU6+9ZXZXYdYZ1u2fBks9W3RNj5pP6pazdAABOkl
E8VUURDm1O60wFLI9jLlF+EDBQ2Me8ZEi4i57NHrbtExuexM2BsgNTjalf3YEY4IYnMxagkSF/KH
21TbTwjqCVbPQBLaWXHKQvhEWVqwD4a5LDz03UBRE1RRwZ8qslnhJxGuRFRVp4b+UI13d2GlDinU
0ked3jsfBqMgx+FznLfVdeltIw9i9iT/P3vntSM5kmbpJ+KANOpbp9O1CI8MlXFDpIikVkZpfPr5
mN2729sLzGCxt1tAOZCFyhDupNHs/Od8R9yGGIWhm7X0kOv1TTdwf4w2FPQuSeYAYFK5c+wORiuc
2C3UyM+p0OkuspwkSFL2+4TMYo4VwWKk7yYMCDL7g73Nag5OSc0mVcYVRVNtsdO0okP9oIXZracJ
GYsyt7oZnmxRQEPgi/joXMcBsral0wtI670XqqrmBOmJWyEYC+c6sMwYDmAQ1SzMhf5j9YA1GnQU
jXeHcx2KfrH8qRgla3X6XaubP8NE3/sAM24lgTnwGrFrAbTexTSUcBvx9/25FyHJn18JNfFzZbch
W+6arLLvXpMpSfA/U2pNUTVt35KZNLrfBZ+Tt20wbPPoXDPhclbwKetln/UpLd9i+p2mFIixAmKE
GYdhI9t5OKWQd3eKhjPqpEvnqHGaM3B8n8k932OHjC6QyRJVT7xZWhntSnItNK8NNlsgzT+ApTu3
xKG3sZ8l3/rZ/B3ZtJDduow5jjbCEWEfkT0tteFfafAMysVmbyZLbu31LqI1YoKNaNzdWHKI88eS
GaW7d0yFLZON8rVdX2jBSSykObp8Tz1Yvr3WykvnN/n1Hy+CtbE3/T9Rm7DBYggR6v7E6G9joKXu
3Ta5wO5SFzuFxs440GUEiDhILZE95cO5wzh/5kA5b4XH/KKMI0kXTgV3pWSlWneTYm/L+OhLlBWR
lvgRtIqUZDyFleseoGFCbknbIwBb6MnVD8vIjKAxm5QxeSK2b91YObsCExbSFqThxEt2cS1jbK6s
1pqCC+j408HSQWdWS3Kku4evRddI5HchzxUR8l9Dr6G6rhlEHHidnwY6ufNzalIjWiXpzknj7tdU
jr+EDuEvZ7NT6VReyBliWeWorxqolXLMvcqVgxbqgSjWmgsuZxjidvZkwJrKOMsANuWKFAMYO55B
H6mIaWdKq/elz65JxFAjJqIOycDWuNwIepRDDduDuTPOK6leuohVtkh6mzRe/B2x0Q7Y3OLdgdui
zYtgmuPLM12hPiS/qhesUbSz7Xy+psnyeG95+1RyZ5s67SgEpKDCdbKgzNeAZPaK5E34yN8NEEn8
xfNx1lL+6YqUQqdmuk1x3bFj8L1wKtczlkfrBOi1wNWG+Snpzr3yg1r03j1nBxgXmnxIs/lFzQcX
nTXmV/A/H3mbpXuF+LKrB4oOUM1C9snw3mD0hFI13q7NjWticQqp47VdfsrPLsP0kEodYwt+edlN
cjyNySxChVJPUH9I752/ZvLHZ2OJ8c9lLRyzNRIzNhDs1HciHeXzyACJRCb1j1TuVkGN5LWrqaob
vX53oW1sOY5x/nsyYpjiEKk23BMMeArzJ1hmsbcmyRqL1nUwJMTg3p0oCujkEV1GHe0B7lsn3WDs
m+gI9IG4pDf/1OBQnds+8y+z78e7Ak8lbiy67KwZ2rOL7++GFKBfcmrJjCHKnlqLM2ykxN3w69nb
aEOdPT30dF5o5LHFIbazMWG11UHDObM4kNyCyxc9A54qvzUFXIMsFk94FKpveOMBrFZULhrDdzlE
zYudZcN1TtLv3G7tS+8NbOvtpNr4EQTerPxIh7E96402B/r6R5xx1KQ5Ij+ZYz0fkwKNoXXj3QT8
5Y+WFmcgzqGE1zC2tvtRqi5eTYCoJPRLmqqe7x7MLuINAI81pCQ7yrKDEO20dY1puZu8zRs7A2VT
kNakGdif975GHUqbfNrzeCwyb3w01IrdmJne+rkpX9JiOCBBge33ij+93Y+BOch4Z5X6n7y/Z5j4
L+30E0Giu+YZMS3IUReK9/xTVg4wc6HjhFk6H3WjG7i7dOIb2jCeM4ZZEw4Y+gcacJgp207V0lbo
jxNDEg4vVRzBuWkclna2KTYX7kkXv1KS17Ya6VApYiOkAoEDbtR/CrO+OaKk38VALowoazrCxT1O
WUVPCWGlXC07rUmcpzGz95YiVM7Q9jD20zMwqP6mMqnzBDHGXVMrQWaepysYliPevWRv6jTNFi17
2Kn6kCIhyIt4iasSEmUjfrq9btIUaF5nExnBnM0Q3JHc61Q0nArmTZC1Ew7xnnUp5/iLaB2CqOtO
IRQMJyyqaU8hJKiLJKWLqujpjBmcIXBjiwdupAr0hNk60HYEiDvZMEfJkMHF1oBP9aDZCxp3RDtV
SYfAjtoPuCeMwDCaqNBJLTPQp244LLKIjlh5jktSgH7xCmxVrBTT2tKDVLW1a705ytwGCRypt6Q1
7LNJYmFTCqzMyVz6u8qT4C5oF/1mFGXYOUjKNe6WfeOUGVBZYB4xfse7jzwO97BTWzoJZwNuGCvS
jPXDGRE+xuTZg+WuY6vubP/LoH3tOEJRsTsTvqZK2fRN8BMFp+ygsVJ2Cx6PUb0EhCOs4QrXHg7O
0FKry3H5vHD6xe4aMSSw00+BxHq0PP8znqLxKu3QSLLkKZ4JixTQQQMG7SWbCzDKZsPpjhMtvDHM
2ubcVpdJnTBOc/CD1owh15b0nabUSlBaUzjzMcol6c/OVeAy/Xw75U9Z1ro32TpA3PX5Ve+CKJPa
uzEzlXHlg3aIaKeZFAiyV7xUULBXce3iZdES5thx9nww0UFa71FtRyHJaO3TmX5HbuW8GzSNKIqK
fXtWF8ujJVFWC3O4GDJTmifXpCIBY1jVa1nN3TWi5/t5nF5oySIAgS3hmmRefit7VhKk/H2O4eRR
JvBCqepwrmNxswHIPWIP17RHXTM7265/AJaJ/qhCujctBWo22phXHRPXqKdx/TbIC6MNCs8FWgO6
kZfOivuddBd3w7bRv/n6g7EXpSb6IZZ1fpDL8tIkfXZhRKGepbUEgHA4a/xNqtvWR9st3uPvC7Id
GH/x1YAWDzu9cDGhurCxO0UYKFYvoG/mK8+D8dka9VMiks8JmRjVemRCk+BKczW/uy5DVHIuoLUV
NxBvq1k9ajM3As0dJqThgRn7UpjQQvA+g3DwjuwYGlS5SD6JZTvYOx/vYmhVpgpdR692Q1JmF5NK
+z73lnOFUBymQjfp7kLz1GFf6Z3NuLm1k72houmR4xuZGFK22exdyI7OJz/GvJ0201dKaTozo4WO
8aaaTzYH1jpNu+0IGmbflrGxHRIR7wwPWdE450XcfKtAira4pQgtAeQj/2FWwGVsSqJEarN/jxI/
6LUovlCq8ZQnZnpIGDCggFKsZzYfDN9ZRawq3c1Ag7fAhhX4T7o8mY9kO1FEQ1gNmQwSxTDIsH/i
RdWOdtKAWTLSE34Def77osnJDxooqSGA8/JRqjqEk2K8jNzxp2zsKKob9PGkUu97FcVfGuHNp8I0
sUrC+8VMVW9UZE5sGWHE0ztQUrYDiaiWgslx68THso8pjSrbeO8uQ3uwm4lCFQflDoQX2muyzvjp
VLZt6EJRt+8ndodt6n1AYrzST4vt3ZzkGXZ8w1Ck+iAY23NJ+GmYaMZPRfPxVqliAu/LjiczPIhA
TvkQyyBv5ZjO9yiCTqRgEqmScq6KVYhO51zfjk62wT2UvIPgh1veF0DDNAx80K3ZCmVw8xoUibsd
//DFn9YdzXe/nvD1OcX3WiMfOltz9h1dvQkiLjHK1o4crB1WbwJ/U2JSymeacgcm8aU0MklnAmfB
Mt0PTu9Q5Br5RyIwqAP7vB/TAxn7lyoBJUwnnBlM1BtRAO058BD6Afpqu6KQ9fY2nPXS/fIGgXmz
jeytsNWL5ZTWcaBaxNM7zAoCE3JZVXyifc+5w8MnMGB4w2rTgxQGEMe4dvlNm/LaMy0Up0cA/KID
5ACVEn4+LHJJGKSPQX9HWUFzKJVvxcSpKO9hYfWY8NC1FsGnH7Xg3odqm8OJpGyvMwQ7fRr8rL7x
KS4AuBH59aGxVI3RIIHdic90X0R0gFZNs50bTO95s528mOlns3es2voz6UfyI5BcKDaLUhO4sDEC
49MOtV6EVMVMGzGj/1Bkc5Wl9n0u51+xQAspB/AUFRw7MDOWcaSE876Mrn9ttFxejLqnWxpnBgNN
hqitYewqU6Qhz/v11q0CwDE0KM0f8OPYprinti9Z7612K5225VFPXaEF5f9gsp1K1RTWUzUfepOE
PD3rWC6RZNhL4K+juLSvmeaWdeZtqNv7aAcNpRaNn0Mqfp5GcZSbvVshF1DrEAfzSLnn2N4ZRod3
XOuqrVshfgnb70EBpVSY1pW5j2QE6pFn1Km2+9/o4VSbm2CmCUpP4cSQrcjrH4zJ6OuOTWQtjWgN
u6AwFom5SR39XNrgp2dziJ5bxCXIeQCuSS+ctZGehrnqn+kHgjKQx9ghBs361lc/XEGxHDbYcdOX
ylgRMvYBFjjebYS1sU/NgyLeG2gpqQUbKZzMLSA6rWXnWLrviUazFFCgag95e962zZJjdpjd3QrK
4sOayTVIziZ6a97HyjgRvys2TFUn9rKYxKXwVgI0rfJJ0pkXC1fOsZzKJ9/t60tVZSg/nZQ312XP
6fTzhUUYamuU+/ciRQdJ0dbSDNrl3PUv7KAkF6uJWSbpjqYn6Csly8/wM6adQvr7hWodgrQbr61d
UHKtvA3u8mIwKVsVKfdkiLVgfQBtJzzeuKlRHP8dEPnUzr20+dKfWOFOFu2XhG6mH8MkjCDLai3o
TOS9JLQiPwlFy/Ytro2fUCkLphzV745D+35uaIbR6q8q75ILFjtv59rZ78lepS4RF4eMyL3tTfUW
CpO/s7zopxDVPcr+6rYI2UowJ+sSwr8DV7Wv6c7RqBIgbD7zl7IGnhj3jXbu7IyNLNFCMC6VxTpb
fq0NjgfSVdEuWqgjBjmq9p6WISw08xVaKhpGkLEReXeno+qle8qN3ggMO+PT8VqmoknZhgT4T/5i
/pBupu9SCI2nuXHoiamNUKTjcGyrbOCAzlLCPvJRRX8MV1JIY9kKN4QnaRyGM+jE3Jkw6TZojj4H
agyqPrGReO0ybkr/CEHxe1/I9Bz3CpAmXRWybS4FyYIgc2omhAvnYa/DhjXBrYlr9gMpJLiTyq1f
kYFEY+U9nzL8v9qdxo1jz8UmH/2Vk6j9pBXtVSfTukNy5HkwKu88m/x6tC+sVSxw3cvIopmGkePd
V8nBdLF0odDGW2vF9LoMW/LEOcWlV28mZdRHjyLWPQXLhNat77rSvDPwXVpZKf07utatRmSBfp7P
mvaIDbryJgGVShMdN3Ih3003mk4E++p9Q2FYUDN+mi2Hgb7ZNrhIGtZ9q/fPf18AS/5u0NbQ/lIQ
9UOfHpkXPUVeY10Saf5kT6n/KqT1sCM9uSWq9XZGkl7dEepQm45GiCREVVLE+YfEGR9wR/uP9B3Y
YUX6nvn1bZkGmKOIYFmzjsf6+KXHzsqGqchOoiqPbd4Vp1iP5bGa7YdZufNetCxaS94y3gt4ZCTU
8hT4PH71bNcG6b1H9CFtk8nM93SGUBblazP7APM1c6tDOXQ/RN3lLw2S0J5xGQ6P0Wxv5SBf2FSp
46wD+Fqq4q1ij6SS3jyOVF1sCIKHkZtzTGuSjhVpsoIxRzBVHgH7FoByAn/0JHWeosMccTZsaUhK
u5yjwEIKwwCj2AI0uGCZ261G9rCaY+/RJTTIa3Ojgxr1P12Ma4Hu0GZozWQPVuop1ef9AeSleZ5V
bG98zmJ9hvxGuaVAaJiMnTQ50yy1fvUXg+eg2+xLoOgbRTHNBmnMvTp+vu9qCgAH8uV8xtHzrYgK
Z5eBFA6tlUTaNQKFJqmia6lDdJ8t/1Swlz6OBSlzp+nwO4niBmFaO8zxjp+Dc7mWPavarfDbqOTm
ExlMMvITIjYAQDKnZAQ1d8elsTgqa9es7swANh2tAcbSHPuqn3YeEa+tp1MC0nNua2fno+BeeSoN
JdkqJMcKB9W9pNSwVHI8Dk7e3fw4Bn3QJMV14r5MzNk42SX9m+0cAULAC5fkt6Sngq8DK33Jo4aP
Z+zFXlYFq1WlZ8Hfhd8bOU26WlNs6l4A2k3mW0oB315vm6c6zu6mQPRdLBrBtWw882GCueK6DOOm
0Q9NPqzVlS0NpdL5FjkMJxIpvlFkXUHexnw05kyGxtT4Sflv9ZS6Ha1trfXdQ2gJiALxI5HvCCmD
MN/08dCPX33TWy+tqfdPXta/VBRbYQaaQaSZcfFmF8lX7TjjV01LvWMrf7NI/LC2xlE4XdRl1Bzz
2Ik5v3rC2i/+3HznMVjhQRQZ5K46OQ2mRB0flHtLcjwlUVyXwTwOIIipWNUYpUepeOlS/zkpFy4i
ndO5qtfa+pGEIE5O89ZLnh9R1tv3sVnGIAFEUCPlUenNi9LLgrSsnJ+smepRfdKt1wXX+CaZ3sjJ
+esZF6zGVDwpytEO3dz8KZsc2Gzmtg6HfgxFlpqfaJSKb1LXS8YNz1XEyRfpxj3b6JxbjzAD8j3N
S0KvklCLB3fL0do+tp1MCQGQbVsa9v0SL23GphYfXA1DoedQJyaNHG+cfxq2cSedrO2JbSY7ITG5
sdxTurzY7Mjr/pjWU7ztU5mHi8gdElQJsDqyTt/ycvnTcH2n3li9WP5gHlrO0Zuce3nRR/1OfwdT
IReasb5M5B/Xfi54phhbLG9gtLpEZ2C7TFmodiTQmN+EcYklw+26N0sMJP6jp7fpPjm1POUjVx2J
oe7sUdV1Ha2qu4E7OwIG/2batPGMJHOOnpRsaHo7EC47LsOPzddZ+c+I/f1p9JKtRURgo+o4+oZH
+M2aPMCOeZufWycqHoIqxU0N3nnrmikKGWre1c9qxD9BQHdORHlhRssZqxkPpW+o3ZD14lHPf0PB
9rYdCucyO3F3G3T9arBmbLuhpopmfYpoBdKtE6c47/A2TQyw7GKp0QWH/jnWav1BOUrn7AlbFb9y
5KnAmfXuqRuf6r4oLgXhAg6eufGBMZEAtyExmDNmeOe8OE7XqLG87yawZaY/PBQN5B92hy7TJdhz
aJbDj2qmZIhZpnUqje6TE4F+FpJngp+aoU4c3J1Ufe7xk/OpsDjlNPQ+QX5/qcFc00yToJCsLx4D
KpAbwyPj+f1EDOJhmOmGMjz7ZGUdLqKMyshR+W7Qt+SNuhUVHMUTVy0vcc95W1smahmHYT+OuXGk
+Ct7jjDGOTolN6yLEADH5ewgYByUE09IMuVp0ogFNr4Zv0lYvOiFXUS/b12RYGwRoK28+iwiNiLA
OtJHWQ1i3zEdpaxktek9UPYcK7+LEsNd2Z+oKGjeymE9PUMXkONBIzZ0tWL9FaZ4+ac2Wx6Brv3k
DCh9Y6fzVSPPvDEVeuTwGo80HqhQQYna1kN5q5cxZf/EEb3OG/2qo/WvlMZvPQZl3tcqfU9a5J3W
Iy82KbmzDGVyojUCm03oCDP72uSFpHU7h7jT+izCmR09ydL54cVOvU+ckZ7hmBpzDLdDXs37yOk4
tEV8G2kVD1t53pk5PZDtbMrQSYroUBWAf0ZLjY+JdMlE7uDDkQifeZ4+DNKGDEqEs+GeJOURHUn/
7ZxOOL8HcgpOFOY12tTfl8w23JsVW/oVGtM23mrMgz4Kq5Vnp+CCN/JK/+gl+M6xTLyzOWHvG7rE
pQJhLK9NmuHdtu3hNeHiRuzN3zBTgb221yMVvcfHposhJU5+81MxIlKpoV+SDPRB4/n2iZpGYIc1
jEizY1RvluYvD6vQa4eEw26A8kvXhYepN9P8DJu8Pmt99DUjBz2n9Ljsmgqjgv9Xr6rwmFbAwJnd
IF85sqOWUVFhq83z1jRxdgKVMQIIdwOFPWvqIM3MV3uZ6CQQo3nqotF8bQ39n390Gp530OLUThbj
cNBrbOFFNZdHNSnCAmX8qQYzfS2aZ7/x67dRRPHzZE54LrLs4U+Jdgd8sG+S6AVVR12gKyfY83z3
kVdR8mb8nUUMc3MaoyrwyX2+JMVy6X3bRU7J1Uteo7QRMjvLAhMGxxzzPLlEomJfth9LxAiLcEFz
Ips57qVEc/BxswEWGPxdPnCEtjFhV6u9fLHlvKdaziNfUlQ3W5GDrEwmuQqreTgCFqTUnodqa3f1
TdTlH6QGb98KHQeDmMwjO3JuCTYbm7lkwB8pjWWGnW6g9/OyG3zOsuyt1dVhwx809TSyv9OMg29Y
/X1cOPI2eSzeKGN86wdveOYH+6MkBVoL9pBwoCr3UGFD28g+jy7YvvuQqSYD1kg69xxHsZcH/ThE
5zFmw1t2wx8+TgTCuOu4kAZzV5X5+ig2zCdOutYTx8qByA+lBdCtw36uAd6+K7vMX9pYky/s3+IN
oFE6Dhr2R1PFGXta+uVmzwhlvXLfB1MfXrHYcsR1S/VgtGPclqjeDrmbXYlw2Ewg1ad0euP690Ub
DYY9ZCDRL/hvjMkOENvHvZeCAfdlccKtZzxH9ikdhvzRdNR6RXT16K3BscZxzZfF+Nb7mng3fhXd
cPNmP35LNBGDK1fvs+M328J2a/JtyXQfZDfdS2+5kICN/BPIGwClC7rBrlJsUReCr4yJK33XtbL7
SzQ46zllwZnZ0Q7QpOJpsIofmY/3cs4a8x2fVILJ7ls/ciLJHKrna3OUFFlWd9catTsHBkxAyYjG
s2TybMTaqWv45IGmvAMxHw7W6IJQdMfvnCyMI8Ex84xkFx/m2Sh3/kxmRhZLFfr4QBFOcotKMYGz
NhRx1G5rsnOkzeRbgioeMOz+ATs/eV2GJ6dPypDg/xQu3fA1Nv2zagxvO1v1dIVUcRpr0wYeF9ND
0urngdKaja20ZctzwttPwhr/Ebj8/61H/w0V3ADhDRLnv2g9+pFWX//aePTPv/FPnqkDCNx0YJKu
xDLPpBvnf4HAjf/QsX4aHlSQlUy6Qlv+R+OR+x/WinXzGCtALmIE8D+JpjQegYxySf7BsdSB+7n/
NyDwvznpfwEoWJ7r+qbOF1pZOYRp/y2u3yOkaP2sLYdBbWhraQgqbqhP5JkqftEr84nT7Bhvl2xj
HxmN/8sb9fSP7/KvFPJ/T1LzzYHZ25CHyNTqbLv/7ZvXlV23jk5ehtz6RmeS1p+L6UaMzwFPmm5m
jgbOF6rn/+O3Xbki/0LzGKzIHiX1pgf5MbRBUt4HbR8OPJWJCeD9bnbOf8eh+jc2xv/xi/5bXDnH
vBF5I9+xN4NhAYmwSTuSlRuVbvvs7b/+9SxAR/wC/9uH6sGYslzAYjoys/HvnLyu0Boyga080IYb
nRLHhYRk3pGFQI1W7M3QIpKQmC6lp37cUwmUs/Evp3yTuJjcapFfXVyhYaZFHONBegUVs4xgatGc
MZTbW8Mz18mzPsCc098jl/F9TXHsTpXgSTLr9wgJeuaDx0uJzFLF2JzxMvRU6vIO50j3pJnukdaK
bZlNV/QmWANLl21t+gm3dGbtRv6BwnRM+lo/WrV4HuLaChZ93sxoH6FcbHyaTnkjxpGcolpuK0vC
TGPEqqXzq+k1KCnK/Ta7RfTtOqRMBkSTQqpfdIQbEiwxD3sj6YyDI390al6jHj8Ssp2bulKvNkIY
HIE+sAqbMwocA8Psru5Eg5Ntn6pkOE6i/2XW/k1EyMx+ZX5hVrmmTftpivGVwpQt9pGrZk/vStAP
4QIgw9RLDKdzIupHZTBMGhbYjsauBRJG4fwc0g6qn0KBXEYL7MQwvc5dBqa6kZ+ANflgRB1UxI+V
0hJ0VrfdODN5RrM+tPkvoxJfpsbfm0w+CZGnW0fwpURMiaznlYFRLY/aQOKbqEWUA/UbvG1YyNVH
pZ2cGnNj3y/OdmigXxW4nqiR2TCaC2GGfFIMDXUiJxWlvvJlfuVBRToWp5ScX9VEgL2Imj0mrXmT
u8uXaZavcfOb2S/VRC2DMg8TmL/GVsm1KxISHHqaz7VeVXMdPAWetcP88UoA+Uuf6jAF7b1dv05p
MvpW9l3VT07rl1u4gzggF0zJNgICWQXPSZ5jm+WqkfN2qTT+l7oOLdFdlpTNpFsW+A012hpLZ84R
DCjDLTveNa8h/+jofzrB73icPXI7ZW19UQcr9kYPOZ3+5k2uPWH4o7s2A1qz2tg4gdGtrPWX3DR0
jmxEgUQhPzITuzB61m+/ZppA09rMZi4/lTgINxoVTTouVRigXHNicShOIyxA0jtoPX6Q1lpbVyrg
BTpNTfQyi2vhu4fWodyS+jS8Ah3FSIZ8tpa12M0wLnXmx8HIJDA09brYFFpy7AvAwMKwdlPL9dPm
/bRJSHnWSt+Cn3Y2BJgllwx/YYRWsX7Qvsei00Y/QKc98bXioO5Z4yPejImhfqNZOt8diTKZrnEj
HoqR+d/LtxI+Va/0HBiZM25nr3jEioa2MYbrRaLiOZdgpWbqe4NIgzpZLxg3iWSUsODy43rdzKp6
ycuJHB4DbrPoPw1GteQSRvQjzG6W62ubtVOKDLrONwBPU9nDV6GtvdmJfhiHcsfte3ahLtBhtUyY
sJ1wzOUT9mfSbkN3xbn0qlXAErKBt+/vlaczQGTdrVYW/KcQ3IZFSvNqRhlVKqMYrw+3Se3qXDAo
fglV88wBZsU921oiO4w2bg6B+zlG1vH6hbszR3iVmv5VgskXU3bLmb0sFneqsb6Y9rqLG1jjLbpr
fGd6ZSbIb2mjLqUUZrr+8JCc88mAMPyo4haDcIKy9haNUoSDzQy47MsmiFv6wFk/IeUUyzYayuN6
OXlY27BespjFPZJNw8HLfJOtsEDlkCsB3PWwa22XOdyQSW4j+6i3Hu4tLCg+eSinu6Viyf/7eZJ8
U93KRiMPPdjk9IciGZiY8Uv5jKEcvkkWW199x0I1Kj6RAux5MHO4FNGz1/BWZHyo1iK+ZDGxFvv+
YTGd58RUe4cfrCcQvKn8Gr98+pAjZc6yetVETqIvVenGT9f6Qy6Kpd+xs3/nkPXajuqVnHG31aK7
DrMpwCDH6CWbXwdKrGM3/TZQDMyimm+qyfoSNT/nMK1rjCw/ZWq/0iJLLMvd+NL8qjP1KmyuRtay
oz6bjwn1wNAxG/jtH39xtyORwFis9zHx780y83Z1Wr6zxnrY6B5QVxsLBVA0tce4e4qW7jrovBUl
vka0B0KtvK1kutxg1liDXIYxcC3wvuVQc+OJSFXK8yeQar7KgtDhghF+QxLhK+XoFiAWvBScDDmD
L/2byg+wMmaufn41OnC7zaypY+fLz/UtUS2PGLbzWKG4m8q8UAHBxr+/oKEVNiFAapnXC95u+s+2
y06Vj+zvL2HH9wyUwXM0re292/XfeSLTCiWSEHAGj62Ifim9Kx+uBfiobT4TM/6QOX3fOJn2jrvk
F8VjfEC0Nvw02vukuLcYT8NBFj8XAy5Ttq5qzHoYROGfwj62wFBceuKMUxpG0xRgCs8f3iTJwTWc
VTFRQkxxO0xMFYE/XxohGbi9kdgXCc0mMBKpAmMqHyDRicTP05NVJ7chInVV2dpmkix665Mv6Ysr
4t/D0iBu2HXyjWf0mY+QeoyxPsl89flOr8Rgyh2cJUyWWV0FAFLwGFR79FexTUq92RoAETqPXwF3
HOZwm2IsBudYe/z45KVVyaCXwLsLpt1J9ZBVVts3DXAZ+qCxtapop7qznF6WmCyvmxPVxpZcOO2y
9Wbvg1QySWlKRvGZ4FpzKYwzRoiM9CMFfdwVNDvzpXio/u7sJWxKC9+XYEjEbDnn37onm8lg+tAw
b31HSNl6dgl3hm1NlA1nEirDmXjY6hTajVUpLrigSAcMWo5x32oBIH8nDT/QyjfxrWaBuWk6EVIN
qqTpaFVfSHA6Lb6C2L8vcn4kSwLtd7B+zBGmeMxCVTBOXQQOFPIto/9lm1Qeb2fhlMyK8pdxqYly
wP0AMQcMcjXFew5llu4Y15tk0HQWbSm2rQXJgoa4zbzE1qkT/ETj1B+ztjLRqyYniN3H4EQ/KbLK
g7zXPikOZq+jKd4NNR5SN6jjtgtmlJsNC9+ztprWfMwVmQBb0jU26Q2ygBkbOH4VerEBcTBDX7yD
ZsmLWFocqU517pb8LcaYsRtnoYUmPWWNFcDA1g/Q0whDGA35a3igs2vqbMuiedMalCkzD0gPozf9
AqxcnTIT7ZUYRTjaXqD68cXrCY96QsO8jCDZJ7q34V+ayHmmS2vSOLj/ZrWbUHcxDKC9IcXAjvam
4SUzqFpP7ehH3fIA+scPkZJtprzrYKm70BbwoemnUSLNt/pEyaYJlcZIEvYGdb0OFnwR1Gm8yzT9
nTA7OZm+Yc5Ln9NCTisgYYi8gcuSQkK5rzmEMjS2XpSZPkObZvjdj/FJCkqFZG8YVJRG1RbTCu12
I63VM4aRFe1cpeZJ8uzN2qg+phk+U9s9zrX7M/Ism4FYKfaNhAQ+/x5dbqooMZprmhV4/U02BeSz
dl6fYrSKGZUhED9XRb6is7tfHbdmWIMUAJmzSUZo+wKdVi3EJzPKWRhVLls0NYp2VB+Fc7PN7fk3
AxZay6sC239CbT0CIXcLS26LbYUNHj/83yuKhSKlP4H7Za14olvGn3eRK/+Tp/NYbtxqt+gToQo5
TBFJMEtUnKAkq4WcM57+X9StugO73G1bLZHgOV/Ye23S6zg94vUIPERHpo9SHLZVteOVgC6tl5Kd
SGvhZMiCj+TVXAvtJy54s3uCaD2tqk5avhWeShCN02MIXmpSVVczIvEvTb9RVBXeUqZ0II/tAYhu
RJbMnGhuqWxMSINRhTZqa/XOxxzITS/BPmXA/JIqAvAsGYgG3ZdjFa1BCqL2VZaTS7G138xuupbp
yjGglVBooiDiCvezXqe6mvH1dVzE85J/0xU9mE3AQBuCRN287AJBGdFkNTE3+or30Zwzd1AIYYpr
RGkYUjRk284gFSaGbkSsUn1GfCHgoZV4rSJ2e02SPzUijJhsihjFjklgSVBgu5GyRe7b2p8yziPC
S6wk51QsJ0KLNbQzaf6dVDNCnG0/Gii0xoJQkUVVz3qtMXY3EOoDxglw/g0efkFw18ZPGcu/FTaq
sMM/Ru/BNL2VeV+RjVnBord7DEsE4YpZ5pC89Fbo05PRGJhtsPtwBSX72Ox4CuRouHXJiolLmr3E
yM7sB3+Z/Uae1oB1qdfsRRELwiPleWaehxGtKhAu6iTcm6igJRmtfE9pMUi+8GCaL0ueedSU4DSb
HpFNP9JssABKdDg0dAq+vqZAZo3IVwB6O0VvviObBUGiCs9pYzzJzYS2TCj7gJgT3Z4R2qtJQ9Us
9TbjSYrYtemDKNtZk5aeFMaQ0amoNO2pZyXhJFGegOcKs4xxo1iz2Mkn/l+C2zM2Nq62DdWeX30b
TJhdSdD92ZpUL7aG1k3WjNNmChT1zTLn4WsprGd8QcOeyqoGfKBHTJcJt8osgyN81o4UwmUwLXyu
2VFcMPXTkTMyAG2F9rPvkKwpJiFmonzXZPUi4IJQu2JF9S/z/sbnbLbmfdVRbRf6HJTN8m1qGmLS
hM+Z1Iu1N2MrtRcTrhOvLo/7gKgty3RUcrG1H+aSjk7FKjjoC11cPxyX4fFxy7p599iqbyVbViS/
1qPb5PFkp+wscefPhiZgw3k8aYVKKIEmBgrwOf5sf07oGDvJ6mmKU8vZ6DGQoyrhiA0BeXeCMMxc
fd6qpEZao0u7yhTJLzWYPfTMG6ocA1bNWZOx2qtEiC5mfqjn5sR2ciXxaoX2R82XNpBZ1K1zxcRv
lkV00X19VFLjdRLo46ksvg0BZTHrdxJdxC1UqWrYE7Vf7DfpCxAt5JIatmJ0HOUS3d4SCFNrMCMp
b+LW/svXda9yBTtWV5GqnWFVTWqeX+aFOxZjyH1iaIcVY+e6udWp8NXEbPGoszFdipj+sP9Wk8Sd
Rplj97r1NCRT715Iv1x5YrsfcYYCXzUFs4JKqgIDWc+WG4ylxwXHT/00anSycHUTR67z70xB1i1W
KvYZsozQEOXPlcrkMN/WXRR5E7RAVx8V6RgZ5qGrxGDSXoXFqIJN1xI/ksoztNJth77CTaKh8Moq
1TyhhZOXkvfbjP/KvsHOkzwbVfRaZXHmkEtMyw4Dyo5BEhG4jJUOA1WZqN0+1eq3ZtDwHFRgtSLT
k5lHkXihEaQEa7R7CKzBWYF65zvg1T0unXLrU/Wk6PgNOrHOAmJm/bFQlj1ZsF5Z6OZO1dSjtWnb
Du3HSYiYpODd2KhqlWsjFHyX8Uqk3PIwggpqoNKhuOizfPzBL2LF/GRJAN0srOTyflLduCmves8o
XmKa5K0N7d0wVZY7Utjb+swhGJG8q7fTdVBQmfY6h/go6iBD5sGXoKaWSJjQhY76QTHFfXoVRAIN
0SGhuM3GXz3R0R4HRlUzoGt4ueQ+pkYyRmxjmwnkoXgYzgCzsGiJQFEuhFMAlC+RhOi4shymzy84
ltF40N/lWtt5a8s+JM8Bz2AFJfNOzzIziETkbmrCT9A2KBUfIhc2LUdQMoTIqUJYi/IT3Pp3HIb4
btcNxEu5nnMDpeO0kIWhpMhEjXzzE011UQ1Wzoy5yl1TjrAkSgGyqL2rJHjJ82U6LTB66NqS1s4Z
Ce7Wcp19ZG7LTlDYcSr8qi5Y24yZcRzbefbJwa0CVd3qQ50jOCD81VawO+1Z+z2R6FTuaxmlWKuw
laEIYp2Mx080QhFahbDAmyEUh4rVgGHTr0x+lTgGZCXE2k4Rl95dN+U76bv73DcX2YCHokSd5Vjr
eihQxfoyaEw+ztZpLrdu/zDvTrJ8KdpaOzw8e2qMh7spuV0xMDiIFBg4tQcOHBr7x12tj8i6Z9q0
LKFrsiwubKI2KXUjwjNyQ0xgVLRv9QbvbVSpNRNOdhZKXHvdODmyDojbMKKrpaB3nlFVlSIfpEYu
jl3BJHPZIFvN81uUIWnXZRG4/5qEjYUgqzaUbt/Of+di9jI9vnlLYlKs90xduzoOMLoMziRD9OtU
Rq2thp9kUzwZD2andz8NUugi5znr86UIt5xbAS+xR3ilzxqk20s9ZYVE6mXDij/OV9Wdob8EAEnY
pXH2Skmk+Wy6X02tF2xN5TVFkNp7mpn7OJzdDIcv0PaDrpU3Yu5xBVncmDPEPmcgS41JG69M5c+6
wccnX9DwQhWurV7BaCzoyM9Wf53G3lUfz9fAijoQ4a4jFCajEr31sRCEnvYNNJbKuE6TX62Y+W2B
USQGDJZ3Ma3Rh95J8zF26biXYOm6fV1KYjjMDB8rNoHeKhW/FWosJ08IJNc0yvJoHHAKSDzzPNzL
gYnvjza2DAULvrMOXEOhCLB1Ol9fFlTFEokri5xf1Ub4rnKXVHUDIH7zZXXkPwCVKHZcRVIYf+rC
L+HXVmAUHMBxvw52UidWAFKgtJGPQEQEPpVChFzX5IQ/eEecZOrwo1BljfMtVaqjoNJAoArUnNbK
f6qF83212iyoXupt8aBBR86kPRKDDBj/7ULFlkemvYwaDitpspzeKI+alTCe03j+0JyeNaMFPS9X
wv1PQZ4qs+YMYpJ4eJa5GbsS5YXOJAgPOAdQjL2EyMi/rywO5r0318FbWP/mcv7fg4OUg0yDAUZA
ALIJpignXagEinKL06T4TgWLdMtqtomGl/DOQmGTjccQcGM2Xs/tZYabRklMAnw51y/zgHwI9EBu
RxK3hDQ+amtZ9ztJv8wCA+hB3BdW7ZRTeRd+tCjCwjyg7CuQO6yJdmvX1B8aZX68ab42JX7bNMQ8
tF+ttl+7HKBhS0vea9G3HsFSz8wzxZVvqZ23WdpIWQCGINZN3PMK6hGCYY11s6uBGHCdMXbb+2XP
533mpzDr7gsLWMJEkOOU2ehow0/rph9LZqScSsVZzxMHZA+Fe9avXv206EdFXwVG/IvgDVpJiWhw
5w1d5Dd6f4yxoAG1kO5CI3LC97E7PZoMrCuuqCW3uEr2eN4lJgNJTS2tvEWPbKK2/TJlBIXLKNyo
UL8aGTnYuL5lsXlkT3DrYXGhnwubFKjpJndfS47PaW7qnZ7yo3VL/cVg8C1FQbUJ6n3OC4C480lg
54g6zipIlMV9xxP/1evbsypUH2rHb+RCd7D6UXRXTaDWshpPF5qnh6rT6bksyXoCqbDALlml9wHH
LXIV61jyLKBaq/9TBFHi5+Y86xT+tr6WkvTZriYvi4r/f+C+k3Oix4yakxwrgdM+OBwVft6/e4ek
6rDDF1bQX4mRyi3SEtJhIvu34yU5TVbkSbS1BfshtwQ552jqU01w2LMSDXac0gQKnC4oRURk/2Ye
dA01t8aaRc+QsqM1Td1uv/KRdKwowtkFmsiezZKwhyybb/XU7gxj+ZSzyKXRvvTMlzxks6rT6MuV
RtJgfr57iKXdVNZPeV9vp7U33jZNfxf1KSVkmNIpSeoZexlK13nijiZ8A6cs9tV4pOhE1KrnXDOJ
PmbYbjgSCuwEkgpRbRAzlMfpd5evy7nXOPZTjBXY9wlNB6PtbGvbu4NhgP616mdE0ejKciZ6a7zA
BsfjtpflpvX1aLBueJTE8h9y1+/KxEAj8zHXrPZjAajIu0O3Y96FbuHPy7rMLqyVVXLcE8/aEzAS
iYXpzClPvZLhpflrbAdlh/KFEGo+VgTVQagsb2Yx8BZmHJBLUodmrtPtj5QlkMHvkxQ/dS3CcWGa
E3clefhRsLQtIyJpnoqDJtz6KutcoTWuS1bVx5mNw00X8YeKr+UsQZPrRD3UFjToYxuHglSA04GK
gEoxOdTs6mwRpIfWzuquUK+MBdKgi3SknNQuKiumtm3kXVfmT5MxtWfYOXs0jF2w9XEWqFKQmZtw
ymvlTt72D3gkdkMM/Q8Ue91BUxIk36XlVgIrmIhuHowAt0lfc+kS3E7ImM5JxWtmGjUep6m7d9pL
KaTxnhiYeCe8tZ27SgOjgs4M8ToTfPyoU//uwljgC2TyEwoAboNFP8caV7Y55mf89bzZDFVx359a
hQgJQatMV2iMO/GnCJHA3/EmWn4aIVLeFtaIIm/e30GPYoH87xnYqgYinoSP779HV8gcWnyx0NDV
tY8KNGHsNwu/uOMphBTrKJbmVZQq/A35dE632G8xiLIOjEZbb6ZPdTHO+AcYKDw+5/Qrv2iVb5hn
vrtUYq7cAv6IQTlEfFmrR/+b4ex0IyBGf0/DVFh36/E91o9yC5OMS5RYxSn3qIiYI7ZZjQ64gh+d
rAxCMUigbePzoam7PyiO1XCbJRkK40xB0UV4qIMJWg7lzPqyAKaGKUSvpjBXTKVUABnZZZiNx8dB
BMwuUpl3FFN0G1UQ/NoUGgh7cIV6HD+Dh8Udn21HqyaangWHgUcD3yzDSlp24TebHh5hhFxuBYmJ
hDI+g0q5UZ/wTcr0G/I2C7uB1PU/tCi9F5WjKHjmIv6mUiN5cCqNcMI3NOg/G0bFUOnBkqIKUNzE
GJbz3z+NPem0PKgSC/0l9S0Y3u6Imd8pKAVSkSsCDRUkDbI97JnqGAiHWbnC2rxo2PD2Ur4zlpss
8JnNhhJnUdI38FXXOlxNTutYepPT6MC+sgiliRTuLGFMIVsiSmtRifdI4mKHWQMY05iuh/tx1wnL
FUo6qUlWmV4GsfhXqNwyi96NjBRMIgrk4r3NlKATAZAW6kedJ8tt01ZayfSaMJmBQpr9VKLBmlQ2
2dpICq6p6FObBIzifPtOU36uMz69aS6oGo1TlbjbNlrQpYbsTFAZ3umNKHOCS94qiJCeSTMlhGLa
k0chZe8r3zmfyTE7aB29XRNbbprTtHJpH4l3xw7XKoM3tsBKjBqsFgt4yDd8Zpu0xkQV+xXcsg+j
bq/z40LbtAv5rSIXXhbbCUm4EBE7NNvp+jsOIAsGNLroIq4TfYStpf1HRQAwo/8fvAsngi0lt1BE
Rm+JRliYxV4jjQGVGnH0Fg+C8GlMvgFwig7oXrcTLiij/2exl3cF4Ckq895mMDrI8Ixa1GyiQGa1
6qpZSpyTQSZfKm+hmNeEwJEnj7OxvUhpe2xAAbEjnPp922D+blrgI3ILnCPvHzo5yOXR9CXMVXVf
EFxSWhYBc62Xam3q/ZySkUjF6oDSxcpisf9MFTGM+gdotZnORr5mO02JVwh7DIdMa5mOaqMmpEnh
01KjF5n2rJn+eIrJXVK7yOXiMykDV3Uf8VfdVWe242GkwzuZjcwK48o8rRIqoqaUvsAdMMErCimY
eRohqVDLRXm8gaeduoCIZsYYVX5U8vVXZiHijoDjQpnZUoDC+p0MC2iO8sJwiC2/nyz+FOnzQW6t
fR/XUUCCO9WRLAcL2ZC2uG39wxxWsLGdWO8Ko4jaBGROEz+0E5KnqQaD0rWanxsReyrujWZPYWM5
Hbs+gjXbJ0P1krHVg7G2rrPMoFPfFppwU99VAtCPIZsuuTpLYbOVpsPEFbINztaUfihuNZxWhXFp
jFii7bCSPvz7W80tHir482QPpcH//6Ms8oBJRLaJzIdV3W9xFvzf/8r+kH/199+2Q7cp739fIRXv
GdSzArECnQUMvUGdUgyR5H0sjy+blQBNlSx6gdqg7bfqdK9Ss7sUsxKzZIuVgM6mdCKQrShQNutm
8QlwlEZa7SVprB0+w1yoYmfJ4ouVdMLXk77BGOl7KzqvxiP3Uf7Gz/Avv62xIO1TLGF+s0aXpp/h
UFrblZ8hDcVm5LnWPMMEitGIxL6KckPGjRljCpDTW5WyPS7GJEcA80/TOMdKUTUQtuXs9/nznqEv
QlUXniNYXDmQEajGpHQOENub5iNP8oFJwvyRlZIDiWg6iXoyBWCnYdfSaFHXKKe4I0FyLXgPlXR7
WZp59NnrVwBN0vxQkiyJ+YBs+qakeSm16QQvu0LRsuyaml5PpmQqIYqkwGW6NMqprPOnsqw7X8jr
lwUKQ5JFZbih++JsxlIolePbUEdHPW+ecXixppWHq97lkE/0Gc1J3x2YSVXozaYJg8ukhYIscMRI
ubpX0P1hwloeHVbNgTA4uVH/MlqkSNcKjOelW6aGP2tRw9sbEp3ApLS1aynDEP74pKvI8yxlSZ/A
KZ+n2YDlzuTQQ5NshWzx963IdnmWax/DK60PfpqsJGU8Rlpl6iu3sIUUbE5n/KeGgoFko4KK++Gs
iHIZbBtMXMZoVtCzVmP6gK4elQ6sNpToSSo3ewaAcAZFazcXzkBHGmLA/rdWZv6GoMI2MfhOSbzs
KxS1dpqwbYYsujirxiyvArEMb0Ae/bziYUetZbdF2R4Q87P6Qqjt6ZGON1ng8583zc+WKIbfJOZT
08xMJhq2uO3Kajp7yJCmRMsO6qL5CNT1cJVR8Kf9/Ctn+J3rEt4Muztjq38zRXvV5vW/EQAK7aF6
1AztwO7NZTDEMFJSQDlE3RuyvMSLx+rOQ6yd1VXC89thiR+Asj/rV3xj420EzZVh1fVKUcJDJ26V
29eR7urSbOyrUmeBXZYenAA57NCj8lHB9xdZ6hzAfGJoRkO+64bSPGSMi/ZJL1jhBGp/30KSCWeN
H4PHv9zHlq6AVq17ehBLPupjtOGglJVTFsFyypVJO9cRG/YsOfWtGp3RQ8leJ2fi1ZCiCk+bUu02
tj0oXEhRHeo+fpKYQ7qapE1PTGBHdxY04UmBuoZvLXVMjIrPg8pqnUTS9N6qguoIXSveR6uFP6Qa
5QuSnc5pjZoCGH+IY7Eo30sAatiOjimZuFH3OtPGOGWWd69WBwxPw1z8GkfUpos4Vq9DyxKpWfCW
gJTACzqzFxa7Bpjd3Gev/eOLymuXvDILRTQn5fErbvnSAQoVvSwVIoIis8wXDiYG8n1jvCCvAmo4
qd0VJ7iXriCqZRN5lNmhSPz7ZZZsYKtJ7/OW9B27lG43M7v1yMKl37fCNck0bZ/q/XyOYnU6D0MK
jatqcFcn7DEfvz+08+A1VjmxpzK0E7y1Q5eBwB918xWIyMuA+ZQD+xtUQYpA/7FeEKScXL/4I9vw
hcF6Z30c99jkFlXiVcoWv57TzoNdzWx94o0Qllpy0br9x75y9dOug5gz6XBFanajnSitJ5m6hMFI
rnj5UH4J60Z+slRfMz2bg605z7NSB0WbG9eN71jI9GOFxdXK2uKp1DiO2QDjo40szjOQmj697Q7u
jQFXWiZWtGcjiBGb2V2lPQQ7mPxBGjAAF7wuTXR0AcZ00tSJ7ckcmSGiHcWtuvFpiLPD0EHoa/uZ
bY2WX7s03UEDzcLlofmKNg75aWKfvCgFCYomrIQNtoOhewz2qewop7gEhs9KrGHFZGrvYS/9MaOM
gRvWvMepHReNYOv4gd2xKumPOgiq0aOvZUuCIQWFlvKo1qqpP7YdV4OetGz99GCLEWIhBIOFQ/gv
k1vFAlNFQJ9S9xTsBQD8wcDEoGi6fsooNmmaLN9U1vEgqTNMakbAF6POjmy+IJB1mw3QsvYbM5X3
HAh4JxtD4xu7CNPSImIFnkZg62kxHvg6YoBgBOMowjAKQwHweaYS9COu1CHJNtE5ZCwW1eyl16X2
ShKubCsMxTi2t0Cp2zWkFZLj9HXbpu0pZoxAygfaFuDq0amHn+goHVB1S7RCJHFOVWM6jkgYSfq4
c/IRese6MBPgh9z2EO22q7FJMFO3k/lwPPZ4bdZ5VI+EUP8xAM1QnfT0QRsv7UJcgymGc6lrpFHO
wIpgmrwJWfMPt81LgpCZJ2u96A3LcvBLyknYOHGTHmhEz6m1K2KNoWXNrHbssqMY9QwFstWwF2u+
ILRYoLuhjYAyw90feaueVI64Tm/1wn4EfPIK4hS0u7qo80GFeUDIxQULce32CQubsZEJV0lIRJ+S
8bggL9sT7jnbmQmNl8rsHG/R5I88b6zWcyLskvpOWyehNtIP3WItIbAt2GndRIykOnqsY0efzqQI
NUPovHlFiVfHH4JoIXtnZEwSXHtdl5KroZPUHXfouyzTBiUKvA7CuTujO1uyIDpqX2R+1ZpFEOVK
61nYAOtBj8PRLLk8m+7WK3TAEwWBW46kgwtVorjbsrCLJcSXymblYZyOBsTueSm6w9Lrl7/GkVfS
xpsnBEm77YyiJFlHQ0EwaQGaVP0m6A921fiIT+Ln8QvZOGkGclxisHQvF+mjW1FGGS7E562Um2O/
0V4Iylp6BFww1okspoSI8Zy5RDc+ZdmrEkdFiOF+T1CdfrD04bhm2rBTs+yq1StTkiImG7BVx72R
zvRCQ1xIh7gepcM2sR9sHpf/3+/9/W16/Ntos5Clad3KsLrswdLgN9p1eg91zxAPyNhMUgi7zFej
ttwryyqCU+df/P2TXLHmryzy4EEqRK55MnE03qYh0GS4Fi5KBT0k7wmVqHmb3mfk7ndCK/apK12r
d/Nz+s86kgagJm+S4IP8YbAL1+OVdkG9YeSUVG++mesp+sKFO8y3vg0stISC/RirrPBY/QRq/wfO
pibIduKuCCpP/4/fuNTPOv8rMnqJfgOc9Kt8S/vzBjXW5oOByE67VpYNUq57MY6pv50EEczkK2TO
GiYkBf6lJPP2zopQ/Db28jlTHOU5/9YNX63dDTZ0AEEld6uf5k42pdWejAYunKvf4le13PXtNz5O
DgTYgAr3CKvM6kAI8EqagOyOABEzezyhjIbzwNiax8wyg7ShYyj87BgVAVIY+an9xsA67sriZBp3
QfiPHx1xnq+8kBCDtIcZ0/zT7hGWQEhKvmBPL2cVmRb027AJ2vxePlN1q9UeMLmIXJGz44aHZNxX
r9mr8ImUgFEStgevDkZc3a/qdyEfZBKQFmdL/g0n5QWCII8qiBm0x7uYZaI9Hdoj+jaQV9nn9FVO
tnJLXPPKD7c66n9LML81Szi9J/fx9YFacJDangArNJu9PnOrISEK6DglD7nIdAZW15AuggrDrl7E
2kVNItwzyHWZvWA5HNwISuQFKm52xOqXoKHEkTDbwAkwtpIP9jzvsL/UPsseIfPYbh0wBfPerGF1
LF+li3avZkfVb6O8K1D4ntQQFNxEcAV7iGfxZtxl8DE8OMJe5Llu3fcxxBuwMRvOHOFYHswTg2Ma
yXu2LwA5K6zpdvq6i99Y2OGl+9ed2g/htoQQlJWg3G+eenhBOOklGADd9i3tHQQ1TJP/6yl5vzqX
2d9Z+lkY99s4w7E5XDruuE/sEG8cwAQI1I0nQXVVA5QYA5fq2doniK97BxBiaUM5zF7IzBvpZJfQ
YMjMR9Ud761fnenD0RKspJmEyWvx0FW7vCM9K5bO7Y+ynYXx8/JCbN1ZC2CevHTVVUv3Orzt2H2T
bvI12lObktVQvZHznv/rDqXDMdgzLGG2CtGMe8fuP3q3fu8OEWPAt9GHdfiUkgOFjs0edkmCk9lO
zstXEXYn49oEX0vi9EclgECG3dnFmPeWf2IIeTbgePCFVIKUXJwqKvTk2EtMZ/jNfmH+IZ4Ago0I
kbDa67CTDgx95k+OMuWbPd9DUI8CPGD6XSDLO2OlFlFq7qpn61vLnfazfhEcViZNoN6HA17+dt5J
3/2nSIY8n2hPOLV7cXRQgVrO4pjv7d58lhJn/g+6gtsF46V8fjh6kOJutrjLn4t5J9yZFWUDbynj
IPEO6PG//j37ilhTeYAxb5thd29N4ZrP9Inbr/TItNuVR/FZuVm3JNszBotIiXCFM68QzXoWAvzv
vwXVHQLKjcpjTaSHSVhf9PfZNz6jY3eIg2rX/PZ+QmbjNxEK6wjM5EDIGYUn6i/VxpwdAfL6jA6j
8VTcSNcj+0uwixfm9u+i4uQXYJTkZUDz6nfg8RAjI62bf2PxRAozpJTH1ucHHee6YoA5z0hrFIfE
l+6OZ6HlruGhkZGD4bJHmudC8SEIniR3Xnm7eU2+BIIbRKf/j44VA+1qo05kGVvAVup30jVBfRxk
uasfxmPa8WbzMFWS87iaHtoH27w0N3FgSghcjd3OQZgDQ3MQQCOv070+jF5guKmrI3ZPCCKX7So8
y+wdn7IX9NwCo2C7KAOMwdKJ9HaWczu2sYPDqftffDZPTeZOrugNR+F5uVrH7SKwRKViOFnHWDtF
/zA5Z0cBOJKND0O5cyNK1G7v2t24Gh/xM1fCh7FXfoRjv+Pzl9HUMzCAyNg7ya577ULEQClKUUe8
WB5mBif50H/jAzJxiK+MPD+I74Guy0ZiYke6kwCx2GnAItcKe3Cro4MAWFRcy/LMZ8g73a8Ye0KY
fQIWiJ6kvQSp+Cs7lm8AxpjaEcCezvaD6uUgk6ldflEPl4KjbI12LeehOAcq+TQuVL/Vz36t4ZXU
c9PVZq5M9bTwvTxsI26suXyyVNS17vhR7vsGtjKts23wnO+FEytYVNarCz+pYgGy225JFYiyXXlw
PoiS8gyk2TdltWV/eLVOkhg0B0yQhJa0wXLUA4uPiXQR3nNv2FG6y9f0XwzIxjV/xGmvc6ZeV8lG
uzC6RhmgE6YIUv+rdsOBHSchCWn7AoxtnR25cpYDMt/Eq8/Vh/VOjS4dWwA0hsMaUPhizo8cN/rR
zhDh5Wuu2l20oWexh28L7zDuHvHURRwLrnDTIXrc9CXcDoXbB5jiMQAF7Qm20nf1Jt/Xd+ip5jej
nyQ0D9W5VL3+I3ltVq//75FaQpDQQfkWnnh1fSmEdMoLZswXXoitdcBIpvc82VnWLQPnJ+1l1mgk
/oGp4utBAn4T01A3vWWv5UfJnnZSsCHSeB92IJQs0yYPXf+JoF4RROmAg4tE1zhNv4O4i5h9ycyC
guq1RzDoTC/Cx8YrPXkzzdjFhMvNvsmr1qfiUFSHaGfR+9vtMdmp36p1Gy8IEwGQOKvf/xftAVtZ
qT8+ZdpOIP7mBVIc/sUhwkBjl7x4BwyKK3Zr1s+7+aKNRz0JcGPIR+MX8k2f2ppmA0WCTXKDMKEI
zyv1Bmncr90NfEv9XaG59AScHlcBfC67JZcNJCZKtfb4YFZBE5i7coBKeuEJ669lAwzNTUSHhRXy
h/FQDK6JFakK5Sf+ewNiPW6DyVuflulg5P5DW5nbnFXskfSE8DCfDEV69lS/USlk9YuunkA99+ad
RlKANRTbzb/uabCeh2wXUYZ+ZuVeunFAIX+S0xeGgtVTf0kvFZ7KcCa783l8AyGas3jROKMwDrnG
3qRwaf4TDaBJTvyqXRYFn4pPV4wyQN/F9bnNQ4ZzlHOokNJz/GV+yicOieJfdps+iS1PdpOnfNbH
dg9R6DB8qE9NEaxshNGUPis1yVHYphSHGJ+kdEFrGjvrE1iaiaKoPICxX6sLyG4sgIljRpd4e65/
ms8mwblh0/qlJqX5v1jzsHtUv3i7SvUf3rL1He/iA+6lkw2Hdh4Lo0PNOPjGpZNtMWRMeifSGiL9
M9vO6E0Q7O20/dZH/bl+z0wn2pn3mPIrrF7xoDoKeSh4806N5ja8WVhHdKflw8q7xMN2ayWnQ4Hi
FC/UccAJ48Qmxro6Lcz13vg+MYdiHuD6CkkCx6BjPrFxi5o3bbqBrXrGKbOoNuU42+sMqeg3Ys/t
HxdbizGCKECbGWV0EN/QrTyDCFxCWC0au/azuesRTDNX3Bztpp3Q0Wevqx9Ro37z4AvhVITUrRh+
XAbm1WcKMfLfeOwJHfYwjKB8XhHkv1Yc1WG0o25xy1t+UDpX8+uw8M19ejKPDV4wkyrYIQzhQuUQ
f/KZKQ5THTZYYGCKiXbzrG9hQww5PXOOgh1K2z3CGsPTpoXa2ShtIkc8QOyVuotw8DV+zidCdppn
1r/xp8SBRUVF2BXn7IEMxuI1ktyt/vkQPpvlU6zJXXXbd6bOsbCPfCooMKWZjZCa8mzp7gu50ubT
2HhRTFk/VKzdHF4564c3g1s1p4ynodkTE3Mq78uLmdoTQTFuF0KAZsr+s2q2dsfQwnZSUt3tSqyV
4Ldv4o63MXqKkBRBxeyB2qEY9xkEm/IO5gIHC8pxH2LQLQ4Q2QLONcNiXxzrr8m040Nxj8+gS+Hs
tm8jgp1/DAKe1G/2MzSiFKymh03GOqJYJgYFsXiYXivwl7Z0FT/Fm3JnmMEfizuKHuEDr8+EIhk5
+wFe4HcsHIpPZnc0CsW//5F2Zstta9mW/ZUb5x1Z6LFRcU8+sAUpihYlypL8gqAlGX3f4+trQCer
yqYYYkVU5EmHbVkiCWzsZq05x6zcGwQkU5f9OKWqzxNpi6Kq3osnDLs/w1+lE9LS2+RLcIM7gVlz
InKxR55lt/Y9Xkbqevmu2ybV3FhUS/8tAUDJGgVgbIZK5rncEupUzhgvzTOlAtbr5pnSByEh5Fpx
aFh43/R76SVZya/ysMq9GQQe6S5iPkT4ySWvTwCr9NcSqgyWcFKT51m16DZ+u9CW7qt7Uz0B+g0R
827UnbSwtgk2N39RtLNGbORV8WKbzEQ8oVzsX0joJUh2W3wgFloJUKIrY20fykP9iJjzSQwQMhZU
fXnSOZZFq2Hnn9hVh7+Y/ZQYBPEi/jlQ4PNmIDJQWa7YNqHPZpWvn5qDr+3iN+OZ0XkfnNx14tgu
ETgL+8baK/gL3+gtTMjY8Tt8wIwsMqTwM/2HtJMdgga0JWnUwYLZ37yhdbLwbxlWhFuGm2rrY4G/
Ux6myWYSiXGGszbKXT4dYslDStfU87z98Kg8PxcKbfkFZR+atnjOWRiLHzFa9nm/0vcMHG6Sf1Bv
/Hfsr+I+zmbBr/DYvrIISA9QY1/S45CsM9aJg7vuN9YDcxQPhfVG122n7YZtiFH4haAZwI7jAz+s
f6m9BZkHJLlSvB3Cub9hR+y+oxznuI72NnzXOWKwM9JRTs78W+xV8j2zvDeDiUwtEg/MMdtnJ+To
9m6qb0p0fZbuvfcAYiubuU/xO2O4fWYLPWzRY8qH4BvTESkYEpazGe2u6ql6Ml6qJ6ZH/16+wUhw
V6y6J86u+m26U1bWzSY6yEvrmbCdFbHIZbZi8mSyNF7YWz+2PzqHbsxT/ohATVoM6EiBnSyw2z1z
YCfWrNrl6CQJLF7JtPxo9n23t4ymn+UBjObozSNEYemiO4pnUgvtRbt3X7v+KaxIR1ob8jrTOVvO
UPU7gJ8o/fPY4PDhEAeBX5nJL9MD1O8JS8x/uSvSGUZ9Rapr36zkwvHW/MNsbdwM+/wbsyCaQ3s7
8GbLdXlvbPs1V0DeadCiOavgMfZnEfUg8sehq1IXYqGkubWfts94CX+mbMv8Zb+U34ANRdWSCfxJ
YiKfhAuz3LFu81P1jJ1C5eCpHKTHwJh7Rt3yKDX62kIE3dmxu5VozWw/fhf1pMAYUU7o6QhizCp5
pBHvY2j64cH9JZcl6kYKDQHMMryyPnGjwcffR4iwkqguGCo2gRdKK5ZhyTqO58mFa4thShvjZ4nc
8pVVG3xuE6TgVjZSfuuJaIvjkI5fiLskYO+FShmFaNfcEQBakGTA+/HzFqvzwMPQTb+EyG7mDZ0N
PN6jhgyu2ulKz3apz/7zSy/K20bPzXVk+vG278harXU2lACyyWV9t9+zym53NhEUDaFkGUVY9AlL
CJGcVD5+McfH2JK8Nc0FipgIjPNlXRLZRGriEyLL0vFzNuboHrEgUngG9lai5KBEO4xvshEepegO
IPUSXqBANEA+WV/uO119I9UUtH3IYc4UB5fPuw0K2n9FAoC84MzlSpy/bdzdhTe8EwcAR98l91j3
Gsxjz6GpVjwqMv5jbkSjqyTXSMlM6gBzjf3BqppoPWK1oDJD48zNie5+GnTUq9PvA9EXqEWqNykM
j3acP5R9dV9LY8Qcqc+zPj51Zk4JdXgacklb17oMm8gkA926I9XGySV1r3HwtFv3PlX0B8vlcGSp
Bhi0gRNLqTkQ3A8uzZ1lV4vveTMaq8hDDeT242M3qt+4HWxgMt2lTpS/AfD3CTptFqXcvwrVkLa2
6+Po8x2XWPCKCIFNg8uKeSYmZsJi62r1TicDCC0lTCeYMYa1W4DFk0mDCfSpi1lZtwJq4E2bsskk
zWilFQnlIGnUITWqrwNF46VQLXcWIM6AWeniH30aG+OX3iF8lFyeOiIQVkbMdoFc0C0G9n1Y+JyG
FfEPDem1/5/ee3aJXAMC6IywgnjJMkyb3AeFFz0Duph9rKatJEqH9HmO0DaYgpb1QnWDTZVAiE2K
damH21wjHT4vh8e//i9h6MLLf+a7TK9uK5osTDpE+hk3x+qNvjYyi5iJqPsFIHMhVx6lA4JXZtIk
UAIcRrVLxiv99esqYIc+fWxFJXqeLAdEEur0xn4j58hQlXuVYF46LQncdpxiJQxHq7sbTLzwo4ya
PilvseFBmkXPSTuZk22mbXTSvq+8lekz/sm4AUGtWqpGeK3NOzq7A0pkyKT48FZcchMWYSGBhZDe
/UygivxG+lZOf3ICwjB8e7pn7aPhFuPcZifcesOV4WBdeC+qghZVE7qh2ufvxQhchWjhgF55QYxe
GrLAT1iBeMhPPl40VxL6lTuhXRqAKhYPC4uJbOrm2Z2I6NiNOUFpjplS7rO65NHSDHSS7LSakaTi
6fJbSv0jz12AMema6Ei96NnaIwfAZRJvtdglUIYimoyVliAi9vq6wTe50QrbLY6rsvwu0IDkA8rU
OuH25g0t8AJyBAcixGHLQNSHr2/qpXuqapqFRZZ0RFU+G9eDp+esSl7liISF0AQPMzOL7srD8zFI
z0eOpvLsGDL8LctS/xzEPU7nobbV0mlL4wib5tDCCexI6/VqnpicEqzVpQegguAYbH7TCQK+CWYj
WBj7enwwfUYUwUl33c7VxY57v86F/g6Un/Us/xEX5e04ANDIzYI8D/dObvxfWQnx/+uLpYIH+/QE
aKppqPIU1q7o0xD57WG0Db1XPFXjOGCzNfWsDFoBoT8NrZYh4Z6OZZA4iaVtemhP8lRWFqu0jL97
SofAMYIwYvbvnq2+i6h8rCbmguZBKxg7785NRHnlGbk4d2g6jbuJOaaaH1//7e1qlW1mVsDbZWTN
GwWqDYar+Thhp5SkfYxoqU+e/h+9cRNq1C49BHDUZGaxkOtr7+XS06Mxccs6inqEoWdDAKC7rEiC
kKbIoHtiFdGwmGgjg09NqFAJXTF4nuqWFrtHGwN28dvX9+7i46sR/qLLcN5MBuLZvcNv8s8Y7BEU
LUqFYIyoDRCJDo+gvkOSFrJZNT15+LIigCDTzWnVh1BQV5pwMv0UZa82/TuEQO40Yv95HSrvtRVR
cPVu8ziH3RNzyrZr7P0DoQTuTzgRN9goKZiG7XaiLNUThurrD6ZcvrLCtFiNVV18mpfQoDKA5NKp
shuDDIOZqeEKRLW26kHN1CFa4lGxNzGF8xDyy9evfmldZIRNxDMZ4J52tibovas3esKaMEycHonS
RDfSTW27EFqm9RgaKQWSrr7ymS/NWroMMUmH7wPJ7gwnF/VN2hIIQ3JJz71EcPPDFNmPrz/Ztdc4
+2SBUav4RBmwiPxuR7Nc6yK5MvleHJM8DIpm81zQ5D4fk3YIq0WteSgKZaV1tAAGZhG7Z4AZWXro
PzBBwLKNornFL3PA1EQzHv3wBGx2i5ugbG9bGX+oUJVFN8R0qSwqBv7g/whyb1VXKIBbjZHcSMOj
n7M2DxMwyrPuCZ79OQHHhItK4+sLp0yP8p+zPRFqhtAEc4+NZP9sTdGNvAHqbXN4Q5w+q1nGZzo5
YyoiqHmY8JhZVfyIu5uWA7gbTyromuRsfXPS6r9+K/ald0JYL5tVQ1Ws80mnMC1Cl3OtIPD8l+TR
bPdV6tcWKRe6ORz6snZvNIAVvnbz9et+3p2gmhQI6yxTqJr4uEK/Tby2p9Qj8ZuFM44+oY88kxUX
e57lLX40Jt3SvbYfmkb82TXn88FexThvaPr57tiuAnj0g8Adpgv4ESiz2co+52X4/etPdvF1dFVW
uMHM5vr0yX/7ZCZnOM0urcwR1G6Iql9LJEsFhXtlryk+b3s1xfrtdc42W5IWmy7CkQx8+KyWbH2B
5ptTvkk0J7IAJdPpK97HQbbJqrBn3s5f9HBjFeGRj0+toSURU7InzZWWLDX0WIrmy6uQndCMEG3e
cToIvgb5oEPBVugAbuD4cmwl846qspyu4YdKy96QUfRC92ng1i9s13vwEnxgqssxP9Q2RlF5q5Hw
y8RPdp1Oh05prWxuezoC+Kxe+tn4is9c2nQcKPFMdsgjpzzW5rUVMvICsjM4EOMXAyhy6qwFx1Na
bR4AeDsWL4qFUgLsY465qasX2QYZknLEx7gVnv/SJaaMcBW6jtHrBy/3f8kw8RaRSwfbMgQ1zJEk
0tIwnuWVGo53HJqLtUuFNbNpgLcmdpswQjwgev87+dhHL/j29UhRLixMbCgtg8lARhlmnO+W4niU
NI5pmRMmAAFUv3to4/SgdeqDKO2fVCPamTxEB+w8T6Sq3lW2TxKu0WH132WBsR1S/QHz+rOhFOT/
5Y+jFP9QTC1mpa7LWRar63HwKewU5iKQIbe3AIZH323mmBLXvSu/lRX+ais6YGujS6X737OW1qkE
EFSzf8Zd92DU9n6smwcS+WZVSwRxmNIQSWzCAMn0wUZY63xDGAdzrW+INMHLGR4SVd/hJTmodfuA
Zc4r38IhJSRNeRs8Ze1K1h4eTDTTSvXUpMo672k9Blx2l7xHPSCGgm5AUY6IK/AszKf3qepdtKis
5sE3lbeP72vNXZVVB9S3i6qFUKEi5yOGc9uTNGjQFmxK+VSFrTPFLemK/qyp6QafxTYO0tvRV+88
Q//mRbAh/PJRGrNb3C4wd3z/0e+il9LPQX77MHlcT7qv0+qWmLI32zCp5ovyKcOOeEd4Dt6t9A5r
XHbPGZQx5WK4ujJCLiwUqg0tleKTgSrTOptM3ARqqVoOqKPBkGVeOWxryKVz06YOmZTGKkjstwAB
O5KMEjmLzG2Pqp4mKGF0zpX3Mi3nZxOoplo6uAkblod9fkShytK2XZ5kDjgQ5OnbSCLMG6NashTo
5RqTkDKE9/JcyrtTb9WvSiY/VCXKGt8X+jJrc7qJQvI2Xd1fWcSUz6cOjROabJqqIqBins/tpTe0
kt+YqeNhGaDelQuksjReEJd7N25fvrjJCJ0QyrhTWXC2fKnbNI3sXlnUJjjy+SWCb8t6JoTB/8/P
ivUQic4dGvCy4hEiQLLG/5dIyw9uCKaOWR/2w00aI07Usk050TTqyXOutzay4jjE0Wi+GslNjJ2A
snx/B+9vvM1cCfkTxhKVrCDVRjnrljXZy9Kd1sZ8loBgcfZCMzDc48ptTHjwVMyv3PzPW2iN85EG
ksGgtqGqZ/uwKqrzOMJTBaG12deqTeu9PMGgmrVxeSy69Bg3xLoV2ggsJjt9/eKfd9D6tJoqFkho
yyb67s8VNWrJKcDlgR1F0G7Cr7Toh+FItW4VmMWuU5P7UUI89PWLXhhT7NrBXVsWGyNNNs8+cV5l
WeO1TexkEZJPtIR5VJ1GswH6EX4zXHTSKR65/pSE1gEV9dvXL/+xBfzzadNljY+tKrpimsb5xswL
4jzVCbR3RgOMOrBURodJ8AIGKUqr38LYPLSYA2hvG/SkJdAWHdWJotVnvSyeykY7NtOXRUAEToWX
P+9JOE+y0zDca80tGL9tmGHRJ4rsyt36PE3wxjl0sGk3DN7+NKX9tv8pDOrWZpPwxjHd+xpu4FG8
hZjwQVAevr5IlwaGRtHP5DKxEzLOXspHKuyK2o6cKIJrYOHw8Kx1YjS3FjpvLGOcKGv76evX/Lxh
5uNBTNeAnE+Tzfm2S88Ba0oiQgnEj7fzUzYoR5AMCzlXHj8ueeQmS121rozHz9tKXeZIrsnTZp0X
PnsIjIoiRu1akSM1zXaIW0cnUCUw5d3XH0+5dE0NmXKXJiALqudlXLZdfRDwsx0vNQ5myxk+40Gj
4MZSmb0UkraLdHUVysZKwBbQK2bZUsNp1QybAFEgkCoDDtxoPUnutZF1YbvENVBk9u9ClU1OhH8O
rV5S+5R0GyJ38QGNgf+gGT1zgLurg/qmaV8UN0TkE8KIUq4NNWNaac+fx2nqswwgYaw0Z6/NAlIT
fVdHjm0Al9Ax+lEBgbUgWxnzekb0K0y3GQZNcA2QSFLNY5UWqIoT75uPCX7Wte44Bz54+wG8FQpG
QMFDrSl4j/skgljDSuCR2JLqFMwUtVzgjEMUkjfpyq3S+1jHRN5PBJkP6FhNYjQ9HDhQAGQmR9vx
g2UgFQSgd8CLPv45QDwbdhLQJ0zklFrBwXXdj7oytmULkoFUtskU7618QVQr7GOQHMFP6noo33rg
flLWOoC47LmqFCcAz6t8OgZcGXDTQ/rpwgp7Ks0owtbPB9wYwnD1dSa6oZN+uCF6Od9YmsM2KVGj
FQBRXKPZEl+mk7stveHOWWp5dff1m7j4cBE5QPvCVuH/n00kiV6wefCy2MHTiaSKjy1HylGQV/X1
61yoNzKCbZNzL5O6Sa3vzxGM201L8yKNnU6j6YQ2kXD3fsKkVkW7ZQt1hHmAHpx7U2vGwW/UXem2
u06M197I553KVKFXaBMJip9c/T/fyBjK2IhBszpKBfei4ZdFX64r7xQlw7MxWTmrKv5ZFsZ+MsIn
4ufXF+LSBecq6CzoupDl84ocj4HZRj6z2RC5b9P1LtGXJaV7ZbJWPx+SKYIxM9JnoHyvnj+1fRWl
xBsyY5gRLQYbzv8szmPUWcT9DAqUB+asUKudoDXtWVczygGSz1o0JmoJRTzC8MDJwRlttrxT+y7Q
7acEZo7qEjbQIw+sSORaXJ+GL802xFDonPDtC2UZYZYChF8boexstlJXb6U8P3Ep56mq7gb56qx/
8TqpGqw7sBfiU+cm5iJZJtUvZ+i/SUoDEjnKTw1lU5CQAmVNHPxs4p864JdOAlfVsSM1i22QIoD5
emBY0xNwPh1wo2jy6opGOMnZOkfmI4Anr4gcTMa4dAD9C8APEChJ44sCtF+YpLK6uvPZTbAlONii
WsvixRL6MUFbk733xDvNgqR1KrZLIQskqGkijkd+aW0FZXtv3Bq2ezvU6lH0FDNyBoOs5Se9jr7b
Wv2Q5NnJ7uUdKYA4vlFO6uVLKYwlQUWoa9kvUaqmBGmTEFTca9CacjuYwMPvQUaz3ReJtsxUc4fH
+L7VQMDkVnnjk4hku/KKDv/CtSyAp+ZTGnDMZdjLKE57GayluvMZDrPICGDt/Pj4vWUmy4+rnBdU
VPzsZyhfW1X1i/feosLK/Ie373xrX7rVVFJIWNmKcpsCWxJRu+1oci6mB6LsOvRB/uAYSlNygPlp
cqVDWzmGZXoKvfK18cnRlPWjFLDLrDsm7KIsHmBx3I162bEttedR6b+GPxUb5EjjI0owhzscXk4G
iyyaOFNWbKKMlsy3lsElcqOatxq6x2ku1iy+JEPABy+V49ZpcRJk3n1d0c+ypCvLwKUNhiLrHCMx
eJMxfr65i62GiD4AIo5UE+Hcp/de727lcKl4xWNWDic5R6tDSKGdDVd2zeqFGVFhMpw2zTRrtfP9
vqrwVOvYt53RVd7AtT0D+/9uKf6ysNOHMP/RKJqjOcO7ORnLDIQ7/rOcWbvM1U6irR/SAqCeyOn6
5VOlal31CChUN11R78FSZdcPfhlvvn5WL82u1LQUk/0++7FPx+4W2mpfelnmdCGKNivdFA31naR7
KKOUbNVoK3fWSvNxaKHSHFLeHDqSWSc3D3GNOsLysc7432JrfA17/TkR8tsICy4Uj0oynKJKvnKm
unh7FYW2JL0YznTnq68u2WFQiipzsNPtC7MjErv67tX5jSwHB4/NVhr3yyH01oMwruYKXdhY89pT
5VlVDJu5+s8Vlymvqyu9YGwRnjJXGc1Kr+94atakM5Od+YCzfuuP8lsey2/UqVcQ29Zp5+4NtXnA
mj+LaoGMGfi0Jqe3X9/JS4dd3hzHGY09GCe3s1k3cUsd4Dx3cqyzZ3Bjq2E0nkkfJIHat8iWNHZy
Sm3JM4y96dlbvfe+X3kHF85V3BnZ1oTJAUucbwNzSw/qJKW6VAztw3R/OtN2vAqIef2s2+2DLEff
s4Rsz0iQhruy0XlkofYcVuNbbXkHKdWfUyD7ko5r1lKuPJ0XlmNFQ1Vjazpr0qfufAvfMh2pQ6OE
bjhXZ++GURzjigEUeMVBNOm1ZvClwaIRs6Uaioqk5HwiYmS4mVqNqUN1YFV6qOHhmcwgry5y038I
/YG/7K88ztM9Plt56dfLhqbRgdZVe5qhfju452PXl7JL8QrH8tOIjrHHG27Vt16WXit8W5fu9u+v
dTbebCmMQl2fCmU2fKwqIHMyVCB1ccJRglPRZwDYBLJGXVv7crEf88zChCNuxGDz0JoLLOvHieib
6NbKo59X5sNGzvQnQPUJnXzSScAtxeM6V5oADI+8qaT8iCXWB6Gv1RRroUjcWDd5Ux4/yMdINBPa
j7D58nc9VZxBY19otGBXwnFT+YSkptYyzdpvQ/DmqdbSrlKUdNZW4MGm5KL2mVNnw1ou7Ju8bPd2
AvRFGtblWO2lrjhGAHwaCaspBtC4vU3aYaM1uNSK5lcY1se24l166Z4IaDBK7vhgxHRKVJtIowyT
9jywQNjE/TjLf4qNH3E8y3Qb5osrPxNl8xJVplOCLJMGbZgD0rYJy5UJydEg0qwK/GgfhEubj7LS
UUnixtO3JpogK/SKVdKjlJaTU440i8piRQ5WfTN6QwwLNWUdMQuSfDJGIHiBta6NKlAkL9jyBOME
pdWyDr0O4WbdwaYDFNUNIQERTXTfJGwSNVsHDBLLMT9iou4jS4SVYOz93vLXkIWQjFPBnhHC8OwW
6KxDW1unxAIJKSfh0cKjw6gfRXoAdb7QcvZjltxvqpSl0IAaF+EXbskOsqN3G3uQFVRH4YobQ5Tv
bZAdvDI9SFWNlsJF86Rjac9eK6E8qTG+xTTKvof9Zgp+t0xwtzQOnizgSG6OyRtIse07vsHPitxb
mVCrBnCA5hurWtpMQ6I3i4M9WMQgD5hIeZPTPAAkfY2+da2RfKm7/q4LmufM8vpF2gzrr6fLi8+P
YlkKk4OGbOXswGoWVVEPJhOSWk0Bl8zIfkeANYkXqIT0wVw2o33DR7wyD17apFD/4PSKmAKt0tnL
Gv4AQ8UbcJHR/lFke59GCfX89MpMdHE5Mthh0uGk5Az45s+pSEccBLzeTp1usJ2ma/BEQYJPcOtS
TcmQ0wHd9A92qd4GxOIUyvWdwqUZn0XVMrnGVGHPD452nhRJ3hl0FPBwxAWK0wb9eyeZO/56j1CA
Q5+Yud54z+S/JDw7WoBE3MklgGRB8bEhkKeuy7tIJVJLmGSLqnSwDGDJLkE0HeTMWaKkPIKV63hx
+pZ59X3je1u44jf20AJTIG2qNUocCinVfI+gEA8DcdI1iyEzj1oDBi5iumyGqUcYS3O1hFbqD5PT
SR5OWjo66Ujgjm/NybbdJ76MkP9NrSKEOS0GfHK9ZgRs3xf5oRSka7s6pgG5Hk/T3cwgg+H/6iOi
zc3vHKWixATaMIDPCg8lvCXIvexEfrhSh3Bh6tj5zBsaHL2F4gUUatrwVrBJJasgBKdAFapKrHqh
hq1HlQGMowJCOHaDNZEfpBAgUK/j/B0jFWBSGTZ334LlRxjReTqRBqTP531XkPquLK289sA72Di0
FTgU9B6t1txWMibKuPRmTY/Htg2/T+ngsyqZROJ4PgOXF5iwgl8/g5fWS5NUYstG78ZQnZ7R39bL
QK6MJI3a1Bl0ekzqY2LGN0MnryOFuJr/r5c6P6K1ObzhDOSj41uQFFP4wik1djCJ866Wrnysi7tk
k3MVuhTkaBzn/vxccqHmWaGXfK7IqXzS9Lx06ffZatq3h8rwohCdPeJkBzd85WNe2vVQpaEkxVaL
c9jZFtkskRWkMdNLT9sXAnqSYHmp673l2zdKzv3lz19f2MuvaFDJn4JNP1UbgFOjboFj6JRhiQGs
PEKVOSnu8JTF5XvNGgLVafn1S35MHef7rEkfS60TtbJ1Lv4ZqxyqPwkKTtgTDqwTctiiccRsaRM0
KpezsTYfKthMZMF18YMQxyKC4lgO7BHKbmr1ZXjM64PEQlVhdsVnmtTsSINxbQ9IGwwpgzpB8oiV
GDcRojcKXS6muHFj5pY5H8tx7bl5PbcEz1uHK42sAWrbNy0c3QXPyk0QwJeieVvNFfehjDHG1TDh
EltzskR97O3iLpXSYeZSiUXQvPBrH5qwLUULlfwEarMdruPJfV4QbpwhACQkLJtz+kzncPxfQgF1
wgCO9/VVvThqGbMarSBa0/b5itj1Lllpvp04XZG/x8N3G9pI5I4b8HV7VV/WzSLE7zheK2ReGkDk
nFPIpKCrfzoZVK00+LlqJg6E6vdw5PbZY3Ua4vqUTBqMvswPcH+OX3/YS6s/nScU7/L0y8fu+reZ
R7bLCEEy5MOIJSQDVzO30WlNS3+ZGdtQKN/irDhO+5OvX/fSjPfb656fn8NRj9vMkBOMzf1axIyx
UFT7TlWeyqzdf/1a9oUKNSnEJiIxjqXMCmel8roTBHoQyuRoaXjf9223CJCte1Rj1TKuiXHJfxmE
udF9GteD7ONlFzAzqBsq3GjXrayZUTma9xZn0I9Ms/8WetoBVmWfuABOtRiRn6S8eSZerEoHluca
LyEayaWqIsvrid2rYAz6IeAcY3ysG5AmY/TA3Ai7F/LUyk837GmxReM2qXBrk9z29GEuMUUoT8H3
2LD2UYYbqZA4byjgr2ecvCgYZ+z1pfRIzEaFJYS6s6usvdYg466uSNMjGBIp1TI1upd21DtC4Dj2
KLWxRu61d00PknMH/JJME5bgGsZENPdUGMKR1h/02N9O++ai1J4EO+K+YmwQqbD0/P5J90ZisOpj
mDV74h7ypRVJN31kLDvws4Hk/5LGclgafr0lY7beG6VPWhTmVxJ6rywxlx4aewqgpvHA03ou6ozj
vEJ3mVNXzzldZdpTC46ilvUnIzduaPg+1USUXZnp1UuD10aTgRvColV8Pp44X3rkFjJBmLG1VwHe
I7t11YVSzQtIuMGUDqVMLbgqsB3TDYk0TNx9H4Sh44XJQ9nQ1sxV2r4JqR1q+Ct182f09oRbteOE
lohuYPHCS2gAqoPNWsYtFmDFgAbx9XNxwSmg47FA56Ey3VCrPHsuPGmI0VTGMI/cZIV+Coe7TMW7
L5W9nvCpyN/KZwGmPmmAvx5JPmF7to0we8iokHsYESW7XrcNs3CdPpCqh34Lq9Oa1AKcuPDbifSI
v7fayjU14PE5xMtaIoAilqdoaJnc16D1na8/1OfEb9CPiAaUaTMlKP9MI+a3Gc02B5HUqhY7vRou
C4rqoNTEsc6IsijVfqXYbr7IEtDhiaocffgKnOFT7L0e2SB1Gq2DiGMA1Erhiyvz0CUhBqJtWkfT
LsH6VJj1emPM3ZbJNhf+rgnikxQXBz/DGG3oGJFrMk5KON6V0R+BP37z+/rWoPU1a11OnnVlfe9W
iZ++1xE3Cko9MrfkfSCtwOr4EU0qbgitQe2jS7+uXFP5wgyKNgKpAAI3GjvnXU05dD2TslGCPrsk
SCnC79cMTBuuvCX5GY0IV7cfs2DT+Vu7Az2QhdF4a8uwGzr/TR4K9RsNNLrbMcQgzZ3yOZsC1Zsy
nLyRx2WIf5IPmS67tP4GHRXuCcmKdk6NIzV5WoyglRYhXFVyO3nYBqjjhgjumawAVKaZ5cSRrZO2
m3KWEto2U0nI0XzqwlPnC26KvwWgBqQvpkDRthPX1H3Hp3j/VBWaj9bQlpZykaM8lbR7YQRPKTKk
mdboyqzL2SsJSewi+9XqmILNsHnzDHnhGuxm0tZByLYozB8QS98919v2HuwnLzQWnpYdpvWktR6J
wfwxbQrrWHuqyvKoNM2bSq+PvvlTG6gK3X9+sCbXR589f9e1GzuvaZD7N1Dr24UXdL9uXVnb26wG
nh5Ga6qFWNLLgsgU2zoQh8zxESIgU2wL8yuvnTGeuKOD/CPNhtcrY+HSUECQpsmIVjjUnnfVBpoJ
cVVridOHWQwWUpuB971PvKpfc57j+gT2odUlQjyn+QufTZQoV5QlFzYtGAQFOnNjWtHPC7zEXRdF
Mm3Q7Izb18X5d9MCMdzaBdcGOaljD8VyxEc6C2AtX3uKL8z+lEro6VDGZYd4Xn1P6bE3XRKkTtQQ
IpmnoaNnMMwsQPcLrcBelWFG2gnjweAZWCWuDzy0ctw8I/fZr8VaTcO92xTqRhumCMDWBkJILpds
bNqmd2+hZS4ITDoGguBQ9hZrdjXsCcvyn1Xsf/xh8qz+/d/8+TXLCV71/Prsj/++JZYtq7Jf9X9P
3/Z//tmf3/TvY5bw35f/ZP2e7U/Je3X+j/74sbz6f97d4lSf/vjDMkVXMxya93K4f6+auP54C5hV
p3/5//rF/3r/+CnHIX//+6/TG7cAGjG259f6r/98afP291+KSvfrtzE/vcJ/vjx9hL//4rOUXkA5
658f99v3vJ+q+u+/JCH/SyAjtHVrktRhi2GJ6d7/+ZLxL1O2EZBZ05MxnQX/+q80K2v/7780KmBV
1nz8Vv6XNpkHECAKHiKh/vW/P+7dP6e7f+7TZa8ux7xpSfv9GGhjD+V/BnImqu0sCWdLnpqldLYF
itQkJzq5SGYjnc6RKGjD3CJ1QsNsR49BUuxA/q8H34dH7APTi0cYXPhULD9ulx5hOgRA43+MXaqQ
7KI9p4NNSm3YWhILps4UROME1yh0KaS9IJFr5mUakHWh/SoHEofpV72P9PJlU7LxuAHQikk/naNx
3ktSS80K1S+dqikFwZLSVekXey0Cgh8nMVZ0owZjVg3+UmvEPlGfO0hctYGStYJdOzMz4y6XgBs1
kREuTK26lZJBrEqJlAu+s50bBAzPOyBncZuA/Y7Ut7Q3wHKzo0KL4MtBR2aeuk8z/YdSDuyMM0zp
4QitNZRPrBB3buxS6KnSbQLfexg7mOHMYMs8E9/aeopVMy0qRelSDATFoPRU1mjbCKjz/Yc2acFV
Ui8TNrnBZSBe7UReqAZqdLl1kwXNOmAqhQH1JjTuw6jg7eaP6MS73UjsItW1jd61i6SqqtmYDNoy
znWa9QPsY5K7OvxlPjTS4V2PpV3oocA3tHVEariajuugV1ZdqMNYjPOOVgBcppQNWnyIiIAxxmJT
JMoIh5t0kmz8Lnw73LpDsTUbwhUUL2uXlJnpa8i4O4tYmTel388tE8E63qH5MNnwelW8JW2wLyNy
ulp3UU+ZeOFaU/21MRqvtuo6ZDg+pR4Umcxce43xGlkk8Uh1/o1948IdyzurqUGi6TtcR2T5Ai40
I5r1HPkgXvfmIgP8PbIbhZwl7rtafyFgAK1ERsDnTq2btxx8RlQ3T40b7gZ1BMxjif9F3Xksua5k
WfZX2nqONGgx6AkJ6iAZWk1goS60codw4Ot7IV5aVdYbdGUNe8LLYIhLAcCPn7P3XntXWhLzn7kp
pX1jk2cPwA9/7yQoV9Ofrpi2vpfYHAr5vWk139EQ7GzsXQNLx8qaYCDWJRJ4YteVKuIFPB+fxmDa
+IjWwg6b29aHCzG0cbwwrh4cEHq2Pn1Zzs/UU+wr4tlhLVOYx7a+yRl2rYocUACm5LNs7OYwIcdZ
RSMZTH6dEcMTGVuQNOZW4rpf+TV5eElWblMZJbDXMxJNJmbZKP66HHKSgf1tbE+dqbpTl6pHRdjr
nqzftSXJj55iJzogPHmdO9q1/uSQ4ycJ9sTh4meaffJNdR4Gi6QtrSRHEEjW7GU0VGJSSxmeEMWS
mCdd6xnn82G2UeLtZN8HG73n8J0i+Sj9PjkkSTsxbxjfDfIZaNyRoEH2XovvOnHrs8ypLrQ4AAFl
PKHJXbjqEMis7NiO83yTaekNqmf01YY774xhfkuGgGSmQdxUnU2QTaTWrkZCWGfb1zqnTPCgqePG
62FtptoG8k2yBc5+x95H3xvfkFqCQ4ftMTRM5RKnTK+6TiJCbHL3VHXLi27UrV9lI4kQcHv5gX1c
ttFec/0dQdEBPiZDC/Ve+mvMMWSG5y1+ZsOaHy22NVaQAGEj9qJR7YOa/Pzq6jrevoBATM9ZJkhD
y/cs+DlZfho7Z8kviyBEea+5FhgXXHjA0bOtFaTQ3p34S3b5sGPw+jwiR9vXI28sQyrMDjHqQ86K
YE07GKywBBFQopicytpf9QMpLV1MBpQym7ei95wtOfFkhjRsxWpCedWXPZfpo0M7fTZEtnHHgawJ
g+A5mzESNbHhremP34waZZk70xVoYgJntfykeaehbUB5zt/gosWmNdxh0wzBOesGj982AXtmRPGP
ur3OBz3hYuk+d7blhSUXmqHFwCvNfKu6RNzXsXGI84Bkl4ZcuGB0i5C18CQRI661JmmvrjD2Mq6e
LJmQaxN4Owvu7ameJAks6TsLKKrmObpPx3KFYk3dwSIOk5n+eu4qgbeLhss8p9jP5qp87qrqg1Hd
GV3HeDV8FhQ/iL7KDAe9DpHXrwRQwORTyyq0PnKGseYQY44w4cmU2XMpNIvxY3rCcabYkMt0F+hA
40u9ufocBqY70H0R5Iawpdyzz5jCZKjMjcSRtzXJK/dVXGz7CNq31tL9SZM3jbbz7ZT5x2TS7S1y
PuI9A7/cUQG/JV5fXwwvfh6m7jgGqUfOALFbTeZDuTPgdnemdu/M6CRFrF+NoL1PGO2tA1eOqHQk
4TnCu6cxVh1Vx1MFJGmgW4L7ZfiCqaEEvFFr+q3flop+i48cV7XlrgnmsM5wP3bpoF6TxjizoEma
W1Z6nJrbqgY2POW2geMikicYtltk/Ar+XCR3RMnLa1IfEPiQMCNzMJZRfSky56MnIv5Q+ovDpBNv
zsiuLKkMPaRsLUkwHG/6WCbXKJ4uZtzMpJuSliKd+pO1xn2ZPftpMh8LdiQnunvo6c3gYWCMuDKx
PQEb/xqsKDgmDFRCjqX97M9blyRcc0aZwsx7J3RSoEDgrOhbvGYJKfNGk13GQG+O49Ht5mFH6Py0
EFrzm1gSENNMAHGJHR+14b4a8CmaRXD1ieYJrUAxhDXa8gheC0AshDA/s89J2RLq2SBBF8l00asA
W6ImtEedE3o9Td1b5hFiaLf4EwXGjRB3q8UbG4PMmR1A0oWHJ3BOtLWXW2LVN4xKiQ8PiOAWBAdm
iWTJOhDwbZ6VGHdure0ijqqDmFkDUaelF7co9u0AqXQOKDNYTvCQuCe69VQnb2Wd9Ou8bt70oOgv
5nIz6WAMmbwb0VY15PUNSAw2DidtUzbm2rWJrWd0Z6wJhs/Wk88eUtQl70xgkgrdlMWuMLL3XBu4
kIDyYV0qCAz0e3fdQBTeWHlCdBruTY1M8d2Iz3DHa0hIO3sm4EF271PQ1aEeyGEnvPYxpnN+n3Wn
gPHqRgmCQWsSgsA3GfFG5OCCcEgzvnfj/GqXuwny9KGqyLp0lUUSIKWIrsNFGTL6MJPSjmZZn40F
uyy8Tpxodn4kMUG3RrJ8xnnRnNrsIRXFKYpzfWXD+DqYMYemh1Vi4zbFD+UQef1xi3ki96NVLngz
6EywaM7miyDMhqh9pwstTeu3XcepArZNCOjuHUwf7MJHvWqHP6ZdhYYHl7RKXu2ScEa3ZAZJW44a
qybFH9ChRvU1qA11ZbQn16dHGTc2295sRJhX8ivzrXiPwbrZmz2U7nLap5AeSZEfz8V4oUk9nXTS
J+6WQ6bJC+dODfdjqyHfnHMYfi4GLBc61SaKpmPAwba2+9Q9YtxjYR6K+95yGRFT3SLaieEhUOoD
rd2NDWyP3vC03ZTTE078JdcER6GosjD35Z3uIXMtTVFfOwI7Z6Nn0DNbj/hdH2ENxkyEGrlGg9oC
WSTHyCiwYTgBiLO66IKN4ZEGjqay27luba1l73ocAs1nF9f5SbnBkrnFj2E80jc2BKIGZfE1cN/L
pPPCqMEp55VtxWBXvRI6dTOV5ptjcSXoRgAFCGAHThTMt3pMdOfEIj30s0F0ZgWRrmEpUHp5NHx1
rctKp6nhvQ/wDw280YB0smvcFeFgDHTEMCoBzzooShetJFM8De7zavhwa3nA/ZAx347OWlP96KW9
b9vn1gg+PUEyW9XvetM85KP/GY31T0KkuZO+BX6PQoeE4oHtxrMIHPJ7P4bUOWhxt0MYfEjhIlOb
XjUdXBdZTTTprkqNe5HoYeyRpNjl2tmiiOiJufStci0moLwJ3enUX7ea3NEjRwPS7Tp3fnaYNmt1
Zoa6Rf4sTdbQmOe9bTn3lozIDfG8T6efQz/ubpRsHvhBrVgDbm3M5s4vGeJLphZp+jNQeJPLI18i
aW1Fn3TrpI9OOZxmsyNzqxsx31a9cSZq3mmflx8ym/zJd4I9UtVjl433wG5ufLAmYWUbD7UhTtLE
l5MagUPOLyutxWhxcmk6+UeO7D+gajdxTHRb3mwbwKargUB7lObbpiBqhHA5XzQPXR2/jOIuJtib
I/axi2+djIRLw9/Mc3xqLfvHtW+lZcG65T9sLVKoB/YdwQxmOj455ELQVy6eW6xEy//LhpoESnke
PdZ4bYJUYD8INL3rwQCarIED8xVCAH0kZ47Uw5XmR5tydMW6avXlBCG8iYR0bwzdKT15aXqoIYz7
CeCaqUn3iLkJNKwPsaW6VavXTKhtYMREBs1mei4hHn7VNjGuvrOq8uB5UOYGeN2bkvKVttwNSXoK
i4sUA1nmvczvYW+bl0ZrtpOjvrRgOsz+O+34lyhJkKqVj1UPZSqX79JWF43qOi3nm0QQLqGSPc7B
T2vSb8Fun11BwYJu2neBsJve9FAp/9GdKmunxearF+dnd7L2mdEfSrzS3bTpKXEo6Dd+TQD4iJ6r
MbyNUxWPzlDsk2sjWFznqCE30JpCMOMF5IwDOzIkIhq5/1ndEO3c+JwNWbeNxK1mlrcy4khpTMpD
fWlYewgzpAqu5dGhpvRqgs3Z6Z3sGK6xu66dkTCWe9y6nJDmbdubR+x3yEDzTV/n54QotobAdb2N
72U58mZ06qH0p0d/Lm88SQJz3m+zztw6vQM1iFnS3Fz1dlosF+W6qIFG+u2l9UiNYxvmpmnoas4N
rYGXAfmdRr83QXXDkWORFZq+9bl+R+C9NxlgxV08i45972r9q8yBEw75ehjkj27ZJ1urzgHEpmxW
F17pDQFve4XiXzfALXrWRZv8i2O3P7l6FEZ52+olXQPzGDPZ0+VOwI+hvlvZvv/dxLBNLOM2cOMn
zZOHlNz/oFzSQDnSoBVQu22zktg/nTW1KMtboQgHBjcTVzmJvvb0NiTZ7yWzAlMgCzL8Nf3e9ZMP
nWz/qERW2H/VcbrRXeuhrCWSkfpTh4k1aUwSBxRs5i7JiyuQuK1Orpwt2W6V5cG307u6ypcN4xPP
9Y/hRHekLC4x/YGv3r2ufY65wM25iz3CfRSF+w2nLOb495+G0n7SDfkddNpn3EFr8OCOkn9dB8FN
ZkD+G79iEGd6Rud/OVhiJ3urs+aj8yneEvtS0jlGe/HqRI+VNHDu62RLDvYBVvbZrptTM6D1UyPS
TFCYgqAneVdbiLQMKIYjp5zX6i+Voj+VQyBXOfkOHuzkzn8qmT5KLbgoiomqcV5HoBBc09ZxM1x6
yE5N8dZr2UfFZwKp6aGvk00W6DeTXcMLDio0lcB0dPboTv/ABQO2B0hprVGboKkIoVS3bi7WqEh2
koQT5hqgJyyogAbayughy5JDBgs3Nqdz73Bou2rj9LfIzmC68RRJIszYEpkkUxfp3hvaDWwtegia
RP/07l1oNF59k2qE5hgZlyk+iSl9TtuGrPGC8VreJ9/ChCk72FcyLW227QACCuWsJqqlFgun4Vcu
aaH5fcvVFd5Mt3YCOO2a+i6L7LlJRLaLyRhZ5Rkx2dF4N1WCq1uuPQqWzVVUNudJmMdWt7ZYKZ7n
hqN6YvBXpfpWTMmhNtxLF9w1WXuXOxZh4E31Ji2E5ZDic3fGn4FyNaffP+n3Y0DTyWq3qSteAlXf
tZZoaXyRnFra08oqYCbbEyEN2jjuY21PRw7CCMrKnu6EntEiVM3Y7bROvhu1e2fk8L+MS5UW17Ir
D66m74xuvJJOeC3xFS5uaiNna6Ta0Mmf7LF+qtzmNAH86a0snIx4ncmKAOD5Ebbhg714l9vp3Mzk
Uo6RCTG0zRDKZmyJagcYdx+WS6HXgoOr2Qba7r7jYuISX2+69Y52ThjHa7INbtqye02sHfIY9mD2
vWONt8KrXhOYVWl1yuDRmez+dLBI04jLNCATzHo1ip4y2T5JjhF84tvWiY5ZIl71IXtsVomwyYiG
f6C8M63Hy5wup30tn4m9wtQv3303PlMAU2nBwQH2A4jozhGQXZe/VemkB9OlqCZXAYPQ7kw3LL36
G7ghwN3fAx8+1J7CiU+lEOHo2D86O9o46v9I0ztW0gohRW7MYHrJjRFLuLXDsp4Y1UmZw8bX2584
d+VqYk4HbuBFtOSFW/OmmCNKnOHWdT3eN60hEkuV6wywqqeAC/B5tX39NrjDc2B276UsYL45u6Yo
dj2JMGlzbzYZUbM6PTWSOs/V9F3Y8Z+U5N9OLz4iz0C2K+w8DKz+PsrZCtszSopImuNSI66NDAxw
xU9P7KJcu6eit0hd17wHDA93htkd/SzzVplqZyqs+qETD3O0djqIBgVZYabXV6Gp5D63sVIusGw6
2SsZwypx+nHeVvD0FtUmhwDdzbklMJrZdosxPDKgUAbV6IRs0B8y+10645WdKwUTOce+N8H1OHg4
bmqZc7ka5lcxLHFMdbMjwmzjuNVV19y3bvGxKGJvEVx953I6qv4nboGViOG5AFMXWoVmcsgWu9EK
ODcM+qZEIBahlrUnEdFXAHNsrAS7+tAD4Wu75qW3xxXKQZJA5XCuOZaPBXyILoe446UDRDLS8rUy
hSYyDlR19bQZW3fvzXS365oaK6M+YrAO0AVxVtKZe7Qfw6bXwGnNXD9dg8rIqeTWtpLgliDWxcLG
pU7OKRIVtvCkS8XRKnCgqvbTgj41pgM7AOgVQ0eQeVB0PsME+aBqEzAYATsbR8aQ3AhtkUn8yI7g
c04YFLcyE4d+oGUeF9baEwkkNz9J4fVNhOq1mMfc4DYyWnM32tatO9pXKWqolJb23AbARmQcP85w
mO2oeo4cVLBOlyP+Vj1x111r77MmV7uiqIlhNw3qZnReiDRWKAuSjWsQF56P8rmHlhoCl3sxMUht
00qRtpGvhO2+OppF+cNWD2ZeQihprG3s9t5ZInJFA3PG7Ad8LgQjlvFCwZTsp3yzAmi16A8HP9i1
reQdwoJCm727EIXkBeAX2gNGXeupLr4YMmCau9j9vO5t70kss2jYs/vK4yOEHqebGsgKrmhTDpPV
cW+wnFMJLTOcOGAzXiHvp2mQr70kHg9xnX1gGuQMLvuDgxCc+q2xD3lhOCSFtQeraP0w1vRNF9XT
TTb1Hp8GYf2B9CEwZZCnR8rTGNTVWpPC2SUee07FoWRh41+hr7CpoTzC1FS8Mge3PDk1CJ4ersIw
4/0OJGQjnp5wOxY19zYR6k/poxx0Xsq6ZgdQz+vCeiLl9blOwMGmjvYglyNZCMYinU/a9GQQFF/U
vrnpfdjHsUtzo4J5KrxtknOwiRkRYsTyVPZAikA0qBLdo7jNMuuRWMznBMSCfYuo5eQ11bUh0j43
OGSdgdwLGY1vk+F/k8brMm91i6QF7UZ02Gwf5rr4wbIbFoTo9wZmi8khVj5X1TO6bkKOnIkwYPvU
dO0nS9xZH4GxGtCmV7YY5SqW4lyjrRmtL2MXmPbt7DefJUnJva+1IY3lJYYq2+WRvGd/jWW4K557
b2kdNsa8gn5OFrD1XTTMwworwdWvWRvQHqmzL/xmU5VeqCfazo4xevMRlJzA4LMPiqGDrWm7UXmP
gz28RQjC8GWt8NIdbNeBH2U8RalLPw7oMEs2MfVtehn93lgxMNyb0F+jUX2zrWJ01Rcfbl6FOaFy
q7EwYNvk1ZsRDAd/HsNRN+7HLP3WR1jjE37NzPokaAiSak6tVakvXTl70myerZRNiefBI5ZP+sjq
E4gvrX6xBjs5RKy8snPl2uZMpiUNr52G3ZajMeli+rLOyvDZXbR5dnRYFbPIcmEcaZ9erB9l1tw7
JLPTBFklg7ow5Hpx6RauZgJAk0TcpXT9Rv+eGUrY6tFW15AbTrN4iFXxaJb91YgiKo8EeeXCgYmg
C3Q6ak9tYJeIH5d+dbUx427daEBwa8UoxBUHmtPfxGjscwV7HFuHl1YrEZC+WLvmuR2Kj5j6HvOG
czfm404NLTHwI3/MwPEx/hSYbZyoe8VEde000W+SsnggKjp3s++p+onhN5E/TjpERzvdc05eaZw1
AntMEkMtaybOfuovwggCXsi0B5n5gSFryWbzIDKkfdjoSP3dwX+QqK5tr/mwFFutQJ+pYwoOupk4
XDGe4xHwWCnkCVGq2pVN86Ol4jgxUxSzebHr5C7tvLdgCJ4it9jNTpGvyjoFoTdSjAikxVp562u2
WJWie45bRorZsGufgN1eM2+BmYtk784FEn9V/2C8PuCEvR2qaZMa5F8kZPV7nQHMLkD6pOX4emwX
vlike8Px9wZ56vjXvd8vteXLvz32ty//9mu/v/HX30vlLp8sRk8AxmXpPqRZbWz1mbdQtDj6I6Os
jkE9VBiXY9K8rPm+gkiNYd0HcLPc/N77z5t/4zHF8KRYQQ8lcjfND3gU6uOUINNGFgDhuqqaoz9H
9V83v18GntcdvPlJ6P0AXwmF07HQa/6Ar7w4dBKQXXrUFPManRP7kuXp2qr0AU8ud5vSAzn1e3fu
jCvxvWobkXLMAl2q8vh7o6Vgtv+6JyMO1sjdWwUyPr0Bp+b0PN/fp/nX3Xz5X36/biD10bCLVl6D
TJQSTqB1qsWxN8Z/3vw+9vvl7zc8Px743P/j23K558EDXbNejNjOfAK+fr/dVM+2GjommmlzZILW
HDub6EhbxxIS50l7ZJzaHn/v/efN72OlRi520H/6zXCLg+S7KPTm4AqU5JGf3xDuN+5xpnzOjG8u
loewz+mSbpPCKA7tfR5MbEVpvhXAuwaffAbfHH+wxo7sUrnx2fcUsm5PjTFNIbL0zTRzmbScKgpL
hTUwz43oEPvVdUib6SjsaW8InYvrNFxyoRDFOh78WM4f5TS4WVgE2S2Dd3JedAJVjwObgGx2angz
gCxMOUybucbdF7sHrSDn1muPlvLtY9CP08VX872fjfnRtKPulNTxEVHdp8iSdj9UUc7eepXJsbrI
tiFUy24DrqjuiSlDvaI5v6md4eC1Q7RW0uC/WXRzSNz5+Msy28ZMLqlJPZYqX5OXeipDt5QlnQ8T
utiokyJoyAsOorNRoxqZa/fQmHN9oA5fPblRUZx1DDdx1VmXwbSsy9TFnP1gfyLNvc5W88cr83TD
r/SX0snDsrLPoIzdHQf2bdop/0CiQHSTA0sm3CaMNPVuBLRRsKD/SLMrzwj8VtnM8KUnFcDj38xH
J2XXE+9qHtD+TQRX6kB+4DoFEWphMtUwvF7n9E/dg8AaxAy0mu5iNsAD6lw+FQfF6xrF3bzJ8xJM
heeVF117ZLqkzs4MeDFpCkYqtNuq2VDbwRAAyzrTO6M39s70SA9xWt2bcevRymqnG3ePwP6PRYtg
ZsS2clt4z5UJRJVOXhdOLEyUquUMyY6tBH2AcmM0bDeTcrpg0F1NFYavdHkmzJ4gK5uUN4buAXn2
/H6n3JhPpVcdishSsBIFxSUfzFfWO31Pm46kl2mjLx8iEyWUJgxUSmZy/FRScWTlrWttfh/769u/
33FKLwlVjybNJ/5oD5O7WJVj+UKkx3fvzjd1iUMyzuoHmyiizBaXKHGPmQYoXKGzVB9ua/3ofQa+
JT6T84Kioj2NynhMuxhCmW081xYBKUjX3z1zQX8SlMiI436ch/5UFlZoa/qN01EpGu54UzOA2QMl
bIkCbKwUvAJ1XtZu+6Sg9WwhffPAQ6U6SKHaG17s2twPeUcwkU64XRfJTZAA+3Ij6lRPC+7bGDdT
nSb2GvkkExRjeAxYqzTl341pzDxpnG5bQzY0tI5sb1eWWgIPOud5jMazP+VvS260cNl46q68NUqk
MwbgwD2jbcoSFWwiB4DOmEkbx0tzLb1zxxh1sMIhgBMj8vSBwN+w6GlbDR4WFavKO6LWm6+xpQjz
Sv29b5pd6ZXBZqytIdSME7z2heht/XHY261awy63Tqzuo5Qr/4QjOHPihTQHYNC9jYaY/Bkn3Wpm
rU5jPvtrVQ6vvWvd2/P9nHDYJCK+7TWzuMkCNBuFitamma+aoT5pKcEnjXZBoqi4EBIDOAN5bwft
Be59wviuYrabExLpzB9RxOmUD+LeX1i+2b3jXLjiPwZdRXfYq54mAIgYhW/a1ig3vePe+UZyaLrs
yzZuxwErdeozs6h9EOQoPnKyOraTx9aPWO+qqYODYEJyq6nEI6SVkRoW9pNRby0Xmt0cR3nosM9D
A5JdZ0JBwnLkbSimnXLMGx2nUi7NQ88gTFWE78guAJRSNWtDkchrscmxUhIHrHpGmqHPJBuO5zo+
eVRxaAZh4BRlDgBUKXNtle2PF9ufnhc5K+K1d3pv0ZPMgodJpgrnrklGauUYpzb+GBLDfOkdGi6O
PJaeFx/SXlnhlGsvhnZpqc+aGgWKLdrvojW4TA/HmrBYtOps/HWCFUVxG1CcDSZmzClGK6alBp5i
fSVgbECMy9d4D6li5YyMultJSz9NDiM700vrjSt6uG2KTkQ6yY/M7+jUN+QmRg7bsoAJefztS2DF
XlUhVWPzQ8a8VV8V7YSVOfl7z53bPbvd6l7I5gnF1OdgZz/omS0bO8xgTlHozvGe6659W/JmoUpd
mZWJXI8dP/MAUGRNOi3mVI/eWddtP3Sn6rct7eXOtQFQLhFbHcJ1I1H9pnUZPrYRusA8t5wb5yPR
QGY77Cj5uK9NbDhvkWP8tMl8ddPSPFQEFW0yJUnOKPuVSAJ9M48653ZHr5C0zoOi6ZFMDThQ9Idg
ZCObLGkIp3UCJWkEhh4SrOajvm7vCraeG80ULL/YKTfCmzaBJr/ModqBX58ftTk7cEVKjrFRXZy6
S3exbjwkDjWzWULvQtsDXrlv90mHPTUqqh+l5SB1MyhDaI5zWrqwpBwkOnV0g03kYsfAfLji0hmT
AgLTov1yEn/jmeK9n/Rg5zbijrZssCfs8JoylBJOcl/k8J4sJhWbQI/vmVnv6Qz5lxiyD0d0ox8y
0mNXCMNQOjcULr4DQLAuatiOajxaVv/HbefncqwG/rZ7JJDnpo+m7Lnor4ktv2M1PLZoDyjUSCYf
9WgjIh0SXXRLl8XftnFL9xk6OlcbezdQG2NCNj6FhpmAVF92C637U9MBXlGUjhtldlulB996hyZz
6LWR+kf/ilqNl+A1e7uyfWxHaBzLgvbEEiWZui1ANMJyeWVr0QViM/lGdNLin0p6yOv83AoZjJmn
lHV3myvmTXmi+ecE5815KjQCf2xvrc8Rka9lmu+xVUyMii1tr3uyD2Mf0GdX6ePRq+jVNHyInjyb
CJNA4wyktg7FzunR6eijiDZtm38WfQ9rTkbuStpIuYa5Kapt6WYi9Dqefa6lGdKDuDyO9YvSnPT0
1yPLw7NYdgHJI86TeV3pfb+OEIedXNGyVMWNVNtetC9/fYnmZCdsY9xP0Whv2WQzXFyKvylmYpEn
p997Lk3k/eBkm8lJoiMmaiScv3dnQcO5BEATWhWswxls/e/jvzfeENXbrOpf+arb62OCRkMvTjJG
GpEs91KfrUsHj3qin8opWB30Zq5OuKSgz2oiWFURuSyrznXJmfLcZmP2cA49h7mwp+b3CX8Jl622
OnFxPyWVl234gG4aXv1JLDetFo3bxNFefh/KEyhoKEvgpnSOnR9GWaaHViN0T5rB3o/lFjWzPP3e
DGOkA6WEyOIF/d4kPSL0BCnSUZXpx7Gw4cnQBgkLZdKqGsCPTg6cCrAlUaQhw6r4gSwrR4B8cXMi
vKk+oS0hSo1LIMd1+Uk4NPG4eb7vU//SC8VwsQQIY7ewlHM9lyfkjnrYC6QCZcrh4+go8dJYpScr
rlOeY/bFtpXjARXpaWR7sq4Ug4tM4AU0FA0T12M8ZU/Nid5Cc+r0HkUHKUlQc4htnIO8PQ2N3oZ0
F4ihiPv2ZKrR39VdfNNlVEd9CTewcqS5NmS8XF1iBiG/D3pZFXJI0QRPCeVvdE9sfEKYGFUm0CVt
eju//2FKx611jrWy6tOwvAmxYmDQy/TcxkF/EKke/j73jPbT6fdel7K29hlFlJzEtYrK9E4MnGmG
+ML9goWPmW9hpmJXD96hq3W11QHDJTbJYW1DPaPNPYF9PIFUV68mI/iw9cVNU0l/NeuDuyzb761L
B0y2Tr7EyMRMB9wP3ujtPPbFmbF2E/r+tkYnFGsOSimfbpKr8PZHMa6ecYRzxRw+FXq6te/s+2ik
1puCdpcm7rs1yOesRAit6XJbNkguhxmkoClpmHtZ9pfH6X9kh/g3jA7/nmMCC8H/L3YIy6Gu+n/Z
IZ5/RFlX/8VC8c/f+acdwjP+YWNmCyCdGCYuBAvH0D/tEJ71DxvVv774xqhOWYD+ww5hO//A52xD
NcBDaRlLiNk/3RG2+Q+0YwbZgQ6CVZ2AiP+JPeJvbh2yhxy6YISwkbfk2fbfc7R9AzVRWvvOPnaD
L5+etpXezcZIPRO31n9jDLXwkfwXI4aPa5xXagc+iUu8H3/zHkYIeE2rjqP9xIxga/q9ufIGAMRG
a6Vsf1BNfEupU7ZuWn06B5X/2mrqUJQ6i+VQvrMlOLK8O5jzJX3VbgxzhbzFzmMU41X6lPr6Y8OV
cu0SWpsWThA2ZjtyTZNrJmRsA5TnrzIH5XXs70difjfaMNWbQRP/Tbrdb1j8vzpOlhfquLqvU1aS
HeMub8S/mCyJgy6UlfvBHqbVXnU+9XaGGrVPMevZM4zKolg7qfll68WfIrX2jRK3elqV6y6qmk2K
NDFGv5Do5R9O8JuiwDrl52CQXeFs8spkrutC4DIZ5pg1KQCiNF5ywrKO5g4Enn0wfevAbAzNWmyb
iBSs86J/KTI8tLq1MfraOmomIbOBlz2nDAVxuiQ+ZXVVjusmwbOCPjYsBO11zQt4pjZPuxv8gn4v
vaAg19CJxN0rtAO5SmLKQN94qtIJ7UqVoFQLsj3WhZhBExp7WsR/jGxiCz3eDsgcKd4pEHHLTPMP
u30wkfEf3A44O5aNYQ+BdiQ8l5flh5Odv9Ut46coGD7wh2Rrgj/G8F/O1n/6hf5X1Ze3dVp18v/8
b+/v7qDls/JsPifChh3O0L8dlLqwG6vs5mCfUFwxNoseMyt/R8y5GioWyCqvqEYrKhq8hU44tPoq
r0lbnF1nL7UlA79fYLQJgfiWj9Y10ffi/7J3ZtttI1kW/SJUBwLzKwnOFCVqll+wZNkCAvM8fX1v
KKurMp21Mle99wuXbNkiRQIRN+49Zx9yuIKBoHOphmMJZ2ZjVe7r2CBChJZHggAoq8XdsMZjvqtL
OgjY7MOtO131l16kli9D9WkRX0fRRgu4cgjJiAuue86hGyiR3gbJ1XdQvuMR7cBrGuVnE1TPSlN4
f1zVgfVNTpksn7shv0M4n/jOSO049WelJ8xh87ugQWzHXtkPB3YkX+rpJQ602062Z8vhQJwdDUQ3
hJWTWMs/GFcMXD7NXFhoJ72rYLSLkYTGdBTHt8Rd+sQ8PmJg/XTr5MgHdZ95XDF/8zn9h7UDfe9C
aCPp5U/sTCrSrpucwdsroxz8WmBsckNr2i4zr1Y+tGby+tdPqP8JTMSFgYvdsEzXQuL3q1Pa6nX8
YkA198ZonErbZjCliOJebgY7J6FW5ReDLuFyjH9NJq5gVfAJO4VEv5UjZFbhZ6Nvwirc993bX7+2
/3TNAvR1uVo4KnkG+8bv1xepQwzLtNTbO/LsNUW0cyJeGjsZsz1YS2SIYzjOSdb+r58WYx+ySodA
JaIXfzHEQ4GSbjpopN5b6eeIbRxKp8CsE382VQejZEwIsnUf//pJdbH82F9WU0vy1yCi2Kb+tEfF
IWyugRsXXZFO+Ht4G9LJRL2WnknHoVRcVHImHa+1+QSM4hHeXbr6ArEVjqC54J2yHpuzx7bEbZfd
gC1HLs0iE4hk2il+TAoZHB8G2s+Y3HteCMEoTKCwrGR3JmlG63TC9FxrV4Dhx7znrZ4chmWJXWwq
nneTjhjCUtPexkhzuDbv6CsMqOgaJOppdoCXTO8YmIEAHlF8CyfJwCMP6bBGi+QAgUhV0F+03fqj
FU9JmQx+0CGWANRG6MCYrubK+dYONJugWsMLdhIapXgkEGp5awyYn3B8T3oA9ipWbc+BY9wQaEU0
8qqzFQ2yZeGBaXc2QzYDYWJFh4C6Kqst5p9wpUabnOd0ejT64qnTl3/L1rryiC9wWvacSusFU3jv
kUM8LwzV9cqqjFcbNnuCjGBtTXTGh6pCJ+JthRuh5sk4hneMI0eTOXBaZ38DZoAh+meXtRBElVmE
Rri251nLvfu7DRYiTtpFcz3uaez09LQ59PW33TQTihFAsuy9qytGxBl6eWMYTKmQWt/Mw0ycYBUe
ptEkGHrhRuCAF3m9Clw8VKhHIbzH3TaL2YioVdYU4OuhIz8HyUJ4LqT+1MWNTgskqdaYXljQ/bbj
cBKRKgKEh66LZn0oJ13sSvN6ajK5tjDR+FnaEjPtWJtg8R8ZM0fpIoy2dLc/29w+OpKjiWl53wtx
qKPh3iOdaat6MhCLpt3JxGQ+Pps/Eo0QT3Tvj2MZaCvWLMQonNQTX5XzgyGic2rl925Ffw+XELCM
IrFWpS5fvS4dthAutjC0nFWK1XXTxppvMVlbzx0lVqhnh3YmRr7Tp62W07KK6HfaNnnnOD92UJaf
mrl4CxgWoNKwXhBqB5zAFbI+bXFsgbMPwA8EztlNk3LNyfVSzd0B+otC0OJced5mHTiIHbv6AOB8
AnI8PBgxHoBeIZwixcpOhpt6Ikh8cWgRJWNtzOd2SAk0r3CrVNbnVKlil9UlgqO6w+rioTp3eN3E
EFwjCuu1Y5HdYSf6NvHw5Kaz5P+SNTcGkt1pHn3eKz+dimQtOGhBUpu7TWB4qNUpvhj5j2PGlcz/
XUt7eqc04wjnZStkmulSnepbUw/8KYh73AERPESmbl1o97dNU6ptP6scN2ztVzFhMyPyGK4GLglV
4nlNa1PhQEV1YRhZSVMoRlOWyBM9U4Gzgs3ZQGPhpkv/ivxTP9EzuhewHMcqep7D9CG2yNaLy0Ns
R5L81QmIiIr2Gd23tDJ8xvHbwUFtYnIxTDn+DmTGFLkjgyTsMwJuW+AW3VpO3tULbezKWv8QNpWH
3Ll+yrhdV71uXKPB0Q59k5z0Rs7veYe4mB/DVmLvysB8tqDT2yhlNkDYNZYh2JGC3YUYL1ZBGcqd
iJCbWZNvFeopT8ZTrPdYXAoB/SAtn0ZZOf7spXQrx8JAfqLvnEzWe3NJsIhA3kHxccZthOwK+Ri1
/MSKgsNx3c/OLfP00xwZt1PfbbA4v2fFeKVoRR6cOEw/JNXTmCFyDvq3XsKRFosnuxbiRErEsQFI
KnsqVItqpbBw+IHdfjACVuY5Z4k1Q0izSADSWF3jRSOKmOe+0WBf0wsjI0uT57kmWdrWuatbPYbU
puY1uL03g9sGbitR7cEkEWvGN0mMOCrJkC0VbzXYVGCr2AbtbNIgkZQBcA/j3WuPQdT9qFhtDvXA
feyNza6xgktaVQ+5ax2u28GLbsoJ+ZGL0lqM9dZGK1U60XOS9T+Rc6tVLwJ0h+WlGU+dXb21Vffo
NfJbYh6Taj5Wk1Qr5RFrn0z4gltMLuvZGV5STFkwjSm6252VQHod25k3wcE80BMaPSFlKqPsCfD3
AnT13hO3IqksGR9SDz0FQbJr2wBO6BR9v01Z6knCkbdtnc7+1DO9ImMeTiKeII3wpC2TIZ8A0jPD
18dBw07ADOnSN4yp8Lu8xTnvTmQ+l2hizlnNEFazS7GmtH0hNAKrRyySa6l5+d4pGlTXenU1Q1vb
YhWUSRzttbHN/G5aB5wbGbUAPomkXbIDt/x8MTxhvsd4afT3FZK42ORmLgv6/5XZPqE4vC7O68Ro
Y3/Bh8QDTKbWdTcVymUSWJ0nYE0wtfMMZxNmM0hmjMKyLICd4XYHt8UOC/sgR3kUvwfqsW68FjMX
i2ZkXPNQCA5dpB2QwD6a0U6PYkB3rKRxbZNhg0tClQG+rwIndZugJesrkNSO6Wz6zjAoJRcW4/BU
LpG+jUQI780dGoKDGpjBJROtppHPitH8d0194y5vNkE8xL7lec9d411Hnb06BGbQlDUOCXgjrUCZ
Dvg+Cw92k+2SSjngIyckALC11mXfbUUm6NFz8qOOXGGnpfE0G6+lZ765zDdKhg1uwb6pmEwiymQA
GX4YEjhL+JGZ5HVmFVYbqqmntszUuk3LGO/McJRB84JT8IOm2t4uF8F2oD0jhWYEiQyesz4i72Kk
GynM176eHkkQxMKVukzGx5wxdrpHVeMjMFzgm8fOc8D3SrGy3JoX2hcvAyrGFZQ6kDjRBczJaxC+
NgTc5lGL+sokzMDwdnqJP7+N5P7r/w6TCn3F9tYghZ1GBJCGR2kw6Na0jiwGfQnW/nB4iewBrZxG
PGEfYxGuAYzv625+0kiXVwzuICkTrTvy/Vyw5rbJp9WjiUa7Mez1SX8p5ghko7A2sjL1jTCb48wa
Ry8CZB2+mNNYe5/j8mSzy+QeMs5zVLY1LUXag1X4FEmOa0aMVGh4azVEIIHzKhkHvWr1NVbiPhvm
eqM5LeJcbfbWwxILmNdZ9pZgodTZcwEDM+ruXTT2ZYqO3NN/RrFAhTK95619N0Ct8B26CAfk+68Q
vcnfC46werZeroGjsLQnPOtYDkS7mQboniMFz0Y3ZyT1lZX6nWPeJeVJQi81a606apxcEYcExBzv
hBY1ywGw/u0B/kG7Mous91vbulKuztvCMMa1m0zZups1+jokqBFBjiSeX7c7jkPUH7+++vcDMsbu
mMVJhzsdTPTooNftXTgdeerubMtFE4Os5Qg9mSxacDbTmMzHqGrnY5xBGfageCzvZXd0ESgg2R53
lRXuwTidQjejeZ22l0j3atbO/Ll2M0VIdtseVYC4Qw6oiSMHqWMS67vOkDelJW5Ebvj5IBGkt/Im
lhFXaPbEJc62ayaoDEMbMuxi5bR6PARalvhCAnp2ewS7SGNDLfnZ1epumDMDxEP+09LTGye6Mjuk
0p9I3w7GG8qkkXDY6G4omqe8AYeXqFPWFT/rYTwpafrEzby7nf3NPLrL8bP3gJhkxU+ZhneS4DJd
ojYsHMdbx8zpqTJu+s5mX++eRhSn1FDY3ZcyxYz8WMxsfTTDXJTd9YRiWptAUaUtz4Ji2dqUXvaN
c990ZCQwHQcYGpse/xHaKD1DHYqHqJW5eei1tD8yuB+nOT92WpUfbbyX+DyKZ5tK6DeZVMIHnTTW
Kcy4RTViPPxmcoPj10M+pNpRqORC3R1sA41Ldu5YxtIBu7OJxKkWCZA9ldUgcuviMU5aOALUKl+f
7tdXX9eKmi3dV1NAnW2EXbT7Uq5FaNWOX1+5ZmfQ5iHuI4q8dVN7j7asXd/K5u+SkHckhtGBjvtb
GNP9GXqk0W6wy5eGhoiTz7gPHjkw7c20gD6SW/A3wie09woPr8frFdZewflmacjQqHTh0Z3o74Qt
gDjVt4zFvOQQZxRxqsB9WFG6rU0DBIHIrY0l5x/mNBy+epht7LqrfglwbWBYFBjDSmVt57p75dRG
eSTQftrzjR0gBeEbBuvmZrA5ngS8PXUbf/YmDTnL0n6OfYyGr+YXwF2/sspx4YQC+TApMY8Ox8va
wWRF0B8SFPszWbb1pfX3dUgM4IyVNm5NM2v3bgHx6+vIPQPPWukKxlqGMK2UmeuPy9OpwHjSUVB5
LlrFpYX31eYixfQRZNy3CqHCKk4y9JFp/NEEyafJGMpp04M98vvF9SUSmrEe0KesJEkkG9WK+1i6
i9SWf+RMt9pCJ/MKdlcbZcq6Yz3cdDgYS6WDnwhnKH3YHFuILjrBnb4t74KWXPVhooSLVfnutsED
Uth9PDE5rY1k76Tde2aDgFe9PKS0yM9SnRFlu36GYLp3c7mObIlMjn5q+94UnKCWK2acI9uvlj6m
PQNYiVBA0T2oW7jZljX6Zj2RGAbVmzYC7Wg34NOPc5EeRot7vFvaikMRgaMcxmvr1D8Cm45APkxI
6ULq9Z5GhR03L4GLIXSiw2GJ4lnvMI2bVUAPIxlOtSmR0LTs2kPN+NegaKLnnvtZ7UhIhLwoW2vv
xp5I4lMHyHXz9fFErDSKFEu0QPG3lg9iw8joWQq2MrLevg1WcRt7mAATgW6ZSeb9bDLsDuaS2yPB
2me4V2HROFHIg4D5uPfIMyKMqHQlllg0J6aLkdrqTXXqqqHN+u2qS+D8ZLrARzZSnQyjIBRXfM4z
9QPcy69GSAIgaTUbIeNOOo7MH0j3CdzHNDYbLgu+x6mt4oJCgSm/PgAjWo7USycGGca1rs0PBOD0
eAKyPoT4qTRxIbE36ot4NUXe9ustVXE1bAxyD2hUTiH3qJWjLlk+ziJ5p7YtKHz66OxkSx9XI/vc
brB5cYFvhjZ5yMbxEiOh2fQFZzl87wh1RCoRvc+ol5Afp2Wyz2k2rCw2is3MBY9vhc/1q7md04yj
s012HbnjIqHDo4FV3BQJtNNsJuypGuKNHGkMF6TN7fUW7mo6JbSNMuvQtUN1LKb4W2jShdG1c6/T
lKhjtK8ZQ0G3Sra079mOI3ikA0E2uVbUOMfdrccoF65U3u5x4UUNyIwomLlpQYNx/CIOeeHfFFgd
B04KszcedDUdas16DRk9cCooN1UewA1Ivg9h0h+SDklB6s6fmXhqlwvYimiskW39TRHGSpI4x+Oc
J0nom6H1vA4lIZEG3TkR01aaLZQqnCqb5cKjf2GRDHD6msmkWvxJe4WPeXAfVSov6Wxdm4DLlgKq
SbMWGjkkAQ0u4tc1NptLMimmND2okFH1tdyIrro2jclJoEAbOrPSdvUN2hF3JVDP+MFk0Q3T5UlK
U/Np2Ius2kmpvPXYAz4XDX01DShRQt6UQCjAItN8BEGAEjP8DJJzW033MDBfRMZNPdpSQ+YDFKVv
lj4aVXDYuwc7sCJ/4n7mN2x+ViVqx0kBKdTLnFOJoe9jaPs7Lx72GmsKWb2zTv+BUVsW9g3a+DLY
DOoexss7gusjWyyo+OnAgf/sod1aCTqGK+FQJY4ccxpzCjCta7eht0dyfiiqfS0kns5ii3x4F5Zl
cWBS8KLM9iqaAaD0TFEQ41J1VcvUrSp2eo5Tms0Zz+u6Cxn+D/ZbjQVvHabTkz07ez1z3ntX+6hb
8Lu1rplrSQVXGQcm/BijYkUryoLJyfmmlPFLmaLPUhMO2cXY3PTJoTfSM3hDzjW53q+8tF/CvptL
4Mm91crHClOCO6uLqNKLMalrVwgF7UydZy+2kRXVe68WGOAL+7vepa9IJ8+Zgmrh9QRFxSnXoyNy
1PAz2DRlverBHG6HpkIkalY7WrbxKZtjz9fItDLbrqcSTorTSKLn0W6v0MlCeDXdfgIptpGW8TOY
JWpAEVR4wXReaoA87vj1EIoK+cG//1x7tDWrYjhqTeGe6kqvd4YW3te8gqOepdPaAYpH1Jg2nZrZ
gtOD0wOcNg3RWYhjERkoqye7FsevP3tRcIvdCMdM52Z0F438HDCQnQc3Z1bnbATNArwpMtzk8C/t
gcjCSTP0Y4twjCti+bK0Qnn8+urrIUkQQin27k3aTvL49RB0KQlXpPRxIEqM3/7u6xtzpM70/MdN
iDQPBoa7Bd/8EHYITUs/rIYKhoaWgFcyaYvsgfESkwacY1TNoWM7sk7C44kKdu3ftCpfgpWvB8sr
ET+Z3Uj4PJIZfBC/ocj/X5Twd4xGiM4M8v/n/7CIf2I07t+Hd6X+gGj87b/8U5OgW+Y/SLjWyR2g
pkFb8E9BAiqEf0gT2cG/hAf/EiRI+Q9JSAiCAYFOAFg41NF/KhJ09x/ESVmcEQzh6HxH/28UCUgC
/jDvWdQBLsnnqCGYoEMvdX/hNQLqxknGFf0gyljbp1NKEnRaMDPN9ZtEISZN85kldchPetuZT+7M
DS69ejqysXi7Xp+fmwZ3ehrkAw5aofuCOubYCkiDSaURQUarC39Xveu9Bsl/izy3bNvD0HE70WwO
7wdab2cjaR7hO2xFq/aOCQhuwhFwFAETaM3W162nYWGQuIs7HZt20KPFDIdmP+mj/c1Fcb1KUQas
2SbGlesOxp5itqRDOzh7Iw9yFrEGX/gIZELYResXESB0lJvXCnHXehZwHboBO1HbxO5N24WbubGf
qjxiyNI8VMW4N23uxFlrOUth7R+7cD/Hxrz3Fp8CVSowtuKkm4SCcGHUa7FkHAQ1k6PAoQiLzMUM
2g8fTV2uYMeZCHrLDoPT0O1IXvneWtMLkrL6MoTOVZp1CeNxEXqhlhiqJLtOFvW42xCVhhnWBKyr
rPuBzo9ZOe1L4waf2Cx6Kh8v246Gra2ECcJSdfYa2iJNnaTZS69DlM8cE06u2sKG7aBGhDfZGPSH
2MH3l9rmsSjGz6IYktuh0141Je6aQs73mTVOcC6b8CFXIGIc/NxRZZY3fQ1yW1JxH6i1P6EpDCcV
iY+49exL7aBoCMaYFU207Z6TCNJPJ1yXbZTviLyqUPRiXP7dPfcfpAWLfOd3g8uvC9mGCs3NIQRZ
b+4yxfrdlCqbTRNPQGOTGYjPgMSvvWV01iYa0wmRfA+kUC/bDc+Luy3+hlrYp0ONOTo1sfFFsrnt
PThWGsgBwBHFbkh6/erA7fSbuTfuKIiJU3rUixIe3OSGR6fsyUcX/W6O4omhZLfFi652Q6dfUj0p
DyVnEU9rs+OIATMcKmcHNa3gLOwo39DK+dx7g85dthGg/i5ETu0iCAkbeL5qbbf4bcvk3enn5qVB
EezNznOfdtZ9BGKqn4dvKINDv2+4VJkzgHZBWh3r031juu3a6Gjd0luT0DJA/eUGzT7qDu/hr99w
Kf4oZ+IdNwVZ2g4iASGW0I9fxByly0QTTXX+4FQ0jCKqsWOLrZWunXFjMHH1AgsSZxTepsTblZBN
Ju1uLPtvrdA0P1Hl6FcTeT9lV39YHdsc8eb53tCz+jwp1EoJMUi6irexS2c/XR4Y7ytAobBampLI
g3gcGJIFRGd2sXGnx8WB0E5QQOP3MDeTY1r2Lw0nbJT66q6KYHUJhdFkdrPnWgtI4RnVE5kw+ol3
KT9r0ti5XegcU5qeRliNd5YbPIfQCHfQBQDAoE5YJzmHS0fN+mp2yjcU4ciFynyX0V7bme65KWcM
NkXdkm4JIb93yzfidNzFDX5kLp3txWz8yO3uPNRS5zg8YLSngs96nZjqPC6ep3A4m4FBf4TUstbU
Wh9B56pzx3IbxaWzNmJoiMx5vdO0NPUGwUAyYsiTZuSAxejS2YcuqVhIoBOKLIN4hQgJa6aIS+oL
kJgluWJN7L06C61lVmcCqYJzaT5lTaEeLJMqr22A7jZkTYRGsouK6L51NRceF6Q25i4LlzMUmHq7
HZxXXLI5DE3R1H6capc+olGVYCNDwKE/gQ67xTJdbUWTjP40VnKVNmrYepGb7JVaRg2Rk3E1QyGb
a7mWqnP9sqz2VZqYly5EkTsNJ43gWZ/GPct0X06nSomVUWJERC7sM+7tDiYc3sBzh3WfohmtHM09
5gZzrVDnFDOjpnqgZ7en9z4dpykERUrkFjf6j5aj4qqWvbbqJNb0wE0+cg5t+yyFPcKMOG1bccN1
xaSNzoOckzOdVp/ebkkke3AgMCO/GYYp3066vg0gs9JwnJPbcboaUWbeBR1jyjywdqMCd9BxItrZ
nlPefD04OWT8qquOE78ZOq6k3OcZrT3PaoH6BZNPOfrNkApUTlcnW7200XhJ+vd55jOsaJi753Bn
BznuY2F46z4Ok6PBxHqQobGjeQyXniOFFybhORrYHaVb3mFo/oCoO+z/ehmgOP7DwmsJ4ZLaoAvo
QWTtSgQyf1x4ZdgHQYhL+h5mpwViX7dxalQeSn3OA701H2bPrK9J5eLlBQVfO53HLHwdaY46cLM0
GzqNE6hBivc55/bK8v45xBWypr8/Hvpw/DGHwnpQtBQjFotuPDPDW6VWdXThn++0GvdaVpaESXMQ
JSy5vVRu+Tp6cDqqeewOA4A3uFR0iQYK9LMXpmpjO7voVrQYwGVY43OR+hnuLye0Bpw/YQzQE4z8
p00c9ikKYcdHUsdMTWDCaSbFgvCGfCI/6lyhKdmCnMfAHAX8fHI1Nmhc/TxYgyL+PmYA+DJhZqe6
Mf2uGNM9nrajSJ3Flc3aDx9SrS3Dms64zhgBt5okqNWkHiqhVrUCS0bctQg87NQkrsJhEMc0btuC
qsbJpVmnahLPfRZ960v13YaAu5OYzDxhh6dM59zQhzpmqAkOiDOsI+Bu2xwT1sYxLbn2VD4c62Ze
xyVT8pkb+GR7UnK6NvqtWlIe8EWbN0NulCt3ysQm8ybqMtT5J1IBGeONMdSyMY1ZABbUPZ8oErx9
45XJTcup3Qd/ka+LcFjMr8mPwtHtHQd7pXnR1nQQYAtDa+5lLLpzWtmPRg5lqsjOeo5OvSqzczc7
GMeWh/3Yd78prP/Am/+9ENFeLsrfyZy4aNH5uo5wbVsi7f0Slf6uWhhoqmnhXAf3wH8BXfShdwrs
0jvNrWz2wpTPZU0ekDaP9731Ec/edEOYjo7LjRy3uXoXgbHT8hRjj0ipgoG2+EoWEvSDHM/ZgMdO
m++1qYlhp9raLqndq0b65ZubQ0NyPRHdY48GP+0JtTPJVVNVk21gySEosmpv7bl175t5Nt5UBWuZ
4dTzdlZjepYhA9TMHgIYG/N3Ww36qbWSeTM2nKMb46Yfrzm9wPMYgC9AOAd7DCbKvcX5niKaD42D
8DNnYCDMs74fjBk2E9PeszVsWu6cuxhrNgyt1Nk5VuNXqtO2f71cmMt54pc33lzONrotheFw1P/j
apHPSVPrUejcp/bcbsZYHy8M48LtK2SR4C4HtLcTJjM9ZNLboW1XnhadikZ159LSzfVkavF9Vlxy
bB+bauFqT8DQ/S4pn0UgLAYtoYb+uPcuzJ3Bzi+JEK5uXfJaaPBy05NOZXAIipBMFZaMRfrq7AuZ
ciaweqwck5E86mAQ0sR9q3NEvjQpI9Lpg/xsg5SC/9w8tGHQ+LNIwy1V8kHDw/N3oV/eLyK85eo0
mUPrupQOFI5f36SBMX1NSJJ1T43Ijhkn8lbp14b0WrKberHjOV9tGSdQFcbuKLp55LgCvrTqmSUS
wwoVxbNy9IFdS+07DkCzQXPYZhUibigrrCme7pNhhm3Fm2+ElxPiFGQ163ZuHzDW9Ufw4TdOFb+A
0TP3RXOOsv5MP4zIw5LY2EGifHJD8KV25u28xvmOfdjasyrOjw5MknpE7lNiGJzdRp37PvP1EilS
LSDGllSMvnSzkbFaPF1Sk0UuUb04aaqBsYEDqPAK81i1uXvOBARRaCgdMdtgudzkEockhGukje9z
Rb5SV59VZ26nLoluHNsIESpE5qPQpxJn/2yfsqYkkLueWEiOoCGZDKiM85WE8xn1A1ysETCJYDbU
6Nqa1oq7ghzwag/clgNnnc045CjgXdDtZgEWaMhsQP25rZ+AFOt0LkPP1vYaRdOdbhKAqXk14NQ2
zW6GeoLtHTFyK+wzLI/uXs1gJlsyG6u2si9zAWyYiUp0xj372hkNy0Yzro0i+S4B8Ly7iQRO7+K/
tQIkoNSEA6U4flvjB2IfTNW0lqYg9VFOgCPpMN987UBmlN+5LFDnQlQXVWpEW+rubV1pWNyiFMaV
9Oc8bS6mNRwqAUKkgC9cOEtuZbhMo4Hmxo6Gjto+oNULn40ks1agKacrwM1jveAekZ6/wCTQn4bR
A9hD+ktO741TJ7Rf1DDNpofivG01DFqx69y15VMms/gWvtClkG20lZaHFbJh5QmznZK9cWoQIWQV
kofBpEecpMNPh1acj4Az3JZMB1FFZ8kj/OiIOK8zFs9iWzYgPb/+iLELfVP8YRRZgdiQKo5bimMv
mjSwRuBKE9526AFnqiWGBEP7YNAR3EYTkEenxcwwjaG44c11/0a/y2L261JHrjbHUZ3u+lfD5pcT
KSisDOhmD4bJpjgYM3R0pdU5R0K3cXpa7v1ss/QzIjNvkcE8yCiwVrJqyk06jNVuCqqIWbpNRbEY
Zw2rPhmx2W1UcKdl+ZXom/xxISzJdr4KiVBHAcOm2RDJJw+NAFAO21i5PcRoIogemXBaO4EUDTAf
66zB+GyliPo+RMHEJxEigcX08KN3+3uRGt5jGObbgo/50icBiE89rrcBDZQ1e6aL1KEo1xLRA3xu
4ofozpDSXOhkKw9IJB3NDvaBXkaIAm2gQVrQrph5bGtolSdtdt1LgM9g32U0O0vCfnniML9lkHMi
KwFzpOfNTIvC7s0hRg3E/fxo6xUK0pAhJUpjJhklaUetRUOmiJ6Muar2ieJ5U22MH7PgwfaWfy1m
7WYM3PTgmU16QFILuCxgdROkqjPSETfBAqDJhHGOAwQlhAPR+bCMlwb12TqaZHK2YVQc+sjM/HCi
B+51zke2GJbDTthrEkRxJRu0fssCjYoxnPSlnAljsIIp8mZ81WO1siiZ7pmQrmGEG7vGg1VG2p9G
U7c7GAkHulGfqeaVVm3xnexyij3EXwS0yarwUMIiFo7AV+7cqIZk0GowNZDxgNzTnlVPXgYNYrGr
J5r+DiEam46ioyikdcrlIyPdCupVD4QqgNkVFLG16ezIVwYKizkbbEhKXrgNYHghy7HxCUZVhSyS
kOt96jEchHn9QvTtIjwUBgSBBtltqLtoDD3OsE1w7mN7uvI++FaTfAxWqj8UdpvsrMIIjwpj3i3G
HBRsLdEp9LU/dPOWHTd414pm8oOWOzLUh/QAI9pYuJWnwMySi3IVrqMufQIE9p2GjX5TLX9qCSD3
CCUGykA3nWbmY5q3ySYkgmZrq+es0eRtIxrjLogMZw0UJkUmIxhwMkLiI/SSe1c6QOYLjt9m8hnU
w3e7cu1r/AzDiHTiBrreuMcaWVyV9kO1kcuMtXZPUYqhMHTg2k695fq6KNwnc06zHV3EaqPFabFD
NWVBOLOfNTg+oNzYK5PQsIFNQaeP2H/HJptWcolKSCdZrtsxjw+hlT+VYQHsWeTiWIrH3qgpeQpD
vbl9tq/qG5ylBYA7y922RftDx9F0mlBxbp0W9g3unW2oRwxzCCG6DiG4Gq23tyG4WJbXcnpOAi47
iqMoaufXamQC0pLo62cWc/yJVfyMTTbBJv1WjpmzNkmL3svYOvdmWdw5C4FC68f0rjTrh67FUZ96
FXpAy0tv5o6sCy+gPdmrkZpMAxIYdvFLrqS1wH0Ju3C9bJcxPOFqYa6D1yB6zXSnWpMl5tzFVknP
of5Bn0JeorD0/FEpYn+TaMYgldo7s8dJ1Sp9q8LWfdzjtDUgEnsHDfbJ2TWjpzhotU0Z7tO4rffV
hB6vb6zsZIO8R3EJnrDTzGCfaW6z1Wu85gbq2Hu93GbCKjaiheiEbE0RU10Hd6NF49Ts8/TAVLD1
O9MIjmaS1bxRCg+yDmGMCStKjZHomLYaHsICwIx0p3Fn9NMxywCofJXNk/WOGK8+cHiH6DglIPu9
eJdrk7yAAgZSsCu7+CONh3QrUlecZcUEXutdf3ACVGBFsw7tKThrQzVfhh7/s8egc9WbJsUsE6n9
rBtvTs6QsGneHH2WewFD5eDpFAlJG9vrRDnDRY+rbzPN4o0w/pe9M9ttHMu27RexwL55ZafesuTe
L4Qdttn3Pb/+DCqjKuomUPeg3g8SIChlSJZEcnPvteYcM18hQuOVHoLFj2bdc7HA0xf78S6roBrU
hfKDNh/gzCTNL+pcnMMG8SayH8Y0NW2w/+s+KkfwcsWrSe2cDBpU0lPUt1uduftfd8r/6yz9L50l
DDw6jZ3/3Fm6+/5sPtr04997S79f9Lu3ZGn/UBjkKL7SwsGeur7fP9tLovoPcRWNKwZCfixElGd/
x3+pyj9EUSGRUscpi2dlDQ37p+FV/K/aScyl/jbpwSkrshJTyD+l2cFH+3/Xd5nSM4cPouFYDGo3
zZFTB4BUR4nqzQr7uu392fz3z4WrtgzJExyx///bNGrEoMUgCwNDUkBL3f5WWev671cOKvmigxFj
o8/BXGYXuk3lAQF278AJ2mAvB/AwNgQhPpdmCRRkGVEOK7ycQJe3XJB3vFeF/D/r90XRvOR71TBw
JUHZUT9QtKM4QdilkR2j6P2Aan9CdTMsm9GqHmGlvjIkICzJ4WALylPXR06OseteqzDK0BgOERuV
8z4oBrykwzPRMrssa/STlTRknVqJtq9GYycrjeBHgUA9sRQ9qUHkLs6oC8L8mZy2j3FkGFGDKXB7
HSYhyRfoCkfRSWXhLdctAHqdJe16ZUSRrnxJKKZzKKwFf8dGV0PgyCQUjhiWJ0swSxJA1A6Dg9Gf
RZgkfseKhmAfCtIzQOVEAgLcAmE2eydJVQZGUGpoILatrq1V2uFnVCNw4mPxkEJWtsl46t0Ax5aP
bDUyWQKAfXoOOVCeYe5TFWREqYzmdipIa5O2rExw3Ws+ebZ3xZBRXZwmYhWmbAOkNyA102e2j3IO
O5q/aOHR0MxnK8wtp9TN2huax0KHHB5a2G1FsTuR+ErIfJndE/wWbfrOX7hleY1ivQyJ9EAkCWlH
arVpjfyCIOttKGv0YEIKbmMF2DT9MNlWYyDhJpZrSoWTmSg7pU4tmxLpryGu6YJMnAexpL4nVkoj
kIadk+nPYORKH04ofGwR6HUPig/NKwLqPnEFg1kXeOmgEY9tNqHnU7F9pATqOHON5QUtCngJXCYf
Awwcr6gi2Q+AwDTMqpia/MIrULhk5QhGRACXmFdurLO8adL6aA5Z7nJrRSWZ0gTts5SjV1bnKrd0
hPkJKVxSVHs4Pc7LhEsK8DiTWwSnINKZO4+VPYxkSId6+QwArdr2Moa2fhhGGOLCTs8Vr63JUaop
08uLdp1m5olhVDoyvlmb8iaXwNTsEcHnjm6MMEv7MsQ3GdSYjJlai3J0l4dopaRM2Eqkmjp81Mil
V/aJoe0zqnu3VJl4DKpxTbrsWxSFVUW+Q4CoE7E0V3tB/YBQyXSzjTUPehAqHm3XzstXMiCLVbqL
Oig0MBLSrNLMvEgAdNCCv6fg/0Vp+lyy4Y1SbrOlloYzoys+zApaWYvNSVAUUEMBNs+RYyXIteZB
kBCsz0mqHtbxleKoanHQVMcYoPXXIxNJmq9mgFeOIDhxU0wBiI4gxnmdXxkevcUCsVr2YQn0ynIE
XcfTECFJoYHeK49yUT02+KC3gkiSxco8/Guzgnhy9SXOZzLfY/kek8MlJfQYM1gE0xzIHHUAU0QI
vMFeHN8bhH6hV8f8rVOHiS1AwKG6n0quCSPBsdTggCF/44QB+7HL+18JV5cqLD4DAPFTVwHxmNLn
DsVwFdLKGi/3oi2sV5euXQCijRmmu+xAXmLjxiQOyL3PukRDfTbOx2QZN3wXCveDelLyicBpQk9k
Isj7WnXCbrqvsxAVf0j1DQlgjJX7aRYqzFoG1L3Y0k6hYX7C1x+PjbadzDTZEiQEeU83ryWqJDCB
kLBoqqJ4ptmlKWcxBj2cDPqCN8acPUEDrKMuLXWLYSzOQa05IsYekegX6mZvqjXsc5zopEvMlC5A
dGE+Y62lVuCGzMBvzSWCE/ddUdTSh37ctJMBdlVV3yuy4toe/5yX1A3IIDUlvoRCDF1l7V6Nkb01
hhMjTnLkkcllm2r5ndLEV0nvnXo2aSf1jeY2i/DZqyRpL5VE5wvbq50FzBTloY/dymTCFrjE+4T7
rFwau1MQEBsQ6SWBXCdYWhg6egOEgOjLS0SPkImrMyeBv15a09KPuBP12UuTLzkXd4Gm7gGoUkvQ
6a70pfBdj8MrAxLPJvgQelofUflVleOZm8GxIcoI5y6DbqRmF0vMOo+ViAVtym3Gn1hexbN58x3p
EYuKYORW2f3Mwdzv2zR6TLq2woBduyWISYqD3U8ydZMjmKbbmYZ6jLXqFXyZlxoxKlYBNqyOboax
LZuIejJ/FmhBNrVdm+57uGu7YZtQf4KsSUOTOhkDl3YWqS/cKdrK25+i8hSp0uc4yddmno9dSKUw
GubiOAR+F4b4kuTsmS6GtC9SZdh0BVCwJJ7vgbU/kaUlgJK21jwAVuqLLvtUSRdbr9CLjcGpg3rT
mtUqKHYVEh5AO0yEj+bfNE5aPMEgYAyZgKtFPVgp13JhTm9k2oiboFE+cBM7as97h0b/g6Yf64kK
CoMOzHFp48ucP5vYTFjq3hvqgi2ZajIOMv1HyybDp3VB60YmrTIiAKXTjCtvual7mKGEMif3sVhw
dsrhMSWt6Tj00UGsILatMcS4/ADflPKGf0xtqK7ng9mhFmGWUdKlHUjXgomFkVjkeoLdTpZIXBJK
MVutW0kQ0AbLs1SWqaNevea1FtNbLH6sQSJrVaw3HVM6pKUQBy1IyEPLSr7Nh/EwxwhtG9JP1GaA
RSqDwJKIe0xbKXPNGriBzsAW5jGdo1Lw47TB1hx7Mh+YMi24fg3psTZRSrCKaLYVhmOPVjGZKtNH
0AVoeijT+4Myfod7QSJiu2VJ6JaL8CYnSbyZWqM/MFfQ7S5T0Qw3RBZVktK59YTxIUvrTylbp3hm
t4UCmh4FMaelYJ7nTh6dRcktl562Z+jImPoct7JKD2IO0eArE2lhHeXhloNlD3QubGyjrjjTMAN/
zf1bixInMevvvmfAoFdvgl42NJexDOHvLEV3tYZ1aqiBlauKkGw6g2yxLkI4LaEb6uHUOOKUoNRU
8m9ooulxog2YrDSt+KvgSNaLPDO/ykcE+XHvj8Bxoe8G83EkB8s3tbCyNUHmMlobhzWUqnHhzlqF
hkfhjIY7f9caF+CTc0sjXixkFzBr5nZqjkFzEi9CS3dPrSPi2fRVo5VEV0y/6VGDtOWXLRMGVe9P
nAPMQTLC4WCW1iE5gFUxfBlt+rUk4mfbGA8BMhunUiEFpH3/DkfP9Obe1PZNUnT2zP0dqf78hHUg
2eprW6sJlEdrGStqHjNuAgnr/fClgrMUugiZNPJ7e8jYNHO04R42enpcHgql/4UDRDtbRkw3UiED
rBIe89ysLuBK4kDbmbUEJLloCj+0THpncekmEjdyCFVE75kFfkFcKscW/6ueiIguYL+5WR0LdH4A
M2ZjftaAuG3IGkfLPsJXaRbm9CFr9Udh0s5l09ylWRRu0dmVWzEDToXhUxYBoUURWv6OtGKE67Dg
F8pwCNsjaa8LJAKLcHsdhJkwCiJmNooOIzQpKrLDsOuAkAwHf0jrb3Eld7Uroeu218vjWdEgbcoC
UuPSGBUcWeSUjhFK4LAcX4Q5h6qezkd1zSWKbvyYuNvOAPN3I7dNLE9ZsUlEUCZM0u+mPFV2BhI+
sustsuEVpnJyGYmOEAanWeonNxkq2m5w0ahjBltuFMemNboDmoR42wbLZcaSs51SuhijaOwno1Ow
oeKDhZJ+zQYaO1a89teSWnzOTeU+oWVHiQHZlUywAq0Fb5ZqGz+LcuirKTkhaT3lDCS9VB7bchHv
8WE7ijRHBKYQRxFTfRPVYOWal4/IK8xDXtUPKF1pv1ENkfNrK5oI+xC8QDTKa98sSCKwrLKgsaDr
TiIGhj+aS7LvdeFBzLEDBKwsfKgSuG5F6YWEu4GZm90M+Xg3ykV5LsZjGIzAfEwmpyXO8n2+bpbV
K3fb/O052A+/4pAZx43rXZkDt8UQ6Fhu/6F9ixXJpSXjWVUV016fghEJQLG6mf/1eMiJ/tKxzZIh
TFtpyAmNJ6LwB78Yy7VF6PE1rpsyDzG1KIN8gBj1EXdKT5dX7YnLqttmb1n5ugvLfv/X467+CCty
UfSWmGUpFWrYHdxrtzHi+QaC2/72P26bmIwiYQj7bU/Y13BgINe2hMY7xoQH0slW+HeuEstq33aH
PDTRYrYv0G/K/R8O+W1vbLvfz82CcKlVrfF7DAbo3snf0FfG+O09bhuRgZ0FiLH589Rff6DB/YAw
XHBvFrfb++JSE9K/GOh/nrRwcJSyOG+GNi72IvOCPXMtshJuuw1V410oHfMy42q4+dKsTv7n7s2i
htlvIgtPON/Q4iw8hLWVPumbifpB2pLOZfVEdTaRsLBEHST8fnXYseJfqTh1iO6kDLTeNvoIDdzq
bbxtyEEr9/oxrZEWEjLAjDEQLT+VE47Seqhue+hDFsmLoeiv4P5Gnsr9DTl+26tEbVhI1DBeyX5R
vb98l6sDs6z6pdzO5uKE9DC23BfqfaTI9T4tMg7w7bHcYBZlfrJsFUxeNwb6DYl+21ObFHGk0bs3
4vmNhX7by5pO9Yh5fruZSgnS6ro82seS8vvku+1Roed7DxMCGCnJUsx0fOWQuY7k3b74zUpogQjF
K66kHq78BlUgp1pvaVNFBzXbRAlSkD/0dI2y819Y9ZFW+iiGxeb21LKQ52WxDLXT4okCd8qJ/y9K
/Q1Qf3tYqBWhn0r/hWa68625u9Sdgj4+Wc/M5Mar/2t3fTxH5PWglJUoE2OatEKBc6Fdd2+Pb5vb
w0UImrU1ZxXHHs8QXmIWYuLSIwPI8UuufH6BJYMXBflrRAY1xr7VNXn7Vjcc/HTtSynd10oCoGUu
InohsjFUe+IEKqR6RbHRe31f10u7Nwhk2zexhQfDVBGTBvJVU0ecPP2ckg1X4pDN1k3KhYKqJpHW
qjTRAOuGa/r33qyveZp/Ht/+t3h70hrSkXRq1sj/ep0u4jvzbo+7Xs6b17+929Iq+a4Vv6dq4rvV
KufdX7vg3AnwxWz515PJALkduQLj/J9/ObRZvZ/WzW3v9uph4j5M9QbdlMgpIScAJjQ9394eoenl
JFqft5Tmte47w7s9alJKbZ4Y0soZl0qD0FrEblKCzQT58PsV2rr3t4e6VGwsnVFlNFmkEunwz7dX
FFCfqQrd9fbb3n5Wy+Tnvz28bcb1R//z8G//JCoXDco9IzoN3GpPmQlLdCkFoieEDblFFDxZZqv5
uYwYPCepHqmfhRGZLmveArJLzszbLuSIEyF81Nmn+3IGiW+uoQnBbXCy1tMLBzXHkzJu7d78bV15
IfaUp6Bsrilw/9pd1jHPbFhJx9GwsW6DJLdwhko4zkQLqMihe46Fgk0dqIf4wq2v2v/5+LeH8fov
bnu3TVTVb8vYKyRwEYEgVHq5HxiyOIf/9TgYZxHFrLD56+usX++2VzB+ToMcg8iVGlfWRExo//qf
EIlBflODcsdwZoVHMytaxxcuoKiBs8HuJCiIrAyEzNk6+ObyxDWw7t0egg9mBYrXvN932Uc0SsNu
UJt+f9so3PUZm9bHIwxs/OR/PwnXc1KHh7q/nZM044loH9X7fzu/b7tdTCk0HXXCUdczv1KilMBi
sNt/roPbmQ0j607SCN/7t5P/9m/+/I1aArZR5HTDb8/FET0ku5iYweJq/P0Bby9p9UpfnAmyKwFk
4+ImBJYzgVsN3vSHCxK+2fvbw9v/IL7WcG5thv/ryPwvHRkJzRWCtP/ckdl9fUTlv7djfr/in1Yf
SfqHCGUU8KaqiDrenj/tGMnA06NImopa1jSQxf2zGWPRjGEEMkzLAIsmS3+8Pqr0D3Bblk6fbpWQ
0FH5b5ozuIP+rkhZ30Lkc+H6wXWkmH9jypERwpLfCPQ7FkXDNi1KlhJxSGDUwkVVxdlqKY6Iqbtt
Kvhmvh5GV329P2VS3K5GZ3Zvm6RVsGcnren0CKP3t82yEimmdXN7WKIQ5VzPIiyvjAe0KhiE1g2l
z2YPTej3w7+eEwpi6wOwxBRTMpaRXKm3Qem2J7frbUhtqMcEBjNzaWq4LBOoN/ZtN6jhdNJgppld
viy1DrFOaAiyXlnUjNFbvYzuA9UiQbOr7yZrxFIR5YBMoR86rUEAoK2uAxsWj9HvzPwUtTnI5Ylk
N4vOkdL10JoLHf+pZTBopZ8WCggayawMopWYwVJx2AsDSvBabu8FjaeaFZagCgbs8bCurnOIqlYw
+ExhYj5Rb9kZMnwaMn13iryQhdkSc3wbkydYWJRH1htL27Ts3gZkRZqwTAjN9vY5bwPybS+OS2MX
dD71VGhE60Za6GhQPzhPQ1tu42be3lpmKdCTdZbJ8j3eToQoZpU++BJyv+4jidNDhCSO9jgtpQou
KeXBXRiiuFONaaeG6kOex7WbYmfpbpOl9RYkjYrqAGiH/LAmEv3ZhOtM68/DeR24gHgkl8mUej9d
Z8a3jbjO5m57YPl+Pyebsr5FEwiHiHvg7ZPfNsb68PacsKAvn3LcxwmWGPv2ebqESmaYbmQcbA9U
p9diDXgZaOiJU1+Uo9QiNrTrJ1l7MLgrfzUw4Cbgzk7ZkVXpU9UeBF9yQYhkfrAByuFADzPnj9W9
JDzUMi2T/soetgdLcfLngbRiSim6P4ssG0Z7bEGyILI+pBKCFbt4TX8klyy4F+qTsYfyRiGqHIsu
SXCkPLTLWZke1OqLLhNeCBqVBHX0LpVokGRSt8eoPzr1Adkmjme8sFC6t/OwWz7FJypHiHlUwpCv
JB0aaDEAyZKyYhx0cYe3iexNizzuxsWvQL2VbCFCctTC07+Te+S/xHfLUOTIbOXO09nFQwEaztef
9Z7cyfVnI/9NI4ZDJUzPjdV9Nm4SlIYIdSktUktivt8RrDqBSWWac1dZn9UXFg5+vvPwGF8QwdCY
C73u2D0MqFHpx7gUYZd+o9aObFEFOM1rmLAdH8pLRWzoleert8k2vA9IHXZ1EO7yyVGBQb0RyIn1
JaN0NVDxcmUciaojspTCMW2r+1a3p2Ezx/eExVMNnb973R6bX3BeDbIngIamuLSd5ZdIcGJHVqfN
r9uBM6DDaTniB94QKml15rV3U7ShdzMhfJf3ZPn2V2U6FPfyk/KSEyGmMYawboTQ7LYXBd4T1bWH
YL/shsYTC08BLxj6OtfmtTIhTdkkvUGBxP1IIGf2oB+JxOheik/jqXi2vOycjLY+epQrrebNogGy
JRVY4ChCSAs2tIuRPZqMSMMvyBKQpcxNfMLhLN7PtZt3bmG55qNyFF71yOHLcNqqH+r39EgiXXjQ
99WuIwTPgfMnwIyClvBVttSu7CTYJL+gtgGIixM3P8kKI8VWfU4PZMDRVeovafkwHOvn6V5+x6XU
vJJJR2eKk204mhUWb5t0h4zMa4CrRDB6nFBaRu/BodpQGweU1qbuhO/NwYt3IkHNjwjqVlqEQxOz
p3RPwpBHCw7v1Y+1Jyu+tWX0WZ7hpHv9x/oVPaIB/Va/lL32EX9ZF8adufX0h9CjIwSDIl+eAnKv
B1seEYUeqvuWrNvOkV6gctSOtSdxCAAPvU71XGyR7J3nwqu4HcCLWuz2Q4Zi55XZ1uR8yBGUetFX
3foj9gj3azgRVTqciFbWX9RjRJpq7g8nyyXcLndbD+iIgdP6NQ5s7N2nEeAi+t0D2NHHGokWYRGM
GaQbb82fYvHn53VJRSBL99oqb4wdwYy90J70LzSEmXHVIo+dhnLfTv6g3lhiVQOJZGe83VTyYb3m
TcLftE3oVG90B5gQAahXKXL5zdsPUoN96bP8poxAzqO5nXUfZv3AEAV/4nV+0o7wTBgWARJ46m4k
KcWewZk8xW90GEa/3DBaju9D4i+76p4aszQAkdhwLCPgB8GdCCHxMdhL8He6bXYv/Krr9fiOAp7E
Pdde8ThFLn9QhrZCK/rYPwfLjsRhcQ0xci3BN/kepQ13ixWXMB00OIhAOrjRMe6gL35MOCkJKBa8
EHWzDdBCavCq25RxxWSbBp5+4fK+5Kfkk6K69Su8dsFeOxu0BhblG/sT0jZ65aD9XsvhKalPKQmW
D6RWTiggoNZUNNEJmT4awns70wudqF8fm1/SQ/canCyJBIP7dLaH0A2fR3GTl88aSo6q2ZbUrFW0
rptOekY2LoqXdjrDso2gWpCwHFEy5GT2AvWgZ16efef0Iikm4369TK947mE48bWNh+UhGN7l9rtl
kOXqrcHnGT7V9YFeAdpJqr3gCe95DxXRsTh5BMozWKAhYBt22BFtyEGtxZHBTP0eDS/q4ObJnu5H
+ZPt+A84mB9MHl+M8V/cMDfbR79CyjD2I+XdS5i9pupJviv4uJ2znMadE7w2e1qHMbe+g4jEFDYi
FuDw16AfSZdJ811BAlHvE78u51vk6XLpSdF92SDF96TuNIygjsFxO7R54nwnlScgkMuZDyv1O7or
gLdsfAc7atMJw5irthcjpUtZHdI3a6/sk6t+mLfqnXJezsGTueeMzm3pILwaGCQZYlLAR6JTvfIR
WnKN2rMQU0HzC+UOebebJZ4UbIf4rpAfZJoy2h7xYnDNvPGx9Ak69lcuxE4qfMApBQHl3V06HUf1
RJlhPhCL6T9DFecIal9S9EuN/EDeTmtepV2WMIMcE40LIBU7RIkXH3ScFnbcHqhS1p8d5ER0L4hq
ImE70Z4k7CnZ1JIHwFeuN2PyuJR+r52kYTuorpnBhXL493LlhdmlQJbaU4ZxGs6uKwPR0/pWtJXP
Ed0jZrc2zojvsnabJ+EedIakgwumsY1em+hzO/mO04ucOCtGdyJ3ZIPMtYKkAuCzptkNBnlD3Dp5
UXXtJQqdx2dj3MoypWocj3b8S32pTtYbqLXiwrNzswkO0WES7kxmGo75UlcuH+kqE9phz8dpY36q
L6UrHrPrjGdwHU67H8Fwm7vQ2mEX3XS9O2xk19ooXvHeXYTNcKHDfi9I+37XnseD8lZvLzpMvO/m
fbojws48V7zH4kUHdUuJC/QhaoXxRC/wVdzGwWNTOvS8zAO/EUIaYEMGvpwH0FstqeZMVy3WCjvC
cIf0GdN1ZzfoRGT8Ku6I7GYjflpv4kvfvgyIdZ7oUQ+X3M9St30A/oHi9LvZMGfX5k2vo7eysz25
H7QBLuohu8wv40sDL3XlfMX9oaKaYuO5zx3ivpxy1z6OjyTAcMbSXaj8tc+Z3RV741l6Wr6jCZbR
Ni9OhGHuWQbQuOq4BgFx/urvqw/VbwCSr8lQnEMA6OwUbwGRotd+Fz4Ij8YXJ06zkZ7E7gWrqfYs
KRuJfHnQUK2riy/m8tAxKeGTfFD0k54z3qzCJrJthiupOlq5gRldI8jxMQWmKYAl+4gSH5bfwAgP
COQ9uaBUqdEt9F627UW/7DFVXmPdQ3emo0LI/RHXoO4rHxndYYhsHwh2zuUX92mL6mTuK8+Yf6JN
+UV456a767vdYDly8MSqqj53T+JnDlL21fRj0U8LH7AeuYVte4KPEyx+PjK7vR+uzbWRTxIt46tS
bkCvpW/xaJOTaB7q+1l2esuvH9JffPla8Ubs9gQrcMVgRNzX9zjfCIFrdU/g9cadLLpCvMd42Z7X
VuAq4/IqaVtc1W6XGcRyeSYiN/zz7zO447v0HLzwiXo8QkuMRus8lJtVDNX5LJusH43pubDnu1Tq
hfzbJn4wKsyZW9iwuBzGV8xxqeJiMkKEvNek87jjN4ecph7HhWwmwiSZc0ZI8OxGgczIsszca31i
7pWRvkrV70hvNSnUsjGiwtoLQsLSsnkPFPA3yM/Jqez733u3526bUOX/WqLKDMMkhDtDOn6oUA4p
XUCZt5XBL5JbyGyf5TLWF6h+t71Rok1w28sFgc8Fao2GitqS2pwNhwlHoYiOiJdMmtIV2//4arWq
CB5a8ZudtkW259Sp8Fo34eDJBTNFrb3RECj89esflE2Wx2SF3aUW2bW5NO9R4XVbdUEBEBTUbYua
2/5tV6lY4s8ZuDT5HgsKvI2ufAm/y+9YJtHKEU8s0SB9gi8KUdlvtGaT4z0aXFKm4aFOMBi4kpEz
qPb4be7IetoqAA+NvVnZxacu2SaGU3rktnAnspJQbfFN407hyAbUcL8llGG0WUyeBphlSE8Skr43
vKmq39HItg1HftAfFLqdJAEdBNPXDBtCnGx4+XfxMt8LXsdcFBo1f4P55wsluuAYOeGpf5PfWCAt
B779HWI9NPJOt9Vt6zJHbu+rb/2pfmfVGY6gpd1ocZG156bHfAwi1fBSw9B+C/fivfSuP3SfwuyG
37gb+aHVt3JDGRKgPMd+rjE2e+Qjyt/DV3LPIrXKrtonSLgL+eFkl6fRVbsjRGn6LPxix8QDt0p1
7I7YThauwh9BdrrXdDt/R770njDvezMupHDx05n2fJd8MSlmpTfqTvDWfpfvAMWhriadExkbic6z
W38zuYx4WUjtAzO2ZcvPzcMQuBM3JNr1jK5HBXaj31/aDUekYz58Itkc14sb+Rzuin7//Qyudatd
un2IR95W7mbQb4mH4kGBl4Lg6mskvDwh3IQpe5dsJ7AqQPgY8lyr9PDU8yLeCr+H274GfhU4XekC
FEVT6pQAcGd79MMjZyWiyuIT+QRrquFlhdGO/NSC92ty0BNt4mPwiBjLSXf6biFJ5BT46LZaP94r
W8DmCqv6Tfcpcwi+eNdacZbZKbbdgSwQ67Mge/yhA6bH67c8cRWuNe2Vk1phx+X+fmX9rByoo0gH
iYHlITlDIUUno5EyOXoYCdW3FlvOVRwdzhUDWcJXtc1eGqSa3NUKOvMALvyMG/lTqdqSq+7Dg+qF
2HddoB3Ij6/49uGdcxqZWCJBeICl2CiNzWBrncClJva07Z+Ss1a6xgvd3QN2rOxcvkcPJJEppTt/
wYu4BINnJE741AWcmYjEbMsbPrEAwN2IXmaaE/c6QpwvlcU3KyoBtQzRK6iSida2gwd512ynF45G
vbH86hxQEHqTVTt9AkOSn1i99OskcBu/q5VvsRCAs9uXvqDspCuT80uVe23oroCc0oUvjwiPVj5y
PXSHuE8k6l121/rTbOvqFbHceuPMHQpmgnTpoXc+lJGXfBgnlgO5+TOpjiKctGaH2cz6xeSP5SnA
9N1aLEM/ssY0erS1x/pWMaBGEDssyH7MfDMcWUeKCKrfl2MwfNCwirDHcZ9o+RAbnT4/01Jupa3f
f2ifOYpEUN3kQOypjRiyF8C+yR61F198nnbVOabMNDGJ2U7gauG4hU6BLINrnDrYS/FGfEy4IL9C
bEjfxps+JZKBD7ha13pL67Tv61n0bn5TRQDh8MCJkaYr138lqICyvVAVEF5ZfGufnCTR69LZk+DU
78riap/IGXOCdBMf0nDy2n8zxEVvVQ3R3y0z5mqH4b69wwJjCO7wUkFibhgk+VwUJ3b6ZdRdqlzJ
/fiO55NShh461LFm7SWtqEwCY/LE76zx2ve58nt+tPGEogVZE1J0PXbMn5b6V+YbsZ2/wzBA9p1v
BMo+YbwfTxaLacNtPwMQTpzqJ6W38+fFhRJyNjo7gcTxkr9b11m7A2889q4kOVl2ydJHGJLFS1g6
0OyGZhOOp3ZayywMoTp6lYB7L8Wh8BgIvvyAHhZRAA43pJm2SNGBOkFNDfW4vAz3NKi2wcOMTQc/
jQ1l19ehTXkc3eYrvXCRhMqDoXHjPC0KwZd+Pm9obltkvSFOdtsn2WP1QiVtWyNPfsovsDbrUzU+
U/XiThRo95AtubC55TSfhmfcUUEjre+Fa7fDoHqqzvr9fI9pDx6xxah0RCvG6KzvFV/Bcmuvb3eJ
qyvHsSYH6GkdKRIneuDIr030FwL8zEsM054RFkJo9cldo503CUozBV8tAuj0UD6lp/HeeAclYaHI
cOnOqtueSy49ICfV3FTxxWg7R0hbfZNKaOxPhl0yjbDIIFovQ8Yu6ogoQG+/NwdG9cTLwCBgvrmw
1KNus8rCDqyzg011bitfk5yY+GJQLQZOvn1Ugj90AEBKLD6BjNQzyd8bSljmN7daGCzxvBGyVz05
cIdiFOXEIuvWAPOLVvRxvMrfHYf5gcsNcU4OH3Twqd2RjyGjZCeJafT4gyp2DcPGA0oDEwkbgz3M
8R1wkIjAgJ7L2i4+ENlUdAJe0c0S4PA+nrjSGLBFal0974ruHtPEEzyATHGyXbNDqAsF2OB0Knes
UPmtsFwwW8DQgULipRCcINmowhVrtXVVWN/y2fm91QdgjlwXennMOqqTyjsyUKNwMxhmy24Vc5mb
evLN/NxzNn7FHstjn/RBCTFn7unSIypco9mCl1daD0CGCEhzVz2s35mRpfaodXI6YrC0Ed/nW+0z
Y56CYB6u8HCKqm1o3KcxkBhOBVaV3LZxrpDMGzhx6RBbn8ko9p31RFEpp/hddukYYFpua+OJ20aD
oJ91coBCyLfuGH4RmOvPePIi5lDQ2y2f6278ltoHy/TbgdXlnfjETZGiIOzP4au8tOGu3CR+jLJZ
dZUX9Sm8hE/ql8b0/244DB2lzcluwU/Z4dY6S2vt15V+Jfchlm5nKHd5uuEaVbnBEq+yoS6CKFt8
KrkwkeRxSryM38y9arwiNIccjKLWVQ2d5ix9zgP9dHtBZO9w0ykv3aMGqut5RjHvkmQeXFoGkrUc
nbJaLHegxnyiJJ5wLnykV1jN75D+9chncY9vmYJ+P+6kF5RtP1azDYFz+pFDW6fYCdMv/LvtJtya
Hwy/KqflEzfJRfXFB37YoF+v3fabuTiguI5VHHEX1Un44Jae7rGE7M1T9SrBeP7RDVbb/mI+dZBT
EnTe4oaKTcoxdII9SaAFT6lrYRXZodVT08nvWPO/G6TEwOf5RsPZVC5Gh/Fp9MLnnCuACd7Ijc/P
iy0a6RxTr63/RIzAFgEBNvFg1EiZqTX8S1veT0f5h1EX8Vi8OJBKD5xl3UPxpWISBlnvTpwJdnWc
YSB7wXfEG9CRrmAmo77eLzQ/xm/Co/fJfX3Fs+M1v/iQQe233ZFiaVWdOcj1PtipTN1ItDgBt47f
zef6TvVgpG8yoj5sfAEkaYDWQur1w20ZmXH2KD8x9dIOxC/QTvgfus5juVVoW9dPRBU5dAUI5WDZ
suwO5bAWOWee/n5o31PrNPbpuKxgWUIw5xjjTwfprM2XaYKDzJMUh+L8hTWqVjaytE4ByNBnaEuZ
4UsYxh/Ckr5n3cKRLQ60dv239c3FKWQUeZws8q/cOhy/VXMc7v4uP3P1Nm/j+xQ7XFAOh+/3M32d
D/WteWNRjJmfML95jSgTXHmrfszf1jvq6+ktCWzyDhNXU89pdwqnHzYayn//oHz6lRPqe/OH6gS7
fkg7dbwNXzLKh1ftWjLQuSUyb3mVcrod5FdEael7v+n+YBtKU3ZOjuNVfGj1qtimSE4P+V41XBLQ
afcwtsDYhygCriZ5W7rWMbjAOA83o6uei5wKHKHJXV4rLtfOIXKVDSkgF2s/bsaX4SF55gH9UEmz
dJrapXJoz4zEASrCNd8GKUvEIaUu1UVorqRvvKX6G2skaU3qsEq/Jdxy+w3le4BebJk5m9WqoRtj
5aOaLN268jjDVQxqDppHYDRwwKsYOTTT5BQw1FdI5ZnXKL3kzib3fULb7yaWh9i6QHl967pVvjcV
ktsQWKwSBWUMIlhHPs+2ucEAYVKw8N8w1MmXacOuo0SWN6nkUiCW7vAj7aCMfQ6vPbF5gyM/Rlt3
+NKpmDt5jQ41P9P1UZi+FKRZfhLwuy3e6Pj2AAJbGgvjbTGfOqanMtymBJ3oKzQUtBrNh8iklUU/
2CCd59wRvvzN8Bj/inw8UlGO1UNo191Pe8eN3Bo2KUQyu8OgGxXz3dyL3wyutN5V34VdLXnhy3gf
aldr14wuit+YCol3xTQf8+VS3LTKDreleF6RD8MgnvlQEbklsrrQhbPdAOMheBtt+UB+AJHhxvip
hbZ4YO4z3ab5oLj4Bd6qR8BECQiKYpzYcKyDK8YkL2ry2fOJou3wiAZc2yC92ejAQmbzBybpP0Ql
MvNqX/jaCDXDGI3B2wrndlNyJkbkLCPYV66E39Y2/ip3QA/sKrPA04DYpE10UeYjtP2G08IOEK2Y
b03nlc2amPKQNpiIpnhTguxNbNAOtnebgZynfJXmRM/bTBR/ILfbwQM7TREaNJNpeTn+Ue0kxWp8
kSYn9Kk0VlwF9PDzy3ROTy1JbVwwF/NnqDc8mb4gnbADdJMjq3ZKt0O/9zutCTNfgy1eqhM6ZYwD
XXld7jIuHkplNpLgSH7Cuvjq7tp3e4h7gmSc4EtklIz9tmInfwtI+X/bDxNSfOCA9eles2v24RGM
NfirvMae9drscJKj4Z8+SXqDJRzZM7Ic1hO7Czeo8bnSMMl78YXLTNsPg5wYCZ+whMs8n3jFkFiN
h5/vR3ToOhfTisU67vBr25nJrpgxWzoQ6QZIp6D46W1pXgNsRsue9SZ9i8gLzQ3xeICWSuBhEDNk
jmB6c/OAVI1TspbawET1auy8PPDkpY4AEyVrtSPgdFW9qBTluMGA0T2UfgdqmgXrYnQawWVbIJPe
/KI49k8kCdT4jmyHHQUBeCGNn4PVv/CTf+AGkAsOq2VuXTXNi9K7tqlvkrWeTAqYVfwTkkbKluUk
m+yrZXper1LRSUCD0zMAB2mZMbGnpKk+WG0wDjFO8RrXU/EYfMqsY1T3rkw414Zvjwo4wUHTITGE
dzCbq+yKBTnzT3kV4mR6kN3uGJ5j7dj0W8Ot2RANu2cS47Fkn/i4VMbxg2o5Kw/5CEZUbKjRrC/j
LVPs/J78BrrLqZ4dEttyzQ8mAQZOzrRejJmy63gITsCn7SumSabhWHh4vdLDAyhaHzU6PwYm8XuF
HwVDqIJP4Ap/hh/zg01O1pxlQ+o3FsXGJ3GCbN/scHg/LFF4t+Gk/smuFSXO1vgpyM5wk3A9yVvf
P7Q0B572UBzOiZwdlisJL3lQnWkd5W5bO/mENyvWJ4BUHtBh+OpU9Ro0GbyMoDZUvz9soOgGfqe3
wnQFicKfQ7pEntwHdzwLLEeIhhQUucjziGRyY1J7FHQyGCOsZs5rYRW+RevmhpOViAirIcl8E36m
pV1dyrei2Bh4GalMtl0pZma3tnqCYi7TcLdi1y+onVkoKDZ4K+vuO2HO4+mMdxxgQc511W2O0zHf
4sC9YXTEuUBlVzr9G3PZCVEbBdPNuKA30s6YZFMS3pV1vW7e0cOWAg5Tdv8mS3YdM7fF0imEEIOp
PuF5q/kW3OcbFied8hlhh8EbBIYAytqQzAEwZ7R2rNmRgBCWt6ZvCfsjs2eAkBJ+6ifdbXYJRyq2
60cE2SB+q5b3Gn2hV/FJ+LN9ZTOpXj9dAMwBjIZurRsOI0vKDRXQVz0Ans53JhcuMNaD4E39TboI
2+xcvaYvbOpWDWZAIp+n/AIYoSSL6pWyBXCIbNbim6ie491w1hFO+3b6x38X3xG8pBTe2+oDacYO
QyaXqY7yxbC7/WT+D8FbIB3QJrXuM3d9V9i2b9GNj6M6Pgb94MNbMlMgGLBcI1k8BufxmHvIIcFT
yEUjpi20OWmo7dLX+pVLc3zlJGPBk6u1dlMe+HAJ55Fcvy1ZWop86IsPCIrKnQjCtvUGPK/yNbk9
YmwbLbl/q/JPruzrxDWZCYGVsUVz7Cl3sk0zbZCxkHCGm/JE+AzLy0DY0bpIdrG5NcqjFDihse1K
wuLdTvXmESxjDYsMBrWecPavsP4Cf8Bi1ezsFJvm5D2FON4a+144SUc2Fnymgb44epjlLYdXc0jY
Sgzw6JXyUf+Jbtn3iM/mHwDhKy/PGbM8a0cCCYaHBY3Se7Ov/9Qipwhb+so4xG+lujJfTHH5dAoO
OiBLjLaqFRBgjx0AU79Xvh0+I2FYM2XYu7zvHOOon6EJ2eLefAE7HGvX+NVi1/GZQ9Q2jM1QXWnx
Xt/3X9NPInENruK/4Bzb9lSPq5YIu9gbhnvQnSTFxXUA2XF+DR6YfxJIdjWOhieCjYjUtipApzd3
jkICk2RnYHaLinw1fUfvNBV+5tWhAxOiATxxux0RxLy4/G3uy8Am1egtham+FrasDiIpNV6NcrNY
z8MGxZ7kchlUBKlQA6uX4I/0gl1U80PQdGtDi3hL/whLkCVjCUd+5//1az47M6tj8y5ulDcgRcEp
bsKH/jIS17NBlKR5GOj9NJQov53DTsEg7k0Itq1teWCLb8bksWQ0NxQRqN/egxuLgi7uIKJpqlvi
2nsOTuaRtAQUtIQSLi5TNlmcF8kbfpJLC/gmXDpxxRlfvikfKiBPdEtVp3wzv6ENawx/9t0r4Mlc
Lcez9pDTTq+8Rnutr+K3uk/OFp+1JmrNocKDjzLe58/aU4IFam0YNDAXvQEya4jPXNhv8kN2slv4
yWkX3ESGzbZ5Xsz3Jyc7fH3RVidMGDajl1CD/TGGVftWMRSyQ/4R7zG6qSx4t/iNfFAI+guFnHgM
BNZboSeidFV9W/yNdfibckCtQ+rhsMvCCXcBbPSW+Q6wMsAtvCk3/TPd9HV4bfZLhTyy8UIEWEEh
eWNguW9P2Vk/CQ5fafxZcmHto3X9Ul6trXbB8fQyeuq3AmA4rKCF7OWNdjEtt31E71y6qDmc/Jqe
Bgd0cRr3REDAe2EsT9l5daQtuiniwNfYuU3GBh4eYxYG8y/46iEJ5UN07+1nTzjlCpVi9buMbIkG
O4BSzk64FzS0J2DqK6Lt8jd1k77ogXvQ/lbhnutL35AdHVVbvudfZjFh4AqN12kr6B0Q3Th9Id4w
dQBENHbzVZG3+pkSM6lerZ24z1g+2XqqA+dluUvfiLIyvvRv7uuklfKHJYITRfqIodNQ2b/XR9mR
qNgiKiKnki9D68YgNdMqh2GFLzVj0WmlBp5CZ1uR5Ixp7XKKiK/1Fd6nAORGR42+OP6iei+VV3Q4
/exKskdooYXE/ac68EqQZU3FFtHV34ebDvOFCyFfkGBzr+790NG+utfsNd5zfgJeI6cXmGxnu+TW
HoVd8tptYVERoQLKT9f4Ih/CyRm2VOolSx9vkR2TBjHcmO9A2FVi50fpg7nun5Gq6hDc88NCEQsc
c/z0p611rr7CLZfWzDz1AScE3IZwJkJ2DwLbPfQ5ksXOPoxY+HD3+tHQgg+OmhKz6o6PCnSX6dQu
uMPoEA76lakAXrr+Jzvda5LszCvEsis012v7Ub2LTk0dna7LL1ZsgvFiuyck46qc2UHYafQdrCG1
gobGINym0JSqY0BK75Uq27gggxxxPKI8rq/Ta3PTLuQreWmyRUFiUNnea48F5oyno7C3XlOCFE8i
BBJ2ZsYf848QeYEDKWYfjzYrHwIt8qKhwXHqIRw0vcmzHFaCR2044x2su77Hd+uNprQ1mfivrLeA
Nojyy8UpcvdI/SMm/wZ1LRNj7l0ydlZAqtNffAitR/xKw4BaUwu8lKbJrS71KabmoK2pbL9xC5lK
2c1+2y861aj34pP16d/QNrMkikv6rhOKG6Tr1JP+sM/LUyxu9B/9J8GTgUPFQTwY6EiSDTB69KCn
6h7qBBzi6gBX4tmg2M3s5DL8iu2muMUbItC5MHGn+RIu7HSZcs6CjwoOi8LJpdJPDRsREfywsfKX
KL0Sg+CHuFJDT7L7PxX43zs1RMT++ikVjLGwd123b8HPmLjkW4XwJGhzuIJMNys2A2lEkj0mXle/
E2PCNsnWVDFOk2DLbjjL6oLpMrgrwyuwpgBB80o+FvvWs9NPXmuirOJ+lpbe1Yld/sgkt/SG7yjf
Ng1TAJ18Szscl4Ya51/kyCzIs7BUNEHmovknL48NOLhNm/bP6Mn7iCuoX7AF7bV5T6CoBpuwOJi+
rTH9ULGK2RTEbcHMCFasfPigFZD4DJo2W/qZduGhZJYxLyUs3Q1zy8BuKjdkr8If/4p3IkXu2J6N
rQls2m8UBRrqgX0aWHodsODg/Dm9BLOjjLsKEoS+w+2CioQ3nKVE4UAZJdlBoBDtt13hSGwqgBHU
1vJy+CsEgOcSF3Zhjz1vW7xEyVnOjlm5Qegi4flJDyTchWE79Jd82pmgXWCQBcDEbuyPSvo96TvV
hCx2n0zGNfmGsoS6jFqIIgG3tJphCCU7ZTexgtGatZKvY47h6h0swUOZhG+APBGagdmCA+0ufagv
1gV6UtfCjcWcD+M2rI5XFEZ5uZaKr0DdYkeqjXA47izMkb7t3/Tv/vIE9rsF7f+H8z9vSgqrup5J
wn+4AM/nhWawTEdq+HD8wagHCVFktY+2Wg63z/smX1fXRmtcej+ztoQMuFnHYCxuuBJKgaEcUlGy
IQPSJJ+/GSWM+mGStG1VH0xBpVd83vV8UCZD1mlaRtvP+6Q552Fr+YvnbatW12ZVWTgYwKvPYhnX
8TH6lYaFa/+8r14eqBKUUc8fyMYQCS03/z3wfN5//sRUu5zVnJRBp1eBt55PylJTYcVbXuj51DYo
aExiOdn1Wlqfg36LTIiEMAI1ps7fKLxZ5N+mVw9NsfaD1pvgAMlx29rjoE+OnrvRW9JNxzqYrqPf
tE6ASeWqyBTtrOfROU3DL0vBUkYVvmSxb9dqqhKTCLwRJdM2EmK35nrt/POYjwpW/hLpgunDF/Dn
NRABr1P4dEnQjx6OLsE6iwuaPCYIVg7UmEKLnUgbwMxToqUxDdrkDp5oqsQnIUoeWV8MWxLhYNmL
0LRJIIaA20UAV003bjK8NNJo+CrEQt6rBO5xLSNYVV2+FfJCOEaa2K8bjFM5BxmNDpeslaW9pYE+
oJjAHRAs3lTWpQE+mTSOWU+fqEKaVTpTcHS9Tj4UlDQhoDBKIyDLCH6nBtuiwf8Z4wFojc3ARpiQ
+jIN4rhNi/DRx/KugJ26CEkwIAVDK0s0ati6IyZbc0ByW8PeE8p3BfHSqrBjjyB5zWoMma7vj4Eu
/2lE6Mw6ar68kdbzDF5e4siB55Hxi1HJV24xz0gjzcdKN3E0A2bCaMJ9qRnfYENoqwbQXq9IkoPB
PAueIJaEDwpDTsd6zkLIdhACp/wXN6zYRYQejdELiTZtA1us7mkD4ikg+5G8QK1a/jy0UlJX7lHd
5y9+kUB4CuWrJLJxPD3ljRAhfJ4RrieS67ZrtO9x2mi5gJScNXAqkMJyyN1mhOIuRensRln38MWw
3JbZX5FAV+ItIayTWjlgOantLLCAHtFDRCKeU7dRfIrbzO3aZa1J86+oQm0hnWJsnhiamJAW5paO
PDE+Q8NoPdnXv61wPk5yylDKlGAei9oax1dgPj5RgMETjsn6eMo0AsbTwt9oS/ZDyqW2NZTOLfoR
Z6Vphs0dkjOWgSkq+FFVnImuNEjMIYk7lclRJZCLjcRM/9ZDWO9LczrPMzMRM8LoNs65PvwBywON
vBjMGKldjU+WwPKvmgW/sV4zWkvZ25IlY1LmlG2ZocmV0B9mc9oZs8JVElMNqHHzga0N5FMmaFUL
QFSruuDKnc5iIKdfWpUx6qrjhxHJFHI+XGejvIkJLUEv5MyVsRSjSBAvQczWFivWrVMDxn5lgjsQ
S1mM9dBZovuXh4vPiYQdEMMIOTAd3NJh56awv/O/g5B0B9JmsKeWFcfqKiryKIuWqAlt11HSxH4w
ev5cJHYF6baQVXiGOAKPbSp6mMJqbKhFnxbrSdP3Ogegr5geZh2nWT8zBQ8I9tmYMhT/uY4PXUSh
kjVUfXmZYDv6FTXjTsJeFyKiySBEJelXM/FoB4aIkuE3S4l2T6LgEWKGsSqMVMKZJvEmpensqE5m
T+7UfN2YE5cJTNWgJxDhp57ViAY4ea/n+a4ml7EEmmrBEMdkgvzccQaHSzqSwBALg5JVZAlOlkzi
1VCz9lzItDDJ+CMa4sc48l3jWjq5ZOy60LK/m4LenhQJma92Us6myshRUO/4ebNXPylAE4BLLEK2
zfD18LX6ZcwE9SNh3CgrYJVk92BkQSS7KuwGigh51NlwGhNtdh99pp0Zu4jo9koTGrAiSb7QMIpr
RnLvfR+WSDRVV0vCwaWL032hABPHFZVDKymiQ0hgTcz7dJbbyZV1I3ASE+NknH9uOOAuvq7MDPFm
JclljMhenWvkN0Z4zqVAPoly96jl7q2ouU5wB3DbUaSNJ72ZRqvBXK2kAdUA7WdNXKkiwckF3Zwx
lCWvy/omC/6L4AfgFJWQ7OAiVkRdYTICd9cCJLcOPktkYT7EhDGln8UA+CgUpHhqN804uIKevlnj
IlfQu8/WDH1climHB/071bM/U6tbHib0uACJzOCJAtYN2Ul8qCUyFkAO8jfp3BVQzS2pSBxTpV/q
BkZacqB75Ltfo7IJXSu07mohpkyamVNwmcGUa3AGUs3ZCTjLYfrZTYC+B8R5yGN9m5rrPoBvSDxN
brMb3cXuZRqae1MQaUO4mG+EnFQh6QzK5K+kWNE4T9J7ZCnhOsSkakcgDZxjfOeBceB4YEAFt7Dl
UiQeDaOBjmI6B/jodaGDAi3ajTQJNnHk/pqQmXPiU40amlq4Vj1vOyksceFIr1mWTVjXMx418S1X
5dkRwxliwzygas4mH6J9yozRmLR1ljQIRHiRkQ4Hf0CCkc55wClvxE3vTMuYuqEQVyO+U0tsSRfq
4a4ImOnoNcPlcu5N0qWZfcm+CAjRau+pyNAgMw/z4nGhVrAnCrw6YC7NWJP08a4Yy52vBalb5JSQ
Voa0Lw6Y8pea3616Hydgny4sESIsN3paGIgnA5SFwGRqqGA0uDbqqyKVghtqIiDhSGMfq0w9Gp3e
r2eHXRkAT9jUTCgQUzBMAS42zJFq6vtVpTelF+C+g5e1RrA4M+NiZ+G7bOcd+H5kkIjJ0r8Oa4Qy
CS7STmBo8SYCaJdGwuJ9CPJ1KL9LJtNlgfPbxbmJyLQpokkU3qy0MR2fzEfweY3xh5rd5Dy+CxVm
PiMLctA1A3N4mpHFJakLEL3kTYxuic2EoN93nNzke6aeJqUmRRrjHKFjgDmJCYqttvjliNOym9a7
bmrDA++jHz/NbiPm7Kes65v9EGyVETxA1qNhr8k4PWJTDhkmYwpVW+bByrMvzccMuBdB8Yv4Moam
sVPm7m1JPuBkpayhuiuHxkPZyugVpDHGc8bOqL3gcc1ob8CfMl19ZBlAFlkxdkzUND6PzLAUMU1h
o0m/GJndCzI0nbEUCTeYDpEP6bOnf3G0vk2dUlK9HA+zNGxecD7aRjrpcBGkBlmqPBPfEzsL0Pwo
gf6pNAPWaW3rpvinhBne5KU2curNCMYAD8pMXluCJJw73r/TakF9Kqb65AvhxzSa4UYfmMY4U5yp
V7UVN8HENCmTcd6qjH6x8GKyijuAo4qpN45NvPWjeac2A8aBReTlSuiFEdMrKYTFX2DFx/wGmz48
r1xTqFM3pBZoerbpyDoFgzRtjY7pCym+TiL01losAenTMHZy9Yg/U4w2H3hV0xEyitJfbWh/8BLh
acEFGvS0p77jgJVv2MOZ2+qAjbt6m2Ud3S1OWGRU7GeKE2++Yy6irlGAkwxITGgEmKP6nLXSrB2w
bAJMwTROMuAKGXK9jTSm9GMjV/Q5lzLIENxOSElxE8f7YIJbm4U2FijwrobjaLFLDGA/TaVLtjXB
hhy6u6IoMaaw2QUiwijXCC4h1FcSX3XUjoorCrWbo/bFp64ytpNR7dVRDV7KOHEC7ACbGqoiOST6
Wq3aT8Mqh0NmESxm0a5YWun142euHeUywoy0hJdvmEBAE6lWkfEeStqtTUciyHivHKYYNmHm4/ZC
TsMUmN+RhnuQMinWusnbFwlnnUOmspTlU/KhJcKfpOWAasxJLYwvQq38IITXp6ZrHpkcgWuIxSnC
sxES8LgbuHKdTK9XU9tyFCJNoClJkTQpODqJDmElZ3zEp5XkVYEprs2CZOqWyqnK58Oghb/GkBFa
Hnz7CZMdP8GzhWJsnbfldFIM6ZSFAiafLSyFtSqVUI5LhmodXS+Lv1Vd8eFiEhwVjVcuzN646raW
UQl2oMD/QrBJijVDjIDas0EhUmnTXR0zxIpL8G8QN5JradW+EjMXw7kPghhwrUzJA5KYHRV5AlMI
41SUv8KlRlrwijcv06LmIxvjxg6VAd7kkBieBjE/2eu9TAst93tdYf9oQxmRCcYSSw7IAosoNd5z
8NM0pXajCKpGjRWX3f+I8xzbQpvzSa9thQZ6QFIWSlPg6hri0KGPoClOAf7IPq3erCSYuemYlndg
tXwbhd1piUu4WuNKGYgRXTTzfJPgOdqOrSLoF8zdmXc160ScdgK8iTEDHjIBKRS6VCjMGXF9ENRo
5LdcydZLUx7qlACObpm4wRXk4oHjVBJtFg5bBe/C0K+BlaewvTJTeBNSDOLUTNgoPl+gINXMQMbu
M+ly4m9U06WaF3BqFQ94lCEG0DJYkIwbJ8jSmn7V6YZ2knYdRACxeLrHOFxZ+E2uDPLZ11lA5KLG
xS6bbjy8a0vscuhL0GqtRS/b3BF3j3tiLqPVWc1zi0CFmXw6FdctLLQ8RR+vfS/RedcUM74SMwqt
zJOiM3sNhOA4+0uxLHFyUpdCyGmOnOeZY5LT5U/Wt1l3NdOoeC8J/SUO5CMffF6ZxMhhHNugYe+r
kyHGn4mSELBFWiX2hCx+5KI7qpG8kGeCs7HSQi2ZOL7i8r0TRGcrkr+XfSt9FwnJRsLW7uN20Slm
PQjklC5ZK4KXtngFjiK4y2gxm+arVIkIsDWsGY/jMudrSuFUh9/diInf1CZ7MkU4O0wVWKcOUPlA
aTVpK4JJAbSeUdsOirEN45eC5A2QjfYnFOFU1AwHqpamxwJXH9XWEQ20/fnA0cX8rFuTOxJzeQF4
CwXNhV6h2pqmsd6wCyCAxuMwm+Aj6pU+HMPCWJeWNiyjDDTeMqS4SPY7VycbBRmSnG+7Gn5dp845
3bZqDwpsctEvTa+D41IvYQSFqiOqqv9OLL2aFU4H/NIIQCMSARIj7KPB0nwHw7nhhJvppu/n4yzK
yT434f2Nc7m3uhafzNqHO+hHrhb7V5zyGY3O8h5D9AFgi4VJzZq7nhpAcKKjD+8zad87DEHu+I1D
5uqxseVN6Su+z3CjCvgNk/cDHkiIgZJ3CKVauNMTLlBDJqwVDV3DdFdSHSmqOI92XMKsImNtFXDW
Y/YorsecOC+64HeoGaVYyz9zdSOJTXKXVd/gC0VgajfRSY4itMFKdC0gdpQyDMNyqjZNkjqVJPg3
ET/gFXF5YLJuKqXvqa6s+3mrNGgrBCXaUxZemZjMkC0GLxflvyyUv+FcYV6a093l3SBxBWSO36jC
qm4V4DU5tbUc22g9smhoTes1nzQuQp0T1QAsHOjhzzKLDeIs42eOIjghEN87gjvWsj58oKDCGFmp
iQPV+LAhjOoKw7y1UMXgHBhFXif92wxekDiUzKTIYuos1xjkT7EFTBkW9Gh6GAOdS6o3n7JIW1eu
G199+AXaUiRYO7GF55F24VcrMhSK8QyIi5ggt4GyKgakbKrqwSXHgMmX0IuI6ketdMNKUiCeinou
Q3MXvxV9uM01mEarn5K6gAqAayxXPQSyIfkNjSi/zFD15QKorFj6WI0WTqKGK4fgICCcMAdGIGMq
Hfw5Mm9aDSAyAF5NDL8CJZJORiE5hYaMipT3eJeUY36bFfHbLKXwm97mV/O5pCX9Nbc0pppK88v+
hrs7sxcNQ1zYcthO1hvGmdoYjOugij5UwpqQiHcDG2qkIuZtOsZqLA2HDIbLlKPbb2WSYrLK0wKK
GAOvhloZ1mxdQBMqPlZDatq51H/7ckwSEEzxwqc6mfzaR3Xdb7AOltYjVsdUDNJX6ltv+RyjX0mf
ixXgkz+e8G7/MKVm8GY9aw5YtZrgXViw6pGI7ZtVffWD6i1thl3URGhOujrvLQsH45i6BVvkfN1L
/pGFLt4TUKmugjJnuGFKr6VV0RtmowDVE1Gc1j3YvKJrMraTrZnWzTQCy/VnIrWaqnkz89zRp0p1
xqJCllooN7Vl/cslFWfQoPQM/LQ8OKpyifyJPKGMfY4Zz8jal49ijesIyStZjcdykeP/BfNASY3O
8wWKUBMlp+LnrEKZiB6BKkmMCnTytHp9yIpitir5cQT+CkFJtmxsbRRqi11QqD9RJljnKC4vs4io
c5CVcW1ldHuzieIlyynkVazPY43oUXHdTy2YpZW3J+V7gHiSsfDjd50trvGJkxkNqIP/jluea84K
JP0ePCOMv+qyMC4m42i6hmml98bdgnyXIfVD86JOxDwJfzGX9Abd1OnchLPR1b8Bgze3qOFKDKUy
exZMjLlkWE/MQ+ouU/tCzIp1gPffaggDYzP408kcR2XlG2Ckmj9RyFUUBwZ2litfgIMwyawYEvMr
sqVkqKyjYBtd9xEEwj0uMNNNdbrksMwf8jRnG1lL9r5PSO00ID9UuoVk2bZORpIouyYLaSExbFaa
Sy2YWDEEmNgbQaitm89O6MjhJLtFngdEHXqNX0HTEb0SCo3TS2h5xHxuHI1czFU7M44Y2eHsWLLS
TSyLhlvJHFVhFH90gpiVJtM+LAGOlRmXn7E+foktjmO1fmCvvQx8s3dM43dEJ2ENnjcwVhquwSxV
13H+GOmKN36Nj4wAmyHHxxkhfwz1PRtY/FtkWWwk44p+hP1Zr37SxTgzkkzoxUQh4gf2X38Np/pK
YiKCqsUQbrS0Ij4/nx5UhjkBVC9NRD9MDo1/jjp0edLy49/NjEALxEjLw//59fnn//Xxf38+9zXv
699twwRhHDxJGP7yL0M0EjgnPu0T/5nZC4vXXb24wj3ve958/va879/N/3bff3uKj9tM2f+Qf+FO
CVJhixjLnZ+UfJpp+Yj/+fV57/P2rIw8JGS4fchWcXs6fz5/cHahuP13W5j9/7mtLjpbdDTRw8jw
AExmAgMFsZFt7DTnXZq0M59SaLeqn63ScjI3/qjglmOCnmZ9pe1CMdR2c+ibDmnFUFaWm201//8H
kuUphq6CPAjK5t8fPJ/2vCkwFPL0Idw/74o0FTN/mWRCqA+Jin4Z357n856PPH8UGTkCUNJI5o0U
hNt6jqCLBGlt93y4lTVtW8g/kyprEIYx+V7NhFw6ES5iewoHXLYWtyKjAswnP5SQxBL0V43bWxsD
0PT1VNs6kV+Y9/FDHlsIEWFRz/AbZxgiuM4Q/vU7CnAtiBpg+hlL0T5hA1drELOwaYALBYG8v1De
PI3snuZ2Tx/K583njywboG53Rl1v6oCUTqlH3vB8pA9yaXb9Mv+TDkzl//1d+jTOmzp955NM6iXP
V3i+dhksdp+h0O/5OJH37//95788X/Y/z3k+NLYgKdJiWfnvxZ/+mv/e3vOB//Xa/+fD/16hNOPG
s7pm+++5/+t/km6wwR99n0oUwHhmsfyZGUYKGuGBYWDdBhXioiyhszOm9pAwesZOCveM3swBw4SI
0eVXokrVxqh8UIEi3BrJlG8JbqwPQjeAKiXg+It5e9gTZJFuhQDeSlVg5YXFiuNbwldfi391Ncx2
fQUQX6eU+jWVCx2nRpeNUwGJFczEwCxln87TypURBxg8iHqr8XywD/L/mLe3NYM365UCrDglA0ua
VeEoK4miG7SJ75RBXyFWAqzv8xriJ2FFmN1iatDg4ZFnf/ogEty6hANFLUDAKxGejOgc5PKwi/Ti
tdUBEKoQZxAJJkXPlMyh6AbvJrAM/qMabKtRuslGfqa8bewxFSEiYD+esgVveszOVy1ppbZEX0bM
MnQqEz1X0V1SCQP1KvK70ygBLHUgmJICTNctbPA0sHZ9MZJflyDaigW4xNpczlxamOIYcJXx/Zgg
SpqlUF8KsEU/Pof+/2PvPLZbSbPs/CpaNe6oFd4MagKEgXf0nMSiuQzvfTy9vsCtrkxlt1TSXINE
guQlAYT5zTl7f3tO19lsIaGR2m+NeApnjivDli1SRMOhQ37qI0YHfRuYGEBEw3ohlR2GhhrZRJbi
IOpQ9BCpqc8CsUJE29V58ykabpKmLY1GjY5+klwaQurRBJRoqEP8uj5qUJnm2l7V3g1N+ZCTDvNs
QzFNnaSNpqMdDwuEAcW5h05sG2n1gssgW1kg1J2a7IRVZVInlZJIYwokXbhPGB8EtRi3lcHeIaAH
S0ZsvTcG4USfoO7bx0pkXSyxM21zGCZTE5GUMZ6GRDoMiqmhH+tipzWLo9AqFZBx/yzI6mdeLXVb
3g5xaHjPUllYCXEHMjDHGJP4+Y+RRvDHB4zjQSUcw5waGtMZTKFI4Jik8imAMqKI5A7UDeWACgnM
VAbyOk+kV7FVfumJsMkDzBX86pFyADdMOF8yQX/o9Xq8UHuUAxZriYYCTNcMa2PAo6kohhAqI064
ppJkK5nsgnJL2Bv+Q6L22pX4wh9NxsUfpU8BCxQc9Tm6XfWtb4j/ttr5JdwIgcQ2YZZjQhkWXa/e
ftEMXDZ+g+CYFXu9tsDEp3SpU8aMakomzTRXWLMqOS1tJLBNbog2bSzZKRLjK+jr8LmgvOX7ENDD
IXKrAXCbT13X9TN/JyYgxIXsSa5Uf1txhARLESh1FtqTVLSHlKwfTi+DqJoN2OpUOLZKaG7a0j+S
4ljvVDVnHClI1xoxmGPCGpv+rUrrd7HkHWQlItjMv5aFdGnCka0fxxuufK+xFFS66VtKdOFYR/gE
5IYSHuh71DTosJIIGXis+a9hhKh6zkWYOiF5FBke4Db0j8VMSKjI/QE9Qvhiu4aiQtzmFgbfoNur
KOwGjD1NDVKJ4dxVBmh8pZAFaGqz6jPTKRs0AG1tgrmko4q+TaK0h/glIYyKDOWHrK1RGcYIZTi2
CJjbUDixpgfgJyG6nfJ9a0TBxeiYkwPaQqoaBe6oSO9mbImoYXL0l3LyNKlR5zUJ23ApNLQT1OOv
lhJaJ2kgMWTkXWPH+6o60jnaEnzgrOCe9Tvu7rHvkcVMK6unMqUFiKb6wXe1eZSd0miHx47glUIe
HqumEdGWhr9kpVPgziqK22pofkdJlljD80fpEqNx6RYn4mBZ6xrPdNpkLbyTWHaE/sxblG258VsU
o5Q+1LGpvBxGJW18lLDjRIJCMLSg81CTIuTwZkHQnCHGVAENKEtQGutEKZIpBlhIE8Izsd6kxo8L
CYHunevHZrttA/FczejCaFY9dXOKqam/Dg0x8rJJ7WMqJeyFYqDuBpNIIUipFNry7zEGSTjUIRlk
vfgsiFXDUa/xIGmQMqt22ouaibGtI+Qj7ijhFwoFHsVYMKA5ZotqfBhbGT24GlEtFuxZLud9i7iG
eM7suIjMuHKNoo8OSTlnTp1lB+qkZ0G8C9Aj1SlivWLbYdReR/gyAMM52U01J9qam5MaRMBpyt6n
jDC+GYTRQmQazwl1+91Q0ljJiGGWx1jBNFxYW3FM3gYEr8Y4vqU6zXRRj4/dLKCPnrBa6DIWJrEm
n0FDCj/106Gr43RXudOQXdNSYkzNrQ/iUSnmt1h89fo5McUIzQxxUjS18pnwy0pnZs4E41tfblVd
poWTZId64AaiZsdqbx4/fbE6DeJUAs3h08c43iURS7aZYUGuwkeyGzUJqa5VbdHlZBVCBILz+HPZ
btCB29Fmxga1fO/+g9mEjVcZ6mPRtMHeCrXXKIVsGNdit+sWgs2wPEhDgpkiyJ9CIQx3YVZbu0kd
X0OCPaj0K9NOYrWHvISHWtACR8uQE8TooPZJlUvbyppteake+o3sjcseQDTYHFTsI82mkDxxgXze
H+R/Pbt/+fstLr/QRBGNOef+jf5OyB6Xd24O0qOQpEB+jEG0Tbzl6CJfsrHdl/mUeywfgdbfyd7k
JPKURnqxKvRcsSVLAEBSW14OEzGr35QA7b9kofO8L+nvD6rJpSAvD/cvQ8Gkgs6GzVZbUNOJ/x6o
3Tj/flNKQ5is007NNVyu8ERlPmgJMV4R0AuMbNlEVDLokmJ5uD/7y/fIsWPe1DEY1XJMcXLZPglC
SY0oUDrUl4l2CrqODd0f8Yf3Z82ybeuIzFiLdJzXKtka2UZayKx3RGqQBOxZcpG0HNIZ+uUhNjSk
TPevowXKOldUY6xU2eh32P68kOrvZNasvvUkfm91A2KRuTzMKUJeoa3S9SAOC6kKWOyuK3Gd1YV2
JNGOAUKX5R1Bb8ru/qwWBXlXDnpBMYNSbLAwYisSc1iLaWw5+Or+Hu7PdPa3pNUj4QqjQ6lV0q5t
TGmHjr0PdX+rVdBM5ATRb1CGmOBTSZ22oXKjLVLscsmsSBgwgbI1IMxZ57HXy9a0DeCbm4Vo+4GA
ZcdolF0pS8quUeLa7phDV62O+sCQGSoXdDKsS8vIoQVAvEl9aApk1eol3bqpUeW10rOXoY95KX0/
8qTM4HKy2PI6bST8DAvw9v7QLc+kwUdMPysUhv4Tk2uQumzXKQWRujbzfd5L2JeIryaQLCYUJh7j
CIUzD9RXt0U7S95If3Q3Lw/343//UqGkmGYUczjcAQC95RywcvvngzXCUDHRCqxni6B3I2VDJIcK
otKB8DkULxULXmshu/9xAd6/nGI85cU0ExrZmKSlD29liaeunxetZDzHjRuK46eCPZ5x3yBnptz/
R6b2TUh0xniSgRHO1pbiDvDNgJmXmjXwycQrEidxDNxh4vv8HbKBiCkTOsir4Tk61mP1KTwWe1pT
IiJVlNrLWhDmcsyCeI2jyTiET/MbeLHv8UzHwn8KHzO0Hp4xQThdZz9AFJebcvQoe9JBLPEl0Qog
S0p1llT1pVlOjdVtX/MFOAaCxGVQnx/gSdcDoFe3Ez2ojmG/EW/zuf0q+HJCNkjaiFOAOKIH+CZz
+0o2wpz2lZfS6cUh/6pX4g0zGk3CDDc4whv9EH1K7GKwp1r80oycAb+xsMc71cYOK+d69HCEyKob
al+IYcDbloBGH6W3KwArJ7p0tONW2IwRWjwScwj5BNt5vICmzMP0FVzkA+o0wAUO/liIBCmt1++S
6Sxd6w/6t3aSH4R3Zec/UI9nrddgx1Jg76788MCagWFFfotfprP/PeINfxlgYLdecJCirYqBv1sP
DNo6G0lXJQ6GLhZy8gPw2blk070qXrkOcMDPdCfoGh3SffyJ47Jc574jqW5Q4yjAEYveAmMvgIdO
WFURLaw18jhAUcOFlRjjBpJ463pAbeGNnwHRa7dfVuu2E1L5w4TP26yYDDdqtbGMByH1/oRrv7Ai
CYr8f+RddimivG3+8TfZhOfOunD5/vb7H39DeCJqIssJzTCRpkqapvPzr49bhHTmH3+T/qOsxiFO
FQmjprgrBSQrTvIj7ItN8tntghuU0xTdgiv6l8iwp8yjrGgczOP8xRXCuhaNXrqwXUibltya6AtO
RbpwUuPAC82tn19gdg4lDFVbETzBIoPAZN3gyUj+XiGaoAx8nn+g+7mZm71B4TjiAd2Uz/01vmWP
5XNLxWEt2/WveAex9jX9UDG4eP0p3TH3o8MUuWAx1m8Ub6Ij4RlXBjO0BhtkM9ipkU/j21cwNk0e
2Waqzd2xBvOGsnRWcUe1z8YRDPNINfug90Tau7/q/lt/zA7geMMfjAkYGowfHFDavNb37NJsgGlv
8SdiSPGbujXy1+GBxsJjxUnHagOrmJ9wV8NrEJD1IyXbYpj1D9qVS7al/XhDbFa9ILEwT4V7wiiB
V5facMrx2yGJejMiFtmb9BOtvitclWcomK7lBL/mTx1jt+JFj+nCaZRfTcWJDt1W3JAIdsIXqr43
5Rr7lIP1vr2CAUTwnL0UkEVwvaBscpA7Y47kPjVwA3zGzjra5hq41hV32HReEACPirj+BZgsMhxW
B3a7juwNMEtgn3SwQwyE+24xXuzxKYBTd6QbzUopZKVzoEQOXXyhN3DZIuM7TTarDFuoNhAZtnzE
wFUu0neWbavN+MEWnLfKBO5pu+pt2ltv7Cs9Vm4ua/ONgGPIXkALpzftHSUhClFnF3um82+u/AXu
/18ufF0WJVU3dMuS/5LMDMi+QdElDyfZ7E94lkJ7GWO4vJ4M61VeFKarCFrXO7YZlE0YjZ5wJDUL
8XvRKv+bN0MQwn95MxLp0IYpqmQf/PUu1OJ21GurH06RTK2Q/1pxG+bOxCEC0YbDhvnDxmdHRDL7
quBctueABi42yyf8I9H5/nb+f97Fv827ME0yIv4PeRf5d/SR/y8B5JJ6/51/Jl6Y6t9JrVA01kUW
p1I3iRL/ZwC5af59ibVQVREhv/b7R/+ZeSH93dAsQxQNQ+NyVE2uxX8GkCvG3w1+YFlk55qWzDD9
/5J5oVjqcln/6bJnba5IJn8OKbusm/ISg/7n8b6TKW7MNJW2WN1mulk0thmv4ig7+1OIu5FI6DTs
jFMTj7ghYyIM1cnkvpbYrtHDRsaoemqaD5i56FAjpNEBlqRe1um01euPtsmoJSTyJ8Etk63m0rXW
ZZW0nOijMsLQHUjYWBeq2e4LIn9BR3UUDjNqjIMekvMMaXkuIARXedNs2/G1RW1zECltlp3S76ch
oKkgw87IIHlkBt1ZJcPTm+boIKf+0KPWcsWC9VpqikeSRGD/y+hiCGL+REhQrQWKAOtmRHLhN7jf
2+4mMGnVFq5LI+p1yk0armBqRa2iQOaXWTGFyAkmzXgvhBFyQSbZQUmIRoVKin9SeUUweMQFwm/s
AUJLcAzqhcOo0ofWtbc4BfueiSWc/vKnf7FEySXbM913RcwYp5LaKYeaY8WZ4U0CchldwCxAs5FD
PAIzotu7GWrJSa1BYd0GlKIguFOE2ddZv6iNrCrZOGRpAiRAOotBKnsV8nuqPNWzVuV2WSbI+trw
6Etje8KXc6g7JOhRFF7o0KaOXKifgRq251DFq2gkerUpAvFBeMhCKXCjBuCNgqDqHt1hhhL8iNw6
Wf4oXqvuJ27PFpLkF3IVCztjI2wrhvzVqYbBhroD0LtkKljRfFKzzstm4zZFJQRmgirOVXpNMKAb
PVwFPUkHp5mN4NKkrbHNWuEmKBQ5qiL51itkEf3c1bhMyY6NhSHwIiO7FX2BY1aS5k0YxQodHdpQ
kqFcGxN5VkpfmWDX9MsvLEDtRunpOYtCaRhIqDCEBoWs8BSxQrPyWrmGIRT4rs9gTkxBvu913nQO
WqR5LpCnbuV0urVsbmwFZfDWNwjOkPXyIOF4txqfEoeCL2Yk6V3WJmJfxSE45QicHAL3OvS2+sOQ
FOULRt+pQcmdYtAp00J1fZHZrw8IEMjbtLVnmt+zAZub5jM2kY6kVyF6TsriAUFzbvsjUjG5aVwh
NRrSNTV9o1sAhKUkxx8eovHCL5grQkcFgrj3OJxPOlMsrZHHrke37APemwN52sZoPkmoEu1JJqYK
kR7OxupsmGq/HvOlpp+BzpcN44Du3KU4TtM8SweiG7LwEInNRzTrwKYn8jEHaAhW9y7H/TmeAGmZ
C6ovacubYAbaIa2utDnMUxKHeElJxVtpPfr73gCmGsXbISPKd+5lT1LBcQht8CmQiZM0ZJtac/Yl
JMkpVATc8uieZM43LpKQkYa+maKxYgbwEmERTpKSJAyUIwi8Yt0ZJ5Vi00BRT+tAD+aQ/wq1oAmD
DsUl6HJoDfQ8VfsaT9U+7lDcpg08dHP+yrHUgH3Xj+w1IeIhbAWJ1F47rfuViAHtHblV2T1NtqEJ
I3E7aLdb1WDFZqi36qhwuFTkBLRtOmQ4Ch2b9iDLzSmQRDsPplNbwdjPEw2zJrhag34nmWns/EoG
IFULTEdCbt638VFQUKEqehk6+ER2NIaI/ZBgXwgZW75uOEhcHVu8a5s4QL4mBPpgx3l1DXNjWvcI
MRaC7NhpylFNGdrR7QvssEK7l5SbWBpvVF/h02TZfhBeUrnDGImpRFDBl2rkpCEfQOcyJ+pVsLA/
tcoUvCZwiKyxbCBz54wRNJlC0XoNh1Fz0LqABZd70xtrMjUr+dRHIdDZpHg2p5JA4p6yZJjkG1T5
v6SiGK4WUcZrdTYfs17wXVVozQciQFdBlA0eG/eLP3e3EW0knRQR7H7dDjuLcVzqcnJ2EAiQ8wLO
xvwJpMinWNQ9lS1SaS36ZbYjwbfZsCoHDQY8sbRerHavM0KHZtZfrTI+YpO4IVS4tWL1rZosd6M+
a11jMA9+ypQXTV27m8Yz9ULXlLA4BuWIl0Uoe8c0R9iQnReQ9OvGaDJK8TQ0Efg3iQiTUJqPSHZA
DZchtgkAJqJKoUISDkrCnikp5o+xiktvlsJfylyMh9j4keYAL4a1xdpS2aaubCkRO3ksdVdDAbRR
kYXjx/MNl+CSF+E7HYV0jkI8beoZQzbig8KLBu0cW2AUNYOiJVp2+gg1O5ZGWymU3tbjaDwEw7SV
kdyBWsEQPWpQFdKOxXgnUEUS5+pApvuHr+aLgip51g1xOFmltg3KDCBtOZa3bIw2SWKmnqoyGugk
AZhRoKHYzK8DvrR11rDHQkOBE72mX9SI5S9St8VDnQBBI3nOR9vffei1Xu8m0J5mJsfk20I19k25
87SOPWKKjCNufdpWmoJH37eKvSIOn7OinUTa9M+KXjudan32RjA6bWVqnhHL9BEwCazyIr8Imr6T
AubbyJq/k777jDEFeA1eNESW+bRnUNrFAZgQbDWIFrWHKbZGW/DpjqAyQsk7SwOC0+pRTFjiCBlb
QI102FKieTuS0WnL+czOLhEw9aWXMmMuFCYMf3Ih+tDWH0MaQajPGc7aJb23hqAU64JOCgiGwDAO
p3WZLGt3bIH2KP3IY12iY9ePxiLw7wzdnsD4hDOqs4TS7Ikd/ixNm0SBTJyXcIh1RTQ8nCqUB8Mk
hCwDgEPALipNr00dZDY9X3DnQUIjM0QSHor7ycBBNwHTkueeXWGfovTvZeLX2ZbqRmccgx5FqdoI
kkc5Hn2Y2n5LgTYeKsKAsbmSjqHxSXD6V1aJ3qH+Hg0IxoVUPOlq9d5S0dwkDdNIoCq601LuLtr0
IWprKE7qzZQG06YX9RJGFVbmHtDVlJYwnXJwv/QJVoj18AQK82fUhHi94/xEeRRNjwZCSorUZ7mV
ZBeJPes3t7fq5/Ii+oJXmJS2oha7rYQfwzVbGqNkXTldsPBmivkrHGIZzxYbo7To9hiMA7s0UJOm
JXXHMqm8El8KsTkAIxCssoirGdgStIBIz9jiywElsAmqDkFqPnjiWaInUlDtKbpePKcjSSGFYsL4
0Lttr0UDAFGZkVaEkiawBinm+NlUKvEck5MmWA9R0gpbhbA4W5cmbEU4meZmn8UmsdBT1NvzjJ92
hKxgTc8zA/0IynO0igEhHBYtSQKgLMSyS7ApGTIFq0BjBJxTV/K29RH9ZuWJIvr7HYA/scrH6ItK
NFb1aIKyoVXeKACVMfIH2YAlNeYm2l6lprxtTISKWbKI0wWtceOMWfidER+/0zF4wkzzHyM1fIx8
xGhTX0MopERO9UmtqeIVcN5MP8J5vjxoi8DFFUSK/fev7w+ssSWIGzfl7iH/k0uc5E8HaxId7SLC
D66h2HBwSNFRTxhr86gVXa2ji9YRe8ssgs18efbfffnffY9oTQNlNMqD+++m+I7WJc2j9f/2r9z/
nV9J5DXpI/w+VkRYRf71mlqSYWX/4+uWNbyNdHFJAvvXT/709I83FehwjioTHd0fvy0INPCDoEBV
YbKY+v13/28/pRRAq6Q9rq+5Bd6nSgcJ+a+j9PsT3P9UUkI+yxTB+v3C9+8Vda6jMUzMdaPSTLA0
9lQtWAjtfinUS4LD/QfFcgXcn+Hwhw/oM5398YO6ZrihegKAEB0XrWTM+Lo0c0mFd9dAvXRt7g9+
nO8LFvOetKSpLkPdnx7u37MUyGhBTlENM+nstV26kZcOQLck6CXpCIaCljhrdBkNuphXaB6y9Ele
TiidtWLdLg2du2ZNXDRs92d/+Z6qmhsx7jtvMli37OVKyz10oDt1QgU6aOX0W8qmL42R39I2OpMG
kXGE04egnPsIkA/KZLT2i2Luj4e7Sq5YmoV/fK/QCWcxZs37nX68dOOCGaK4PySHu77vj+/3/Qgy
sECGHdNg7IySHXfGa96VfVao30IpL1xLU9F2BUFFb+v+E8UAfCX39eb+hsvlWN+f/eVLeZo6d1b3
XNEHzQIItLyDtEHRdU89v0dr35+Z3LK/k7bDEjOYuYQ/60sUer0EUtdLYPP9y9/f47qz8Tl6yfYy
ufOOCvPqEgNcyFqUIO6LaK28dGCRFd7Ay7nJATfj8WXcUZ3aTi5JBbYGRs5pkLx24Mbcy7x7GVwP
fxz1fKAuUC2m+GBRKZ+3/oPXJ7vsgIragxjjaFdKq+6Buv8a+cO6nVbevCMbZlU7b8uLHRic0QZd
ktp+ic31YSTT4CU37BdTcPXz9MU3OpsXxOD0AMxqLr7JXBMSuPUrLzu8+Ji1KB8AZ+rWoblGqLhl
FXzlvUkeS4Crx9/GHfdD93mF3283rymGIsaHMWUXtV1aD0AE1iHHYlLWfDq4o9VRzc8cljnzgCwU
2heHZ0pEZ563lvYKemN8H6dzbg3OHLWAUFCZOq3vFJMrCi59hj4jkBolwUUnvjJwxnkryjqLnBOv
7R/TNnBSVurDZXA5Jbi5BiQR8SFNNn296n9yXOYWgFDEGJD4Sfx44X0kh870eBs0MuppIbEOrs6k
sI0HPhbCZjruWI7MwOEJX1qqC8SbyAd4RKCBIBmo55Bu/rAHpwpwlZPAkkC3jiYb5i8sJjKdGHC0
+kZ6RyvAdzEzlAP9RLtOHoaWXEVMD1h2ITTnJxb/y4uNJ1CqnIXiFaQ0rqOkW/PqRYNl2katEwBk
pS1oi+eZee3YBQ5UVy4LlC/rHA5QxfiEj6xxzAfzXMFIOaf0JQgB438ENzmyx3gnX0lG1yrbx+LZ
esnzNK2jZ+UMhxNEOsTDlXrLjzKUzWO4w7q7AiazGh7ZYUrEg5if4pfYbSisDqaHn+ACRJMD1v+q
wB2/c3Sy6dm/MSquLJnckY/Omd3wkbCWZD19bppH0XVGRtZDsY3qYyugvP1F2IMMIHGt3NCnfOYE
ug0o5JNnXHd1MIL0Ooo3IhzsyMa3/IOOJrM1zte8PpXHUIZvlj+l5UHY/qjcONXw1m9HyObyxiCk
basxYpAHAtWQK7oHeVshd8kUxWaJo6U75Wf8UXjnNKfij6VfodHKMbYqyqrY6R76U/Zd4gV6lmJy
Tz26WSUYPTAJz3p5tQAZJOWjRAxtdW3yN36dAj8EXo6HeibCjf4WZx3fMxfvOL4L2GWnM9cjp6xb
v8w78ctbTNGv1EregeT2657NO3ztxuFCSudN/mOlNrlSzU0CI56fee144oK00x9Of4l+b0HW4Ku4
quWRiws+XIi7mAuNM2s+5PMxfObD8Se5IUJOrNHcgAVUGFWg22K/EFwu/Hk+5ioYLryD2HJqtxn2
quAyGEzyj9Czl+8+uJKbeousyBIOMH25KFPDVso1KGG+2U1YhhaX0S69H6U8QaX9VJWPVvnVKd9h
tfYsQGL1tqi3IuhiClu1y5+M4oNQf6JjVPkDGp3j2s3AS7K47/FB5JInDdNG6j4U/9JjC+OWz6pr
MoFUG9+r/E0kDystLnJ5NB9mCVUQsiPOyEATlvtbIjYmjrc9e/FQ8vgTYfH9gkOzeG4aJ6hZiIFC
YuDiM9fck4kL4hT0JG3rtfplAlB0k3rbzRfr3TxzhhHpcFz79QfY5nO7OkXE6njTF3ewTlTNUjJk
QwRbfdNSdd1k1nlQnQ/lStNmRaOVoTw5IDSSPJ5xOgyv32FaZgxmjH3jUuI1PGnXfTGujmyKJodf
mnf5j8YXDm/lkD9TZ5pcHFL4xfikAZKgkGgi4RcSdq4eTlu0mr5EtwT/jXNATViTnyAgP4DFOyJ4
5TpBkAY4lIFe2XER8k7G3fRKnvqJY0DdjSqGN6uvHY6awPHPkzvA83hk5IwOnDi4BRwto3viLcBU
ZGe9hrbKxWuO7uRCX56+GH0YSkfuNWLnTKZFfyPtwLYwc6jwQZxojZ+ABvYzg2Vns7mHcMf+LGTW
8hd8dXTQz2bCTMpVLzyprZf/CO8Fk7vg9jtOFmUc+ayTfAN9GlMt61I0Ae9v6oNw/DX6jvjFoets
3sUEnpgFGeZP/nz8QiWFYVeLtrPPnb/mpwzV95dXSCQx1sWBbtuH8e5w9IUn49quhlfwJO/GlemP
82h4HKDwY/jiiQd4pl5mEVrWKGvBXTIPM7GLnOhlJlyiNuivCk+I5ED10CzLL6XMFXmODZvJbL7O
nFEuLd5rvorW2YGNPZcDWgBOh8LhYilJ/hAfeS1+fXDlMV2QCLBqd9WB+cs8c5YsjHXrmZkYyPaa
3N5rxt9jPvBejHe2YQdMWuuQTiz6g5IMIPEsHIUnEjUZNKfVS/w8rr84CPrDuOa8cJi0I0ecp3x+
PhYX/0Jv2C33qbYvHSQ/eDevTC80+rXiOX2WHziNxYHp2X8wji2w6LXCGIW3hyGLY2Ucmf20K3dZ
duDPxh9hTiDhjs4wEMdpwyvOHlOZiaGQN42kYFme8DnxuR8ZKqmzuoyizesbv8wahfAM2BJ7hspg
m8+b6MCJZ/BJnxkGpR13Hv2SA5+MMeCVyV07vvEpFBIdKJ6tmEM5sqBqnUZweSnj/a1uDhET6jsP
VDynNQNq8Mhln20RaBpXEJsTtxHnJUcN4oYfubZvmCe3rUPIDGsFCIiIhEpOG0c4A25wZfznt8bl
ItVHl8ss/eFtMfnzEmzF5w1+utK/NF/c1j72bMbsecuUjfeEN8ZLW0dAtPDZ7VY48JuTjiH8YblK
VcRKYG8g/ykigRhbisYjiwXVHS7pD7V4k9VecMNPM3vTPD5QPwgpvHZPzJstY2r1jowJPPpw4RCQ
CnCJpzWara5fZ1vCJgIn3/sdYv8VnLlVa9Hg5Uwu/s/MQLLQHYUbAb7RZuQQAzgpreZA8aOnVoIb
g39Xk2PW64S3RJtZYQu/bXHc4hcipBM/FQkd+mNJ+yBd3NKw8I8f5gObdPAgK4aGcRnkZCz962E8
BcYTmcWvRLovQUzvAydepBqAK1qBH0IAI6mabbsFUHNYDr6U35doLjj7lzSjsuiybCrhwa3Nfk/8
p3TQszNDlEFZYvgad4hIrGgpApRrOiJvTKcDf2aIYlyn/apmVhvBj8MAPJbkvB51a1dyEmmISJ7v
o6c5kQSv9stlgBy9xKjAKz0FWK5n8xTW7jRdWJmLgyeT383lyopY3au2qBAjzGYbTjH6FmjzRFRn
+zD7haZAeGZqNZ5idpRcwIGjcJ8GNq0f1jTLBXaoGEdY639xzTKds87m2s02o2WjilHd5q1H6sPK
H4EM9A3NrWCIbMWtj5mL7PFNrLqj6jIH5vk+NE8tX5KmfpJEAlDwXdi64niexyDX1jfhqa5drrTi
lfGKK2AEdkVNe3Q764iwh7cVlUfMBQhBPAToM6MAw8q0RuMjyVuaguwwWK2Ma/HbjDxFxMj8OPR7
3jA7Dq4t/Nc4J9m3bslKIJ2c6JtHaEnUHVmkM2M03UY6QUNhbQDKJmQhPDBBrZUj9DE5sLND8zU2
PxkQQ+FKdw9NxnxrtZ38KL1XNjel4QGVTLDN1XuwDCZLYwZkFf71TAyTYKfieKmoSLe+ujE+rVpi
wx++VbJOVthiVmUrE1kPabzT2ucExM4uYIvqRtltrvccCnObvZfFdjR2qmbHJBBjRYJqgmVkP0MY
vgoOa0tH4+LasLCtHS7AFqRnFh1EFiTKsXkjhI7rmomUVWt70xF30YNbd8IaUPEJsvAXt1wRO9zE
sQGYh7+toc9doJMYXInRtPN8gROhvn2h3jRRj8ezT3Xoq/1hmjL2FjB45rojgwknN1SJgD1iSw7Q
IEKEPg5Hio80O5urSDhB9k5zt9rRaaF7EroiBUSWLhkgInQ5qMh0hyyD2tFpiQ2Ua/UtDHwszAIM
axq1J1O5iG84KriERm5l9P/dtwl78wIiIFTdTKAc+22GuCSg8DwPdLq1XSy8Jlw2YLCVo1Dt+c7E
zvu5wP5+IrsPX63KyA8ndXwdNXmN8gnbTuc01i9dZxR667S1VHpxsVu8S3SPYkI2XBHVZXdtw7Ml
ftBQ56PokVfmm4DVs24bmMgxsK3NxxviWDc83RcmwHnZHL1bJ24c42ZpXvYreJouTHjQY8xor4r7
mMouifdoX3sKAcy6WKSI3jjECssQD7POd0CR/tZBjdvnTIOr/EXocNqu/EeEOVh0O7cLCdMrwAGJ
sVHR/x9o9ly1Gy5nnFRx5ZHLDl8ZTnX1TtIeReMefkMbsHMKbZb3qHuseq3dfGAWK+WbQKrs2X9X
BYYMJJsAlh6CI/Vd7WbB3i1xddNY25akDNOMfCDnTOlthjHp3T9YtxYka9GaRDs5PZHEA7Mip1nt
t5Fnyge/ZXwZd4w/XAoGHqQl7wA1b2UcNDjkNNrr/dRfSXMKhscZCmjvFOHkheGbwhugogueeZWp
FdwORAcHCbLoOf2aCUa95m/De5WylbeZgRkl9+gfkSxN4INX1q4hTRqVDjEOq/qT/4fn9Cw/tRca
MQ2BtdmKYrTen63+hOzBRzU9LAFQQewIxwybOWHQVNoQHnwwYjTo2FA0DljS1kgXctlp1tqB+Dpv
IjVgjdZ45b/PxENoh5DRzWkPgcRI2IN2XXISvGOwmR9RmgJSsdATBRyRftsY9gIsMqGfk4ll7DZx
yVqZ/R64ro9GMC+iwT1VbtV18W65ksuYyWTuVM/g9hASP1FkcWRKw+JR1dhh7MhebF9aHBGEVdNp
p3BHHxVcEPhL9lcbGLKsUXxbB4QAlBaxm5vsAxb01lnY76dsSxtDvwb7ygue5G5DNGjiJbGtUZg7
M5rCmzsSn74EwRNKpGwUO7tZgCvDQ8hwBl12Jey1s2RT8WZUSPhn46Eg5Cn4wGMpcvkQdZBvc5o/
tv9WeSKZeRjpsQnsSk9FQYcXqbo8+CfNDg/GWaCksDLOhVPsCXAcH6JNB7+LVah8yH5Gtnfn/8ne
eS3HrWRd+lUm5h4dQMLmXLK8I4ve3CBIUYR3CY+n/z+U2qjZPUcx9xPRwRZ1yBIKBSR27r3Wt6ph
OTwAhVg7/SKYXogxfWsfG9zSZCotq0eof6w+Jz6seDrq6BEwisLdO5XPxh2BS8VpTK4x0ZFYoep7
Pmjov6weV+CpwAoTv4eRXNuqAiUGxdamOOHDmdfEYiFZ86/LBkWhu6pf4mdWUf2VCVmwIUa8MXdR
zPpNSBs6jKuqW7XVWxk9QK7hLjbuKus8lsCW4Hfiu/uaYWMKmf+VrnboBXOq7gxFLt1Q/eqVrROP
PyoErZs3MVmB6EMBlGMkPP//7OPTKIqW8dFb5Xvyr7NFvcNulrBmog0kAWSvcSzBLnNMtvO4aEHq
t8f+xUWCQE3rPWfHaJOBRmwJyFPPaBSKgKgTWF9zxqx2YJjFroqRDqM2D2EQUZRX7a3lLceTkAvY
ABjzLKLTgME3u7zdCnCg7gaBL4PBR8pNdujjC0FUsy63vSpXrjxPxi2tfnxU854dJckq4h8B7UgA
ZL/UTuP6nauAsC7K3mzD2GaM3wg6A/u9Cq/DLexGCHUvLAuJy9zkKngknMu6d1cEWDvwAeVV9IRZ
B66hdSIn9HVevckYZTR0Za6Hl+QreiYhhC4M7fel8cOme7KU22QE27qAVq7Xx2R8q7/SknRDFBOs
4/Kk8XZgYd0SpYYgEs8vLbqr/GhUGIeuGECJGhAVc75tHq7gO+wYM6EPon2AAogKgVUeRUcJfuOl
vMcZVW96Jhhbb0eRT/TVvl5kdxFXBpyj8r24VSRElIhxDuifaA7J6/DGguyRb9Nnj2dVv8CwKN0r
/zPOSUrZZV57rE0beALBYu1y2EevLbyqTWDOu5fwqTM2rVgimo3vyAnr2D7L6rV8oqX6o4lvqbS0
TWadWxC+1rUs9gacwqFkzDRtWTqSvSTFG35ht+uvjWfvFd30ptqwvT9yS4JhuW+endeQVZSR+LoI
bKSyrT1sg/ictKjXCIxg5/6TM8AukFw5Ufy0IVY21tEkXe0gH13wFd0peRfse4PVxCVChOYaWhzO
sBVDgoLx8jORkx/FD3mC98POnr7GDXIB1AJmdZ9yQ5MzSVTNilLlZyzn/kgfneW1eeDqiLYEE3kb
+2Yob9FHR/sGE88XgTcf0WP5XK7mquzGf8jNbYCKkxRAAsiHZOn4PyvAULP9D99D/0BeZS4ePcBZ
P4nWRce7DQ60BlxUxitwJSxuV1QALMDbaNN9kGhz1XH78KohvGVy0RpyhNmWzOdxy0oS3FLenuQ1
MJAH+CTXifsy0UZb6xaZfh1ZiN39HXC4N+ZVoctc9VW/p8f29M4AyJlX26fwmRKKpGeMrgu3YKXz
zmQmgm0lmZBlv3t2r4kVpS9+Y7KSJyTrUjfExIGt6k12sp+HT2wHxZt5Vzz6uxZs43O0Hx64En9W
8bnLyY6Kn6xg7949WITpXf2oFtEjNNFrnJcTaubrZK9dtzyRuRT8c7psSA7dAIIsFsFbhmTx6mZG
FImV0F+mg7Nw9hRndDcScdv0xOz2uwbzdaEdGy04B/MAKMgG9v6XP4JGAmugMCkh0SQHsscjoDek
V/fzpGlsNezJdsfoo5/tYpfpUxUdSnQ8hIwzwgpnXwsSCRoyAowcK38/YuT/x38BhD1PuP7xrRV0
6B70h0YHhdLM07nL71++XH60sWJeaUyI7zUHnDjffj8Rythha4n0WGFmcqpfX4L528vf+WVPiR56
9rtEM7Ry2A67bfjbj377zctr2EX9+6sVyi/WaVLf27a3x7garhjUbv2KadHlS1DN/8bljzYDe2N1
+SNIDhhvro5Fox7Cw79+vPvnYf7r72SgVX9/ictfXn4mS1W05VEDyOUf/9Tl7//17a8/hZhXF9/+
S2KFiOtrHk3/+g+eiSvr6vJ9gdHhyigxLl1e4rd//nICUIQSkKCN3FZ1QAHJPZ2VsluhjKL5Nfdw
IxKpuhLbsKqyXdxVW9t2Q0jhIDeFWZ2CbKalxPSuJvwriUY92t/Xhty2Jdu/hNR2rWtsMk7YRzn2
DN6E5BV6d1GgfXhJc6ot8SYhQ485OsoGTr3SyBBszefQVMCCGFlILMzsgOj/jBowO7S84DllPNFr
9jZdZsxJSp0Fb9XY6gpZQeLj3zZtZLIhUUI9IRE4WnfNqNDg6Q/YmND6JB0+IWt4NKHNkpUW32Pm
PGQ+5ZlOiGw3LgnBE7FcQSs7BlVyjrMXbPhriy5Hz+YNgtBOqwdKRdxaYZ+qtQQ6VobRTVhnIARd
1i4zOE/vumft3Ravix1reytTj2WkvevOdIuxHdr7R9/hAAU3GqARcCTZiIp0AjQqQFsLW6yctjm5
rUEDdKKp47tvA3JRkEH5GakZlB1V2myOUEeyA2D6ylPEljBzEOuVFg2dou8wy5P04rsAeAd4u6X4
REly0gP3JUiQsIp2Irjph2Hsgz79kfcKNGE+UQSE5P1l7VeYex+MkfNDq5vdptCnGbkZzWFdU4U0
0bbZTjcCmW6TP7sj5O/G2CsSgRGTQChizjL5xyESd7XqSPwkG6VXqKPy/ZgwEVJkW+vNOiMPWPUO
tRjLva9QNVrisZWbznsA90QYMvHbrT1tDAc0Ez3Pxn7jNH3UiP7A8twYIv6wqLbSmfQ8gVMWUN9K
uh4Z58yMjZ9l3H7UgY71a7Ko9njGK0QunLHRcY+NizlQUzZElQnXSWPgkEE6C/XRdJblcFsFpfVj
ImBE+fZd1owvWanog8qWbqqZojPKfxoB1tuw1Q4Q/JeDVeTbpHI3Q0YbzIYfCbqcOTWFZRxrOBSr
+LPAli0w9QdZ/1h6PF3HxgZU39XDDrjXcUAPtKztObJPlcRtpeV1VOuvUwmaoxIe8S8m+8lMPA2t
UezqbHpLnIklRRhoZWpggu6gLdEGvrLXZ/oULIwU5WWkyFk1rZ9cSSvDIN6y996b0bnxmUpPLlKN
SR8eh6E7dNi5lVOh3O0yknx1rNXBPf7tfWaQu1pBpjlhv78jpCWjoZPKTgBMq1elaMQiiKxHs/UA
K9nivfqhm/KrSjKyEgtO1wCYPHQBqdqGv+4rXlyOIw+vzj80dkS2aoV9Fi4NONfrSffXKHz9a8Sv
Bxk3P41eiqXP5gEM6SNqcoUQE/XtWAFY7Ox3J0e+MBTU0UzEJsD9K03pTC1GQjmBAI++2d4keuFh
mr5G/HxjVDiSDDXKtRX4X77Zx8e+fbENlrlKH/Z26jgrw2S6HY6GhxqdwLs0+1Kuv2hkz1Pc824V
0Nw5O13Puy+rnu5RO0foGNgW4gbF71gQBebUz1HL7iITPcBvFL1MrBl2pF6VrMqn1MhIz7Kn61LT
nkLuTc4ulmtHEsCh0ZGJ9J0XjMwqAYu0bfw29sYzzAF86LA5NrrGjjkKbcwJYC6bhOwbv4adWTsn
2zMOTiTwWI06xM+USrUPzsXPTpWffsOcx2YAme3NcNKXlRW5i9ANFq7wFy2WWOIDwUO6tphLQiYu
EDX30mvfionpp63R9tRYe7Yq9emYDdE5TKs3u6wfq7y/5pxfw++CjukvhzZmaqrpz4FH0wsIDGzm
czZNG60sz5EFvw0EPpx7F06Qn0Vf1nBvFgMIN4CaZPGEZ2GZCdLglI68noAmMgAnozBdaHaHossh
UNgiuUTv0h9a4eFcmpovy6G9VaXVLrCSj4TFe9GYIYhNYkuRBg+QO9jys36nFVbdEnoaonBSrpr7
uo2+mkiMZ6Ph6p8C1OqW7GlB8BRE9lCsM6+LaA8CL4nr6iUZyh7nfn5jnk06IRoBWUH2086EWHw6
FuOCKnxNmw8nnLjVdYyPxagTKgEEFaH+XmS3mq+ug6Gqr1FXz6pSGupGMbKz8dXW72Hk+032pIXt
hy3MEj/yPOqae3Xw6LosxXBd5Ngqx/4xcqCVacwmkX0KorVDtrAJ/XoE7OAg0nKvDa670QuLMXCi
EclAx7xsaIJ4aHuHsjibObMvpLg5mOL+WR/glEaWt1OFP7PtiEiJpP2sK52KXc+5atuGRohKHmCa
/Ci6cFXU7R7A1xDQrC1J9iOQxCMcMkFBMDr2EWP1emzYfYZ0xFYFASOLzk+7XW4VxqKvF6a519qj
a/qMm3TGDIEv0ZoM6dZIbP8U0HKUGaJP1xx/YEqvrvSallGW0aLtaOgnHmDtgtyirpUcLXOSPB8A
81QGjfYyv2trcqs7i0h4p6YF4Im97k8siNEwLCNfu3IUeSgR4rBV3ZY/gJds/7+lLG+iZvyTpUxe
LLf/d0vZsWij+j9MZb9+6x+mMu9vnuHgKLNMz3Id28Gj9ndTmbT+plue4H/S0A3+i/2//9ffTWWm
+Tc4vUKX4AiFK4V0/2kqE7ygtDxdukJInWeP8f9iKjN0/v3fPWWGwQNAmJZhz/Y11sNvVsoI+H5b
RAZjdLuDCBfWkvbS+FBNyRpldQSxw9FWeUgk9kgDyR6ynlE/XnOSZfSwQseRiPUIgfhKOsnRM2y8
H9VpwPvFoyV7NOIUqlYP9dPyUNQAzVw2jedt/LIyr/Ih3GUGih8G6hCoUaQK9ZpakOxA5HSLqNSg
ZSnmWerZu6nDihGIqgmMJBaqLF5Sh+yIPDZhi7UGJb0mF4M9zwN89zhJXPEUSgvQ4/UyqVqan62+
8fJC0sLmIKrsfWYfbx1LPaiK4AAV8F4LSOmLjtAjsAmCEA+GgZXyoJxo7c/G7fRdG5RbRorMYlsT
Mp5Gym1GlRzm6XuZ8QKqHPdDNWbrsZLFYhyq4WB4IBqwlUHKu2GXutWNQl8MODxWUddvY2f4hKYd
GqpcSpdi2EKFvvAKYWJBGNgxR7GzgJbOHLhDdWw5CFGMjmTjSLBYa9hPWgcBV8CMIvasN/ad5q+b
/8fwf4KfxfmXu/B3l7nxnxeIZWHzs7lKuOYATf+76TAePdUVXUmSjikf9Ibsn8uX1GMDYzs1aKOR
ZWuiHNFbDsrCsDVF7t9P5m+Gzf9yLPI/rlXLkqZu4sN0PNfQv/kfhWborNBJues1nONRmb+aZF8q
xlbtORDZoybzn5GV/ukMfLNdcotgZhKG62H+lIYwv52BqUU2W4dOusPieNQren9c2PMKDIlu1TRC
zQbAaBn3VOOloket1WR++PCJeBvOriqmp78+D+Kb5fhyRBamU8PhhvVgAHz7THRRE+tSpzsr5ETE
OazvWjYUAT0JtkVBaASknivHSmewKskWeTrhQEv2YUw44mA61Li9/NkNADocBySHBC54eakZdzeY
FAC1H9//9UGb80H95l69HLRtsb+xsDs5FJf/ftABd0CUZzEHDdQFiyJ5eLE3rppOgyQRU1DirY6W
Zl+9OoaOrDvgPox83bnCdV1ArvqsHPg3pmwY+2kFMygfpkr1mPrmqhoEYHKqJ0qrRYpjtCmooFNR
EwCAgWI5aOMHnMJrTImcCBGBchyatW/Pg75Q3AmvQuuQyoc/vOP5wvj2jqWL7ddzTV1auI3//R0P
YPrDLNEx6zeUtFpKul0V0WntH0NvEkdcwzgZmRrowor3hjXhztMMYrgn4u7L3g3WJTxC1XXZ2nWI
O6EvsKYQX0YDtZgY5ENXUVPH/nXrJxABSxYBWWIUylP/XZYGYru2SvZ2Ahwst9v3qhimrSJS4qqg
/V75wEgCa2V1/p/uFx5O3942WArPdS0abnx1v90vqVG7APIIdGiUfChk23PKpxvlpx9a67eb6isn
TzEXBIcN9Uj2SWGrlVq5dTCtJeaY5eAciHGjoDRs6/oPH8l/OzbDsIXwbM+zLDGTBX5DZqiK+qtR
TgxVjj4L8ctTWrwUnuKRUCMJ0VyTQtheXR4HotPJbSjJEgzo45sp2pQeMUwz3+ateKvdkC07eUxN
4NxyWdbLtoPZVoA6ow+vvmxLJ25NPExy3NuIED37XAWG2pKDpYPxUtDzCbyo485aagF9aqPM9lEc
vUUYyE5//baN/1zCbN11DIPtBYFZjv7tKZ8EcR8FTgnvxCH+3E7jM5s9PEQOxmp3im7zilF3TmZ2
Yx6kzzcTTDFUteEdqSYZKT8YFP9wSN+eK5a0OQxJ6UMpYxv6xez+2ydhRVpvdCEi4RDuNeyX6UYP
HWujMgZ+qWvtQqbD26DTD0J6BNW76jpye+IRMuNPRzLfhr/dppcjsQ3B5QBHxbKNb9drnDWOpjRu
0yYihNP6hAmI6BfHL725vocGh8lrDIP9hMkzKPVlUYTltsnmwWuPXMJs3MfUE+hD2slZ28JeFVAU
//psmd+IF7+O0XQ86fDkYzWZz+ZvZ6t10lo5xcBSUtvXhIJIqGTJ0kI0qgmvfjPh2gR6dnCjyt+W
4YfbAdi2e6Ff2xHSCGl9JjEbe6/8pLcW3w+Gs9AVcpvYy85CS4OlH2GlKqQ1c7WzDiOW9ti26GOL
UdQnfFSMExUDBLf849n/9liY35khPZ7pBllZjv79juxGwJyV3UQ73WLIXwHADqsOA6CH+K2paWKZ
zcBthI6kMSrKinn36ptjtifPhshet9/3+dZNYu0P94z9rdqYD0y4Fifc9Exq8Rns8Psp7wKnKybf
RfsWy43bjJCQaIfwrB8fbB0X9RCjHYmS6c7zTWM+gXBI+QoTeD2INqMIDXiwubm9hFqgIfeOlkVJ
soQlwJZOKQpJvPIO/PkbvcsqPHcID7sIyYenOdsojdoHc9ANzLOx9o51bGebXU3qBRzixCpX1mQQ
a2wxm7VAdhZ2dttWREqNszO3KYC3ViJEWgZQ4Rh6zaffZdMhadvrXCTGTd7xOTYJIS9l8+5N8WkQ
e071qmjCdCtRQbaSYA8tIQ6xKRhq+TNcz+dAbv/6snb/yyJgczFL6bJDkrrzbTmmXPX7ydW0rUX5
se3pTuBkChF+88bT1nbOZtbd+tLxF57f5euq8lJ8GlW5dgwYTuTFbWpFRpZMBnvnWubSDrP4PHrY
5LuiZPuf/wQHXK0dK3j2U1lvuZ+9RSAVrn/KzKte9hHqeXDlfuLLdaWXN2WnrNfSf3D9Zc3O6VjY
KZjaSb7EQYieTAkEnLnv70aE3/uJoV8RgnxJwVtRO83rw3DoE1SGbf/V126ztHtm7oGF2gGAIZE4
uCsF9/J7WBPmmDJrUh77BRMxY1DLYNsks3hFQ8cV+CrcmgDpQLdPIFeZ6PepfLMDTdzmBdirBD9F
Rb7jpBXx3pqGvVfa8g9wG+Pb85KbgIRSz9TZuVGrOt8/IF3mTVGnnCUtatpFk9c3gGz1bTkgJh6N
cRPbZDGS3Yh5rqGQGfIHB4QvrcXiNrQNc5W6ApIwWkMzAdQBGaRZ/fUldFmd/331BtbC7em6wuPr
901BpAkuIq3GBzTXwlXfkUAfBKtC59lOEi+TDqifUYRo3C+mdaqof4KqeBsjymSXAEe4HIQ9Tu44
5wIEfzp/5n88WzzIMJ5g62ADgfG+XeCjV9u1Bf5u5ylhbaJIRwTR9m9pDFHTF0QSl0M/HjQLcGie
ReaCGLhsogf266EXVsHyr0+X+WtH/+2EmbiPdSgyusmhfatKU1VqoiMBYDuYKYN+s04wjFN2Gd4u
73LymYS/xs6XHwNoI5us/ClTUb6bxasRI0UqTFP9aL25VA2zbT954cEqflLOtAff7XMaUg6JSJF5
JmFsWPUhIdM2yyLR5twVnTFhY0ifghY/axc2UAeG4KxcMHcZd/WOj/IUD/VnURbxyYmLcls309kX
JCnVQefvXc7kOgyYzE+yMzeOij5UHIbHwUYAkhDlsJIxVTD0mL0Zu2eCXLp9KDnOjoECSOUfiBAE
3W4Li6NlDnJb5cGhTXmpWBY1fBe3QrMV3EmHdDSI1j0ZcYQvCzq7+zL2meQV07AJu/qLj5s47Lgz
12L0Pk1V5qsUL+6+Y/zTAEG9ysMJAh9ULpF59qEIInh7oRU/CO+Vkx2ezLy/83XLh2UQEvvYEATu
sIHmIechES4bsr3SoH/y3XTd1rT9QJ4sSUMNxNITpTrwQH3T3H66NVHVWmB/V/aEaDnrGT2kc+ci
GGNojkX66hracKDnGyJzyKhnMx/hT2e9ZrllU+tFy0S6S4zyzmkavOGAPAQ5DU/frWxRIBUt6Q0y
9EPocb7zMmHTssRGhd2IxFJ8jeCC7to0fncnwiVHd9TAn1qIr5z5GeJ4G6cnW/KFRfCaTG3Ef7G9
q/vGv04ndDFN3iEzGXo+Sa9bCxkLkrFIc1chTqjSxXE3NAOojUkLz6XIqiWzjK0vLMwqRis2jeCu
nvJW200WsYomdAAAHe4T+A5a4mV+XfcDXh4HAUalI+qCvvLqNSDM4yAvUHpKJpK994OEl3Kduxgv
6QEhq4ETjXtjUA9sm7O10yYuvzliNKBBv/Y7ruUwL5qdo/rP3u0ATGgE2Xl2iW2HrMllXZQ3NC/Q
19XIk936YA5JtpV0uS0QmFcUVYip4ZSTTwsnml3zChs0bPzSOViypi3U1w5pHu5GWOqkx2l4ShzG
FSJO1q2Ta0vDYNIY2A774jIb8Jdat8IkMtsFf4Ipb8A2VbRoh4ZoHntkwX7IKmJ7LukjLkaNQr/V
K+MQdmwbG7H6VXSr3F/HskWXYWS4Sx1kNgk2J7Y4YlekxHX5yAQCDXEOg0NqRBe0sXLNYeP6CehI
K332jRxtW02/PelkdAbojhi65vFlek9FV0W3imgmYjZJ0/ELvTtJYzSeTJ8bMhSPQguGJ1ELWoFM
AtFHITkEy4tVvwvEunDqTeIH/rFF8eqUnrOmh86+drjv8tE5UQOVceZvpcZ41RmsGxihwUnPfnQ6
+rPJAuw/JDI4ufNBR7W8MVLXW5C8hdnPZe5O/iq9TpNc5S4MKqLbkOKXw6Yyw+Ba4B2CGzVWlXFK
ukmDvs3cU1nMwrU4t496jp6tbA3gRlP3YGWC8N04PnYDsE5d41EugdlAfF2kuaMfO2M4+U7frEQe
6rfa0BKezRsvFCAVo8MwAedpePJKol8AiTwmhjhSP2rbMMvVjSc4OCA8/nPYTE/ahD3U1aRxmjzg
p6He7VoRoRvuJ/OpJGWZ0XvIGNRkl8vTMAoZbHBbrcvazo/EVjEpixLrOReBsyR7MT+AUsDNqTGi
JW2BsUfinGs5WRu27pwnj/4E8cjkOTiE5xkAGY3B+1H0SHrzAM2PFjPjoOlzpwJD3jsk2mNcjckb
sOO3EgvshkqtoZS8Ht1oRaHB1r+aXizF0lO18ApSYAzK/5l1dA3YNX6KgpFHRWovk0Bw4NGkOIWZ
vO2S2uHqY0TCNpsdTh5sW+J6l/lIskeYbxF1PGQYKG70gpQpK0KUUDRmuUn6k+vf8FGmO6NXH64c
yGLSjXJH0DE4J60zr2mTvBgUMpnd1CCio/AEMuCQRmIzAUWyMc1fFcrUlqYkmTBN6w58aI2xsEdg
e/Gv9e95YT01vZ6fkrgUy0651bq0qn2UoKalM359edWhRlutR56/SoZerXSPkF7LeLMGxVrV4/UP
CbQWo6qRv+rlaarFzjQza9mYaByFk+1LIfepxQWtd9AZAXfk6zI8THGsbqvRw9AFD3gyfAObfnev
Midep4FZLTKpnPVoxMNyKpy7clTGTUg73G09rCnCSvf91ExXkan0nSELKCdBRwSvTmRan1J+O5LI
PSc9gAIjRpGmq19YJJzl1XjqC/WYYlTzE7N7Sdt3csbBHmSliSg8uR5CNCyx4gOOMn3RE026oAel
1qwXPaLiGXmZk+6j7GPuOAywAQZQrvUC9b3FyyQhTzUeglVGnlX4RRlpHDSCsKWObTPWYDDnmXdE
wp4bpgtqFZwTV+yOJJaXSbrGMXQR8iYheO6mIvaREtAEH7koZdGwjWybrcwTktUfZMjuQY6zrB7z
jEXU7FLXHRuXHqpItqCw7jHeA1Vr1UF3cHxESlv5IfKIfCzNrVEjpSPg0oDD7j0mg/xEtpWfpBXu
p4wmF7m/7aKFfRYk/niY+lqBzo1XpKijKYhth30MmR1OMNykVi43kqFi1n2RBYkwctLuUgsVV50x
QxmTsFqmCSJfF9+9qtHaZgOxmG487axUFhuXGQ7SOnInvKxI8OD05U7G6smL+jf4UUPmwO8gP09r
wdd6vn2fzAMP1nEkTniSIkllaCv/kdmwMpZa7oKEMvlZEVjGUeCB86L7qKXNyC1X89CFTzrOQJvG
mzZmD7Itad4JJtkPPImHMbvR6H9DQiYJzVbrQkvBx3u5QxeaAUntPAUk/62q2sdJMfm3bsU4NAM4
4hBWTLQaOIVxCNZtU5Jw2jKmoXZaKxIRY8u+p6Reisjpjy1jZGhUHoz6qaUNk36gHs7bjzJQeEFp
xoy1+Rq4mMcGHxStlTwoWiNXuta+tL0lrzoeA4hw0Tt3DXYU24SsXI+EEWs+ZRupiUovoyUgvE0S
TSVBGHHF8pbjDkxaH/deREKswMLiGit9ID6zg79cPvddidSF7gbgOB7NMMEf+ulFtDgUk6CNlpZZ
dOBJiYUY3KxZ9RUiid4caN86n4ZVPsGuDhm41XgZtXiteZQTftusceatQCS+RqG5rpK6X6Wq3sQR
ulU6rEidofOEYjjqcsA502svEM74uMd39vaYcyus8TXb7XTYeblAypKQmtjmAnShWT+GbOAoK9wV
P4cUTSuWQVh+GI55cEm2uxp5yNGACU9dTssudjaxiTihrjCWqVjuiUA9KEI9ookw1njQbhIiQ6fS
hTkXXLluFi0Slzw6vU3sxZD5596XpHhhmiG8p18moLZwZOjkqcXoUIM5qY6INfK42Di1oQsWY1Y0
leI9astTNcIqbpLiCMDqhwAYJYMjuXro8EfcSoaOA53K7boJCHtSFsnhof8BEevOcbP70sG525WP
Df2Gq4m2xhLFSnNlgTRKUAvnmb6VAQsfMRfoBVJul76KfyTkCGY9+AWCrMMGoga9ROCCPnmmgSYx
QgTG8q0usvw28+Q2ZClAk41iKJ67gToCoY0qw/tSjcSC+rY6MQLklqhQOY2TeqM44pHd2WiJQ/lI
cCCPTiPfXAAr9UxZ6WaEipf7EBEyiAyXby//4fIjl29/fZn1rJE7W2u6yx97QiUb9KSXn0NQxXPs
8oNoKP/xM5fvx0qP5lXocPnu1w8aUpdrOeh4Fi/ZVf88kMtL94kHsLwKfSyT2izn7eNNWWV8FP/+
yqIpBak78xv4+8uONckyqYlze/7Ly4td/vTrN3/90G+vEkgBMiBO14WYM7Mu70S3I51CPg6QqPOO
L7/+26n459/99jL/+plvJ+77qfn1OvNLEFj0KGuaUWNwCmy261ajQ26o6+6GqfC2i1EH9O7wLtN2
S63aQnAKiDb3wmmvKbITySfE2aYXxDWyoq3jGqtEYHT92fQo8OOsf8nCdh1CWO2S/DRHee3q0sZo
16yVlYCCaMKnvkFc0yStt9IbBCkR0eUrY+iegzCXJzcDWaT3/q5uwpxHG96KKKswfyVlTbpnd9an
hLwxX8t2yg/35Hnmx4LZO4jXo+Nl2dmUu8HxCG012YKxAQlXHrHBV8CXv+pQBnex/qF6mz1wQpxX
rvAk+tIa1t5uyqnPtWF6VxFM0CFcBX23AMGHnwrHS0W3b4lNKV/G6XBK7bjfEUc1XqkeJxvwTgXR
amn7BRaa4diEIeHKqb4tuskl+jtlK+U17cZxFdY954EEYPOkjyjh7BiRi9WFG087t6LFZBnitzU7
4AolaVoSXb6taXfBSrFjWwSF5S8qzXWZdnHSCOVhutkCwbTSc6rfR7S6l2pyf3hdK9BYSRzGIckx
/c7hUiHZ/DOlZhNoo5wm7ElDL4EUuikCcL85IZwwUZtpkN+hR55oTFD3kPxdZNp1NlT4o8hXz/oT
fY133ZhVpy0OJ0SFWc0+KOxxXLrNY2z63pGEZuj7nD1Tjq+lIc8206SNig06ubhcuh7mOaWiwhET
R/Rok9vS9Atg/NLdDv54tlIWVCsNDqEo1p2jrvvcTne53zPHMp9Fh2jZ6ShEKjcpOFra6WZcHxU7
6hsPdlkwRzP70dEa8cYbXPVXQ+Eh1CfmfB/APh2mMeZ35U6wgK6jcvCx2OqPiSD5yJs0DNakZIZ5
xSTHIQMnmf3u9B58AwxLTtrw5CBa9lpaHiGTzFHmSzeHqJ61PANHrYUEqmvoY+d60dEcFJQjqNZU
IIiypyDagvT7TIY8X2e6+emPcUiARG9sjcbB4Iy2zug4YnQm5LEQpYI1vDzz1upTxjQhZ658rcU6
DQ33Z50icNHQpV2JqDXgGtnttgVwBsQ2L2ddpgbP2CSlAmHVIcdyt/SqIL53h09Lr/Udv0Qa5AAe
ELHWaiycN0KtCbh1P+LpXk1Tuq0mjwa+WZ9Gb1F2kVpNQcPjVEzvIKVRrkX9TZr7D0lgfTJFstAM
Ilkcd4mt7f0Q22WVpf62cz0Cgi0wXWXgMdD1cerkk8RhkxQvQ5tz6ZuRR83swDFsqhszhtlI5+iK
SXNy9I1iFSomArrt8iBWkpWrUgeBTm0VTx+eTusMF5CZIWJQIsGsmrrP8GkzIDQ0khjTPdR1cjuP
B8a2H3hqO9HajOoHdPVH2/7QzRCL3ZzxPqFrCTPCyIi9IXl4hBOo60OzioLuRqX1uEhFhmxYLw3S
Oey3vHVZNCzC2AyCjq4IJpNEKWTtyiybFyMJCVEyhk1rTp96jAA6G+9F2W+ir9YPDKCYzh5tHPZZ
1/jiAuwX/QDhFrTo/1B2ZruRK9kV/RWj39nmHCRg94NyHjVLpXohSlUqzmMEh+DXezHvtdvdgA0b
6BauSikplUlGnDhn77XfLAFWiTqfsDy33OD20OiDoRKoWe8jx+YCRIqSoDWsHBr8HJMBL2uL9pwN
vKH4pMaYVJye6sI9zn5hrFJQA9MyfI7t7imsMqgnvX4rPIew3PQtNJ27xq6aozSjbEcK5KUW026Y
7aPthnRR8a96On0xUoM8SYOeqmjR5wWGW+66X+AHN34dUIR6NFqqzK7hwzpi05fDS0bbwmmz36UR
PAYKziOWcNSts7tJn2TZgjFs8RejrXwks/aiPdvcMCxwhPUL2jXGUqXOZdy+A7QkpChGDdCPRDCg
P95leBzWxkgPPIwUqvQZRK4wADvVM/UMOZedSzPBUhvf4tfkWtYPKNbii2FesZq8NQ1WAIJTfkTI
JggfIQdO95rR9Ry/ZbmLU0tHpAhQ386zf8wqSgpZ2OLJUclW4MSZIBV7rXDOkjsg6YxPmbE+jOKb
AYjp4HZ2fRmUWkAQb8Lqj2b7XZtmi2MChL8q9SGWxoPZpu0OuutxziNac7OA9SiYnZEx3++MKnhL
4ik9tWb54VPotcoERNkLSviIdtk4+S/zPO6tyPGhygbUmS2qF6xVdVq7qyQcOc+WzEnrbNoDoCN6
URUc6KMfiUvGWu6oYd8X9SXtve89DdxtqHJGH2JHU/TbgNCWVEf7y594bI99aK45JKZ4A2WTtdTf
9IWDlCszCQkDCOwKYxsZjPvS3voV540g1eZ27CUJ0OIIxBKObwSTgDK/DXAU5mmuz2M0Y+cb8VlG
rXqyfXoarVu8SEImfBgUDqsnR1WAMMXQHYrMtk5dshzxpLSPqlYvDRl+sKNzwGqNN2wcfzB3qUvF
z1Z1NCV+gyzVnAc7XDMZXAQDMfKevO3fkZgPCFXEjlKEZXlksj3LjkOEAlRrAlEmcsFm/hiV27Bm
4zQTfSL4B/vrcGjwpbkY6lg4feJ68HUuDps8fSVmG0muPQH7SifU0fqlqgaawk5KtI5JN4/le8T2
ZLR4uESMsFZi9Rqmet/5odoAkIVCM2ATWm5SM4yKDb9RR1m5Y96KLxm0pxuQD5UlJS9sVq16y6Cm
0Xa6IUPN25QeHRCaFR1jmLuKMd25jb+qtMBK1wlgICBMN/SEnrK+Cna9hZhXTM9z7VS/6IsXLc4l
ZBbNEY5i+g5l8713lU+TQFIcWe3JmBijV80hmj1qoK7YeVE438Nxv2t9Q5y4iX55NeDoMcmdI6Rr
PAaOfTXGMiGnumVpGOxvYJK3ATzC0t1z2qFRJ5vvpZwmmO94KEIvu7bCP3QZXkSq8nEr8Wwd/NbZ
BhkJiEN2xEJV++sA9vQptLOLTspwr039NEV4+yDiyq7b+RmYUKYFbBLf7XQEqbdJG83LY/UNAFVG
Qioc1p3TQ7Np3Lc2HJ90Ld/ahHF2m8ASbyZ7a8z3vRtBZ7PVxUwoSdxSXZDwnczYeTBkxyswkpUD
CsHn9ocV618zbyi52dtoHSz9Tinfox6lfK3F2p1cC/kzW2PLeYxrxJpWCjOFJxGtCasajlZ8rif1
wpwAKLFBgiB9/6fZelAdHl/XQvHUqhCKgI7WQ8bT6cFZz0Z3Rh/oboYJLyt5vksp3l4js0ku4Fef
eotsArumH8nk3TLuJxU+lxJIapVm/RLWRVO6SuFOZQ3dlD/+sR8Yr3eIg2wBU1AX04gb2QAGnTXO
a2wzo+pjw7iTMrOZyIya3aiu1r1b1xxgOczv/URs6jk0j7cPIjYm5HeUThno7NsHP5qJbRFASeGr
9piv+CDJNcNm4OwlJGFQ8/03lH4RfDNhH8cCy5pSDQApGNen0X9VacKcwCjmD9S5m9zpBWL0cDo2
EI53sVOfo4UoeftgkLL2x3+xXUEupCG0uv0bzA5vasFM24tbcQFNpst/RWrxD1qQ1ne15R3cBUMZ
05Y6jre/8O+fO31J8FAcMHEthdOfvJ7oqqFRkK6W0DZ/ZgpYpZwfcNvBar0j7/bdziGt0BLSEN0P
t99ZOQlu6b//+pTumyyjcJ+V/khSqczIeq1mgq9m45n0uvEoPxg0d8dk+frtQdOE4m2yIVXMTsQC
rSAlrJBvlHd+5a38hvNHLIh6KKyOMXqVEBPs0o3oBg31IiG91UmrVdUSk1elXIyVOaiVrigruAJI
ljOXD7ksi+N8DZY/qnQj/pw5pPPSROkhjITe0Q7a//HF5fzOG8mgcPqcA6dhBnaLkFML2VWV/CUM
ux+n5fx5+5CxVawn2lZYZoh+02nfHsssW6P2vWZ+iQa1URlpmfQtySHvjtPyITckkhnG5WrfZfMa
05d9hJaOW9gI7I/cm9UhIJEXLbd3FHn8o/VbY+NUXL9Kldte5+p4+0A/e231glJ5bMVKFyQnZLX6
84u3/yqWT7ugYZKi8FBUWIVWCYj0lbP01sQwvckCVxBq5thaOjh2As6jf619SAXmrD7Y4z5YAfHt
gesIENEMBaAuYSMXIIvMGMzfMc6Yu3kYH4vglEfmm1u4TDOjgS6v+TZzrr1DsvpgT867ZVtv3pDK
lQKkEpb+U5QOW/BT2HTs/kBN/FXH1M3fY6//1paMQ52CH+1V1b0wxkcUmG9yIJgyMl4nnwpEDD/M
AYYMWGm1NtpPEmJ+IL58nDrgQWGDNwvNEo766mTQ5IcGQcvctiEpOQoBO6XZzECLUV9JyciqRFSi
0Oc8mTnULf/09w+SfhRDhz45VBpc6fLFQrTtzsg4sy9f+6eHpsVy8d1+5O3LZq/Eppvc93963BAO
6Otv/3h73Cw9bOMtqIO8ZCpUlWBptAO+oTJ/t95I/gBqlzZMv0UM8dYd3aay0ZDnqABgPIUK+hGZ
lETAZVFw6qAvb/zCvExR6a+YCz4aMriPwFcisoCS1uK0G2PeEADlcPujJ9dZJmFwLOM85AyLocVz
+JIMGG0MacvYWDXimVvOMn/3pD/cN9MqraZx49XdBZB+dPZhHY0psLk8WetwyJ7IkMmo6CluqjrP
wG5kp0mW09VLuK26pXcXFxVzjEZ9tsg8ie4TRFWWexoJ9t6o2xeO/YKart15HtQED6K1jUYZ+mE1
Y1y1nq2snfZuH1N0R+zFATWGZrveOf7V6cL9lLTyYZqLXStNdUwi+4ALUyzW2m6XEQSbcGShVERx
nSAy39GJ5KyvrN9CTNyjriaViklS5oB6mGpaNC7Zm+z5GhOTFUC6q/MfVlqore37P2URXIQvH3FF
P/gq/uV6lXkyE2Mdx+eGrfx1zO2dmWMTJmlzNZoUv1pizQswKoXJa9kFNrNhBnVWqX/VMnhrbSfe
tssgQNbiyt3xmoYJegMrhhXpBODak89Mjt9Y7fkT64Pr2JwlkuTFDacH4SFyYt4/FxOphTn3mRqb
7VC3IzOXud8h+foyfnHOGs9Z4L9YfkxkexqLNd6JFxwn6ui5pJYbqkhWfix+N/UYAeC9RJVEttY5
R+aYZQjDSnbR1svnZ5fDSunZ4CjLd8d3f4qqirl1mX0wVwNxgxZaMY2dBM/HidJFSwUgtWeI1A9R
s0u78oFWL1Uuh3Mn2YyGve9lf66mud56xhLbTZiKa6YPBpHJwkkexnh4yBADeGRu3I1ugvk8imGz
hS2t63ztGfDEyJIHVdLm/kk3/v3sMLzKUZLYHokdwp5eYoshcNUlvwxntukuGKeqlQiT+stUTh9u
TrmaOONDXgvCluhVKO/JHIf3pBi+VUlyEbAxMnr2XtaEWNHK74FAfzYPwEZI6OSKreHlVD9494E2
uPGjXyQ/qbUWjEhysHV+ZqE3mSv98mV97v3xa7Lcr56RPAv0j4nkukx6S5JH/zBXZYfxWSrMivZZ
lPqzlMHvBqF5g5Ag7DqTu9N6cOQvNDCfg+V/t19Uj3kURfFAOkv9U5s+r37yNQWY3EXkgdiZsmtS
Oh/5vLQCbGYWcnjToT1xJsoQCxBv3wHp1S3YGwTuH1yX6SYzBU322rnq2HxTgQ+sBp0wfXgirpef
g16ko6gnrEVP+ckJumcL/i1TVeIpAwNCWSRNIjLHRQYoqPXw3pmVzewWv0ABZtsRYDZqnnguCZMw
3fElaxUph3PFqL89Jb36UIVZMfp/T4M83/Rsq6UFnVMMUXjqJnuVY2hWhnefTNAyrMqmDdrSo0BD
blUjFDxrujqDTxeMKEXdk/DUtWd/YrDB4fo+iW129ftmsQ257WtHk9cnd4d4AS6YZc2yIdzFUXIw
E6DBzKRorbk/RxMZjp0BEA2sZG3jjYdC2L8EMnsa4UwRjG1NDeOTvmYCYtD6xcmzmGGnl8yigOUP
2xtdsOcuXXTCcKTlY+8YP6IweOIVhq0+sbdjbo9ZesoGFKa/7kkQJ3Phvs8JbYm9fY1xu8SOWZfj
Gw0mR5i/ET9XfciEQORPda2fB8LimxFwVGgV5AEQ80yow53B2zN46B8tGlhW+hNhSF44j06ORUWo
8NPyTGLwBmzFyehsZWqiqPGGFRBhuaucGpWrREryI0ZLR/I4yKwRGpzF88BuOibGgxdBRTNnBDXM
K3vnk9YEJDd8Sm7U/FRqenfp62QNnJpaf4HbN1edHzG7Et7OUPItSf1XphY00Xo6yGkxfql6wU5Y
AVS6eNe3H5EZTStOWVezNC6ZNf8M0vBtihmFMilEEAc3wJspGqo3o2O3rYELxwmZSdR+bDxdux0C
8FqSxj7GaY6nrvzGMAl/fxY0e6wK2LyGAV2bbVI9TGS/2AMGZ84vOZTfzjfhhCUlab8Yx4Kp+m3S
FmVzHaCYRtyUqAl01m45Jr/M8qeRYjvq846rRamTNURcRAj64fE/l52FcaxF1FZjHsfKQAlcDj90
LNJLGnbvcWVJHKZmeB/TTb1jlvxpMRTYL6EBm7SEWI3TeuUaDCIQJpRrA6fbejZ4PbMIupu2aIHO
tnOuZ/qspiAjZ0jMa7jI6M0mOsaBdw0m331u9bMz5Cj1auQVFmo8L1IZcwr4fiXhLGxH5ZqElZ8R
Rc2pnSUv8YhXpI/G3dzH7d7hIAaSkPSswonxGDfI12uf86VpmhbjZ/k7t8Z9ESJ7SvOS9dW2MR+j
ZYScjrSKxFV1TFUAdzJoWuCheLqDonkm2ZoWiiuHHeVmSqBoTwNa5emp8vRjyzzvHLpKnP20tbd4
SxKEYl59tsqwIU/GvoR28RkPYj4TzKMOEzOxMRTtuV8+BDVkuMni7cW7R3Tx4jvRU3GqJ1rkZgPh
IXU4IOb50llCLXnsij7cLjZMXZTWnv7ZvZ+hnrt9CPqZYrZcl60X7nJP6GMq4YxwoZO/NHqU1myi
lgs9Y8zBXxhsJdfbB0uj3CMiaivc+SFgcE+Syri4EhF93lkqJFEpQiviTzgLMyJYBlS/dlu754nN
EEM2FCu3noDM99J8plYdnsWhIY/oOfDgYxWmZ5/8vsa+rZh+DeXYvShrKre4IqgS8XXvgoxLLlYe
2aj1a9zX4uH2iR9bemstM/zaIDDU9UAT2NxeIF9RdOdSAjuYE/ZVn2qmMUlcDRUvD1Hy7pl8mi/p
Epfg2J1/LmacVRYQGp8J3cpvJWEUCeIfETnXUEzI5vrI2Pg5toiCTvDKJWhtM4+22tk2xz2Vzf7d
OHRkzcKHQHGi+GmQAN25ZsqvTXouKrxOwW50Gv3MT1nbmdprNvX7PGuhPw9WjQxvANUy+vzMXZSm
1jnWbHHSzhEzkkvFmzzh2HZ7jgzJwuzvIfMMzsEIsRgllBNFZmWnniCXuvP3Wdg+qRnIQJ5apCTS
M8dExxBjNi5T5/XrIKF293uUd8hj1JrbDKqDAvc4AZaBsasRjJK+xM6USr7ZMeOtz0u2a3wa8UZD
X1FKFazHAfUF4gFMlO6RlBiDdpykVhTHuHAf6iE7WDT+qKCI4DPst4DYqrubobdv3HRlxnI1zpz8
RqfHn8cGunGDbGO5sT5gP7hACBCXJJsK2F7dfTO751mW1XYS3Uc+GL9Cd3TRkpKBFi/ylprAW3Io
l79jCWOP8lNRYT6mCIRaiKOe8funq/V1HqrnuhpyZp5gQ2sJ3zChhnNqts0KU0sqjI3XxekmKDXR
0oP7O48WCDrdPCRO01Vk0Wn5/+yx+2ZiXEVt2L4niMQYaybdWJyCyH5pdKrvgxEe1cD674Blm3Ty
YRT1Uy2Nu8mKI4QsOQovqAdsruQzMTtbpylLtVu7hB8H9GA0HC5XAeYcgvizyCSCWkfTGtD1fMnS
n0XlhQcO+zRQfSlZpDRwwwoZZhphKTZ875JXLSfiDkt2HNIE66DYWxyPUycj5zdixuNFJjMy/x2X
TPag4vFbG1F+JH2/h4tgrmfAIGEmy81QukS994tlmjStkJLJt1S9j8mtoppRyZ6EUKqI0sQOWcZb
ux2jI+wK7kqzUE+OZUPv/RXlYUINjuJ6YrR6irLkofcG40D60LuKSWJgpo9PKbFOMpuCdR3ECLAK
6NklPcLlGjc3vUNreA7z9qSVtW2Bxqz1FBySvoHDj/kqg40C+2p+LKziIWnJ0K5CSEDMO9Jz5TWE
lE/inv3w1ZyaD24hAncNtJ7B3IUHYcGArunk2Xb9ZjOF2sEf+qxgjB57L31CVby4TaazztyL36cB
p2DqC1mNb11OCiC8zkgz85h8mrN+TOJaDYDGz5iQzPP3duh62oreWZrYB9yGE5VNTCc0OxFhpcyO
XF8pvbzmwevm1dT2mH9Eg/u8ckH2I6WJH6tmANzee6egMVYeomWmEt57gSLC8YYAh8mSyFG5n9Zs
kdKRB/TQmUhs0qlZR6H6vFnjb69YWalhkwNrwpgUSWyh8ysgJdOka9cE4iR5addVV8t17VIiFlYD
v4TKCoU57k8UIvSBaVIEbnaWofc49JqKabFQ3Mx+5qi8k88Fvoq8CXSm5817D0X/tXGfbo/qVIdC
M8TTCqYAsXdFDTIkEMSgAoS86bB7PYUQwQ52YvRDEIYVVQGQcMsBMBS2LgTxKruQn3vXtz7CkTwA
koU47lKH0uF7wQuodnuzZppQtmJdvnDWZ2Y2J3tmL6fcyik2cdPU+Wcyxube8mkGyxnGoZd+Vi4i
ViQtMD0Wr70FWmscGeBWJRKmiDsA8BnnzllVuyW00U1W5YISwACOSROZnuF6eBa+O82IzRvZKHEv
+R11oOK9wTwXi4+CZtyKE+ZL5vIjC6cZVnEbHQqHVxxd1LHEaHUnccD2PprZtHhx24lfnWM1pmey
d5vhoXeouArJtycR0++oI0c7jPq72yPJdCX4aFlScw9GTuxGH9kQvcRKs9IxQ0K+xmm318V6DI3f
zjCEq7KFSjfMTGhyDNQd1hB0VqsZiZHR2r9YTxcLW/5gNfTi7LGCHRTwO3KorUmCFGK063WaDefU
c34Ii/UoN7trnVBRmw02XZt1PmF+jJyRe8G7N0aXN8n2nlouEs2zCqTxMhV4yptMf6ies5jfMPUx
Ut5sl+iyRGcURgYqMynXyyvDMJLo0YDiTk5GuppQeNDg3AnEhQ7gvHVvJZ+3/WRuxaGIq4OGNmh7
P5OGo0MT8i239l0Hdmx56EQtOVXDt2TmvbNqw8CpWWGHRoSS8vZd7ezetZxq5zdTecpC4GgdBgLZ
q2lbJhxyA5tyPihG49VP1HQcLXffmuZ1lr4kO7FXl5qZe8nM9CDyajosNbBfgAMqHBbNVLsffTy6
DwNlpDnZHYa/YmOQAfWQq2XCM6+ZtVXrcZzIIuj9DxmTRXz7YAz99yQx4qM2Gm9T1OnZiHszWtGZ
G0BXpfGpmsV7MhrIZz1tX/RkpntCNx1OO9MTw/ZhN9vmU+MRl8pa4p2cHhhVOVAPTXLdcMTft/D2
w8KyV620HpOeS1RpYzP6bJLLRWUuWIekd78ZYsG/quX1o7129DTONDeCGU8TlL/yPIWEG6lwt5z5
9aQEcXMcJ1WwF20B8E4wY0WLwOCuNdfFCKGWIKWQfhOyW6uHEgfm7A82AYXBcBdSJozLSc3uyF+Q
DGBUzeiPGzE+1Gb6LRtQguYCNwP146OXN1cxkaYk5nWHu0eWArVpl3Itjca1ppJB4kDRVPj5s6u8
ChnOFw67AKI8AmyL0/qdQDvEc1s4oV27aUf/TTVBxzGIcilG3VPJ9q2jMl61E2vQbSGivVIDV3DC
u4aM4lVUGB43++dcLafRXnD2T9N71XL3C+YSzO4pbslPmlIOt051KAVTfzprw0aU96UJsmSMdLs3
oURQKaIXsV0UHamm3gtZjXs5vFsGhuuIssyFC0Opz8gYTrsquiOuF9S2A5vq7XXy/W/GiDbNtfDM
2ziGbk+4mSeSWKm2SDR+nSkE15Su7PUwUCxS7FKG6NuESwBhivWldTKtuSfXRu3ixuoRSwRjRNEK
Qh3RGFSRnns1NQESxlVGz4AFy7ZYanLkPkoNPVUPQ4ekYWYqDnXOGC9tkmMnks/F/K9k8VlWXE0I
aRF7W8baBlxFnt7wHFvqTXNZ4VGCpPLnJWh2DL0zPN9Eob4QlZKzYuWa9bHadlV7zUOQhl1wSK3k
Gy56Mr5GjGhQIShLeFCtiOIuPY6+UReu6K19mRjY6ZYFa7NjyY+u5axZk3248z2GTQEOhvgG0ihi
RCboA+Td0vZeBVhdLKKqw+ZqxBgEhYVgblmvBjBMiCLQ7LOSS82BL+fhpCwGjCxZxYSdfYZSX24t
dWwkzl3JKR6ZRE0LLtNrw/XPYulTsrTPwHsXykVePjSiv6QsMmDUP5UFJxU6GhuUWW7mymXWP+9h
OiZrj/b5nbG8j3+siWQRGFY+bsMx+wRQmqxaB7NMYa1Te3BOBekRyhtDiILc7YG+50ySXFumUKAx
e/0+DAnAd1QFBOHF+r3Ec2iOUJJrp/9Kaejs28kzH4La/Jqm5zis7e80KlA8V/N8Tl0/23sO3PwY
s/raoEFVm2ZxrFuyszy7vziQysuBw19oufaF1GA4qDM661pHO+LtuU8iCCkV8k20/VzODciDu1YQ
FwjAcZ12smW+W316lQXAo+B+XK6QziKkIdSvtl1dYApcxxocSNQNGZLI6GB27oHeN4ecHqY2DeX1
uFw9ntmySFElmstKMIUA8yIWFacwHG4p7jg3Dr7PvT6KAp+z7+bvy3rIfYLqQGxgYX4mInqp8/ax
IoFI6eRXUfj7ZKxY1TKvv6OrsUI0M/CWiueW8toZ6RA66dLZLyh33eUmaid+kaxp7M3eYoUsm/uY
jCSsvlzeDWUHvlsgwJrmm8mKHMJRXRdif9uwoyW3wj5hmsvg8pG3kTHw6LPTcLK74LMxg0PuhrgD
7UNiwRtuVPMzkgHXLBeX2XsvU8Cc3CXKfuG6l/quIiDV14iA54rNNxi4tF0GKWx+2aePmfounsP9
cu/amZy3JU9nMoKXSbHcdWYGNs9Q196kVuyXcmJyCIRucSsH9X3UcDOYFW5pSavbAw9do8MDg8/j
ugGXdubr+zYwnvvBNRjHY3+jimjm8Gov3mA9sxEQyS3vVMgil+C1msS1zbn8byCq2+0SZyFxltXF
QDtNb5H3N8aE0PdZtvIalqUIcTyGjTd/+Wfuh+luAIePsYTVAX/tugT8UVvhSmv3CsGWV8EVpPDB
1fydunO1W/7d1EuUQ1sG62JAKoRkqIta3kmXiam+uGPUr2+/a3msZIEDjwQEvYGZsxx3GmESFLHE
EPTpBUfU0qVn00kqmRNMoG7xvpvKYFris9g2PRdFgKep8DvevJI9rC+LT7t0jl0eYB9bOFlZCstb
0FGM4kVg5/Nnz2EG6Lw8eQF8Kiin1H7GTMyG99NrOKlEJftzQgtaJE24KwzT31D5vA1ENhodhzuu
fkKosAzcrLkB6QZcQEuncKo2UU6Ah+QoXhaUCCII1wL4EcMdDBnG6Dy3NkBu5G0+NRhhvxmNk8Dg
KLBsm1wcNZ70eYdFw9jMLe6zHNdG1X6veec2WR6+Sow1Vmo8phKAUlqGTE1dkgTR3UHwds2d1QLD
j6R8dsf+TS2nrKITJzU4EP1itunAZFyejA8Z3u51Maefo81N37n+rg9nTmw5ZW2LiwMDUgekG1Ut
0ygkJXNIy3i5HscbHwnWLs/2923txktHo8FCwT7VxLlXmrqRt2xynOegbbKr0O5XUX6CMYMHz0hd
izMuOoT4BZpenMwHJ0/1sbWg6KcAF9eeyIg069KcWGHu6SJraML4AnRRSfKeVQfPjHNW1ZiQGMFU
A6Mw8iDcdxZ30MHNis0YTq95r5N12OWIcLRkxG+qdEXzcFwj6dmYoxVdjAU3bgv9Ejhoorj5cWsM
jFbacN4PUj5YPMdTJhCyaa87uOnYbjt9L+l4zeiWgix6CyurOzTYctDh+LshxjU4N/A0YEZYaZpj
NQ27rXJ69tiYAghzQ70KkorMilY9gD3C1KLz4slyUN7ULN8YaQZEfXafXSQneKJgynVlmNXDxGnx
aUbA2aMn+QPp86//QCiTf/s3Pv9ZY0tL40T906d/e6lL/vdvy/f812P+8Tv+dkl/ctatf6v/9VG7
r/r6o/yS//ygf/jJ/PY/n936h/rxD59sblzBx/6r009fkpP/7VlAWlse+X/94r98/Z/ohG4YQGv4
n+mENNd+/OXPn3X49e9/sf74hj/BhKH5V5h/AiiV6wiYLP8JJfT/6ru2D7JQWODe/AX39ieU0HX+
6pm+FcDRAEPD9wFEkXWvkn//i2v+1fHFworwoSotmMP/F5RQhAtb5b8xCszQcShnfMCEoWkLx1mw
Cv8Nd6NLastKpMGxdfJ35o7EVybeBuET2w5kPdS3b4GtyVsz5FmmZHQnSBsB5do/jMxJNwYeAhiD
9YUVYzg3wfcEyujBYdqJAjGdOTY3xW+t+3SvdfhrEt9VZ1gntyAfUA8GNJnUfkGesJmawDk1ZndO
Bxi0/fgadSYJClWO2GgsXmzTdB41Tgoo2kfdjBhvYCaQMW6MO7+KsLKNwTNNIqZ6ijopJ6wx7oJz
3OFs6obp4DV5vHV6AyMrnttt3DkboxYlKChBAy0XyOAL/z0JM/O+tmkIFk6xabJ4ZlRvrTMfun7U
uM5jW/lfwi/QnCbDF/Us6Ta4KdNQTQc3AGk7zfFWFBIbYwRbxa0d4+S6GkGP+hhTx7imPTzWEbiR
xwQ+qiwWH+SxjeNebMYIn07on2qZ7uN61o9MufCH9myFTgE6qsxn5lJ2tot0cLTUYG6ZgdR3nScO
LJ3FusCTD8P0fpw3Veriww+nlDYoBZj20lPXcJQLRgao3PjziVkoxrSDVhxnWkvuJo9GDyhfJ03I
KcOBFyT60zcK+0wn3Nzg2I/uHDLn3KG3dhAHVlNXfXc7+YrYs2de5O4owYgEibxfNEbYZApfHqMm
Azxra/KsBvJC9Jj7nFseFM2wY+87I5nGT31pkW1AJeED1rW8INsVqTihGWAyxziZqc1GKKJPGtf9
7TjwuWH9nSqEhpjeGKOMwdZ/y1UVI0nF+0KXFDwirLARilJnm0d3yFHmxt7V9epyy/Fo2qf1Fwmh
KBVigLY5oVc7M+s/cMgS1DeDfh7UuLaqyGM2aJ3GFsGnFDHSV6erCP0t1Hr2pAPqwFsNg/hV1R6h
XS6UODOOfll+Ou6dXLqrHMDBmr2KYBm2ixW0s0evItBgWLKI6INb28AfvldmMu0LV13yeK7htSOS
qkd1KI0aAVUcnmbb36CLC+o6eodD08QS3UG2dwjeshIQGDkX2K61XKqk4JuH7uGkKVIGw44Opd08
dt3gXAag7ufMYv+diksCFm6DYIHBrIErSKLXaYTbnXyszSfuuIlDn3kq3aY/NGFXYTVN33tEexzx
fBTcovQJ6/lpTIwosOx9xFotUoDFEEKgw5HqgHO0dzXtCLNgQ84QxwWuOk1WVBnsCmWNwJiN+7F0
Bbc2hOsl3ToxkXWZa0rV52opOFEAoNb2/ZFOtL8FCgdlRFf5Cp+S2C5jgDCn76M0vRbangw3iAv2
B3dX9PiF0rGIiaDMvynapZEYgCZ7pDJ9R0McIp5noEWUQDeycFkaJfaMSdIO0pOHYemujbhqsuq7
RVNrP2ZUtCgq1jCai41Zy0cUDb9duBdBXp7iFN1/SA2aeuZX4McHv6ZZYUdNtF56Dkizf/K8A2xI
DO7qdDkLUFkEFEyeqGsmIfOqHvUE80MmO5V+TD4JhxFIClkunYo52EwmMiIWbU4QCqVFAT+xUA3l
oKSl8tTVJG7NUY80hiHiFRtWu2ApGAbYTXFPE3rY9p7/c6DZuCqsDD2731Zbj3Y6gRm9fUATOi+H
suTOzx4Y1UJzKXJIV2O8qxThqUvs0OgbAaf9ex+MKwpO4k6HOjZXEBCzjTaSbdjO0M3Lb83c5Vs2
KnzvlM93JgM1t53P0ib6sqjnGYnDLy/2cTflKBrtON6WLi1M7Xff/Ynrx534K1uFUFzSeyu/pnAs
dnnVzYeOkOfcZC5AT/Ecps647tPqZz2FZzMS+TWns0CLXRlrc0CYSIZlmvCU6wEPLNVmeGCyQ8iT
7TXb3viaQYBvU0Rkd/Vkktc5fuWCM7ueQg5OqRO/seduFXxyJhvpmjZdRxCbPmdZwppUlZ+ub7wa
ZnSyaIagbucEG3PUVMbw3k49aYdUxtZ/sHcmy3ErW5b9lbSa4xr6ZpCT6ANBUiRFUqImMKpD3wOO
5utzufM+ha7sZZplTasGggGIIBUEAoD7OXuvnUVhQet/XwVEPBV9/DEoxWMrKuewzla3Z/CYU/lB
Pz4ngqy1GQVepPcHv6YU6PW6+YHsa2Q7lh+FY0ZwQ296M8oylzTfBgJU1NvlHe76CtMG5UuGkjrl
8arf17SZo7wbaKW3NwaT0j0VBfCKmbfc55QE+bKDoUiJ2hoYZWyi2AtC34bAknfYHOfGsXYmU2Hq
dRqU16A1j4k5QGpqTnU6nskZKXd64IMs6QWpSsnYbYM+Q6FIuowr4NFbboMEwSWXranHSxpNPBP8
uTkEWvHsL36B3bZ91nXyZv0Y26MnqIr3yyx2oy7nQiZVi2HluHWrkW8cURd3dr1w842Gw+R2GEKa
m9KNmfF3HXULs79xey4TZ66zD1Mx0Hm17tYmmEJTo0KZpKTypWguzfQkgPpgdRuM/RwgiOXJ3oYz
9RAbbTZP9Fo7AHXYzWSN80Reh61bJw8pqqhdbyMS0Nr24g0QZVpKajNgxr3fecGR0uBRk6USBvV8
c7NmODsJD2CEG7RAQDV0/oTkyPRvadqap+6jBl/5lFg0EpY0foqYKULiXFtKu9Qyp4SpEDUzHrlk
vjmucYPKhqCLLHNwaAibU39oG22+KR14vwUGjpHJ596lqis/ZfmhTxkGBLlD5+EYx4X20U+T+KwP
PhVN8CyYs9fiZuyXI9kHMUBKTJktfWJuQMT0JBm4Ob8osvHjQJHJY3J9ilfPWGFHdeSYx4uzixq3
32GbW5FqN204dv53k5o2BdWz0qKrvWpN6dE9XHIe7vY91fKPM2GtoT8uuC9qb+JbphEoZ6LRdBLM
KSVfs9BtrC9ZTnJMRj9/Y1HK67iJnfRBPzk65SK1AHpsML0P3vJyIrrbEd+0NSKNiLFBHeqlPNsF
KChbRhaVzjqeIodS9mw0OzuJydpOA9qgY16BW/Sb47vXoLUHdI65x3MgR8m81WQ6QKwte2MYvg6M
wWnuENOpPuRM1AmXozts6yi1w3l0aHeJnLi9/hnwB9EsvU5maPcc5UN+yMaiDcGiNqFBWm4GteGo
tuLGvzFXgTvZ4ou4SHW5WlNic7V2XSBs52CkwWkEoxKqRf9rbTEt7QyJig5mSrTrjNw5eATxk13a
CLyE4H5SjXT5nAqtdJUhTagd9I9M1t0DwIN79XEnzwJRQMqlcgcUMaYHtXh3CFy33RgPRRy5n5RE
3pYJTaJB63uK5GU/p7QXOuYyPFs7cSakpTsq07cNlQWLmjSy0wugEouwDo4z3zfd+GQIoz37Rsmv
EgYFYrVaOFRu2rWl6C5Pa+5b+PCdEan++1LtMOz6fnVJm8bZ9Bq3AL/5fpJTJdeuCytIm7AzOTC2
Tu/IXGtccxNoDekfsITdhI5cqM1uyX/QdsM992tX3kBDsIORcVYlBeLy2DjKOKGOVW86N46ZRgfz
qeqGNUycDjXHiiMcwiP2EwCVF7Xo5RrizpamLU7keuF5Rs5pHjNHqatWhDMSFp/BzinC2RBeF5Qj
phDHaH3Ig/W51BotxDqhwcCR37mU67Ol2rlqIwpXufCFB+DG7X9Ad5103HDtCn3CO2mMO94NJ8p/
4v9yotD3xmWlr6ZN1REdprScqIVsRxp736UhPAnufSOpvU1NNmrW8pe66XgXdR3ICHtF90R8zCPa
BuDs8kUhL3arnZPtQB2Weu+KmwSqGXKLumRALu8errSwdPJ/U2vG4sOBUNtiiF9Sf0ILIc+ROhfq
RIkcR6hbeR97K6NajAiiDVs3OHip4R7Vmfnj+9tPIEMbSoQ0nTECqLd4tEoZNp8xsiMReTd8cNeQ
wv62P3UMCN4PCM/x349XMDcY3ssMtwDTifdDoP5K9ffaqbmG17+c23aFlAzS/gKURABxTfBR14VP
gXCuyB0ejAeDGbFn++XOMTvG3hYZfvpq06GMt74p3P0wZIdlqZ+1aoQ3TQMcxA61tsAffuicFb/v
N3MxLZ+7HOIHktWAAAtkPHkXQDBYyPy9LuagMzBzpZceA3xgF+PeRQey6eqT7tUznkDnUSTkoIzB
bau1d2YcoYBk7oZYatfiLo8zzLua6eI6sh/rof4IT5MnJjmANkVnD4f6xijzwxpUt7O4zarqm+EZ
L3pMda/QYGBNU/qp1F+yBAM0MQafY1F9Nr3IpenIJWCU2V0Hzf9U2/ODTtZt3WaHaSbzMibwq9RN
xLrC+jT2zDyxLXFr7/vD6FHV1VeisGIoELT3GPp44gkEVHMBP3I7WJN/ggT+3Bq0x+RAVbdzY6vn
qXc2dJ6vsT6caZ9VR8My6bvO90HpP2UWtCQKERf/q0adgGIvNsfRnx4dGkDTgjegt22IEd9m88Ff
H5uCzMEowRjWlvlN4sxfmZCQrKNpd9oY4xyyS/oHNrN1n9gUZJHkl0UQxmMoRgUa6ix2PlQFmukc
j30Kb3RJuIEW8VuPkxZLPlYX+ro3voNxc/YE/onm0e/OaCuO8CJJhfHdmsM13OceGm16rThfymIf
TeXtWLcjoz5xq8/gDNE9w8u+XRhkDF3HJWGQ2kYQUsKYGV9m8+wXPOvAqhBYyLgKLfl5HepyhxfQ
zt96Rzz1rv9FcBDWpAWnNyHTCVznYwfe3i/1x7bATUyW0L7p1m+5yZxaZAGqcRTPduTRg8C50xWB
iS8kfRlna4fl8nmJ6NPFAVLT0vnRdVZHZ70FqJbQO+rH+7IR+wTQqj1fhiDDUl38pGBdoUMMkh1i
69ycnZuWwm2P6xPykr2liu3tM4cwxkbvH8tGIwiVKDZK3pT+vq4m/tJgAfyTu7fFYo8bP69uiPU5
WdUSYnu+5MRt5YJKvLDnb+RbIKPvnjGofsyN4DVwx4iWuYHZeHXOCCJJAWpJdGyI8tbJScsneq14
PDtXWgTLRz4lwtNgofZM1lxFbmaEz+cwW9W6W0gUo1Iio2J5tnnputM4DfF0Pxd0Led8j65GgDRC
0O6BJyPg3hY4KG3HA4UV3Kdz/3ldAHM6WIWo2n8GbRltpj4/Dyb8pNIHLrZ2sQc4IadjlbYpQnvt
tUPSt4NVwKPgPDLp8ereO0Q+RtCkxXJljtz8tHHvmJiTBxCjO5w49GGL4X7sfX9LvzrJaVUlMWNl
rUgvbmU89X6Ffqelf5hk5S6jO7a1OrK9OGot4+R0S9LXdKGdveyIcjotTptsentAcjLp2MuFscUt
/LNo6VYLt/ns2yYYQBHsa8P4MZCwDFpS3NGvQUasR8h2iqDAUB1421iQ62ojos/TR+hcywVDPxla
4mgBN6WnkwR0QVzCqDwtzKZWu9HN+CbRESvGE3gvFOlwmjvr2DveY5B0xRYLudh5YEegNHkHAoh+
MrKI9xZ4+S3XKP4gA6jjC0ldD8yL1xvDTm/qoGRk7Y4/rTFot0FLQaKz3man049rp7/iW62p+9sX
FAugL4hJn/2Expn13aa9sl8zWK1+DIQpJygcilJq+bcOQn6cXVzIqwvVOqMbhR6VvjRKXS+qnmHq
3vcV1dgS7ttRH2wjxCz7wlMD/lhEIXCpbvp4YqrmTSTp6I+kHX51dau6NR0HWZKnuXdD4XwAVJty
c27xiGHI6/DbixwBSJlQFhhK+rWR/zODIrNnGuJsey0dd5mXQoVzDILWms89FesbbmvkInA2nbj7
SdljOXQI5iw7b056FH1suQfBp2p/JsWELy/i8Vl2P1CGwzqdfvoZgQRadYOwddjHdvGQJiLf5QKI
qVPqN0M3frDb4juPmJueG9mhZBzopsPnUfg/eKTTtkQVir3ZDo0Sc0UGZN1d9tOKudydeDZmjMlG
OF9m78v8m0MGBoi/mDKIY9P70/KZgleG1KVeSQoWKIFKQDJ+cG8IGCmOxl2GUS3GH33Cu2r7KeNR
7as3grFuFqxeujtyP0gfu9wp79xqEhg+QGaP4+TBhcGH4t0XTKwB0zYNIoTJ2iFB7MbbGl+DYdtf
utmrGGeO07EuURCuPzqfS740cHbg9thYxuBAegEYMAj4udTPybwaQ3Djr7UukQXExrcO2VhT9cFa
++Uhcmjnx2W67q051slan/2NbX2wxxWxSEsELuwYQiiM4iBM97HPGkzifp6BIz9ZFv4xzfW/Aky4
1ZiF7Vy7JFbQfqrylbTrLPcolnJDi0dxj3B6O3bNaUqjDM7ujGVI2LcW3+p0xSyQTcuNbSGJ1xYT
yBJgOcBCc19cUu4SCGvh0hlFi3mpjj+lWN+H3r5Q8IbhjQTPMR6hmNngSq3COzje9C238qd6vO0r
3wHZBxgHpi5xQaOpULIo7VYqcLC+KvwuxHKl94s4zsaqh5TJIF3pAeQ4xwmQN7gPaWreJ+Uy7gr7
U059e9PLuYVaeMJFFVLB1KqaJ5sbGyFoJACihzapeFEcasa43lMLTo9ZF+2XNOfhH/8s56i5RBMd
VC+C69aPrrwZzifNKm55zIFAHANJD3A3xVx9zMTXdLhEZuvsB4ZEG68BwBdZ1nM3oLxuyMAcvPwt
iGht04voTkshXldj/sq4aW/ExRcpMp2IxX2IsnpnCcYtXfpgFXwefFjf58Q+U6m80Urf3peejHW0
3xxnIdy4alwmyudVZ3qVDsWP0fYea+Ssm6GHlW5lXxvT/rpS8dg1gzZwL2KqOfKt833t1kwhJg51
hNlqrOMt54TbcI7k0YsZvWujy+lE/a2hN54IPNxQMn2E55NtyXwFHGHtByM4Ry7II7NArbquspQ0
lS+dgf9/BLNAMdM6uxZa9MIZEUpXbgjS6INnJO2+9DMMCmXg7voUwu9Q5Ac9J/uT2cCw8UTBCKXL
25vEDZBNwjCmoNIfUuetEqICz/GtbYZoF3AeyyYxIfka877RgzcJCMkyOu7llqoTxkUdU7ovC+aj
sSAWuptWihZBV6NJ8QAqaAuwVyS04bAUyG6buMF1Krd1sGCUmph1vRQ9+IJO1RHIjxpDtX1dINDi
doGabgvcES+a0RwTY0LuRuF/B5CpDzWdX5iqOZvP9y1Js7CT/1E1Vw/0ROYDAx7+B7nruhDTtMJl
gW9Ty/80m52iPwm7A+qS3WZr+epTytg3RTCGvlcwycSMHlZDRYJe5a/ONksFz5U6hw40xEQkj3Qd
wkku+AA3K/mkR7Vfd18z017OqXT3W9Lu748MBNfFMXaTsr+3PZFhA50RtenhSt9qdUNMuSxtpLLI
keht2ZwahjMxcoMz7S7U9NU67TxZHnHkgsrN74ti0NPdaq4Gtgnm9Lacyc+R9WgMBSM11L2EbXQH
Z46mUC3apprBbJP4mLraKZIT50zSHRK5UGvXfbU+3Q+wEwiLMCjKyxl4HC0iDFwjAD4ht6878ZLu
yCQgJTibOLXrsO9ytzlpDpOjFQ8gT3f4DLvOyejJdzjzIaEOYVuhVI9aoAFkvzgk0dLd0jJ+DipJ
Hza4rEK1ZstNtSbf0ZrQA/BH27t+sDsQDNiGvCx0hhGlrTVmfqibAIEyt7O3DNjMsHRNM2zkmsja
+OzR+RTIOsMon2ywHwiVD16Xf1D7spg7p1oziMqFCulS4KzGH4ZlzfvKaRlNaIkR2pEwznn7VW2o
3faAwYo4kw0h3HqoFt2vtT82GfD2eyRWMeIlPpVWzwhrQN33/MH6WFvvC7V7GYboPNcP2KccBGRu
kh+bIrsz7IRNwmDMUH3inEECUk+Cxxr5GbEwG6ErF2pTLVyUUbu2e8wbnsRlwWnC0ar+/98+hPw4
ru94JYYtPod6ZeGLgOmDK3zK4b/7SMa7D4FYIBQlhBQ4EKBa/VMZM1kBgoSWM8Frn81MvBbPpcdh
RSeYQlbX2Hekx2JblRFyGhJTDALDjWESTDT72Vs+F18ZAyFjXabNYpbuzqjTH45TPdcD35Icch4G
CuhFOVgxF3vFZs05XHNVXxjmM5cgC2ILZKHE47O0B2uxLwMzmmGunGMu+HWdlux+6ruZ+eZxjbAI
mV18oejbsefcpcZzbYgfkGAllw5dWZxpHAUPFBcjxV0nsB0NLkIboX8kDwt7PyLf91yGv2UZ9+9S
gj9UIn9s/r8pGnEhYPxPopHLW9W/9f+Qjbz/yL9kI/ZfsAs8z9F9dGuBaZCa87d0xNDNv3THNtGA
2D7DRgfRxr+kI/pfmC913XNNlNK8wmf4WzpiuX8FAfEiPsUT1zdc+3+ZZ6mirP4pHSEi0PMtsvEs
HyzCH4kbtGf8gsGHezFIabGyQodQNeo33jBxQ+aGFOupe4TZfDSWsRWXVFbF7X4GzaNu/qPnJwZD
1hqdcIrSXz4LcvketSbkI+S6iSpjK4bOOakXq+gL+i/SCSW5xZAVabWGR6EKu3G0zqI9XXdfX1P7
CqbRgGt//dRQ99yALNjDnlkACmQwd0jteO+0xb7U0ldR1sahQFMbteQfMKEKc51WgeV25dbvE37X
KNmqMH4hphJEvF/dtjl1eHWgi+pPVTzPJ0R6OxzUyaWAxbV3XfenGEb8F/jt7Zuu7E/+iBlyLR3Q
a3LRg13b0Dn7xDSHhHFr5irVOd7nhqQDdYyi6qANvnY0ZhI21COU/4+Gwz83Z5orK2Hm+36dPwDU
RMaZDNh51/FWDVOMPgobFwWIeoqqReFIti8Ne6nDvCkiD0Nc4ARbUFBdqBYSYofhXm7TnCGnk7+5
LmOaRIJY7uvHUJ9llR9IrakFn2M49Pr0EMiHeysr9NeF2ocnHAZnMZzwOUUn6sobR3Z1MqqYbk1U
s791nSLZ2xptY8v3GfKqp6ha6PSIjToTp5luFoAf5IDrUGgHdH8f5yCdw3p20nDVD8SwzkwsKUNT
ZVggeoSEcHcbs4XrNK6If+YVRpvtiPzo08JRI4C0tA70TOrT/CHWRBDSAM+YsWViD4jHQ7qBokLv
hbLIh2mbYMZIvQ1ESXQoDW6Mug0qZhO0jyYDUULTGl+D2gfZQZsjqsXfC3MEioxsf6t2pTVJGD5E
TyzcvnQL0z5RC5UTpdbqxRFno3ik//DJW+jLuVxV6ZpQn20N1z9b7pmR4AHWbHqqPL6ZQTbuA3iw
VOiK5X0YOgFpZ06MCVgNSBNfxm2awc+ghcaQpXTQCOLmwfv+7qaMMWGqd9r9j7l/jWYYeOCyRCYd
LPr4YFPoOhiep2MHM79pvbXwFe3QOxgemGY5MGuRnIQjLoFd06BCKRtiRcqIoLREHg6XPFxaHHKm
pg4DyYrNQW+axz/+doSiHA8mAMch6rA0T8xFBtlxwtxUhWpNXZtwcSh9q1Uag4yAKuc0ettStgTs
VPveiTY5aCV95RWo/cBQfOqDbtMmQbDr25lZFXnc+xXQ6hb8F+YsgYzHHROao2PzBAqHdBQko6HX
iedCc5dDPgaJJLUe8zw9dfVMTllUErEz6eEkuySklPd6655N2V5aZcPD1SQ/yIxrc+svPV5jWCjA
N6F++1ULCniJJJWWUlWaJd2uFc508mhtdbInaNumRu4FdwokNphXytmgih2/lb8mD2YXFAdtjjH3
8QWtRUCy+ODSIAc1nIuUqZaDdkMTvXMcivloSPqVJRdqEK/W1D5/MnBCutk3dfX7srvUtjl3A2b2
aKdc6QhtYAZG6Bv5TjB4bS2DzpRhC5rniPDfP1JezKdWDDt1D1K7vACEka2huhDFmyHnGmrCQZdB
hPkmt7NyhfbX1yevdXbOWnE61XfhfdWW/ezRFadAthSNvP4SVKkFiy0awjy4X5bYpMa8UoNCXULA
g0NmnykZbaD97pKGO4QpW80SLE497j4wGpMprDyyku1tm5cJ0jrAgPjZNR/WkugYDDjcXwDV6EVH
pebXrRdt1WXGtPF+X/YTZtYRnXs8xUjLdaPRjnk8PWhoLwDJSAJ8c5vWRo9JcrS3ZZTmW4YEC/XU
Ot/paxrvqBi1OyfrbmjFoHXEM86kkameWrMyA3ONNpzKMYDLV3M6jECHx0ZFP1SbkTl+b/UaVn/S
NNtF/lfw6rjtedaPJbdQaqdlcZkSnWiGQ029I3RiHrxzJseMalUtPLnzfc3sSQV0uW12xIluZ+Z8
m2RJ6eLZDHRxsSPSNuFyrXpRXhZjLC/j5DZ7gAOU/AcHMGs1xLDjmfdi2s3OUUlXAZ0BPLYogX5M
85Jyd6jr3GFjvkUHOy8fK9Be7WAxT/L9B1rxp24tzCNG/CEEsFyfPTonhIXzLFD7UMxI6jkZ9LAR
ZlDcQOEMndw6MJCh04rAQDjQJscoaGjFTN45dYtbMevzaZrmNQS2tZkgffDEtyOUrAuxfJYT7/3c
OPsmEsPIjonR1ghvbExxCTDrtPMeOOkONEx0cKmVo+OWZ6rsoAmqNbVIGAgdLW9mUgt3nMJZH4+P
8yLvxPbdkAoiVlo7YVaOMCGkDl60XAdqUflNdrCa6mW08xq6HMOeQg5g1KKSa36D4wK8GgVjnWyV
9xcCl9sCIq3iRzdPH3DxTTemAbMtGeJtjruHdpDxmNUTBnMAbCYdMuxa1DoK8SmN67elZ/BmTV2+
nbQR+OSi0/elDbl4H8smAA81WfquX7wwjZp9NE/QexMwIdgmtvn0CcF6v3dGpQUUmyZBAIegE1we
95fE0k6d034qhfuUR3OOWb1fj1J16hRYc6mHT1yMlBrS2yFyiqMJ9HSkUXAscBNvHagwJQb1YVqX
k2tZh2axfqLOuKsX2jRjZO5n4ddSerm+dAGIrdgWB2tFnuV17YsrUgdHwYsHYvqOzllpSX51ikXF
yRKMZKt31+f6Dcka4oBE/otX0+daMVVYjJ/2Ys0DKhjlKfNWELbgDuWI8VS0dKkLj0zNei52yOPl
c+CtgZaw1ZrWOQ9AfWiL743TnA/mfZu4zyUdKP5nL8GkhGkPmeMgnz4Bj5ZVAIeMZig0pGYeGK6O
YFiw7qNSTTazXT6lZpDvmnTCILDOxkvPM8kH30cFd90EhfZt0C33IIp2R+PP3UQrBpU1YvQ3u98N
3AdkjwxPBiXZDQUGIoNAyZMQhtJZZoUFM4CYEhINwT7HWPRcdEZ8mUGtkqTL/JwGS6qXX/Btfl6W
yXgQSQm0xMTTgU3BNaGjL/MXiC3JxXToWy7pxD2tr5E+eh/MHqemPS0c3iB682sntAfK8Z6H36ku
wc1Z9/Sgs8c8LbE/WsSFAbY8Wz6Ba0jaQLu4hG07/qaZSdJ0abQiMm4OmkNCEWLmZ7NtSRlcCB7r
oaRDuczOPFUPlQ2Jsq5c61DM9i5ZvfSYJtWroKeVphmPvCzZVx683c7D9lUmerGzNfHFHwf7ECT6
y+RI/YP7ONGoOdm1/5qTuswkxr6rkgDD4q1rinFrY37de3M93Y5IKCskXZR3jY1u+cPBWIPXwp9u
tYBPKp7G+AFj4iVxBxT2uqAXk3SAnpbk2abJUDS9foJSQZsmre8Hi8JPjSFzY0+8fZ5hYzpp/8Xj
34T4bLt0e6dJZin3e0bx0OyaNbsZnIIhad9Q3UVhbk3WClZKPCwSl+QtdGk709nMTvAdXzQ3QhvJ
hF17+dEVkX7U9Nnd1RPIe/eDyOqAq3hEf1pKWin9+MGjudiMM82nIN9GhnMslprQbNibuwQZQTxh
xUSEOZXiI22O7wBbj6Qy4aPvfWr82R6T46d4rr7GCRz4daIMQ5clIH8V5JqJoRXUt05RYnyFkl58
NQb3TbQC/7IPqscYP8NaZw7lUWMZKuQSsePtKN8lS1OeDRTym6CcSyptLnOmRU7XxJxlB5vHBlMs
p4mig3rDdaHedN3Et8dPKnmc2vnHy/+X+8qUIBKtSWX/arAYHcVyVmPJJ64xSymb2laLVL5y3Zys
/F8vu4wZD2isb7uoAmq4MkJRa4OrN+dYp+5Dm1srmTOo3WpRyndd33rdp9Zct2f09t++fP01We38
/Z8B5BEMu6+/SNec+LyA5Va7rm/87T+4/h5BmCrDRduFZqU+mnqpZuR8jIrhTNMv2K9N+ymTz7hU
DuPHqEdL39moH9VsW+1Ui+t7rvvqRc7ur9t/vAe0XAq3bXgtCL387W1//D5khoww//jZRH6k675q
bLJ1+/7Of/vJxsBC9uZX899vUj9KoNBwyKfsobGhKezrybs36AcfKoNquegpf1wXrhx1qc12WVo4
rAhu8RQw1hIwLJn4/nr9ffvfv2b/epd6f94l9CfnmrmsTdggTZu8dPVNKnT6A2oqXND7mz6oVUyb
TCrmVtvOkiPsSEGVWrsuSFv6fZ+OiL7gZnq6vkOtVVpM7mZPokD+zx9QP//v9nHFpFRef737+h49
AGraQDrQAUgCHxYsuuqH5pbLfmw0/6jqcv+/hPm0ND/+8/+8fQexCpZq6CAC/l6PtAzbILL2v/e9
fZSetP/YveX18A//298/+K9CpvuXTZmSx3JgOY6Nb+23Qqb9l47BDeV7YP/hgXP+Cmxb973AN6kU
eNZvHjjzL9t3TJfaf2C4uvG/9MBZ3h+R76RBGw4OMsOgzWPqjiGjmX/zwAV6Xw0R1b1LpqXRrgER
s6+knmY0UdbMSGx6qbXREN34Un2jI8PJpByn1O6LJfJQeegLDWOobVK7Y0oVj3FaUJJJZQ8X931M
+1kqfqhZhlFHzB3CFqp6qII0qQ+qEQolUjE0k13AQ5WMHsREPaIimvzHmPYg4/LqDhXhsUV+ZEgd
ki4VSRbSJIbbNBgQK+md9zEI6udsXe8mxEwEEIHjQt40InMiMDX0kT0FyJ+opqBCSrxbBhVIGmgo
1EilLKmZWk+VVFC1SKkA3mF6leqqRuqsBgRXHcKrQiqw0Pg1fYpNTMZ0Ca1C7AEFA9FWWh+gLhFe
MN6PMyMQs+jPUDQ6rGs/J7z8UB9TkJ62/Uwc3G4a8xfNiwEhWfzNDqKxfOofKCVIIGPrboPY/LYa
9h6bEVW11kRyhvQMCRp1FCkVZ1yeodH1O+3LgFytaau3YScEtpEeAI4hVW2m1Leh9thrc/dMWi0c
nWmH2QBm0igysgUnnGA8Mz3Ucsb8QiwFjilUdGBkgNbz5+YchV5rCL6pxD2VgpqhLiq8Jk1OOYkL
iPOGagY3bvpbA9nemjkoeidkL6R4vLVS26dJlR8Da6Sg9zniP6bRwNPhw/E7KBQ1SOvStIMJBOXO
ghQQC1SEGXLCSOkKERh2CA01pTiU2sNgfSzSx8b9xijtdmqKKRw4CEtTz4800k/ZIpGPX5HzXUBi
ynz06MmZ1/uEc21GaX2cUrJTdKLDfWwAZ0MqJDVGrp3UTCaIJ5GJ+acEOWXeoKtsEFjWPpAwSJYn
+vz5QUgVpoMcs5e6TCEVmktmfCoLJH6u1QMf9/MbV+o5jW7bIO/spc7T6RNYrQY4XakBBY33ufSb
z7lUh1b6i+3ln5q8KYi0tQVjQOMlR1C6oGREXmoiM/Wl3hRABy5BlxoinfEGSWo9uY9rKQOkbWDR
GKq7mAmpVLFajENhE96Z1Z2nxSlGeOdxlbrXtj45UgfrWN2416kuW3V+GebJ2FqDld9eFzQlbETa
/Iml1Nn2UnG7SO1tIFW4hAlHiHLH3JrhKqHTJbo03S5t+dw0nCKl5UXUayDubaXKdyDKelN5RB01
BeV1YT0Ug7BPsU6tIUUmDO4MzT7C4QABceQMYFhkp9WSEmNVMVRr131aazBhep/mq7m+KgyotV6W
COTNeD/b/ue/X8xkcHwhFc+jfV3X1sYhZIlp3ftr6s3vP1ESRAJKatghExkxzQzGiS/m+1becZj2
RgpoxTLrAYYkUeQIK2gsVg4aALunoO6P6TdPdxFfjASInvp4PZhLkZwUkx+W3inJZDBwUCOhkBmh
5HAgdVBrUB+p2eXG4bpL7WfScpfOqXe4vj+VP6TetvAswZyJpIRMjjrE1teEjbUemc+bx444Baqr
cp8uF+otalHFeD1j5jzyh64/qd6Vejk/hfus4uZmvP/k+28a1O9TbxJp9hgHgiiBjm837qWP/ehE
hxwX7tNUapdlOTZTnr1BNPQKs+d241uvU/0MVoqkIPK/j1hj2ns6MYzwhtm+gKg9SuTHZRL107Qs
3S3yWBM4bHWnBO3j0DLQB9p7zvptJeDiJfH6hqXsEZBAYK5wghqtOVgIj2WmBA3qCLLoIp7KlBDX
StQUBLwVQNBa+CE9r/ZE1fkZDsW09Sz9RmuacT+gFNsXoKOHZLiMKzRhlL3UpSNsDp87y9qMjva6
Wj4Naw0IBZPS4a7O+zOozjps1v4N+hWS08rqT+VSf8Xjx2wcHegpwbn1nJJwW7qQb4ZUc/cM2Mqz
5sev7TL+qJKxf3T1qL43BcJXH5qTNoxPZI/Tt6mr+zGSUM95qD9hfNyXS/JYZoQta73bwZBxYV17
+mcBF5U6a+tT/OWB2xvjLvk+4vm6M5MH3J8EM5XM6Gu0/6FRLeQ7VATcEVyXQ6/dcBkD4xZxGZ/t
mSqha0YY1imxZTI7IgGZU2GeliU3BdAi1Q82EsH3sgmoFmsafcAcPB0YTZThjKGMAPahx5kNgINY
K+FEXCI9V6TnIbkoJEw/oL6t/C3rSDXemZGjKPuKWiiHSxbIL+N1e2l0k1n4csRAZq5bUzX+5IJy
l09DgW9o926ymHt8nppWnRvpwPjDs6X2db9e8NbmRatmba+SNizZnniP31iqaZ8yVqCv6kVMnCCc
qVftps62qWnNVDRT8HA0EwlKWVLynpnLqIVjWHSD1aqyQfmW8wlOjI+iTlaVGRWYtqjOhtRVrXKR
SpnVddNIpnKLaVGgcnbxY8xSOfW+msDNCNU2jDwB9qT59m47IXZqIztrfCM5DEVU0YwtFm85Tau/
VUaXepl8dLYAWdV5XZUdhAQS7p1N6R6lxUSd5QSuF0e4OV3TL9VZVtGVyt6k1tS+AiuRs+j1XhUJ
VAlBLdQX4bqp1tZ2hAbe4JZR512THUC1SGUHTO1rSsKCARi4eGbd9lmdextG9N9fA4yIrMZa/xmS
v7On3dac9fRrL9VikLRtMswr9CvqsMpDppxC4BEgrVcYZtWmWqjjHWe9cXTm4aScQtfFH5YY9YLa
t7qvbZ3BJ1AhNeqYKk+PWstLBDMYfsEQy7ya6+L6Hbx+Eb0CohQX1lFoOhafuPAJtGV6p0Jc1OLd
gaVaZGp7ShsyZNL2xySnpe/n7v0a1UFuIybl8kyrgVtbvuyuJ478Hwqc1yv1eg4RczOCJ3xFnRvY
Y1yz71fu+zoujG9eZiJxkmfneorUGftjn1cF4MaA6W6vV6srazqS700vUXa+1SumlkT7lgKjoSRw
6uLtCLdBnEArvycBk6cP7IQzwz5qzrIloy4ZdSklUl6n1q77jNg4er1pH1UwTR/hKh8r5Jv9fFTm
QVu29NRr72+QLa46HsqNcEZvR9A34iMt6UPv19of+7SujXcaY3eiv2S7JWXmAPEijYkjWLtLkK5H
U3YzlXNLrZGHgcgj6L6oU6jsdP/F3pksN45l2fZXnr050tA3gzdhA/aiesl9ApPkEnrgornovr4W
oLBUVFZWmdX8DYJBUqJcFIGLc8/Ze+2fT/Q7vWd5LOLC3jcoP5dTcDklyyaK1C3EOFZKK3W3ErH6
/ttq+L3O3njEBX+vuUBTjFVPix/ZOj0juwEUqQGlIKhwfri0c5YXCUO7K5KcgOx5dvzd6/vp/cEB
5oOv53CmVKbsQOazErk5BePySf/tcePaysacXadjARiCLNb5E55vxKxqUJcn865l4oepS/3n8mx5
cxEyP1zuLTfL4r08F5TWKigqb/+zXGbBRMdnWTm/7/LzfxUenVyCFWhQzxeZfH4zNoHV+Z7U8PnY
XSQj318DhTJtl+8YNOqj/XJ3+RIxnn+9dnkY6iqzR91W3juB3fA9aAGpLI3ITuMt/bQk/9vnCkWh
xPzbN+bzn+bffTsI0oIpQ/S1/OhseV0QqifLMuJd+POyf/faf3mOmB97MzWYeX86p3gn35yecePy
veWAt7spxUar2z9MrbgcLf22pTX20x/7ea5f5p+6qvhqrTs79CinXJH5zrDnz2J5Rbg04n7adv/u
xyy9u7+9xhudrZUY52J+8xCAXzRs4uQ1c6X8/nHf3/vdzXP5a5ArTKrFP7uC3w2/pffXTcSA5hwo
iokjDfYbB5TQVJhdbVT1h8YWI6yBsqj3nUbC1CKPiSOXsqAodoviQJtP1GHJ1hKLtbItgQBOD+Vc
DBCHhM1yKQsiZDfkZOSvtWqilZzPiDFqA99lmvgt0RCYDOo8DorzqJAbySLzl/jiR4vhLivv8jjx
co3lIomhZ8zDzOVmWbaXu2IJ53LH9s6cW6Vwef8AJKm3i1RCnQsSZ+5CLg+Z0iCaSIon4IgIG9ng
gYanx9KpaJg7qtXlvSxPLW9oucHYCIIrz3atZw1i30SogKK5SojnS6Prke7hzT7ZcK4tFC4MbPVm
W6iaZOlaDuDIItQpeKLmKmVRcS/3GuQAcG3IaWABxav/C6KAuZUVbfNmvlnuaVa3MSHE7xd1wTB/
63KvBq9Sa8G0Zx7ALzIv7Wmvs94vqovlcY9DYj/q4M5bSy333yqwWTOX65bJKhm8tt2EMHxRTS+q
q+97qhUeQfz1uQGw+Ue2sdyreGN+ghgsqaxI3+qXYO62Lm98uUHiIjcYIDB9zkVFXqi870X/XrKX
ByQQKXPgZYALbFbCo3DzIzqAJBWBid4uuq1RCW8ZBg7+cuAs+oxvzcZyN2h1LshmcK68EEb/PK3B
YkOPbbm7CHYKXR13hQR7M1/Uf7R8fEZcF36eJGZA2Uj62direRM/N/gJnN2E7e3nqaWP3YZFSD5d
QIvEhMw2KKQlzP9EN5cUy72fm3A+SFuteQHW7m6XH5QtyXPLXXvI+cObEA3wwVn71mQzdgq6UEJ9
QLwxW56Xm2o51Kxog1hywKoGF5FGCl9VSkYBblu9BbOiZjnagEli0F4eW4tXOwIPx4drvOmdfioW
CdZy8C033xaCvAi/aPZVW502Jz9a92BPgo9ddH1eiCxTxRDLZn+WzC+PibLt9ynY9L9p5F0GukRu
RGhUlmfjGHuRaxUfizQ+8NDLL6L5H7n8359L6rXiMY7O+3OnF+W1Ip/iRgIcJJlhS11DowjPnpea
gT+RVrZubeWhwzaPCyJwSGaxcdN4ZbFzijzYiimv/BEdzLZW3ekWVCw6LGdvkgSSiepBNJN7QpX9
OJmkgDSxFa5aw/6la2N07hHg1eWk3kqplecs3IvAvVBuJxdiyY3ToAH7TXCO6iEBVdoI7VEz15lr
3Hp0c5/d2EwPaScQynfOfTJUcxemNfAWOUdgWAiogZeCMpzu4KjH+6px2pMAtNQZNnEk1Vwt9Bbq
AYhKk61ccPaqJDEm1d52IhQB6CYYszcG3urspggA2ipYYnfmyBFtV7Y8tFLuCVnFIVVZ1k1I2EkS
S4VW8PjSGx6RY5ju10CrAIsrjHJ0S9XwgfZXOlvVqU6M6rTck2n12Rh551tVI87AbOciF0lfqgwR
DJIKyyiu4HUla8C/s8i+CAkbU4LABDlkxjdZhsVYYzfu58RPZabHNNss90kWhSTU10RDOFeWs/7R
AO/vjyQ9rzXHS1Zmofa7MOvzK0zhdQTfgjYIAlErUat1TT71aITyrLuFuu4Eg3LDJGcUUBLeQNe9
GEVd+E4FXDaiNwPLLKNVeGcJ5TFDJbYjmAtEB43U3JAfVlyeDE/vt7RadzKbmhXeN+jCbZRvjMHb
Ymr4U2qrohw1jHW92FSB8WgV+XAJRJzsTWt8GlQ92lYJPKpBEtEoIvBLiZS/cabX0Pa1bF3TWR8T
9d1uaOIW3R8RBtqKzGc6/N5+GpAqGra8FHhcyZvodb82VDrBWXJf2Vq9M6C2+sQG4K2zBvUOiM+q
7ouMWKmCXOixqXyXKwWcZxCqbQh7zrNQmWC7GqrR2lmKjtZVlxhmiEgo1dHwUyDfhJ2Es2UglrgC
8v4gJp0EQVywUx//IVW4JU3FoIQ9T0rySRxvtJKUfWtVKxyAuwCFnLy8GIaS0GriHwYBpBAtrkU3
gyIQ2saORTMa2nIrGWbEbvXZQmyBo4sOh4BysXK51Mq04WKPR3Y1tGpLByLfxUbb7ok32gUW0kmj
zAh7j0lBrxrCvjlA18WcW6jmJ0Aw6bnC9KJipj6k2E7EwLCk1Ix28/+nd2g/WiKJ/sfpHQJ/l0HX
fz+9OwG/lB/p+PeR318v+mty52r/IDsQt4o3gyb1H3al6/3DcnQHF7Bh2bP/AJfBXwYEw/sHpGmP
ShOJka1rKraFHwMCYExsCRaDxf/13M7Q/zO5kmx0FXima0GwxJ+l6/9iPzBsI8I9G4THftgmy+Y4
XeTbNrEmpQgugRcic5zo/jjmYy7IDplgd+/V4S5WsmOi9MOhaGvY+DWuYdUJ2jmIa9gOLa1B8Erw
G40craiADpGBeovS5CFVYL9Dqcg28yQpC1Qkx+ycDn3Vf9Y6qnI5MSj950fyl3vm/xCEdVvSjmj+
3//VTfW/vk8mnLhAVLhIJtYPxqd/n04O8DusVHftQwAfa11arT+QtrX/KRXoRqAZ9ABx/9StJGuZ
8LwayO5Tti809bkIjONkqUhxamxWU5rEp6RGu2kH29oz5JE698lunYYxVvkAS/YdJaJ5u9xkeQTK
2hvUbeBBobZnCH5/iJVZ8SaqWYXDVs7GJ+GPU9qfCO0hZUeRe/zL1XZ0WEbVQO9PXgOEc4jNt9QA
HFSnowc3rX5c/Gb27EDz2B8cc7pi/zSZLYpptrXOYVLufp72HJDIUx7i6GyNTUPTe7/MR5abKEbd
GGhcJRf7yHKzuEmMILgbUNv6zFdQO2vox/wyMH6Ve+Hon10ZpevRDJH+zGa+cKxeSUYApTy7+iLJ
36zwQHuHtqoehRJCyrOx+ZbMqb6vGwYF/hps+PShmegQ2vIuSwf2U33k+mhs7+2sw2tR5sHRtA2x
paDEcTg/nFrV+9vN8pwinE1jjs5eMC5hVW1uWWK9Y8PhNxv99/pAsZsgu1qVGa31VEcE5mh88wph
cnhIa4foFc88VgDDjsu9cRbwNy/UnACxEVgjMAevFhZI5bJqL8KJ+dq3EWIu8BpOh02vDN3KjWMb
aRtM+YD6VE/hcC0bgO/dD80UteWpSdX9HOve2bOhfOtRJ7bLjbDBThlhGZ86BQwpcRhYWoV8Xp5a
bsJw4Is5Qb2eZdxNhKyScCYlqKP5Rrhf2swOykglQsX5WxBvBI33bFscVJU6EIIwTdaRCNp6YxJw
Qe1PVng9EfPmyW1XGae6rM8ZFT2jXv23a/9SZZNuB6AQq6VwXlwMItaw3BvKc6nQbxW9nRxaYWIo
jHWAHzTQiD491t1p2XxQjMWAI2a6VuM9e3aS+0GRYNlha0SktH0AjRedijG0CcyKH8OkRtFnEQM4
3EI7jY91nF4ymcc7tjybiDD0ve5ZxIMB4nISgA8KIef5SvX4pzG0ept0aMcd2a3nTFWI41QqY63U
MHbxQElTav4UuOMqnp0qy95x0eoPKt5erdJhc+OzXPaBwmPuGCnM4+zyhdfPMS9SP06YF4DIymEb
VexJWiqOli3cMYGHvsk75LxqWeHeoEiRiekTR4vgoDmlVRlvdNE+13H7Zk+Zchzkfphc7RC4BARL
p0P2HWW7KK4eQjF2JxCDwOyQavbFU5VDeheCUOLF7GqjQzJzd2uFvbeyM/HL6CODbODiiNa/2QVh
VK8jxSjpJIeEkmneTjc0VjytKp6hchAglWbToQs/ytF2jtV8k3n3SATGA5msYu1lZbNe9lRcMKu9
mXfboLKq3TTkd41D3zPHXo7ZSYbbvHisMybYTQR1pS1h76euqFFLDdaa9BQFCXZ2XewsJRE2By98
igQ+1wGwnN2mX16Y9qSVHwnyVLap3n0mper3U5j4rp6c6cBiMsm818gxaT9pmq+G2TO26/IQ9QKt
c1BtXBoZ38GEbszWWk/st7Yhh08KoztGlaKjNUkf+7kAq4wnIn+P04gJDC/ZTSmrGQMTfKLONsPi
d9Cy+GIX+94kZmjFSXvY2W4OdhZKfZWF0zH0mLbX7CMA0QCwa2pyTuyJ31JnluKYLceDpDncZMFG
RmyqSQbTdbvxw0Z/DmKFqa4T3DvGc6Nh9SU+ogFjQX+MA+K+S4F96o4FxHas1vwyW4HrHVcRu1pA
5QevlnsYB+SlQD3bMAyxbjS4tGauIUMu1HJD3NLAh9NbqbWP8U2vpSVnnD5JqN4EBWHU95VTtwcT
kPSpMO6R9g7kD6iXPDJ+mUBgwYc0sfi0x+jGdBVtEzYJhtmhOnhaYV1sCztELslQawlBSl1sMYJX
GGPrEJylRLCQgf0G6cRora7JvVPBI+vYkMB2ApVO9Wqnjt77kJR+jCj2bgrJK1OJN9h4VkfobHhi
E3CocJn4+Ky2S8eBSUixB4y6r0e/b8W4T/Ic7IMXXLMgSzdlXL3oWoThzUOibYwe5CvKl6ir352a
5AcjBM2vUKBjS0zYsGYg4FOF7MJQ0Gjox61LF23mc2r7MpjILQRhkVZpvbGqTWPM41TRDFuUtqxH
5GgHLdbL0CO5OfMqNNrS9Lsp59eYY8gZetM7oCViN/PXE7T1uX7Uic11lWyj2B8ENPN/AQeZeQMY
Wr6f8Jxw5XTxuMdmRrd+ZkBaTLwdj3ULTPC6r4pfbPMvQX8/cDLj5zMqmmnBbW/r1YMtsovpMHsG
+AND06y3taH481LmG215HXQ7fypgS+vpi+0xH01tTN+xbtnbrq5vJ6a5mzI9wvhXibMPLxMA4t7R
cs5zeaeqdbZTpChPsvtttdZznMHNCk1i762YwxIVDBjZlr2e8KZdGdYwYWW/LVs+fvaJxjZubelX
kIRMFVJSNTbz7kXVX7LyakX3Qdv21z50f1UFgK1myuUWoGUK/wL0+2vmodI2oVYDAzDMnT7SfnZc
5zXRPQBRstdWUW5rt7i+9Ns86ndmGbzSfXF3QvSPVQ9KgHHKV0ZXvxzj5owv3k8IOl8xPZWbsbQj
5F8WKShOYR8SzHmb5gsABAQi9F9JG+xa19IOoTS2RYEmYIrN8q1sDOK12znRxU7IVscXxIglgCCa
NXA5FUpgGUBQDMP27HgVl5BHU88RIYj8rA3VxQVLB1B2Du1oDpjC9hrGqnWjhv3vUSW5wx2fXWJs
3UGaW/LJNrXdcJxaRAfbwjk5DElQbP9pXLHOm6l4xWjJWIzOlG2WlzYDq1ooDYa72C2PbmqMW8+J
7DeHwYxYOVOIlN3Eb4sMBxDIsJbggQWT0h3l37CSyRxezg3qp/xCZm/Vylcyqd9dz43WLrV70vzh
Q3+ghXmXWhHd3iy/NRVcsXQ7/EZPaEp45LgI7alZ6rww2WeE/Qxj0XIqjO8THpCVlka7wiK7FAAU
bNo7Z9KvU+Fo6FtUbZ2mdHLSgYDfoNiXk0ErfkjYMLgBWUhkszJE/BzElhm3fTcNLhnQhX5RMAi4
NsT7sgWp1Uaerwfy95C51FLp65gJMomSNxslwToyDSifrd/yK29gc0PpyZtbrQyYpfehtclcBPuq
UOUuUA6FRFpSxjqI0zqCQJPBjdbr8qUd/yB8QHBW2Ddj5dW7roAInciK4J/heRic10IEDyXJjvDX
unc6dY7vTIR9eMOzKJydg75obxA0BHcZXhCx0gjt1k5N94ozODYKTHYabZgGp8CsYSfZHesGhT4h
x7CZCFgjlEwbwBc07Q1I0X3Ip+wXblb46UQMXuXNaHmxtqzmZEzZc1URS2aYW5rU1oqexrSFK3o2
ixAWa6EXJw2qS+S5n6V86xv9ievNjiAQe2Nb8kvo3aGaBo7XmPjKZprqAzXnlyOz3g9zwPI9+CXF
9i5eGZ6U9A7TdH9PCgJlYU2ScTzda3p8jwEmWNlq2G4i62MqfgmJ1jAOKIPAK3Ec9ufQEvdRgpUy
U5/yAFgnHWWC3LKQTyN5qVRrRe4aYaChOx2KpMOhwMAkaplHShVxG3iVMQr5bLXpxHVf3AXpjWYd
qjBNziCa3nstva9tQ93lxCDuhBVfiAMYfSu1b/XW7Ld9X7EOVwbBqtRPCEcBWIWHISmq/WTjAu5J
nUMRkA67CgMH3FtSwwONTB+cRWjU4IenuNnGrEJX6tK7NlSNpMKQWOHOI8kwJLdkUCkkQzd5qrLy
zrD6/lBrt31KPV7znq3acHZm4dx4tYlVp7QQIep/pgo/czjvqqwOMZnAz2rHEaNq3DMhW24ghhv8
WRoSnubVKcPrkHDslwGaMoqYOuJND7npqyVrYcsMAly599s0hH7BXwXYVcf3501kOFyLoXrWczJ3
O0sBOBdarOTMzblifkqFBOHZNkVexE523aoQLUGYyFbZ2Sn3UaAyBKhGl+TmOvcnJxM0/szHtJr/
pKyFNqF0TUB3zBsA9xUN+KF05mUW9rVUUPoP5AluZFPfuBKW9iBrzCyx/haCNd4amn4tJlYvPISn
SrGeMtu4qLX7EeAGJcTGWdsZq4SZAZtP049Eo/+GTe2XZSocORECSK8c1+E8hSXPl7RI0tSmYi+h
8IbEz1dCTZD62qXP3gwsk9mRl7SaQirHUCMuMm5vssKgFARwogxfcozJowAsFeras1fTAxmbo4z6
D9FmAt733jPMeOf1VrBKmZGgBqPLGvRzUaKZJiLd7ANw/dnLvY8SIQnNX3tdZiXh4PIgZ/qqp+DD
8lj+dM04Obg8NeS/WTM+Kgo1Bygb5OgHI2ypuHO73hFe/2EFDGtTe7xVANfRAbC2WgPiNrKMCveU
vbOHac6NHIC46PFGBIsmOjbxnAAtjJMY12mcrCMVhjQ5vcyULCRJbkoJ7+T4pw0rjbfplO5aFG27
bgDXAtj+DkD2U2HE5LN75RaJ570oxCfN3E+dvYiZ1/pW9U1n/N0NjUqip8NJ3//OpPsQ4xbrlDnp
EkR3nc14qhJVm2L/Rsq+UnvgBMXgEGERKK/kju7h0F2VzCnIsKse+MGUTcSLbBs3fVWbfitSwhMA
JAwb1aXIa8s08tsWtEbZ/oqznnTDcDxqI71gTuOCrS41dHi2UwfYfDDOpPjwRrKXo70v5KrISlTs
OJaTxCbojEzxsmoJcWB1Vzo2l/j+CYcM+wLSqLOxPIHk1nYTrIukHsLqemR8mvjw3GdVugUSBxgt
0oOb+T/EKF6MV2tAQBwVIvVb6xcdRA7XgWHOSKqgpCAZ5XSI1Oi1VLJ5mlqeMrdyV6SRZCIjZnco
0ZENnA6UBXLVZoAG0Tpx+s9/SGTHL+65I11xA+YExCgWVksPGjiugvCxZmAJMOyV4um/zYnxb5Ci
julLcfR6tZqxV19ZlD6gwhVR9ok68US+HmIwQw82kWndWiqsg6Jr3ZVtTfZKhyNIbf+clA6Q7uDJ
MwAKDp77WFBEro06mHOJgzulmucJQYqYZrbky+xaTe4f2HP4le898tBkAnxpRAtX9YW9VhPwQEXa
zEq5OZN6Hp3Q69Y7Ei5pPHJx/Ig1vAalDjnCdBCcN6nOXp7rRDjAC0FPS6JBj6M/LaFwNkEAaI2k
u0FH96uKAR59ZRMrII3YNxPDWfdWFBIQ4G0FNFswreLd03nDShTfB/MZiY8z33oiOUVABHZjENE+
0bkgJc8iNJ8zNAKYD6qz6JWPvie5Kmh/x4CAY+HsYRFeaosBxXhhDemk8mBhMl+pcf44hldhQ5DO
CZ4j0JFv6/e6DG7qIaBh1/sByqjfaUr96k/p2H9RWkRKdQ8xi4gPROlEgU/GGqPrqkqJP2sUg33I
qcbWOhr8AanynwZt5oczhHC5UHLVMzFi8tnVoZFtWhbRCRbqKmYnkFUpgZLMeTZ98EVd1d0U3nhf
tUG4z9IgPeYMJCqFOXzd7BuvPOsm1XxWdngitOkJbPUDPrNr65rqJrKjT2GaOxsyDE5w697Kqmcz
Mu8Q3BqWfC4t89pg4ZOIjQdqCmfITijYH1qDs6Wj6o9y/T6vNwwKEdzmAQTW0Dl5MLGJqs6LhAtD
FvwK2N0oMqZVNZws8pbiqP3U6p5diwot3MgPsmQIqLRXdT7XjPKzqouX0mEvMeFitbr2YyoVbZVo
0ArZld+2shHbDmNvXehPgfag2CZBGKXy1bTjxSWQhmMRyABHz7DJCNddhfXwkULmcyaHZBq02IgN
3gZFhbLXKGR75sY7Bdu6j7FjyyZ8JU/zQJKTwyZaqqu2i2+x5duJ/aV36Q08OXplWvgWGd5twI5z
ZvfZhfmlKDnx8bxnpW+f7DJBb85C7qKbghetrxo+qbWTmKizM1gwhXthaq0NUe93JlodcziAoClv
hHoZwlgHMyQOKWXquqjdgKhST/MddcDNrtg+3vDeH2oaZ/T32YFkwwx3waXdjDEtxMSdjiOVJEjK
laWNWz1uO7r6rXIIFe8hZq9gVCpX6eRZCbRpD68kJ8MVU3AVkBsJQvIw1BPWYwIZyA5Sr2Eh1ojz
UFOb5cZqgSWSLrse9HCNbk/nSh9yls4yyEC2jZ9N2q9yVFEfihQsiCiO5E9F+1hP6aarzSmwp2JF
iU0Lc+o/cmizq04iRymtgo4ke3M7x0YD8I/qVWVPh8Wnek59DT88G29N99XYfHYtKhqlU+31IDIS
Hcn/NJTpPRMIegFL44vsCnOlsZXwkQgjl4Lp7U3pS5OAQVSa+yrI8HDkUfYwEGcwDKQlNvAA5u7T
virL32WbP0FILP1oLP+Y1Lpr5S6zo4smMHGPBWGaUdsNZzeq/7RRiBEgNrVdOQ6k7hmpcwko8qm1
EKvn3oCdPDNvzIkDoXLH23wyp5PXoy7M9eQiBJLpmtwRfeQawgqat+41ilK2GFjSVujUnV0p7Hib
GWG/DiZt3Nf7LB/am3hq6aVpxiqSjg1/WN2rPfFaMgVDlX0ZEYBrryXsNRtpVJJ1lvK+QeQ0LaGE
szogGGk3e5MJfKUkdkwGm8nMSE0gxGOVd8ntqBDtSDzkY4+YA6ANadZ0x8mBJESHNc5dVQWvE32/
CQt8QpPdic2QeMMmd60HT8+jU0wAIfEeR9GSGkiVzPI1ShK0nPo9zoc/grYMGDvr6IjsNiugsnVT
J3wRqNbOIRZpGyTOO+wElO5u8Fy4xg1wjveB3s+pIjeMUbTR+EOvrLw5YzTQO8lybxA7WjfJBQbj
2kZteKQT/0bqRrDq9EES4R0A3HXzz2S0QIkbdKV0lx2BGRC6qojsrlE082Jj2TVpX/tpooFk4Oht
CSG/72tO7sE2DnFX9TfoR5+DQokBUgxvbVJV5xp4xcoNAeKag5VvHDIwDUVVr1E/HsZhblYSS0m4
stEir2UWj9OcyLaVgTR7NY7GNa4cEmx18khx7g176VSU+xGj/Z6kkSQxx/uxvCpdVK4TVci7uFC3
iPYOXCbQ3qiHqDCtQ1F/1aEC79YL/qAZFbuknBhmQEmMNeXsqF18ctxXg5nIrkkp8R2lmi6ysZ56
puBX4okLQ0fsKanD852qMk7IwxRLesmoCbwzOjoMIHZO6GqG9joLWL8t+0xrtvENlwRoYD9/HDne
h2NyD/D90k72K7ElgG3kK2IMa1f1fKIOe1Cy5Ei0iT+rNjfvhC6f2C7junC/uokBJeb/lSViIhnY
0g+wYQkdkSVCergPyiTvzTK8pXXU71gKVxaAsIeCTGDfmtzHwCO4WC/L/q7p4884LdAIEJLijVzi
+7R87uOIhhenJJklb0VKNsg8LdzE/WBtY9V7je3yUQMIeQ0GQOzQg1bSGMPXMGDHoabm3dRDM2RX
1zEEg4MYxPGLYErgh+NLOGGxCmmiTsL5JTXjvkmiTeQhOTDwT257aRkXKgjpUhuGBRLUuKjuEgCt
7IHy+TrR7XUXEGnXA5ejj5lZibIWLirkKECsnKbRttbx1TtadBn6cW9ZiLRcQbZxXE4pMebBnMgN
ASG1sI2hYK6z/qbXJ87J6sY6KjBGV0lQgVyHebvSHecsLiljifvGJLzOoQVuz7vJKEXNEwpzDUzS
JRem+TQVfs8IAkXZJcHGVs0LhFtzg57pI4d4kUo32htBeYKH/WoiO8XCTX+FvJhSSS3WxCbam9K+
tfqxZLhEZoCuJTaDPE0hcYuqPCKxDCDEBGkHgtBILkLwFZRavnWY2WnSHOnXpTfBlH+wuYp2kLp8
x/beBkF8gi5KnVYiCO8Q8KpTf2Z9l2zIUIckp3uoQxTTubEIfcgN8wxc+j5N2eClo8HpmXRX15O/
wyFZdw2BQaPivlR591ZGfXROmXZvUEkReFamPjnC5y6vauYeOJyUljBkektXFB3EvjcBTBdb3RhY
/jujHYlALctVR6AfH97w6Fi/0e7exLmJB9ZQ5FGzEMdwKdHTovIdb8Rjolr2PswZSxs4DiFY9Yd2
QpaVifJBKvGzkP3eM0dzRWMx23SCRSCnPZPIuW8/00xw5pt+GjCut4ci3fwqaVW/RJ3JqxuJrAzc
QIyo7yZXRX9qW5MEvEKS1WJzpe8rMnrLcz5nfsEpbA7kIGgbPe7vodPYh/QRNvG0TcDb2z3II9Bi
g9+qkWShUvS7EWQM+c9PaWY2e2Jy9E2lAklQxnKnI88DlBZ/UDZMm9aNy7XuGHdpFRABT7t5FWtU
IILAtVXi5PepQjAbippqDel8jukCKAUg6k8ItJqYA+W+zVqHv4sT3jpp1m/dTqPZmIAVyaBVmfZ1
ioW+Libn3sq5GqDSvzHZELJoy3VnOs4Rb/ZH0VOoDwPcnEDXw5e0vdbyK6A2v5v0wrtpFIIlZ57W
hOhhTMHeSB0Tq3MHrOPB6Ei9awPacn1oNFepau/5OGbbOFWujYSNQsV/VjQuz13WRpdKpHsC6Taq
2VfPtT2tAV3ru77QoDGlu1p3zhlBvbH0PtPorXfIAVU5m4RZGdtQEEdZYpycUzSl1pu7US9qUInk
cblJ7uw00ksjk9CDtkzcjYnA7uSqmi9fkkl8FbWkRG6zdVYbvzyrLP4Ydn608q0c6/KSRE6y6g25
cyat2tUKy4uos9OUaxsCuCJ/shw2RQGldz+u+Eu5nADkraOgWRNsbG+6EsRqHSOk6vv7MmD5aYdg
FVpDg/YPnQQpc+/OiEq07TSi0hJipBUUVD0Z4X48dmeLpCU/IQNFypSgCjYOjDeGejOGyiETsjtp
6bST0krPcniti6Y5qNRGZNDFcHEi9YwuLFznOX09Ytiwappui4dQIa6+J3/EGZXftIyhD+bTnd3P
vph+eqfaUFZ1/ZZJG5wKyXtBC4sbcid024wEP30wd9DXuPiNWn5nzPWN3aLnaOp4K/rEubFplwOn
Y4PdGdl1CCbCEbp2V5lbPbX3zNY+krott06tJfCSFVpibD9QOodrjP9HpzEPkNSZNthJ44siuyet
+haac3cl3Q8hocPHmVTTO+PKC3Ce5HNy1AN7PC5m4XbEPbyhwGnuRxSfqmg2wrKc96RBBCDd9GCr
ZXhjmZJrHyE6bBkRQKeGr9IqunDVWDFra6/Ea/PxaZzSaXWpY/5NnbWiUd0NTQILYJ3EixjROnFi
xdhmlTvHyok9U3eGxjpd7YLoBvo8zUbRil9eUlwt0ps3jU6iWZucs0FLHxywnvGQnZcbRUnys+Ug
IaRrvIkEx0KDhoMiFpCQlcIe8ugQkCMhj3XJZj7O9ZjJkUtupEMaSeZ0viPs3zHRN6s6mlCsqhWr
JnNFVANMIppKxdBsvYZtcQKLQ6ZlFF4LK8mxaPNZk/LBmBRQZ9ha6EjmSafGvArHsv6EUcAYrzUj
wqPnUnCNnpuyMjcDP7ksTtK2V15cofbEx9AIT9nQqQM9d1Qaml4gG3aVZSNO7cqWJE4FDxQxh4aT
DrcpDkVjaMkzKYer7WblLm3AcqKW3FaUgRRxn0MxMbekj9lL2W0Nj+mBTeLpyrWtciu0KdhGIwVK
TYfI1PoTupRp5xX4U/QuucFdcA8Mnq711CmUyR6Nu9ak+QVhaS+GDqLrPDksCcARKZAQWz94GG5v
lhvVSbYxsQQd1pODKcyRpn+k7gRcdXaiKJeZf9YvERWVPXZYgWH1o3zHA1u4wY1UG4MIF6mfoxlu
ZtByNcjdXBewwVFJzqJ2wzsbOVuBoqhvww4u1WAfS5vaaWiZgIzh3i0K3dfQE4zhdGqT7HlW/Z71
KAbN1QAtjNTsDUgwaPxMEIbghiMxo+Dm9D55KRlsjlmqbqtOPw8DC1Mpqv9g7zyW5Fa2LPsrbTXH
NcAhva26B4HQqQWTZE5glNAacIiv7+XgfY/3vi6rrp7XBIzITGZGBNTxc/be62K8ZQ7ajcZA+0vf
eTqnPTd3whA4yQhDPRUWfs2+IatppvKOJ0WGv1Trs10M5Bis9m085qRJlOs3PJKjcN4am7K2MUKz
whu7eGN5mw0Bdgf2j53LU+qV5dVJ/ceYNUIngvYg8R+HCNyNMyaLn3Dbv/utGRxb0+sPjd85uAMg
A4+lwymw1s1p5Wiqhfu1KCVCG5Bbuwr5mWlAgO+QoiBMvgS5B14lpbs0yDuyQ+OXjMFjBpaAspgr
Y/EBlvF0j/hLwGARbvzAJIQVXRVcWPtzl+HCzxgWzGRchdxIaBbWy7H2xRz2ZXZuBDu9Z7UAZZGB
WtrxXzBrH8XsHYc1fhwZkNG+W3rj1LfIAyvix7iL3XcT6WrYlm/iVQCG4pYw4kXYdwk9lGYgc4p2
d0GA8slY/AI8ycwrhRspyuXCGJBhNeWBwWT32NXPcRqtOLpS52zCItobS/XZC15ti9GQqfLbGloC
9jC6G/TVJXl/dlW+l4VgtU0PSA7LM0v+6DJkTGMsicChi0TYAGx79gOTtVJ/odtCKDsicBoV7nWq
Ja14xhGskclCz83lYU2IOs6Kp7qvWCnNCd4Rzlbp2HS4p14xBWXR66H3C4jugmEeFpm57K1i+Ozl
gXE2XeqHMTUeWneCNOpy3V1L2mZm4B0w4ySvygOVEjTrkzP36cG2I1SYtTIwlPeUbqu8Kcc0OuuW
99xk5LQNzne5sLYvZHVWU22dKqcjXbpYrllFSoSVkWuq82Wl3myPHB3lOXgJqQarSerCHDEwteYe
O+w/fCGbGgNpgsKWbM4MoRM0Rt1mghLaP8SKg4FPWlOwJqynUIfhJdVh9LAs9Le272+bfm7j42AE
H3jpjHy3MF8JLfIYWf3jlmW7fSmmHU3u5HRGWG5cUwfhkIb7OcXKkIprBo34fDhSdR7WGqW09gVt
PqLNNJRkrsk6zGbFp0kOG9hh27xB0SDWRavPKiN79bsR4o3yIG7qL0lJXO1/a6n/K1pqYbkWstx/
Cnf3X4Yv/wP5NCrs+y8lGUp3aY/IuUv/qqX+8z/9Q0st/wCv9GfK0V+k1NL9w/elkF7go6/+neLu
IQDzTEG8ujCZDv5VRI1JByMmP8AsSAbOv/3vf/82/8/4R/23MP7fz/8mL2Zl8XcZtSl9X1iOCWoj
sH0bnfHf5cWd5WXt2MbJVQwjeZPxUwMBkvQEzpUNaEGMJy6EPDptz7aNh6W3M83sbC55w6waOQWK
jm1DA74HtqSfmx3yDhJW7glzJPkIXRMYGlQgQf0+mBEUp7jqbkmU2Sd2+QN3Jgl4VXeH85gupZyO
Cz1CWBfIaNIyu43meB/PAv3IaD1EJVkrsxe3t5rtVXVTgyYMPO9iId8MxvVFLcwzmnW9IbcQOVru
QaMxmL23QakDwvdtnyDyQ96+JxcZO4aYc1asQHXRD3Zy/UhMbNUuRAPJ4pboxUtURV/7xvPwzES3
K2EwNr4L3CDoFVcGQ3Wak60TLNU+sITHPJRKQLikYkcQfuFr0n0bYmmfk4vC5LebWualOmVeGEzS
kImFKdQIIuZzsiFj0lFF9DDHyRcrpaU+dhng+cb8YYtX2VugNpdKHHqDeKmea9xOaOfGGoyIg5w2
PhRZeV4b9aExCeUkOpXQVbEcx/qmsZv8lMXZTy/zn8lSEpeBznOqnPww2FCrkvgxaJbLYGWM3bwG
x35bh07b31hiVKdAjyrX5AGU3yElG6LWzhUajlXa7L1liu4mVKEYfeKIat1/9A0fz82AsVzm/UOH
12Of0iPeqZxX7K98HkxkCPXgLp9ak7qmcXYt6+dM6+d7wRR++kFcOxR7rbC3WLtPS1fs+4KpcFEX
L+BN9k1AVHCN54Zg4JEZY8zSOtf6fYpkyPJa019qdX+qdf7cw0C2PC1a/88EEg8LlgBZdnjtaP87
Krgru8YgzQltUltbN7Fr/0ALNyGCGpgnWexewzUeoSJdYaEhHbZOs8m764pCnf2u944SySu8YJWd
Iwd+NNVFT9umWi4Td/ZD3llPKFcJqc5EguCdqe1S9aFoSQ9qCwYu5TAYD6bgw6QLQzqT+jyPSLrI
ieQGy5220rfcicWOvgUH+mYc69uy0jfoijt1Wjwt+sZN+cUtfLuZc1dX+vY+cZ8nv74Ma9tEpDkP
F0OQf2zb3bMXZ7SiBRq8gfMs6CY+cdddnhs4x6Ttfi8iq3xP+gv+1ZvRocBbiC6zqEMIoQABGrzG
aGAsXajQ7XPOiS5eeoqYhmKmpqqRurxpjXG5CM+h+lxOGc3Jo5vk9qnErUATaI+FlPBZXTBJXToB
EDtayXij0ghVc9EgO+Tk0eXWoAuvqQ5VdxqpxvC3Y3vzjh5+r7DUBRtdfc5wXcQNuprTZV1LfZfo
Qq/yciBFXXxk/AxIDKGQsOUFjkB+RyDyg0CScnDCFMb8fbl8GGh2nFzkY6GBOrs04hcireVdFmT3
phl89lVw6ScSYyyq05oqddblaqkL14YK1qSSTXVJ6/Xs49u0IWcs5TELJFNe4vQDWb8jMOouQXnU
P0Wk0zDtCeOY/qu9snQyK1URl2KwGC/hs5cufLN1heXTf6LN/TFzSNzqIaQTs9bWFwQQx5rfQWvt
a8d0yDK9gkEyorF4XQ5ouwgzk+aX2EIzgBC3TE3a+lN8wK9MbJvC99F8j5gE3JOfzbVJJQIloI73
nn0vbJY12QvTCAigZznVdkDLaMWosWpDxwEzPTRBFxb+dEcXgmCtzKemsW7W1XuwCYU+1R45HfnY
f3VKoz7WUv5g5PRpbLOO6HtgbKloHqwF8Uwyr+0+EdhT7KmrUWOThsWlbb+k3iXJRgMq7vKFCbgd
+s16jpTfn82yVgczTe7QxdLn2FRT8y3EehG21TQQGVZeRafOPTL+R5QcHdCezDfrUzOgn+6X+Cia
eLknQ25Y39CykdTea8guc/0J2UgtuEVY0XibTO1jC/jsDIOBnK70W1YFGfZe+ny0XxSzsI/+QDxF
tyChcIOZB4w4HHf90qVogq2OLmRvefLUGCa5eYLOL8GW2G7N6ecy1/XByp27qZfLMR1M2nZzGyrQ
nYdq7toLt5Yn03lh+OZ+96c3QCmfBloXLxOAuZ10uWs6EzljhTn9GGSpiLZQz5HrofmRrAXJ1bvp
V+AA+Ire0+4W9h+k3uhq1jN2PDBYoPT2Y2RdLQ8rdIPCsIhiufctGw0Blm+GvOpb6X4kCyl+MROk
jH3PVaW8Z/Vpn8wVU+UszTe7fxrtrjh4xEnsUkmPbY4Xgqi/WgHgP0IPwjiY1GlJ7RdI0IhmkoQL
c0v+UwN202fy7Mxxz+nXWgdcqe/GsgA0LJDUSTnhzWJkiv6ktg+JN3/wkvVTSm4+swZi3SYEXhwf
71qPf6hNSNbkTzJ1iz1YCD4EyiI79lZ99O254uRnvepa9J6spCcvIO2HUFrpJ9sX2Y3rGd/dYMgP
uYvUGw/tuncCModou7b36YJuboqj9G6SiLkndQnKwX6sram8xBW7laFUOFZev18yP9978AO8vFdX
11nJhFYIAvPG9VDtEdnWkqyG2p4ZrpU9uG3CpKxjtIN2+2qK4kLS+rSf0WWjae1anB39ue1YsOJj
8o5+bb6xuvxkpya3ECSypl2YuzlHDVzn9reEADmvc++NHvtKIPJT1SBpxlM9hAg2L/5oPHuBQm4N
1BNRpUmWFTPa3vgmyYh2JuNVmtlDbCvU00gyCX8rhnW4sh5dDkkacNVZ1k+IcLqLI5Q8x3G2YI/p
P3HXcY8Vi809Y0jUA65JYKW5GhBlsS4AgNhx2Ywf6li3X1jA+j1RR92MiLPGcjwgwTSNqj/Swr90
c/8erTUM2cXHK+NaP9KBOiNC7JYZbXZy6WS2tk6q7QPz4sblenBLEs3aoKpD37GsR0tnFBiuVo6U
Dcs14g19YaJJmar1MMiA8by/5rc5KXh78pWGMPlkWPYnXuUS9nLlWm0Z8VvvdsvBlycn9m3EghSR
XU3qo49WPEddfOX0Im7EREzl1usFSWQUutyt931JSMgU2LcOMAc0ACl3wSY2wjHNqUgnkT/Vjbi6
oB+kScJUXlrHEuIedagHK2mgz2e5517ZNDZc6z6Tqbgx56jABuF87zDGnz3ojatLxTK6rxyfggRh
emaLZ+Z7py6vhioZTU0jsWKRxZGBnbYV8UCsRYBZrj3bykxupA2GHO8DBYwhfsS53R9Ky3t3Bgf0
TtfvGZRMaE5nRtjMYLPJWY5NXh+55ySsTWP3wEq5P4DxOyxgZMZYXzoLX6JJ6x/sxnmfBcdK6nSY
0Ev0Hrn7jqh3wAnYq1fmI+Rcjtwet6etIjsRxicGxtbkDiLlYzZSnBK6fdGBcfsxI8EoK+oXs3Oq
Y0mK6u1k6ut3IYOQMClFt6+LuQrWz63t7sCjFfCcVfsGkOg6e417cNuBjp7TZzemWd1lAwW76yb0
5Nt9i7LdxBROYHGCiHZl8MIypffaDNAxwcysMUAg0+q22eVlxpW7bNKIg7B+U23pIT5KH+xy/dgY
Ts9N2HBuLOb+DHoCSCXBhC3dZ3KIvCU/9RFjRFlH2S1MamwjK6GtCan3Hm6vPZTsG4ec81sKkQeZ
kLlvbcJlyTh/LI4BSv87/GvrQ9/eAtxqD3lvnxyJqMyjG8yao/+4MhvewV29YbxDUWASjgml7mAl
cFWGqboZrNq7nXLow33enRx/70kXWHkgnmcxfu5TeYHB/Xmp6wSdXQLttXYBVSJmIRVrCmdLhrHM
7KMiUX4Fo8orveuMNb83Ld5IAKjWjSEkEo15WOP3pFmWawdElfHZjoXDJ+wc2akX3FbFoE5cGr+l
HfPtwipvupLAAOqliz3MZdg1jB8ctzkTWoK56JTE6hvT1uAOcN4YQgghlNuJXoxMfS8k1nl4TgMd
rGcF//0tcT0s6Ml31EvmcWy7+XZds5vCEDdiua6E+TGRZexTKrpcD+YqmQJgfKH7BHaI9BrmIEjz
2/WTYq99WRjDtTi7fsYHnQrLPl9CTM3jCe7TQzP4nNNJgCZaCQFWYIVZKY9YRjiUAI2YROAXWOMv
HZCdJsBaxg4HHBgH34hXoswyBCNy0gF2reo/xE2fnd1mj1aXWKCqk8heOI5W+ewn420VG4ynAUee
W5+oU8daTk7QPxtmVodobJ0vZeYeajqeaWZU30WWhp6yOLWbtqXCrYg9KDmTWQMf4im/J3fpNo7T
h24QxSsIIC7QLu+/sZDG2bOC1iuiCzYr99BVJrUynwuxsQUWLRMu8lpYtO790DWXHunf9DLqgT/L
/RhVhLqN8tk+9yW31aUeHuZp/Ww35eNsivGWXFcM0mKgnu1R39SVLqz6KoycitPRWg/MnICS98uT
UKgAwau/lbSJjx6Le6iV3rFzCemofHWZVeMBaHPpo5YxPBlPfBzsND8kCB0vRiHQUFjf+iAoOE/L
n1neHhMUKneWUg+CxTZVZk67kSy3i4rUq8wtDxUOyeoJcFIumP4+pi64rcREMVbS9aNHaV8YxSJK
6n80HomVdTIc4Cu8pCMfdmYbaLYDyySClw4Ac4v2rtU6+al76/w4PUiuA0eYQPbRMpV1FyCUH0w8
Ji1A7wHdHznJzkESb5/26cdOExhXA+28YYqXRNMZe+UTM4RHb8V4lmiCY+qjjI55bew29aNPMapo
3qPPzA78I8l/KHEbljCEp+16CJGFRkU2cnRPo8ifmZbfCI2TnDRYkh4E2VgbbFJjJ80cQYUGUaJw
Y3Gu4ZSGxlQ28Co9uJWMUH6sgl8HNYXlsWZbzsVXKt8vQmggA/RLRrOInzUQ0yxBYzpd49zLmEkK
9be3+JBNKN5af+R00GhNAliZ7ULbBO2hNHwz0hhOFx6nEbymGs+ZaVAnKKHHSkNPWxOeJ9cpH0O2
fr5qqOf2aNugVYzGCvKt1yNrN57aDsmh3NzleoPx07rWerN9jYs3oRgCSHVFG/3a6A3gclQIQ5fc
ex4gJ+FsWFL56EU5qlb913r9ErZNQ7LFFUXK7xdhDmAYYHf1h1mDvpTebI/+o6c9meE1VqeLr1+b
uZH//C+1WVmX7cn25VnM0IVU98PsLOKDfZOlt8agbq94e2Sr9KGgzD+OgHLLX981SCXhsI8vhf6Q
Su313T4fO0P8ZmmYrKOxst6gCbPS9jMMAI/oH+jPDEhYFmSg57GrDi0XnmutN9sjZo1/PurYTdtP
DBQAZEd1Ubr3JviyVLNEQenQMRu+EZE59URkoIqtEE74eEUr0JznuWcBym5yImmeO2YStYbvYpb/
czMPORa/319U3FE4SiwM7xwIRofyCd+ooozkkdSb31+rqNbPFbkxnoYED5o0t20KA5FWHqSvs6fb
bb71HLf/iGJUCTY8ZuwpE2+S1H5vtihGiuzm2kpov4HJSHKqUcJaGGIILAB7/zt/ETsRh3fcoHzs
iDKoyqpizI1pcXtq5CaDa/JWdo7uEGYaq5xzJl4s7/OoQcx4mkh4h8E8axiz0pvt68HGas41trkO
VjesN5bzoocB0mcJ32rUM+OHAYdD+dnK7iYHQli+caFxL45XwwcWPWlsdB+T4/V7U2hCHK6L+VhD
nN6+zt/PmB0gplsnE8sJIWdbSCh2KowWFpFDy2I1p7j2r5gqmjBrkpFZIvFfvzfb8Jo4HCL5ti8+
Iu7pfyW6blmjrX4V46K52tvzTsO2qwLsdtTVr5BGqFUdSZLznO5jn8ukj5HJNlkmVRW66yAm8ygZ
3uSEISCV6FYSy8GjATkJcgV9kdX7JlC/7vzMvky5gfAUl2LnY3+IFgZS+VAhjstXJJ54ponj/Uyc
zRM+85MylXtEyv9CaPfHpSTzNiqJ8c2SE3nmj4g0ZpbS7XCXDA74Es/7nhkvsFtbJPCJDEEgvAGJ
u7WRMx9HqvWdTCZ5LBcIDHNxCjiPS6XHa6K4LwzHPYIjN89TpfJ9xaLhnDmR2HvB1RBldqht5sDB
zLSbVKG8KI/DKEfWFzG53F3xUjeBvY/L4SclHa4bhIu8o7c0dzC2ZFwvzZMqFnfvgAQLPd0uZzIA
pS9SRxn440NW82sDI6i1uOzOntGRlO2UH1E/wa2fwHgi8JtH+/tgo8ccJOsJjxDMTBifHZPjYvPa
Dx764miOUJK09s6T3hejeOvB0O/dzkOAWrDgEog/Ry83jpBOLr3M3GuQ4Z3Ji86786sOvLR6k5W6
U129XNua5ZnDO0O21Y7IyxPsEvaHlkyQeqRYLifjY21Xr2geoYUxYCcQXZ0sI0KEi4N0datD/VnJ
EnWb7x8LAuu6jynZCzBOPXobhrj4lvV5tLmr+p7wD3U1i0s8vWVE2L7Sydp5Yjrlch0JDZj0srN4
mmOXKA7sMK4GDrUS9JAPg0i5wIhGqER8Tl8Y2BRfPTV+rnysDJaffEWLRQo3OgoyNdgZRowoh+iD
r3zgHwUEpKDwj3IQuFntGsaW+K5K9ZLCTDIUnmyy61cNU8JDRmcbvtIAZ6mgLYFyYE5PHQHMuYYx
OYw3qGQANNF+f6imc2QCbnI1wsnWMCepsU5dDOCpmOMfdu65+DDrHbMF3V1TT2trrGcLMBn2e1Z2
ZuPvrLq4XZwM518vP7BCwG81s8QcqBHgTdEreJ8Ytu8RNdXhRIeRUQi3kiStH3HHEkTSgK6ykSwi
x/ygMCIQNNXRqKK/CpIruSmtx+55FbzxHLMrJbgOER+OhFXC0CYIbICc5c0gtJiJZgcXbU/YYejH
JuhB28ow7KOncj87ZVqeq/G5LpHJE3X6ZlrYA2M1vEfGiC3dheBF9WjtEJrSuQDxNcL6SpLqc8yO
YR3u7usYXWA2mLRtWDH2kMI6jQyrNDzM0hixtIxe14VXGrlBfbT8LNtZbnLHybXTo4zCH4eDo8Fk
ShPKbCT1hYaW+Rpf5jw2G8zMJ02G1hbmFWFfzTb4Ege1eauTEFmeuw8NGs2dm2EvILfwsnhGfNNm
7wtpBdeogZcFo76L0wRnSGE9WZH5ycvydxrb1S6KCf+fmksTgGbj2nqoYLVRxBEqOngHBMWYszxY
tsRT7JDTxCcSb7CWiu41YbDC0gQoF/9GCWYzNRvIpWDFgXD1jgH0OFdj5ICC/+wI8ps0YK7WqLlE
4J6kNnr1NIbO00A6HFGg6TSkrtS4ukXRf9YAO+rpCKnQ1O88jbcjs70AQEJA+4dJ4+/Mc49+XSPx
ogY4Xq0xeTg4IGbXHyr4ebkPSC9vQerFsPVaiMRhlROdmS54HjWAD0NtdqhQ+doxt9N04go+JuoY
DMutsN17Llhil2mpq7BH/jatSRaX90nx5mr4n9e1b0LjAA2MScSwDPRnQQWiggEaCD2Qg8C9dBtP
0KZFK46N3S3nAuKgA3kw1whCfEICrSGZcUZcnpYlvVMaWNhRfjoQDP1k+RprpGGm4YaF8l4pPD+a
GnuYwT/0Jff/GiKiGvAdgGW4gwCC+F1+JPsSjxsWeM6Z6U2TaGiEXU0CA5G8glz0SfeYYDCusBgd
sdi7jHkMCz63YamMr79QHyFToltKcC7BdEw13LHrrOd+1v4SYezKNupClILTrTLHB9Kmf9AMdBRM
Do23Uo6mQ0T0cfs6Si8bsmr7xrbZKFmlDsnMiC6hr5kdEe9MhC6waVGlUwCRzF4SIOkuVXxO4VpO
8C2JT30uy55MQDfs2ulaqG7EXUXNsG1w3oLJ1E+XaCCPU0vej32E7HI+BPiRUa8yWhkBbi4avRkw
mAis9TKmZnxINZ4Tm3i0Z/zZklhJc9Wp16sPafxcRPldqQGfEtJnMnMbl5lFcg8suBkdhXPJTcJF
hQMZmvwC9BU0bveFxopyk8QSu+jkXB9rkoaMbl9vN/AoBNIGEmlL+/6wjown0/x5igYPaWEpr7Yn
KaxVOA/AppHw0ymEdEbzB0KnH1AIeT2a+WLA8FppLKowzQZ7DrxUG2HLzaqhqU5MLAwrz/BXLvCk
MautBq5Kj9mMJ4CwboHDWyLw9mjb/Mot3h5WGi1XH5VGu1Ya8jpr3GuRWT+aEYnLEnBuFw4F3GKl
44Fu2fdYU2MHwyOtVJNkt6cs9dDhQZglMoj+h95Hviab/npE4OzJgU3bznhhAiGNcO2yfB/4aPiL
SMNsWfyFqf5TzlzRO4+r3crHkeF6NsFRnGzHg6QZuZAcqDN/b+wKDEAvdMzu9nD7zoL8JhKsFxD8
lzcwTFcGJSkMxuZzro9JHE7ExOSA9oxqIu7199cGr7/DUp9xorLy89aBHDIibrY8p98geObRw2Ws
3qbMs4mUmu1rqcg93pHmqfUMuASaXxtEgVCbVwfzaUJOFlI3ejM69PtfoOZuNsOrwZq6B9CZ3gik
iVlFnzrNOnu3ZZUZ/amK+viaSqLYPHv2Q9HgIaGtR1nv4F3EjdBxjOlSf9v4qKKPIvbvS72sG1LS
Dha6pNzWL8RipqOdUIZTwlUpxw5usfFKso/PskWb2bSmg4EdGfQbkm1sfD+0vAUTrI5V/r2RgVmc
rZgl7JYOzedaksVh/PyXIGWpM6K3SGW7lW5o+xyj7kDc2ZyO97nWiv9Si4wtGCWvOe8X0JtmOCF7
OQ+eg+WQ06vUq0Xp2nT0Y/q42y6JddpuQSASzY9Ou7gYX9P5GCaG+JTkTY2hLOgq9wa49M3ACIgG
ZTkbGFbID47hNRSc7+fEH5i8xU0NTmVxzluYcNlEz5GU1XH7O9PGfJhwk/CHepDlkT09DcHKOMcn
EauMahq/DilInnLOAW6jSS9jGsP1DyqvP/WaT25vUheiZ0NH+mu4qb22qOMtGnt76lTdQBLFcBn0
Ik8h+ttHtmkSV+9wobT1WlAmLXG7jpYYgiAngovBU0DOr2OPXz2xPGcr8mihV6G+jnwu8pj0uO35
HCt6nl3KZ6Hq8QZjSHppaCtsEpx5C6HfHtb6+Ox6uzszPSDVlpeetJ8Wr+gu2yutC5rDoS2GO79n
Fyq4GTpChfVxSxDT2spjzB/R+aOXxDtvvxIvKIfS9nDbmHn6628zqiK/Wm8EVm+Sev75XCkbZo2z
Phlj/k7QxckjHu/Uq4UI8015xxFikeKxGudo1hcXrcbrHFzgPlOI/faOyQiqAGrrzyGDfbECsdtn
MxJl/fEktxVinCsZJ9516PuwnnL717m5vUR8Cjo1lVxEtCDUlmXwFdP2hy0KrW+X+AQc+GF7Fi3k
qM5khW1p4xHjw9DBbUS+reJU0S9rO19+KwE3YeCkA7MVKbWsR/iReTHao22LW9mT4usUqEvYu5nv
JnxuGJYawlxTFoFqGi+qLPOrZ3PKo4AM6aB/4g5m4HYmqbzJuyejOBZt82KPgQ3Fbby3KovlQxzt
CJ0hnIZeCxmQ3R24ikcqCJqRXLlEMRT7TuFGTdt42dke7etWx2xNxlXUfKqiUd8a+pq7WpbPQSM+
ZYP32SuC+7ax5J4VJUFaDZZRHz1yAVju1CAiZZo3XF2ylHq/+eyOOONa13w2XKfHDIEqZ0nQGPTl
e0wuYzgqUR5w5oYVCD06JSZGoCA/tSkIuOXGbqO7mmxklL/TPhXjfTYV73VfcJ117saJPEM/r7/R
ju+fFb1KVSDjn5PlmehNItTT2yBukZov1cVvDUI5AuK3usK7o03/GGTgL/wny49AUDlgxmYvfZgL
KuMU5yUQa+dgg7dDqN5TqAxE6Hb1N85IYN8GRZlIIwLMTKTvfSa6MOiRPzAtqG6W1vVwiVSXpWrH
r7X5iJTf+ZZE2LNYn3CXr6lRFSlMwWS+xY7xIGlcHDIrx48wDT+R5RLQkqinue3tsK8NedxORprO
BKKRbzJXnXnCfnTariKyExk2eR26n8+xuLTLBRkC17VlsB6sQscmJpW8ziW2iP/Wev6XtJ4mY9P/
VOv5pVuKL9X3v2k9f/2nP7WevvuH6YDb8XD8EYPLJPefxEtf/uFIE8m/65o+asDfmk+Cc31hW5Yf
iIAKkYjc35pP/w8d/GdxnPuOb/qm/f+j+bQ0zrIulriuLt//17+5/H1kY0zc4V5KKTwHsuZfA2Ur
cyTHKMkxmK3jtB8p4oDC9deFe3O+GAjFZpHvcxaoYavv62qeIu44PvkdrRUzav4uk5LYpYEaBufE
Xz7K/yDv1uJd/uuL821OVFfwNgPH+xc56lDIZDBWbzljz7sKn7gZSAMEgBCwtjCy2pGd8rY4ZAyV
NH5KWnqNZ/e7//xF6L3wry8ikOwNx3E9x6Iz9vdPaHB7U7VuMp+XAdS1qRZkbA1KUi6qbuhHrw3O
kDK270Ez/fia1RVxrgpRo/HRzHmJRYRzWlovtQ/DPBuIXAhIcm/M4r0Y3h2jiULE6j1BWETi/b9e
uPt/v3SL+kmCVA0Ee1rqNOG/sEzHcQlStfjD2WWSFcnxoyLI6CBsm8VQXIbZTGJfUGJ3TjJzH5ud
uzfbHZpxgvl4l4NRPE7zpMLts15zsvRYFOyEh3WCv3cmMCrYk5X1QVnm6ywSWBUS7ZqKPvMh2ees
HG78ij9DlNTTINWEh9HF79LmRNePLXc2UsqFtlCl6DV2NJ8Y8e3KeRQIWRCTkJ8CHw1TJXCRZ+HY
gvGglR+9FVJxkk0oCAwUOwQP2ubahoSmB1V+h7USQAfCXrJ26N2ohW4OcfLdEin6VODmx+Yljo1H
zKMN8np+pijRAYmqpywl38JPxTnvePPEswU7HO3v5NPtcFC1e5/aKivpUg+rmxOUM10hYtAbQ3fC
bJuf7jy8wdljI0ufnxnTU2bQTcgbne/jgLGw8vim8WElQszaJ71Hw6L4hMU5PSdkQbJGYt6iRExy
aJ1dplIRtBG4yUnnvsWT84luP5lg+gCPBKuCAm87Yj5bhTJr3qe05rPLb3yv+VbAdYAqEeQMboBV
Ju4D/x1XCsF6YSta8j1poTKkphdsN+sxzd6IOyWjw6fOkgtnVW3fgreiDF6bx9ZL0HIAT9oFGaIU
ySIsIjom7N+tfm8nwQPKvx0tsuU0TA1CsSkIXXRGu3yIaRs04ofnIxgcjIjfy2J7iSbz11lKMsVP
gzYuuX+PLadDHLivrWPU+KSmj72XvbtVct9URFHI/B1rbmi3RNtEpXxFRNTv2sRFgUOV0TlYUGPz
vPBLdgsjz0kxEe6zmV5g9pHm1/v2ndJiN6lpQiTgvCwt+1yOZTiuBHv1+SoY2jKdSlS3iz0Dh8fU
f3DMfkLB5bwBqz60XlQcVaXOuVPV+wAB6dDy2fkNp3ULuMhv4ts5Kz4Ihyghw03CZKTW9QI9t+pS
Bk2AzIWgIzg8FJNBK8/n4oE9NNmRA3ofWRyI1YQl3KLnOTiEQhSVSb5JNTNfsrgsQ+XY3kGcMtit
q+XFmWbM9ZIjNetcTkyVPuZ6v6+kQ06eOjvdxOhhep3WkjG+BU4yZtfVuUdIY3WyGi5LndHTqUDw
GyEANBL/Uk3TuI+87ljZlGYB4M2+nQUsuYAc04hqkt+wBMzonbw9jLU+MJQfHwjImCk+SwJyu7rY
u0z6M4VgXphkDkM/wXEsg10/8/PxYVzW9iR8tzlGbTAzjF0e1Fq8Za7lXsVkfxWWIAME4Cd62PpD
1yH7U9OPeOwa0pwM+5JN01u14A9i5WWxNqCLbdYNY2E6M7XN0ZtKnKr0OD4MJZPctOA/lhWJIKQm
I/WX7NKAQfN2Ga9Nt6c2FfnRdKICx2tNZDW2XfDnOo577yektmwXv5YcbFAY4iE23hwz+Da6ZNQU
TnDbEWaXdKjKhuLoyvFttLiyBRmzrm3fNCPHRy2L9wXI8x4YeW1np7ankdyMnCRTiq8SFhqtA+yN
tJItqlXnK/ikMsyLRRwYyuzGhdThbOZ0zh4ASSKkGbj9Ojmn9rZHxoELM03YwzobP9w5ee6o/wlg
4dLu8KpnXABheg6sZgyLmHdXRQCvBEiIueC3J1N+KkvSsCr2US2yn0jS9GGK5d0b+FAIKafi76Ae
fmAg+91ZcqgS+btlk+q6/SGqFM7o+apr/0PLwX4Cg/bWB+2DnXF72Q4T7g0CwUlMt58E2Wrl1FC9
S3f4SzYlDJTjT9shsk5czQoz/tmTc1UWiPjTNT4GFsmkfvrM9AxqalO9y6LLj8yUfwqTG1DTc/MY
9ZqP4QWnuFU8uC59FXq7hz7ONY+CzxdrN693n9fyIUIRRvzZXJOgsJf6XmGUy57UnG+xXoivaVKG
+ti3o5ILgVPUvAc+ULomfHNgyDI5H3s8k9wVIpJUOb6IXeRIi/OfRoSezUhgA9szXtm1/zogfN79
H8LOa7txJMuiX4S14M0rvRNFSZTjC1ZKSsLbgP/62YHsnuqpnul5qCwZihYI3Lj3nH08vV5VXfsy
H0WGx7JCLuUvI0we69pdO8AQoTDwcWKQNPYisWjBTtlp1DVmARW9W8nTxcmispRwbNcxK5liFzc9
9dIl7NxN3eGF5KPzdBYVwkzlmgPPAo7sQoVAnVeQNufflVlJFlL1nYeOt6zilCkGbpMDaAMXQRuC
nmiJt5clF7MIOnqYbHn0ZstHHgsgPG1CzEp+Q2fCoABJPrE3107lU7EyhTiS0mDs5rEkq9iLWOQ5
372uAks6QdcNuO7EVYxMfnrUTGhJURz/mD636coKyYq6gDEJzgA2z7qy+LbRg1PBpc8Oy1VtYrpQ
we4x4HUQ4rB6wx5MVqSj/45DwqctPkWIi+x1M2Nj+tYrG2g8+PCt5zpAGTjuGWndej4TPIg6631+
pkhGReb0FDHDe4NdlIExA05wvvekbD9L07lkloJLuTmNBfGuoJIWU5zc8+EKOqUiksW/KQMH1+iU
snQ+dQDW11xqJXNtmwX4/duShUyfsn1OKHxI1bKS7xnei19dJBlFvBAIzkml0CJVuApNaoPQDBRk
sRzQTgMo5d3FwsGapOtbJMAya503908JgidogfRwlaP95uccFg1YqLFE3eXEj6Xhb23dYNLFaR70
1UuHtN2z2R4CkgvMs0GGNUg3ZsoqOT/OYFHdeyDR7XAlROOu6poDqQVeXkCw9K3koTYgwyo/bEoI
X005VTDEJNvU1Y+lyXi7NYf3IIUdVcplVQt5bdD7JJyivHkBq11l8If6GXcXtuhwYj3jvRAtKqwy
Y39daH68RNqEmIn6yrB4CvFwCAe6X/Mpq8NLCWILkELCuawE3JnpjD+BizbJNllIG7YikEqhFDWW
8tszQQgn7bBLpspddb4sdZfqFNBb0tJhzWb8rejTu+NyabU8jp+CDAuKjTv7jY1Veph2uQSPuf7R
1DtnRCSrOgHx5SCRqZTH7STr+AGpZ9ak11JJJ3DhvMi8CHYhJhehsyrTHLRXiVpsGnqOGKgpi0IW
0G6EqBAniKBtogfw/uL7Fdm3aNtnGAIUaRGnOTr0Yxlb7wrlRmdMZynMlAt7HGtHUMgOTXTyftv+
LWGEvai6O9RwSloGHwtjaI+cgil2nuaxodBb+Gl4d+XjZx0DM0DXttojT7QzjMzpLY7zS6l8pUNU
Ie/zHot4vo4WlwYj1c5xOUTsBNJlCiyg4Dqk1LRqYzi/IO31ddaaxzFylqqJ0DLQOFZJmaLnU1Ai
JsVtPvy8DiyaUFbSpYFL7hd+bQaT7gO4Ng4jWc8VQ3aZy6BI/0x7dKTzYsyA5jrXIPMiHgsurlqs
PvlGw58laJqh9d+k0Ux+lG0rAJIxds01ThEjd68MXi9DLm4xXjpb33bOcB7CV4NZKPZsgscCrs6Z
mjP7FMn3XPs6dqOvfYVruKHI8O1sAWmkIBWtBVsVpXe15LiXBTdo7E+P7Q0WKEpIQqoPURvdI41O
pl+zXtrZU0VyVo/duTAP2lhfcNRsCmiryxwe84rWWYlWHwuNLFEnufxPSbJDhJQvuR5RbaBAGBzt
E5QiWwusK6GAkCMppOZov+APxN7Be91F6Q1wBjiCemmAITAFGrbevbaRdx1ygzWysY8kOdzmqyMc
Ro5/uz2TtnaoKMHZUKCZja2Laaa3CDDponCmHwqUlSOr+JS5tx7wkuVrH+D9eEF36WTd4GUm9afg
pCriO1Ui2xCue5aZwH7jBWnyEuDBy6HzQREA+EvYaxRYKvmf1i89/93iZUCCYh9zQOeo4ZXk93zs
O3aP0duXVFF5izRamdTK2LSoYvJWvEAXQioiry8JKs08+pD1Am2OK3FtaAYj6mEUHatMvjdEaT1E
CphYa+i+iuYGzjhdzh/zFD4lLbMOD+4qYtLwgtqW8Mz01IesPVWb33TBc6XfRt5K6WyRRBebUnyr
PnP4SGOxju9yi7Sip8KC9tJPrHbzcSyvw5WJZX/kaWUtZXuSXbrePfXaE7MTbAAxJdKot78pNW+m
DUkehf8ms9J7Y3Qg2LoRXLzc5/Yh/J8A9g1bvkOkDM99mABIaU4l0zIJxYOmzAdhFoAUbHrkilJ9
GpH12qjur9Dzzk5aXFKb86sAhLBI7fQnt5xuG3Pkbh5h9vTUJNdoYqSXhH23NfeK3PypcpcSFURL
+v1ygvliNesBdTSzJ1q/UG3B7YMGkkWl7AFogu16YQ2o2jAuzJvOIgB+hgAqnygIQRK+JZb/gWD6
1BolfkX0OZhQ/FebCyQ8LVBaIuEiOSG5BpVCEoppQKjVR6hl2qlFqLpCwwozUFO8HUMCqEDevUMQ
s4A8vEKFD4XtSwdpu0UqSr0U+JuhU5E4tfmJi/UJ1VSyIY5lr4O4XXv1xMkO9YkEZSxRhTb+Ytzs
UlL4Vwc5cdXFzkK1S2+BpedlVgRactLXwN9jUJYWUFoLlMEqaj6+lxmjMfgBXgcjusRgZNpf8jQs
1DXWC21DsNnZljOhv/4p5ejlTx4w0DFkhuThrObQY7VnbJQ51o50qHBjVt0rkTF4b6Us0dcpVnZz
TvT8w9aHQVM4wNN1OX5MGVQwuGHkLGeDHYUYoyHU1YHhtKtknp21Mod1/kfVdOIigJH99aM/N8EP
7SGSkJPS+VeKCBm6qXrEDhjCHHR9SsD/vpv5q79u/Ncv5oTtQeoH5p/N385f/fUzb77nv374123+
z5/97V6jLKdTRafmHy8vm19kN0/v/nqc+ekJh6SmpknQc8snNf/jg9wKY+BbWqbU4jjfedIA+v/X
N8X7Kbxo2Bsy80bDexwatpJAr8jMeK3VBiBKtKoM/breJwSHSR6xQHwfOPZTW7qMpzWw67CAoFml
MNalwlUNb23jNBveSzSrbYCcXfgD5o/UPrSOyfzfdhv7wPO2mJfyw/mfqkqZ6gaxsrACQznQBYOc
SRrJWojBOQTATA/zVyynziEq1SVCTm1naeLSlAwyizHQUcSWqJlpyAAm7p700es2is0OU9TVd8L1
t/TZcOwD4MWC5MNl5mRrW4O3rqXwH3EVbTlveYEqW5FMYQLr2xgAvW6Hamja2nmCb90smdB45msK
Ov+nHdfxaBzqGmdNELtiGaBs0vQyW+PLsNcmIvyuYCu/96xJXTKrYQykI9L2QafqvlJukHmZTXi2
BHSAMFcMrtH6gXPV4KSPKCAEu87OusZJ9wQbDbGayM+KmzJRrL0zVvG1E70GKoFwaaMgTGxjFjQ3
WwngQYjS8JAqIVy//oTQHoyOY38LP7mUaBAWiEJasFwTW5qUdmeC364FmrggXu5xUKMnow0ukwJg
SoHJO7X6C3ip5NgTfM6Fzs2Z8bm/9dH8dnOyfZRKceg7ZT8e7LOFqJrvKgM5DgZ+qCC/KGh1iqi5
wEQ7i1KjCs6wZITIZAabhRdwygqFhrtnTPCQIznuRMGm1OiHVd/+pNrYPQshjLVh+kAQM2ddhTxl
ZGkHRIW7wtfS/WD1gJkwHdYp9EpmQ7j8NCrAMXB2WR1pi6bUkl0We1uEEUhhXSeht4NtXa/D5wFZ
K0VLYh5Vq3bJAoDAGKA0xJsBiaB3X6wmIRAiGz/0sOMC3Rmo+alAI1eUS4hOCI0Dk55vNp67TNEI
tRrFqq+0TdWSM2A2JK64wWdVAd4zRXf0PGCaRWdAd0yJToEupNK9XfhGd9PMGqI6XdzeewHuDimN
+ljvO1QsSX8qG8Ndo2ZAcEm6QWm4WNpsNpml3/zwDNivaL63TYzyaAE6yDub3QgGdbZWIZxCPDRq
eEg8MF8BmjmeRrzOomQ/BVFzjQnfOicTYMOG9OOSCj8pftGPA6FjEtetNtbeq5yV0TX+EujyN1vD
XVDqN5NL4zahEsurXiW7AnENcPJNF9c8VBWtaaeGmzDQjqHquueO3jUHUIhDWK14C6ONrnY7y55W
Tl+YG0s0Fd4c7eZaUMHrwHxU8cLmQmk47vH3IMx9s5vwQhvh1fbdbWuwWNhhdSls7yHTnKvv0xKB
kky9Gj1CHR+vilC/2LjSUrHjY6sU7zjt4XA47aUkl83y4MWkOOrQjeBwh1n5lfbxTuu9kHAqo13Q
Qj2j8SAGtEeX2dSoKINhz07li9bQVzjFaGwM0v9sDob8bJ9NjLkbImSMs9ZHXIzLrSv8E9wC1hm8
PvmgPIks+aW1+EGECDhsQU/a2jlH0wAKmXZVYPfw1XCTutTlu7py3gHGpo+65W5kdy63SZ+piup3
5mVr4p85X/XxRGQBrnyMbj6sskVMFPYK79WlNsp6V7XGZgTB0JTZgxfjmJNpAgtUvY991z2M0p+A
kY4gmaSWMVOcqKmPQtPduyJYT36pL9qeNOK2RJjcmcuJ3sI+lCFlCMlOeRqHD7rEmQ1KtG+y5NI3
CdRgRWvXpPTUxydyfKwXEJw5Y/0OVpR/URtcQG2AQrEZ7TfLtF4RGrg+u5dCdGsSi5aN3r+No3eh
klt5nU3sD4iGRQ6eNRK/iHmysvhaFeaWpQ67TL/sJnp/hf/uMNxbOhbmqI5+b2WhYjEOXleQFz4s
jU5Bq4MKISmCZBUY1UsJ7aJkFOSPOwDEm4xRQeyzR0TLdwojfYlSAL8p8ea6c1F9tjgJFzEY7k8A
Nr8Ns1tHfnEeM2YG7bhAqZxWuPkqDS2nFi2RNG37ilrFbL/jcKA3URU66DjvBODoy5S9DIUOI611
JiXKChM2U7LzJPSHsihxqWm3PNMfmW0Bv272fpd9eUwILXlIa6SrnToyJE8NBnFF+Cts2lyls1MD
00GIT81PseIA7yjrR8gZDyEBavBM2dIVIB+JY+/0r1CnDNarekd2z1sf6E+S9BTg4rcMZBOlbWHZ
0CjLRRidB1EdkxieYtnuzK45yPc8qwlkn/QPbSgvWhqc9Kh/1G36B2gDYMYWOkH02BTT7MlR01Md
UKvhvpdYfuxpi0mD9w4IlexitEsidZ4N9lyLjvMSPhSWVPJN6/qNqMJjRj8iN803+dHIu4qcflex
srl0xvQaQsWHCYCNHTtw77r79F37e6icq1iZHtEORPq8omJdtkP5OXIO9RPB3tqr5YdfFvlMeKNX
PrCfOCMlSEudfTDZqJ2ygwdeQktQkdhm/0APHjyDtnFpgbeSJjLchrErVgatU1Ie1kkYrNA8/6Kf
8gyaOUjZM6pSMo4mBvUmYthgG2JtVDImFCxLzTZNK7aqxwnO96rnjR9TVrbIeRJu9iufgkNTXFya
Oqmo91Zc3RTgrjSTlF+ClayJ6SyZLkGtkwYqm8n9g6FY2/qhGfRTr+CzrqFCo7hIngdr/E1P7J1S
ZVWV5TdyJjfmMMy5XJHH5+7HQkvWZnYcsmw3pAN9UQHJovI3toZl30vcJ+zON4eoBXbYPd4nk0it
JK6I33Iu5kiYdctWkqZodvKdKqY7Yh1t2muaVx8UTubeBO7nwn4BzT5wTRptgVMi8m/VUP0uoYTa
DSkgtRbYKzgUVaZYx2FUdzGZJMx/ZGCFUgKLHb5EUn3Zgqt+bnIQqgkjVoumcgmpdliTEUPQxrgK
C+c0iP4edmW2zTV9KQjRAB4H3Tqxgs9e4VjrJ9AtcMyhOJAdpGDDglI+rdS2kYltIU4nG5agE78a
I/ujKtO32WCyvSD4Y6UMbKmyOn0ze8M52hqd41h5psP9ZCuGgWWbCz3m5lWqwzAxx/6gxdrzSJEk
Oy/JCv0DDWW2gyFUnBGKb6yoZLkjOGL1+9Y0/83C97ptyu6zzY1gQ39Jan8gPTBADQc+0uhSFNOn
iiIQ9AvXdGImT2af4YPhik16g1IU753OMdKDvmw9GqeJQWZGHuElsmm3cXF9QEHNMd+3n2MYbloV
eZFTEBw/IXyAwKm8BqnJe5JWr0o34sAOXzOgCI7uYIuY6hpjdXuMdQu5jr7MRv0x8embONKe3hcR
NlH20ObU3SGxpYuVxawL/1aIFNy79Jn7ClzaNpIvc6K+ptazHbpSY8ZeOMmiJzAg2943d6Zefnbt
o9YsLVf7qiYmr/w3oougXl+2vc4Ert/YVveiMn1fuCWZc2BLmfHSFSOODnwMsEFiM9Q+Wcs/c7l2
6//4XUQkBSAZ6kTa6DFzJzdbCg4QlYewuXt5bxGZglWpbbvwV90pq3/+qR6WrEaIReRNPGZXQzY/
XGF5O3kXLWSuhNiSkUQ/woAXVPLyWx3xoxG9TtNF3m9AtJLO/+WNfR4DRzXZilrCSsizGoz8bUra
ZZRcEebXOB5KemdeTuoBFyTMBKuSr8kwJzaKr+Xv+K/0ahJnoq0BaWL+OUWqVoF6jmlYqF/9ri7g
jhvh/P+S8S67CuQ48H45GElb8vh7eZNSczbya3k6krZHKKX3UHdiZ4DtExhoH1mHlhodu65R7/LB
82ZMGFHS5o36pzKGXY27oOEvtBhWo45PxKOFk3PibEtIRfIW8vHKENVigbGTx7AEUVVT5t+MyNvJ
By/rdl3KF8Dg2kiGPbPkAXCyvDv5vOTDKvLl5AjP5GvnPiprG7Dbkn8duupjzSRbk/lR/BrA01K+
PfLlybfwny8Vid9KH6jm6JtVE5sJgwqOwVoxmGvW700FdT7jZ4IJ2OhkeH+D+TYF837V/lLZtpgF
LQ5uKpI/N48CdatGPjxWAG6ejwGmgb9J0d4wxkebzY9gXS4L4e7kTcAQr6aWHQocKlNLv+VdqdgY
MhzyNk33sa6/+iK/yLuUt/GKczo9ylvI55QXv8PzP58UYKyFfMKI5ffyoXiIh77DLSJR3UKbH07e
nU2MMndj1HjB4vHZm3Z9mFG9xGs7h/ldf6gFQyzQrJdBp7FYE5faGEz1coxAOX6dVacz6QiM6O5Q
bBucVXFPesek2NKKocKASsfLPMAvm/jO5faqwNWg6wdDMszIBda9o5qpu5aJuY5JI7RjtJENvWg1
51B0w+YhBr+9RY5wLz0I4gPT7IlI6k0O/8kmL2Bn1QSoVPGpCshyCHsuNvoTu4WvDOEqA3fncZZB
mBUHapeduUjSLJNDEbO6miQxM4ZwxKoWI4p0U+T7fNqFehYSzJW/IDi8+pOLWqfR2Df1Pe2G9CCK
7kn+l3mVvi6lTExKwYgIueCQmDagKBzBBIuLyLIPw7sk5W4i51vxmmqJf/+9wZ7BpIYWtQoPZTdR
sRHTpa+N2nkl/+3TyAHr28DkUzYMPQDbrryNVvOSBNRDk0WT3daZNhkQhQqobQtF3TtDbpFKwwWr
jjW5otCltEtqTzdQr3O72yWUnrOE3BpyKLOMDAg+Tk1OYGjYpUuwIog9jd2omNGOcJOQwAtWP7yt
qzEbLw32MHioxUOQUtjacmSmNigoRJ58E4Yh1kXA7lHvef7578LF61wb6Sf6ibWqSM88w/19X2vQ
qhgg6RGwP9VfV035DponP/VmEq98wAq1YW4mjUFLQ1wExj71BVgRUzI9vfkFkbkTyTgIU6tFAYRo
VxnsdebhJLXzjsQEBiAhjW4dXd+i8Y3t5KPF91Iuwx5NFawbW8Mu8o0+dEdV+l7KWj2CPjT5VQSw
WQ4zLb04zS38dJ8VPM1ZeVUgFVuoJY4dzutoEHRKfXrZmhxD9xq6N8AsgU+ROh/orhMOJFna61rz
rLU5+O0mYyczOl20zQVDvzwrBRUWc+dWHvKlAg1gQn+/saqTPVrGflT4VFsoHD1B38xD3F1ujT2w
7mDFWMV6VJ2DVyhvkz98R+6krSMv3swPXQ3oL7CZgkLXybnoSEDeq9TXFqAy5AyISPBUn3/YCsp9
pYOOkZMVmZuUg+VQYYiFXInAPWYRx0Wv2m/p4NbLsqdx2qbWpvOoW6bo0S+KcRuN/KUTEwmtUlGh
CLsaUpnRs0bH0aYZFG1WMmxzq7pmOa3mkNjFhT76B8PUQfl0e9TpEBHfLb9wFxXdDZtkoU2uhfm2
H76pOEn0iEd9i6bh2AgEyYP+oWoMJ8I+PbEPtJbjMCWbts8vBNp8M+8mMgFRIOD78kDY50Wm88H1
vLvpg+dRGlVpbRLiQNdZngt+y7GtZMMrWpd2WQKtYviACQQW5EpTmxNmXy2gTziEqLey3FrYUtL3
Z5wqB4qzSioreD4UeUsxRTfiD8gA8p5xH5Trpqc8Is4DcT6HEm2b0AthM8rpsWmTOccI6hin0aHF
ky7HRfPQoE6Zy1F+3BIKJgDOTAzkd6pZXKzJes5QEDLsYXDDCdyW+rlpjTcrZgOXK1uVkWPSFacO
MA6Xg41K4DKdP8JafIeJQNFifCvIgABEAiuwdrsVmfF0DwyqMvkgPZPo3NfeyZS4idR6SUJ0QFLl
xaWD6pFh2YRgPIs4gTObwyx1042fqb/l/GwW5kzw/NnRp0fLQDdBr/ghIBVVfjyOGWKHwtBvscGc
Z/ZDQP/N6FycnslN17KLUXIs5F74qfRhjtgcc2MLRg/XGuczsexNq64snwt+M3ntSTTsQNXhPQzE
ZyjbQFaHkicKLfiNUiODCOWqTfSIcl5hPZSk44bghUHAc8kOEFZ6QfSDQMxgqArIMqBFpgR41ajA
XdBh/a5vYZSZEAVOmeJuSks/mUn3PDH6pnXIAYLVkGGR/JBMYn5YR+t1URWCoCrjpRSe9H2MZH/h
d7Y1lB5FbKV7zzYfjcK6xbb+XbbiS42ZIRsTNUCuIt/v+Agky6iCywbiZB4zVhnkaR/hfdh2oHAS
6t8gqXFKYE1azEdMW7N7MFt34zCTyhjO1YF4I3J3G1u8c7XDTNtp7nnsXv+Ip3pSbcq70j+BR8rN
9pikUhcrR35pBMlJh78hZZ1CKj2T0Fk1EeyTsOwQ1Iga0UiQ3+TEDrwcCpxJnqJjdJdDQdst34Te
vyQwkrB0u8z6OXppBOMtKO0njpvnvFYWqmJSuMrZGZQOEhq8D3LuPvqBBaiImX1WsAJWlkZie5fG
2/+sCzYQnP9N0KzZms3GBN+7a6A7/5+q4BrnboEGttn5JRqKEa4tQ1Emv64b5zgOrJcJceguE7QR
TfBE8eQtZ+1C3PIm5QpTdymPUhsWvoELu9Qq4eAgK7wuLopUMjoBZZHvOfv5O9i38nBPb7wn1SEM
7K0eNvbDaLDDwaQTpy37t45xpCcHeOCHpf3yeQp43/7zC7f+XU7+52UbjqXx2j35xvyrHLowiqyM
q2bHNg30q34eJu3BcxCPkjNKtVY/JOWdhDIXSrslAcGaASFQai5kfIjNTg5VAOVKgf4O/CRLMEqA
NZOlO0XIr0rIAmzyvtyqQ3DibmApMS6Wg3AabMsEQUGXclnTw+ylq31OBCTIhEbeZdkUyuM0kXqg
weDz+KO1lwKHPKcV5FfjhSrrs69ZseUKh+GPLVEIeVCtol0SHsvfVTQB103N/+dNM7z/5WjhheqG
7Voew92/vWmu4yZOpxhg6SMDAVyJEZ4ZJfBo1jI5yx3qFzhrqByk6meWRzB1gUxFO05eWtiwnJzC
w4RoKa9drpyDSt/M4phZ1jRNLB6OPWKqj9Jj0gjeOZtDiLzQJ9qkn3/UbKbx2oFl3kwyAJfWZtBH
uwkbVNMNXFTDfV1sgpCmtDwD//Mx4/z7MWNYLBq4MFyUjP9mQQjaKtG9KIAwqgIjjuAJ+JIaGHKZ
gAXLfKuTcaisFapOVpFwscVJkZ5i8FFGmLe2sVSTE4ryaJXTyaicNYsf+cssdVm3J3UBppQsGIZq
fBpQGhTyohKY2Y1geC5LnnfNsYQvSUfcAhNgiyWUo5+RLR0Syz5Lh6w4RDLHtiItoQ1lvVj3TnEY
oGwilxpQeKTDzlFBJk7jrEOKCQs8WKLc226FtlBe24iH8LZWZO4LKcRyg65cailjIIP2UcQWfOvV
qD+Tm+qjPQrG1wRpwuQIoE3y6sq4qqQgTyr05HzihLOt0HHTADP3FUqs1X/+RCTd/N8OScfQMa0Y
qksCq/N3SrnVKkaZjviu4wJrVUexum1cUNW6iWYn78/2ZBuLBjTqClfWwbYrHd9beOeaXLYIm/Um
eB2lpq6UOqu8yo+hlz24VmAvFUgZKyXK38G10VxgfvVnURLa3oSdK7oqXiua/kvtpx8nCm5ozza4
ea+6l97dhIUjU17os3BBrXVmKKjKktpWcXY5D7HZ3qYMAu5Y+Xwe9mcldZymT28IkG9EoAnB1I7y
6je4zjKirB49Z1iD3DwqVaOCMdRXs801B3N6tJC7JomR7WrGJCF3TezWcPC9ruYnAKP8Xl9FWfUo
6NXtjCFNKLzg11LEQB1q0c6uyp52Y6pmwOJczBvFTWrwncqm2cmCJ5Vhs5wNDt+it4wfueLXKTWS
LNLsOr2nHlEHLmsTVFN+KpVU8+91CjmjVp7ULrgDpVoosbHIdfEzF5RBVl5shQkmsVrBYvZZSOFW
7VjXya9Pcl9MOMKHA1QUOuIrKyX+P2ApdmksR9kbCtPmo/esD58wusSCLVt3AMMm4uppQ56qiYrL
I9WYrTHO/6kgMtu7UvEvTSWkTLMSXMvDEzniR10NbTaJaOgjsmP7yfsBUfAW1CkgU5SqTfirCNov
RZf3FbKH8Mylk2OJsLJsYLup4PnlSJlCJnYqmXtKwk40qvJTbTvXREHBK1VdsuIUqdClGAQ0CC16
Nw33LoFEcA1mfVsr9x15x0mnguBcMozfRWhIXZoIDnRsLCPFzQwZOyUkY5o5T1cX2bRh9oT23iyv
rYaevxL4g+VWmEp2LRBGbkRrPLl+8eHLVciZeHC1qd6iSv+YT/CwBtxo5cNTGHcoAGSwjl7plzIe
/ENRs8cXNB4CJnqRW7+7QX8BK89iw75nYfVgV9mTu0pNKZex5Gse2yLNUZ+HqnguJftF+iYaRskN
22NPcPFX/RRDp+lfFZrnK1/TiLmA5DBvuxuFxkmn0QqYKO81KX8sFP4wBtQe9ac2+EWnX1HmwzYM
j5pWc/VgZkSIyrG0UfjH8P6ONW+yOZWIJPL8o4cDW7kY2ZKewTWT8dc2gePeIk+zFEg1fRJdYr3f
j2APdoUOWsqVya391IEXVuG3ZW3yXOQd1xNSHLbkDV8s9pZ7JbFTshZVBoBuf8I0/mUlo/6STPSS
k+6khHjBJkwsjfPqhhXLUZ2pGAPoOEXoPQluX9VO2dDeymnINpG5yUNBsqhudCQse+4qwVjRtunW
bmCwEMdGloA3yC5pw07VZHDXSGEPIs185whrPQuDGmw9I0RIPok1Cbf+AVXZwUjKapMoOViCyF7V
g2pAJpkedLrm2xBuWGjkhIg3I7w8b3oIc7D/WGAuSquRb22WINTJRieClay++KMcgaqwew02vSXu
g85PLYUeQ0Gc+wFJGv5qR/zjK8aGWuIDntXVp0mzdSg84a5UMQWHtnG1PVAcXvMmIw/oLyFF6fHP
Qu6TXzYMg9om2hZhMqBXrJQjsIMjkodhB/BXOUZO7Bzq6T5/I+RP5q9w1DEExRTOuzeCwXDBvsaG
+zAhXt+ZpuMd/RbUg5sb71HlJachABdgTOS+ahlALEYqx0AUD1C+kLP00zlwnHiXxqmGc6RFbp5W
GcxQwIxFF5VL2ojWMez0CyI6QEzyWc7PwnBg1uaGuBdErC78Iq8RP0SMVFyg2D7bUKznhrXN3G6r
B2O4t9OU+U6VnAgH9SBm8nBqER1zVW12ZUqfXmN4uDY0dLwCheDRzd4qQtwMYoz2iVPbx1IWIb5W
oKcbxLDFbPZkBk2z6y1362i0VBLqTgYtw5sXq5spkmHh+o/Rx8kaom59NKumPg6h9l0hTt9kA7AA
GBftAoVMsCGOap0MnbZ3zJxhDl3CY6+bzjIOGBuyFr/4gfsGgC7CZKciZyEVF6YkxGv2kIYRE175
ZDXjORecLqGnXeDMuC4dE/SDCmzT4SUg3evgRoeJJwC+H5Jv7GtbRE7dVmjpIWjHZqtmNrvkGTNo
KRK/goG7mxiiLONRu+QSVYfAPsYA7aM9xrlAj1AiJNgWJphMDi4rNRee2IHrO4lDgJR312PLIFsR
NFUahecIhTjFCi1QNmPAnijNcqEdZgUwSF3WIfD7aQgMrRYBbXUn3M0WLogwXOuS7h7Y6HUQrJ3m
VSuXZR/y6p8UsBHMpNe5usi6sVgxJ9v2OuO8oBEfXYDa0WXch5I7vbmAM4G2NcQf8mysgkZ7DC9p
4a9naXQ6gPgKMVSNVrHp6+RrDILjLM/O9RQPOoU04zq4kTqmtd5WzuijNvOznAXTskU0+UBXwxWi
xoMWamfNJKGSoQqUSo/xl7jOdVI9cvnogReFMXKr1PeIwWv/VPNkmIqllU9P8vI5a8gxv6Dqr1n7
eRUxXYrnyaf7m4nk1ktpsIrsnDK9vk5VdpN6WKk+tw0U6BibGCUOK4ElIMIE6RcThDO65j0pZlz1
KaVt7qnskebAHhM+1WWDCdFImMOV1TKp0kNMX3HRtjxOg/Q5qRCdKW3F1oqfzCYZUlnVxW3W9hMk
0UROtHFSpKhZ0m+1tr9OTdTt84zIv8gIH2rYbhtVbGbP1iwQHmpsBLXKXrRDZ792KpxlCCnvRhmg
KRH0OTOD/W01TO6CqLOD1uB8JUIYD6qn7walOteqdw2siVmlfmF3izfE7q9EYJ2yNLpPVcq5ygiq
Va7JQMfBtvEO1OOtc1GoNORT6GNFxoC5y0cbo4m1mzfQjlQbt8J5RC3x2GcC+rJAxdU49T6du2nS
D+gpJEDUFzWlf5MFI5YI4HZtcRBeuZpS4yWVDc1SumsgtXgLtfKOPVDh2jZOlo5uip1+J3C+8P+o
p1c5OrkPSmOA/1glm8qni6YPBxC4CQMZXFSB/xtWJnWxPCKm0KAXSRkJGLA8U0T3i7nZMvjsT5wu
fXe8hlTa+gNrGpw93uSxSfoVcSQ4iXjSYp+1yFVMSJWM4amLbAwDhsxuJaD+JhRlI1LlfX6AwCJ2
W6qVjXwA82iJqzTtmKwPrLagtag95/6Bb1KJVFawkvU5OW0vCaNrTDLUvpLnAmGBfqxSnKJaKZdu
7zyno3GulOYhclBB+zVKZ1F7VzWIENUyv7U93jpPLTHOxGdLt10E8vQlW+vaEx+yDIZ3YBPgT2WK
QdPz8QRWBHFr5IYa3eelOjo/NLfQ8/fSBJYV8hOyf7udV6w7O/JOjbSiRtKK5KsGT81kTjdvERXu
wnPCB7cLfpTgocBzTrf6VTX8O3BfCBDoJwvsO6vBgcKOBfPS5zxXAGLE6wK/AepVPKbMW1l9sLoM
xLEqwZeW8x7KKpUL9hoc723qq9uuGL1P8qjvGihcZh/hvdHCJ9vNdl1T/iarZ6/JBkhG5xdfr7pP
xvqno3NqyOc4UP8C/vovys6sOW7lytZ/xeF33MaMxI22H1jzwGJxFvmCoCQS84zE9Ovvl5DbfY46
rrs7wkEfShRZRAGZufde61vJOvGJqAZogXKooPrIoU0e56Y65BboHIA/OoXGftB4dPzAdtaaNqwj
UoFXiaztHaEwhGaPydfSEREoHUIN3IpHI3BtM3Rf/liLppugNx5FKj7E6F/oQW3UeSnq5Ubvgc6j
teIKKLdfGb4Xjo1DUqY9Tb1Tqgr2X2tZyBs9lMm7P6YfIow+iwjklRQVTmoJmscLiu1obKeISh6R
OPpCiLe4tcoRLjVmrV1VSgoc5blrNSSNfe1tlWlF1eOqJHEmCiPOZPwQ8upr9DNTOVEqKH99Yn3E
6YRhUDk8lvqoiti1wwigfUlIstf7T4txanFgGOqmqiftuTCRJmGnXhpwS9/aVKdmr8WU0g24bwAq
oCuFfzZw8MuVnsoeinRl8aASdRTv5QhfkZiIXwOAxZ+j43OEI0jL3yOlc6k6bFMQRbUddLDlDude
TvY9UHu8z/euf5Fzt8tL4IMG2pND3BqIsVzBFCfOjvEUFWwtz9KGI9c7p8QOD4ZtAoVqyTxMXGhP
4JE0TLrapZ/dh65SgQnKVQZrha639YMwC1xx1KBDR1A46RDI0Bc/mVvxEBV7e9xWEZJWPXa9jU28
dce7uDhi9XhiJyr8DXbaMTNA9JCoSFOEam95CXbCijsE9Zsd6fjTebi10b5ryQMZ1LKf5BSLNTRU
LhRrXMvhIB3sTR1MV2MyEGDgupCzXxysSvduSrJnQ8wax8UgOoR72yGRWXRrrJ5acbcMOJci1+zx
7VneWWpQ0Hy6701evlmdtg3L+dIOPKiL6zbwmFc69Si31nfpj0++1o7rzsagFo+FfUj0Ad+i+7PE
BrHtcu9cFQhoJ49GfjXp1qEMvhPKQO8BjmUWkpuoMB2T1KZb037JQgdI7dBjLFEdHye08fy1ojjT
mz56Pt6DkSUUsNtXSQY9gNOUh65MVll2TWJUQoJTU6kshotneXGeRHN9YEV78u36bRm5TRN7HdjF
t9k3ziCD7/t8Tm6QwtMY81OlUijWtZ+8LW2rpeUcRvI7UOy7Ed32UHpPXT2+2Fmx8VL3aQj626Z0
iBujfpW0KlCN4dlSXIcg1EpSKuisqnGzW2OW5cUv9aSmw2sYNAJOozKl5ROXCM6BM7fsd8vOl1TN
tZVMj5lmEpD4D39Tak1bm4AzUZhIl9JnO+RXKZP64Es0dISIZep4V3csz8sjl6uJzDLUUIMi2X8n
oq+kA67Xu2x6yWxq946by0qusaP/LCTPpaZF297lLfFzaAeqcyw8tK46OPTlhYk0/K6B8V9GmL9G
0kZDGIG3cpUnSs7aOdCcx2XSu7yHSC2Y1Sc0nRuG+U3VHKTHbKL1nhg0sbOoM1KpAlCkwC6H/vow
jgRoqWG8pmufvd1/64LhnnYYAwfy3tcRjEYej4oGxnI3EHZRbZbnYukhaAxYGPnwDelP7ibde1Bn
ZkSbgEDV5GIZYHXORyC6x8VL5GNtvtEQNZIFBR6UqFoaifNLNGpIGoJoC9dP9R55rTZNQ8icDoRD
paMghIS2JUQLnYTtX03MjlPB0lQd53OobsiKaCeOjUw+LXgK1KAHrSmu5EjzjLDwGhmLb8uZKQ41
FA+ovTkIjXtL7XgCySdW7uyqzmMW8Uc56BrlF4QNoXpf6qRlcPRcrnIS2a8D504x0vBZLF7GszfD
p1dBNyi+NXYxyHKcdsiHOk12+KVmfXGEPmWuL1Wf7Jbv5aip7lwxSU2a+onC/6vQaDSNmncUvPPg
0DEW52odZ9WnbbfL2ni39IBGVCdLv3kMDQSnzCTU1AX9mbvSOe0xwa22Cd7DeuhmQNO0zNT0vxG8
LXlzxd78raW4Bdr2jPWBBYFeBop68zbNom/LM1QbxrD1xgbDileSuTRtBHGACICzd2WJA8HL7S/C
62KkFcqAr9y8nvYzo0lxM5j+Dm8Jxwz1ZIo+e6dxpM/UwctKIRloG2CDUw5KY2Kqi/GyjDjmHChB
5T7CBpafzkRsz2iz9wQeZN/yvaCkvvFpXcBnYLxUZF+WV7zH+XCNyUFx9dBY5t+2RwAQ2uPFP6kJ
NlWzYueEenieFEwg91KSnsadjR+gtKkb1M06ge5edao7pY4tzMji9dR228VVqM5zsUIhWDn2V+VA
XGQjDvTZzE5oGdcMtZFP4dbU9hY0chdX0KaIA9rGCXeterAY+xyd0b43Q+ZlujYNWxuz81DZeyss
vxbBABJ7ZqYFsFAr7NbvTaNBcaVQi2fJASV03/HC7NUlY6X7ppMGpsqZWHlr7Ta/Rh6nYzX8Vqte
UkkieKhS0zq0boYx+6l6kIPkDLk4uNk/XkJYOpAcuK9FijVYx+ujzukVrV+JT3QOnAOQsXi1/ApR
P9L2LuabuiRJyokelwnGcm+OInhauBYpNmv2SNS/XbgHwv2eVrpcpY75TsAXQ3Geq7ikny7C+QEo
bnVTm1zuBRhEGVKZ+FXDVnMRA+NpsXGbU0LUN6FRP0yZW1PxUvxJ3haf6KpROgzQMBJzWyyHFZxQ
16IQ+GijL3VF1U+LrIaKTDk6WlP/1ZNWadJMz6obx0nPBR1kiODE56g2v05haqyLJv8psxjGYfU+
pxzRONtusyTGVVxw7zBWASVNGybAI5obw3Bjzq+1xIDr0ehw1UHCMW0Dfsd8WtaMVvnSkwRBU4p/
8gYfyyloxi1t8Q0vl0KPYfovWzwnm1F6lM6CXi6Zl6vGpU1ajvO04rSRYqmg2g3ztSJf0CZivKMc
DtAxP3UGHhoYkxXE0qTJv5CO0twNvIM0fPopVGC2Mtw6Xb9GS0YmNWgv1Bj9DzdJdup2X9bENIn5
cTLZLvMQV8f1n3mMlDiCLcdMPRJI+Z0fosQCoeK9bULMhSAsjpnmaqg1d6164AuyQMSg6xNxWVAF
hjLFRwSurksSt8ecM+Ty/ESWh4GDNu8NqWeWCt0mydt/sj3moVU4X8YhDVZt3KDi854hMlbIuJ+X
ZsLSx9AI6EMJZD4ucIwmm1Dbpi1qT/xAfcoyKvyIGtryyOso762IO2dms3FNEW7bp9lm605TnFm5
kNg1viYbAFKqYT2tHecxYgJ+UwA/HzvugaJgY9f93tiW6V4qzEvulbeaJISFMeWHGD4Xl3pQE7lq
+FxzIsyICZxXThWfI5y6QvRsBTO+LrJe6pUSBnRURLThq1XWs8CXAW3IiHXICmq267hjqHCMDMkc
rVir6bvu0X3s1Sh4qF46lmTVWclL+jFGta+pjDwf0R/i4a+lgO7m9tGy5Es/jPbK5P1J0wysOa5h
bP/dN42p7SCt9TiMEeU54tuBAsNz08+0Kg9TpnMEBJxue0rqqxr1qMvepjj/IDwTHwS5GlC/4bh7
SLZMD3GGhkknrjd2hZBryNxTHOgTkjr7PleKD+ICLnUD63Ey44st0GA18KDXuRJPVSGHd4enkubs
pmdrCSfXvslmum81XdK17gfrRXLRuYLKk/AEWKtIAnzW42D+9DjYos3B9VJ4RaHSCZm6zvm3vMaN
4TRQgBqP7zcmzponFGFX6m4W8VDkoqWbQsrTNuDpt7Ps2+hYi4qhNfqPpGtXkkCtlde8W8Qb8VZy
OFY7uZqJLeSd2GUAUjt8U83WvjRb3ywNFN5qInGs1wWuEqf1rVb2j2rfrNGg07gHwWqjKF5K+ITp
kGfwmLdh9qOUr8sSuqxnRfIeuxQFVoWW0n7N/HgXxPQHXEIsbsamufWYvW4p89+1yNkQZHcf1Z+9
kB9VzVxdJLxnmcmRLUZVtxo9DJhWem5tJU5ioVlQIRzGqxtofvRf31V1V4T+XsTDTY9Qxypcmjzh
rp7PZh8pPEBLvwb98tau/JOmBbvcSL8vUI5cY4XLVWsaDwHBlbQsw0A8+R0nsMDiBEYMw1p1vzyg
AIumY5ij4yDibygOae6NN0ubs2LUs8JPuPN7L94vYKhF6QV02wrZBxbhgBr+pS4iWhGmn0ieOBkF
kijNOv1cwEKOy47il9aaHfhVJvZn0mbPCmCktk29TDBplM1PUba3iCh/LuM61H67qa1eZ8E5COoO
yUJ0JcCQotNCOdB3qC1bJruReviarnzConlYBsCAQ3VCDziokkkHC/AuQO63wZTBUhuiee+CR1U+
jSPH+xIgEyNJmnm9pwhWnA5zJfGTdn7rpr65mgvtc2kOm2SfgbXpaU/JFRMShKwO77sBfJYga4HG
WsF1+hCdDPM5TEVy2yN+A8zLTcpglLCt3iVuhSAcBvEPMkI9q64+Nze6HgaQeVedaROelVYJ98J+
OfsttVupXcg02MzkQnKXxA6eEQ//V4PwEWG2BaAJiW68G+101yXuq2GyJKM2/R4pSW1kNBu/NRmR
cg6xGvEgqGmPcV+9doYgSI9Ea9/tLmjNEMIrlJiq0khmSLf4/ewbO35TPd+efKUNTSxigmmvl+1T
qwjIS3nTKdLYMkaV0vwJ8b9YS+dn5ow4ChVOQlU2qjtKbtxX0cJjAJaNLZGSLeOv4e1ziucNtZGG
JL24m6R+G5UzUgGL+sx26iO0TpbRwvtQD0SSI00z8dWoU/QigEtbTlreHL/Vd0lDQZGrXzRSJ4BO
3ml7t8mLTTAS+CaM9n7hd6Uz23UstujmBRWgCbuPceuGcAGa3VbEsxxopGJinDYZWa0qiXHTdJ9U
d3wuvZ+F1nwoopWqGRl8PONp2ddZfVVMkTJ2zjNND5rInBlHm+mp/wi29BsuQnyYrOQsd6wr13zW
nxb2YaZevq+dR13TN3WKh7hVNDpIIvkusJDptieamB9Ll8Ug8GEVEdPe6s1zSZ8f42mMDDC21uoS
TnNa8ZL7B6HEPGUZkObhIYKh1LKy4iXTl6n6IqFUhefy5M6KrqdqsKX3RI/iaHF6yez8h6X6p+oq
i2q+zStx9CrGdQT05EONTQaJrp5/TYp55Nk/zXi8V2+P5bjpNmK8yXLPMIBwU/VuaDSZmNnUHudD
3lO7fsDCx4bOGE/9tckRbcSlcVOrk5W6zMuJWLXTl/p69HjoF1qR+uoJOhxqcY7MSwXYgVfAeZye
JrVQqB0cz1HaQd6TY4JIgsQPOWnKt0ln29IIHaUepmp4x5f85rQsvFrjcuCGU8OVmNVRW6j2PazL
O3fEr6ZUnrNEcd3U4mHZSXpUPuCOdI7yzPeTipMIt+gb4RpEghK2HYQw21ii5G1ayDe11ix7vxPM
Fwvh0QadKMGcCsUmkePcmGH8FcDBuHH0+GRUsA3jovrWlY+T5TwtBCl16HWt+T0r/BMOPIUftIj0
C8PX7qK30VulWT+re3ub2qWzboBCL6eKZbPRBG7QadoiiRSBOqqqgYJ5aYElQLruD0kxHLBJ3SHR
f2kHf7zBXf9UDA9RziQZS8RTbZoWg8SEpSt9X863WmFrq5yc0NZ5Lpt6+NWNMwyaAY6Ds9GEDr7I
iP7tx/h/w8/y+gtx2/793/n8R1lNDd7p7rdP/470g//9u/o3//yaP/+Lv9/GP5qyLb+6f/lVu8/y
8pF/tr9/0Z++Mz/9H69u/dF9/OmTzcIivpefzfTw2cqsW14Fv4f6yv/pX/7l839ENLYQf/5BcaV+
wj/+pfoV/vbXy+fwl7eySf9ENP71j/6DaGz8H+EYJso/20BEKTyws8Nn2/3trxpEY8/Vbd21fdvg
//6ANLbhIDN0dnTdJTJaoD/9J9LY1uEg+xaechRdjo8883+FNP5dsicc11KVg+Xoji9c9zdgr4H0
u9f1kMOtHmZ3yG66h8AsWXciDsJkXM8GBMQJRQ+wmC8Wl3A/q4HZHy7aP26vvxQyv0Jj6dq//dVQ
4OQ/gpXVqxC+oXOZuBb0Iv8sNu2JBAQ8ZuCkyfwa7XTwyPKLLmEyLs5MO2HKm1sq9VUfYQwJDW0T
Oh35MlW0i2iX0RHDUvivX5L5O+uZl2TrtglM2bNN3xK/XZhGs0wM/3pxMKeqR4QPJR0RPDSjzPuZ
d4l+zUa5R79NQIEVfrdJOQV84bprg8Y+8s2HoPDo9xWD3FkOujNyyFQtMqcEdNLd93Rt2JGBCAyz
7MKNAI+8Lr1mrw3tfjANAnbC8flf/0bG70pAfiMHfSAjM24oYdi/XeSakOGReBLsHf6snyxvJLI9
KpsNwbwrq/LtvakcKm06mnujsncpkVGA1t2ScxFpak9x6Zl3hSleA1P3N//Na/sdvqxeGzc6xBBL
PSTqfv+j2rhru6QZUBaR9DA8BINLr0fPDqXuTvCPObi3flSuJqt+gxtKOobDmcEcaqLVIiz50F3u
cu0u1Kf/9nX9lxvTNXgIeVW26+u8Ub8JehNdG0F8Nv7eTtFnFt7K0gE/oOnBeYcLqXO6mynq4NXi
REeuMrxAA6C1XdQjIk8E0znV1r++VI56m/70rJACjsDWdJAXk5An1Ev+gzB7asnpDtmv9lZCK5IQ
LO3EGWujm0K79bO4ecyC29S0wvt6yJKnwnA3E6BTFGNuvM2bnrIiqMZLYYOBIcCX0IUxs4+4eQ9F
OeuvzRAySwua29nKZjqZAFmc1H4i6NCgwNSPtkSKZSTNrTHeJcJxDqNWYpqtzJm5i7aZxGhtwF1+
xzuC0E7zx21blme79Xoqu/bgWOVbhFWPHBVVciXG3tLaizU0xNyVzXRpirWYpq844TzIFEsyooWD
hbYGY4wkBdD1G5UXjF5tKIZ+PZni6V9fXppO/+U5oRWHUMPguQf0btq/XeAix86PI1juTYaArplj
dQyDU428+GQmVnNIagYmaS366xjAyCOU4zSn9J0T2tiaRDLlEm65LghDP6Ex/Wxyb9pOaIfWk/w5
RCW/O6pWxqpzcIoC70dVJ0Dc4snn+pprViWKWU+r3oKOeLhI+FSCZrtDLOUdURZdU2E++RNqdlKe
9YvW8GH5r1SVFZ0rr73v1isrmlzkjUYEv4QPWeRfjECUhwFw5Ea65Ykk+QfeRkni1zju284xnnq7
mO6j4A4rt7wWXW7gD5qNpxljYto20R1TGMakk65tuHnALYRr1yxpAHR5sgNj2awMPBhUiYRLk6hV
HKoiOdh0c287v0pvTef7RJdtPY5GeGvCq93OnOoObHDIbeiu8XADVDWbdE9FYp/dIVwn59Qou7Mr
ePVdTfMRAOsqN8PwPk9eJzD3e7a29iYy5ulUND38E8hr2jRdkEFfhVNr675CqmOYhQ+rrm4OtkP2
ZqZT/xhlZRzY2JN1p+d03+2pPBkKwOFGcXumz4tUcp6OWmSPqFJJqMultU/b4KPo+2dRlcRUqffI
zaJmVUeWAXmGrrhl6W8OKi44ZIqANpD9kXSkUeUo+VV0hqfROWRXVRCc+B614ynvcuscGWl8H2h9
fK8nIGNKvcZcW9Y7IHXGoyy8gJVZACAf7S11UHh2iHS9AE+aLoPG3WIiXSOGjgA3ZH/Yd+363nfj
5FBajb6TVfcedyHa2pEM3MmXtG8gLfmpM5JbIIaVNbHLJ2SxbURvm/yQLDnb6kPLmHQfDJHi+QRb
H+XOKioNllkxPiRDURzhWZALokchk0EbgpFEdlsgdz70YK6uZUGeSgAwL46TmPQN+TE2ODNkro3X
vstfCB89zbKz9rMxWg+2Xmt38aBgFHxm2fpTMY9cZKP076aJDjIOqaOTEV0W+t7d8sEJm/jgIxLm
FM+fMWgWv/4idfg9OjCCm+XPIlzlFLwMNnKznBHJ8sUkT8RrRxSIIHIK0VzN01H2hvdYocL7LJ/F
gYckwrvMp1PNYtpY0XhrN+5u+SNbLyIil4xja+VIG3wBeR721WMKLHgXpkScssBoD8sHneTOKJvm
i66+Ame53GcCQopV0Uy33OvyoSMT54hN5sfyWd4I1JWsdBSwrM1tD5KTKMPH5cNIZoCYvWI7sWjf
tBKyMgolLDleZ28aZjLHeayrq58NNEtHHzJf4W3YYOezVhE/Jy3/xYgZyGN+GB4tVJFGGb5URe7t
8dVMtHETtChuKzedpHYD5YFQrk3ljZxNQLtBXb3h2VnF7k+y2+LnbuIm1ntiyjLnxXBotouSWEfD
hoSCOgVFoTn+yErpX0FiZZ75LnKrv5LEGsjpRbrdyXYlo7uo2bsJtWcR9nsCWhjU+c46wW11QvV5
GHkuINTYN44csoOTOdgVh87ZxLlzxs1Gzp3XoGq3GR6E9P9Wk2hIkK0x72Y5A/9wgIDRJynZ0FX8
ZbK0bf1qsFm5mNFmdOjXjSnQPOyWjAMEv8wCx+A+yvL3zpLgBVl8gX5RQjdSXEqtizC2DDScCDnQ
qwRu2WQ+k/9DbMDU1lc3Ku5jfXgKRhLPh9AX6NuV2NiAVZCR0rFBj3qbRbH8dTUze9YOcwEvwTFp
8KeMe+Lk1ZGyu+od9IQadcayPs1QO58m7uWm/SZ0rbpnp8K8Pw8nH447RIXx0VuG39BPqEN2c8af
cnTHVWyN1XEYxne7tectWaQXaSJikAOLBLa8tT0TW9xWA4KyBCu7IDrSsPAC8w3ewmx+pOFqn/H1
+MxmLGLsEd3q4+BvdD/WSC+kx9U2IE2N/MT7dxVhPJy60Lt61YzzgoHLpp5SbYW0au9kGBo0Q6wk
R2ES3GhN2yIgOFegKcD+jiYrDksSPopxxZzvu66RdKv7sBwSemlDIctTQmAIX9VFhD0TYhYhL7dD
9L/FfDFkfyrKRHud5/2EG3I9mNFE7zZL96SNXWbJWIOCLNt5dRFv8Tkc52HaRmn/Gpd0XcQYPOl4
PtWwGuf8hMI8gk7bGdpLKEPUb2O582XvrYkqnq+ivm+cxDgGbayYRmPFjzdnlEaCjbWfT2Js0kM0
0VEZBzjrei7cI8G+t7C80QJGwyGtc+dYCXygVcjOOuFsBBjFOSDXtmPnNEcX3clxJsV+pYdFUv7Q
ibNe60Q37y1Z3daZWV50/zNidnsMAusbhxrnkDrNZ5yU2qrWXeugdf6dIRn1OFBXNoWbo4TPEgg8
njU+uPZsnFC0sB0LiGmzmXo7vRubayNJwOoL1/7Ax1u9xV700qeDc7TaBn+5XcVrrK4aig7LIiMk
bNAbHxu3UZSyzIF+26cHHeIZGb9ehZifbFJmHi25s6l7NZK83Gn+uqoYqNQ+cxSGNgI9KypR4QXN
YXnxWhe295X0b8uw0o7Y9uD0TLikOpIrb/0cwX2YG9vIf+r7umEZ6OMD5ht2f2FHeydO3upo0m4Z
e4FF5MrCYL6zYZ/ftGhNkHLjPfITCWGYM2ote2vvW/Vd1mAIGuGjt1p1KPuq3/fjJwah8nYoBZOe
oPmqZsHUOGQDT5wK4X99MJJa24qwhE9eWtaRTa3Avt/RbDdaJJAh4M0o9bx127IUymB8NQGOMvTj
V0jjPF+nQEgOBFXx0PA9OshzmOqNescddLAk+nx/Tizq27BjtIrreEgdensde0/o+1smSmfYnpsg
qLRz1ivMRUPnEeXrhtvEXHdoXhL3E4XNfI26jRl73sHEPbFrwHxk9iSOEmXITRQL0L30KgA/M2f1
++wJ6DJibbEJq6Y+DaSgoJV6aqQaMDCWHGX5GsxDte0YiJsSXUU8B1ilagQ5RW3dsG40W+GK5FlO
ZOEyRUZc6SUPDTYN2U7WR99r82pmOrM1NCiGETYk9K99dUJrbj1l9AjX4CPYmroEYrDH2dTKk70W
jdio1ack845ndhYuMYZwmlmI44hcfpR5fkg1f9PXg3srCsgeFYCfm2xyg1uOqSYEojT/ZoCP04ak
/0Q3caD3cCsa7N6mTVY0zWr3ZArfOfkQxpFGmkfle13+BJaHexImBNt6tvAGZIDRuOP42mr5V7I6
Nb1Py55wJSJJMOQ0QEvXMNurVZF3UEY8JrNAybSN3Zh8qgU/8QNl22Go9G3s5O8NBdmJEUZ4Xv5r
+eBFCLMH3ZMMT0qE67WOcc/H3IjqwT4uXwKU8zjWnbYbZ//L68x43evTRXMS6+hqrvnrQ5Hx7tV9
jee99+Ybj/KLnvZNsnb0MrsT9O/1Opm2mn6hy13e2/V1zFz3ijYSyWdQPeiZ6exrOjjkmEzVw/Jn
EqHOKmx6gggrC/qcrpQZU9Q8lOg3RdfV1+WzwDCNoyuYzy+fhnsHMdOW2xiFm5vHG1c46ESKxrpP
XdO6n9K4JNEDgXtEcifyvy451Bahf6NrjBcdabjUw/ox5GewbTx4hgiPZHnmWFh4OUT21mfhp89G
MHhno8OAZA8eStgq3OphZDx0qaE/RK6xQkpRXzETAX0ddCowM9zQmmJuIdXjI4qNWUH9NMPyLFh/
V47vkDmtaXdG6+tHMkr04wDGEJmC+tyraCd7dkWaK+qchALppE2CuWaeTSvchPPR1sIHS4pmN1sj
dqwIqG3PwU4O43xcPpBOJxmF/PPzaJoinrdx3phcZ7bMyf2MjXaCNbt3vZrBdO3cZxUQY8KdyhPn
ckZpIMXzvCKBcGwSoqrCZgd272IGZIOYsfNN08nozHC4rjk3HMbCBe8Ti2wjw/xsyuxbU7rfg0YP
gVE2e91PXL5bTFaDHvPGhvf6kFz8Ob40DeVIZz5xwtsnhryMyFhvJsNWkcxorgYrO3fsAsIZyGGc
xnfsKumqNpNXTbeZ9+vgVZL4yS0ovRrrYHFGA5Jhr9qOwWeT+z+c2f7wZm8/iP5ZKyI0afNbrgP4
dAmrWYVPURXEIH+ScgcLkwpQMBEeWlKjWnBodnfP4eQ1UjtMZg87/NItM8F1Ve9NIzmE4K2b6Joy
yd11ASdcsw0hoUJkCgAlsVaEZ82eDgOEn7buj3qrf5TygXM+MvqaYRmGf+JTGs84JFZgrpx+3Pf4
UXZZD7M1U1jY2ohPsV42K13IT1vzJJSx9GNMGSvrnng1yQI+MEGD8A52LMzcA602EsAhdNNTOnpq
uVw+YLpym8gFg+V/tjO/ZyLbXW25BwON4sa2nXtooGgXm3RlltjRtKIS5Njo2wHxCj47gJCwsvaJ
qz1oFskfZd17m7HMvo++5BCv2js5mpNUvIBA0TaBK9AWtKO/dqfZRySAFKmE5wlckST1nnKozI2v
gEuN56RYz5oKP4EJTcZE/ZG+WUmVXys9r1dhPeao7KKbopq7nywcdyxD5M1Zpn8nNBydhAzXe0Rj
XwPSr1WQOObWGH3nJXSti69izePOpwPqGkf44KTA+ZH17PrVt0YqxXRFCWz7AaNVf0jOJkLUtq68
+9RTp6+iQZJWVq+8JbdaFrw0dR/jeas/XAlZBb3UvGsHJ165fRYQD58y9WENoWhPTzaTQVggSNQm
z4ouWuZjiDGbS5dm3rbttJee5aeIqdqTqRebioCYrQiqBgACYSxBE0T7LtP83azDxLpIROA7cj6r
+5ggeqeB9CNhxdiu51GUuwQsEFJflUF+7qErUCw960ann/XBqtbcwkpcU3MR/8N/VjU2aVFZU68M
Te8BQXfvBY2jm0G0x9Icoy3rHuuXo99ZCqpIRt210FyyPA898IWPSkd8MYeeDUDGn/aJXrzXnKV2
aS/u9RmKR2DGSM4MFMQYn0BN+s4WZVW3yXBr6B48gwT7XBXUd2UdP6L3XmvoI8+8a2i/QMSfAt33
NiKlpYzPfO3J2T3ZKU8/mKm03hq91yHdZ98INfPZV8AiDgrnMg0RG6FpUHrBe+EOwXOZFFtGVC+e
b2E3D82BVB5ikEXUlAS8wNwwhvQevD3r1gg/3JiBTmDCjLFfgMKFk4eoE0FiWN/1ZXtJtbxaReSA
xunEmTbWg4CyqN4PbU1CXsHAkt4ErFls0yX8/rAiutpAoH50ETIBwZmfhSOqo2pdzzBb+U/y7itk
KRjs4q56FxK78ag/lYW/1RC/56xCwjhWTOvJwaamrDx7ndXfxZx9T2hQoIAKxuKmNx1xXD4nWwqF
aozLUZHvqyVqWH34Twa+bczoz/6/fx2ooOH//OrB89vtNESPwlTBZcOq7t03L0U7RVyF6W5czd7m
U5HuicLx9436AjpTx7kUmLQceIZ+k2Ho9urj8qHHP7idfkbU4Ja+GjmsnYNMxodMg27l3pE4UG9l
3N/Dej6nPiTtIrdICazyjykfkTNbLd4XFAjH2bxrc+IJqHXhbaZQXQw3GrYhmdMPQa3SagO8lcYQ
3nu7pg3yx9jrnxtdWMQ6xwWAGWRfoyI/NI15mox5jZnEH7xH2TBW8Xvxqo95+eQTSQxxgySmEPpr
Pxy00k2PgyWmSzTF9drxtBa9YUXeGC7Sus+OgU5oS9iRyDS0kk4GgbgzJmg62l1u3mgjHhRhmYD4
QvtxZOEiSQKO1vyTN9tjydacA3YRvHQIFdYxycPm0PmXIZqtXea7FYUiYKuZ3bhpSyrAyV73ZMKs
okxNxbOwvHMSJDcE356I0dj53MlrTS98vgoJtoXndKW3G1PM6Tc3z5tTQIoJIri2WLfMy85pVlws
A6pX5YtFlCwOWRf2974G7oLxQ/cD48rOw33Sz5396HlRueMRKODQR8VLWQSnoki0DxnQvSNvsL+M
eZRd2KIplPx+U3EY/wgrejzEKpfeaL/1Id4mLKSfOcSdHnKcyRpzl4EcPxdhUt9gBNzXdut+zwsL
R23n8L7qNNIzGT2gZqAzKGnyUlB76zJs04OpDdbay+15LwN/3s0FS8dkZRZ7S9fSmpvXQDKTnV6P
O1oc7bEtsFB2kXQBo4QZ/UDi/jRXamev0aDCtj6OG7JXrLoFnp64B7cm5iT0irvU6A2E4u4xpKHA
GcWfTg4V3GSV0WPTBRKze4VjinGczDvv0pkWUWg5quXGliAap+IpokbAb0UVHCpjZiL6EhB6t3Jx
ja0lJ/P7MQSD7cCuaEr2Ic390Yh2OjjvuO66C2ZgYxw1ENQ6SUXWAv9XfDuA19um6r3boYGqkRQx
Wnz0BfhZT0wnywNrJmzwRN6bufuRAkaKbLQPAGPGawLdZGVGbFLGCKjMlQ+yZTNuQ8jso5h/tnVO
smGAFlOjuQp5AaORqzPAbZpomzTAGLwxbm8tgcctAd+Nag/xIwa1vZTTW/T/2Duv7biVLcv+So96
x22YgHvol0ykzyQpWlEvGBIlBbx3ga/vCejU1bkq9wM1xjkQ0hBMImEi9l5rrqhjiA5/724tS/m2
daBt5Dwa+leYqNW+KEtuYZ332akwv0RVZJ2zmIBBVVX73jQ5xibcSKmcX2OFzsRU4xPfljo5hb8g
MgeobagwNu7i6YWjbh5Sqc97gwOMSwRuAqzec0p1uC15P4LlN79DazrQRqqV3uNg7a6UOe3rZLy7
fX5f2G3zKZqLngq07G5ajo9JcEtrRhzftnpX/njnF75+lWm3s9m9ZxUXn7PZGy+D44CiTZw7FEdv
stDKh74Or26Efs4aHaiDEy2bVDn3PpmK29R08CDL9n6mtC1dOjZi7OP9DPz20sX94+ykVNLt77U1
7ZBvJhiFNQbbiVC71kIIFQI18GvNY3yc7/rRcg8O2k0Ep92HPqoIlrMdB+0wlcfhCF4ixjg29aC3
h9Wm5O5AE4y1Zx8s1ViBXlXRbq0cIPx3grDDPOTL4ti4Y3EaUsiaMcnDR5WyO4QQqNg89715UVyU
7bC7V+bQnNWQPskJ/WmiKhOokBE4NZLNSfk2uqSqvBGWYPjMIn3TdIj9ifeRYuIZUdAbAcQc5pbp
P6Xi6o2rPaNwPdnPZHF+6eaTimHVWSK+czR6zQySFghOE+r3xP8xxKXz9BC1XA6tptOuSaOxUVM+
jDbFAAwgN0+ExrFv8dEaTEIIIZs4Lmb2HwNb5xKVXn/pS/9lnPyaOAwSD4ymsF5c0u658PBDVWcH
Udj7Ax2VxLxggP8xWJmzr7JEOxf9Yzx5/WcSij+DUsCiUczFITL4ikUmjEPVzBGBhRFJdPTnFamY
n4zEsQ4lKfbbUdeHO9CDm4q0yRCN2hUftXvyp/JVGEm0eGkQMxdwBbMKEZjKW8lBqKWfyDGwUL4h
azKtJDzoEU4luR0m9xgz/7+0XYT/x1fOpWTMGHYUjkDZdAdmuPXN1vT+PEVUTe3SuOFoeSVcpT9y
rXqlVQG7tSjrdj8tQwujoeFrei31JZOjz/SqfOurEblvN0LQ8RfMXS9TCiegBAZuvWeBpPdcAaw7
iFhBQIyrq7UsYpMrciP7SwhJZl/pyPh62lJnNL43n9Ch5zHPSBNKICRq9YVKan6R6F1Rhmo/sxAJ
U9uH1bMlvOFeS9OD7b3rtrKfWzRfzzNFf4y/5CcP3c3NjOZq99B+RoyoxpygNbW5AfjMEztV2XeQ
CejnYbYJQgpnlxyJ3CWSGc4GEh7g5UMmmjSTCWI+3TCXzlCxMDtmttMDF5HxDyepsz2YcXF29Mw7
gdbIJZbi2EiIaXJTmBQrcgNLBKsNPoVznAIgCilZbJyWCwYfcDoXLV0BDHLGfhokRT8AuOjINYmQ
i7pQM9Zhc6z6tg7CwZ5IkJ3MDZzyfjeboTS5I1bjHbZVY59kNOKHonsxrXg8FmOYKDratJgy8kpu
iFhnn0tyioW9qZv2vlsW62Un4wxGh5Ie3emepiVj9brzijt3aVOLyWhv9nRvSjs6eglX+KRA1KOw
GNxHy5obaz/Skkk3qBDnOGYGvVEfV0CT8VxY3JxyaK8iyQ4ew9gLPgt7V81pdoqSnJkCRJmicZmB
+tZL0WTcJoWOtluECXdu6dzGbkqOY67fUngTflvkFx8f7wlFH8k3YTXvLB/nq+LafMjK+WvkWkjc
vdx/6o2YvJZGfw9BwcL8dIqdPhsPsDj7bZ6T5OCwI3E81MVBNKV2XkTjSOSjIB39S1XYxdI1d199
UqYY759d3ZLPkHku8Tipi7R7iCoJpgJEPh8qEs1BheW40yLzEtE3ep90Cdu0czYNQ9I7o5LhTUw4
wWt72AkKKOeBoR5mL+NbOkIgjnO6BwxCC4/qX95rDb1Nk8rOYbBMe5PXrf+MlPLgR912ZOx6nUg1
0IbcPEPjqe9rvbynRI9txay+ojn8Ycv+wy6LkjTpVj1XlKcpLTzHlRUfsajlm/V4WI8MME5IN/Vu
h2mrDExyaE+ZdDjPZcwR32LDbOolHAixQFuI5lPBzFRFcFZ1S3XbmlIZfagvQ9QZW4P7BiDZornK
xHimAa4HWUE/Z2DutqeyxbSPdic6//ZxSHPIZCWVigRy6mZoyukVHOcPrcWynkBTODDONF/mnlFr
MZvzYb0IWyVdpdhjTGdP3ceILOWWN61+UENdBqqgs9kkpnboESjf5tZ9jcCHPBe6L26RZb6m9Sdc
nPLJgc//7C+oZrLrDHAbMGuVrzdnMVYENyHe4Pa1LCxkTb/WZkVkwPowUotpN0aGntsdtwTSg08W
Vup5m/bZAttkURTjm9GkWTAhwRBLgFi/Zpfpmf7vqylt7dOobhSby/O6sJeZmr9Mu9Y1vY8Xf1BH
AZxTHnirR7aVB0uLPIPcJRPs13oRO6QBNVZiI1HITmEM+acYjb8Wvhe74OXqi9HV+qm1+u9pR54U
FDo2ADypOHdLlti6hiXB4RruvCXukkMyUDSD87GsTstqLE0+qMvVKCLpNaCvDMuEm9Z5Xhbrw98L
G9Mkomd6tbGdwsFbNrBu8Nem/vlcI3wYdqSq5UzAYEykWbizp/F1fVu6PrduINVLPsf6Ef7YYFoh
zkLM+FpTIz2XzsgXgZi3Pv96vDwpI3wjI6IMPC9Wu/WyoiArhkk+vTuwHMva74dhpDFQxQ/4x/Pr
7v/jud8Pf/+8RZuHZNV/bhnLN8ZprwBGvnyB0e9vcX2sEasCA6WVZw5+ncZlLM5E0AssPHgRIHPn
CDL89DCOnk/p8Gl9gya++XgBTpM7VajIl4SzdbvuXHB0rKshuHA6w7yyrhmR1+70pPv4/dT6vLe8
bV1rfa89KLc8/d7c+vyvbZYThT9RoZ8jq6aD78PcPmmdv9bWh+sLPRCPTZb2AtDqk0/z89RVERXc
wcl2vsYZBcqpPTMuQhxtEYu1HBfReoz9/lqzdD8sJ9V6Jk1xD4p0WQzLQjgqpUsSR0TPjtMZ7sx0
NinPU9Tj4e/F+lwezcwMNarmaUcAdEeI2m79Q2TCSbIulNvIHRjbCbmIV7z4yYDUCb1AZtNARucC
1AddE6wbK232rlOBzo4p9/k69tzcPVi+jWLLe9a8Htpv6BySvJi4RTt7VNbf8zh6MYriES4ZdLsJ
gjQ3A0rnGgpvA9mBOjBAMy+ezRTfSI2tYoZHrMjwksXmfW4m3t5U6XfPZ75DI/zFKfmFebd0Fjmn
taJ885R1GopWbIswkofWsm6Cw41UKIR6kpRiqqCvZm3fd2Yir1LIfTQvxeY4vIapE51dPuBm3MAq
/0Ytjl45jdENArC0Cvlm2CCajA0pxGrXhVT/VS2obna7KMtyRC2pcwod6xYK0Wys/jYtveG+A+fg
JEDB/YtQbbilWjd0NT1SEMR227+JrHmgYnbowxcD+3AQKe+jst86B3RV2fmnVqYfXK0DmoD8PRJw
p0YETlKrjxlIkSbgK5o0Zj2FO0FW9os54h4h16DNE0xX3YcHVmajfBe4t0G/gFwTOGqKDk5kMlng
Nh7jJYzsvtjGPb4YLSQUjBrQDYT7lzquQaj3mYEpZDqViC0SOjdDztwyDB9ij36iVAzlCxFu3Apq
gB9YmSC6g/WAlowJpmM4iU5btPYmPvMSRPKQeU9ZRpydxZ5rmYmRIjmcNNmDAGhVBEEjo3/uG+8l
RF6faZaVM8SvmnDfDuGnuLsrSmXtyjyF1tGDvmVcE3QWGMN5n7UetIBC0gjEcCcs4xAittlMdU0M
kqAqaZrxzW+sJ9WZ/jZ0un6LNuKREtWNvx0XtQKLg5gq2btkdk+NbwDxmaGHOMUrZ+dPowsgLdA/
bWlwM8A/CcnBZRgmgQ2CHoYVHeYBD6LT69+YQLScsqYBJE8agGcKWQbU5TfTPuyqN9VZBTXp+Ftc
wRlCEx2gkMT4ZLuYzXLjUbn299AJA3s8wz2A9dWxj/sGd1cIpoImSh4emgnyByKvrY5yB/IRLKQu
6qYXM+vN/aRpasco2TwUUaEHTV0Ox0RO/lZEnXieQKPmo15cZj9CDZDn9vNcYBqiq76fl2nD+pQE
gdCA5XzUC4WdZLL9XVvP72Zo2rd87tyTm6xgMMoFszTJYrKnxWsT1XTQQ31PXxFBpx0+T6iLTz6T
xE1ZF5ygVuxSPLAN5D6YocMla1VUxSfhFPNTRK562cCb0FTIiEfnsPHR+KFrQa9k0UajMtEOz9Ok
kruhSl64UQzP66KbztPU6k8J4KSQLSW19b32LJ85Vjg+u6Kh2q9LboXzD7Bs/dkkZOchXlIKxnxv
VaHJtSrzj647L6eJFj/KCOOusK54hjfeYA+XmniHiwBggfn20eos93EyYqKg5uFB700Iq80H+Baf
lxS1akjS947oAKDBxT95Rmpx1WgQ25TGFMAkx7LoN4dStGTPMbMbiE+6IPz+yngn3SeUEan7TTHD
RTFe3eQVRDR5asXY7MKW3DhzJCov7wD04P8yPJ+hU8WwMNNvteOJm20qcStM5IoTuoa9oymHM5k8
AKrYGWV/d4szxbgKQ3yqB7jQmiOnHeUqAIramzUNzs3qPJxa4OmIl4qDPCc2AacEofdxt6jV82iH
PvyHyiBNatT2OsrzUdjlL854UXPrP9m49LETv+WGGq9QsapbohmPq+qmbqhKxqV+lnNzHBx+/X+v
LDYWx8C/CLc9VFewnnFzGI5u/mm1mAcz8WPXqo6p4aXHcaDp3eWhRgAFDExEi09T3jZBA3nYXsQd
k0O0y3//Ecz/4PbwPI8Lqm7Yhk4jcKWd/0077odR1ycI+sG+I3cKe/PelVwBAOjH0P2898xkfI4g
gETRcojuhC+3vpkbBHuUoBZqiwQbCoeXRWyqD0Z+P3jyuaO5fGK6qt8tKtC1GvU/fOpFcP3HjvOw
mOGeQIcvUL3/q+IdN0NmJSUuv9TvnF1mkzgmh/DOAE25Q7wAAmsg5miBMA6Oig5Mm9L32ToaIv0W
j+oatsL/Ou0IDI2+Oab+WlLMofhj/0CgYguuXwyBqcY8tCVxYHkcz+f/4fP/B3MDe903cRF4vsOf
sQrO/7bXVZvgmTGckksdER+Yossg7lr+CLuhyab0E6qMYovkadjPmft5hZsZ4pZ0frcrzVLs0PZf
Rw+CatJAw/Y++0sFpE6qd868h2SqqsNUleO2zSNAm4m4E13W/0Kb/68F7FlVGLm+Msorgrjtmvij
+xc3Fy1TzCj/9+8ms3+xgN3itl3+q6r4P/m5v1xgnvcPQ1+MTQjSDQcfGOD4v1xgvvEPh1a9hTjv
3/5PQUk3+n//ZmH/0nWo+9iyab2bPuakFiv08pL+D8P1XWgJ6JFMx8Ue8u8f7eHXOfPLuPfb1/d3
45VpGn/aSXwbI8nyyRzL8oVu/+G8gfgI5qWiGZPRdDr6Y/cFFNmdn3fclAsYx55hBmCiZwLsUu+Y
xMVJTsR12R2NM+y+iNOQZjI4fUgba0mDne/9EM07iXtfs6lETGn0P6YcjW4JY/qckvCOgm78OWAi
RmJe3VNCKwlBQALSFom+gSKuoFEw4O93yMLurOSzjoAjNc0ymCeI93rjEolJG2TTWT8bE0f0ZMuL
oA55sR96qeadXrVf8lpSRO4BzCkUzwF+kaj/AHsfbTtPPDkLHHp15FuSmJFwRoOlh/Mxx/M+9RUI
d71B7eDF2JcXBXqSDmBztKLYJ3DPfC3M6Czb6cPEWHlLokd7iKcYrHumq7ORyw+tATAi8s567gAu
H7s6fI+sJL5bL6pwnmJ6NgjQ3SlU1wTBMmRu7Kd5nJ9ETr0ctGqFOT3RtB0wSov+CKkL6dT23OZc
PlzdRqQ/UeKDMbmJVdbdULXdlA+awU6HmyLg8Fim1SEP4/Ehi+YnrqCMtJM0ffL0b9NQotAvhh8N
QlSq9++jAN5LdsC01aAyHVRSGwGYEESX834sSS6iUE4l2TFfaZgL1A7q2agK8FRtw4bKGurPEisV
DmGQMB7xEBo/zCtoDRfKoZzS8jTXamvT1yEhp96UDRu2PM3axWXzlRye7fputQRYl7N/meLHPMwu
Xgh6f/Xf62wwyWub4haQyZEGKEaGpERBT8y9alJY7mZDyg1/pG4ZZ6g40cVFErQfu/hjiOwElTAL
PRr/WpBGmv7t4frq+r71Lf/Zw/UFemn6YbLFdX2k0bjZEhhGVHDS9yV9yX/5Hev2qvWVdXXOhb+v
pfP4x8cQCTOWzdy/1Vabn39/it8fxeao3tDbod+z/AX/5cdbf3Z9VaQWQgydaeP6E79fWB/KRA5A
EJZt/e3z/XqnNr/aTobQVKaKRIR/vvFvq+sb118zw74g1YJcdqrP28gr9eu6aA2zC+it0R3l7nYd
JSGgghC/YFBAh9HRkbYjp+civzrpkP5toSmRXl0z4zkNLSkUhiYgPwoEzEhuqhVSeR3f159Zn+29
eZmlmPNukOJsj+1bo2flDse0bGi50QUm2DLS6huY+GIX+QyqDT2HDNeN2nVds6Icl0hILl5HveSS
udN59Mf5RHVy3FGKW/KriZFAb5fP1hVjpXUlWos1UKVX5vPSRK2DR/mNlqJ1WF83O9pkTAZIMtWw
JWmIBnXHlPsBx8FVSkdc17UugxbbKuLzYG+0Fl+wxoE1m4l9pQdJkJPOPvz9HO3IndVTmJmWd6gm
/GiIpwqy1DqustRVgRqNSFOMKCVncdnv8xRZJZoyr4G1sykonoYJNYqqtdHeZp5O5ifvWhe6kzHs
Xh5aXoSba0w/mw55jSrJvgKAzCloULFivAwm3cUYt4heW5P/lV4fc5pWnQFmMRTFB1GVlNUAX+xJ
BK5uMMVei6rDNlMzn2lrv9ioMsfb15NNbc3ldHUdd7qqJAJwgoKDodl0LZfFlICprIzGB0nIO8zm
YRxm65JzpT+PdnQXPWAXcjBigODXByILJ+KJIlVE12RZwOWyzi0SUX2yiT1Hneq1Fmx2lw0OMdGF
TpyWN2BcDkZTuM8HfSRit2kZko3wja4aIpMrkW3ztU1y0s2r8BzNPLU+P4+yhs7iJfv1YbIc+eva
t1qcLd8rryo7jZoX7WMIxOwOvoKChg6ozAoPraD+UHWUUnSvIcplwGlBC4bpCJ9EzlpyHBYLcfc0
ULJJuW5cCS0zTiofj6LsUJXYPrO2Yp2io6bDRoxybjmwGgsYpbM0qBovzG61KPFQt8Mie1fNfn0o
tBZ9kKBli0Q4v3XE9gUkoPRAGEjRhfiD9wQDlMwxAWSMPl0vDEqosHTy226LxC879alqt6gufRiB
0rh37fyA9D17i7UiO1phQn5zZBzNzCvOk51QZGW+RWl5KWKL5UkVJiOi4ZHBLrpnwljA2FDR4D1Y
6ChlL2u/nvz9eP3BZC0ur6//8fb1ocnXs/et/n791a7ZuQBWoav88QN/2/SvVYI3XtrQjPbl70+y
/r711895zscj/xOgvRPXwJ2XCve6zb+9vwGGTiOmkEA5DJh6Wk1DYl14SzX198PUTJrzH8+tr/aD
iGjvULTzDiapKVv65A7QR/fOQv6mqWzalWHCCed8qwv5rQtlHaC1/ObM7hdjagao/EiQ0iHODsn8
2V46+OzXE9RBTiBBQYS8Q5M+hzgI0yARPkzdAD3H0l+mqtEJor7nuNq3WaZOeWW8aX5zcsyIkveM
aAt2uxkZmDvd6nFwimPEDKozxgnJ7MDfrEX3WrUzKFcRNGLFQVUa/cYa8g0aznHn4NVAX1TGXCXm
BNqFfaUn2h2xSLZuWAaGcfYTUD7z6OHoppOsi8EBrcPmS4cMPRgiO1uan0c8MIFGKw+/3i5vaDS6
JmnDddc+G2KTFuEbNOMlAMXpjk5pqWAUNSzF2btLSiZa5Hxuo1z7klc0O/vYhjA/eccazUHQ2gai
GvL4Ao/yNQ5NbrVcCDfgGST2OKAniQ4xEzJIMbT+idpvu6WTFC9IpFOKBQmCux0jD15yOOhqmpj1
ArN28NWTVspA0jpF9qA29EuJma5bCD5zDeek7YiN9aeaicn4lhmMwEgRn0i/cj9pfA9NTAIAxGlm
pahjOOhamkERGXvamH2thvaUKvsAwgTeiPU9tston+sAJKckkKK6KWBmB0KHPzuSbHcnXJLmqcqn
ChBbmOUNUZZ0vmKNuC1tSJ8r052IZ0swdczOFzkP8hLpDUxjDk/GYs6DsoHbgaf+Ury6fUaefVYd
Rq3Ekav3n1sHqKM/ud9GV2925kTiDFMtwGqU5H2CGD3s2oE5agwqJnkAjwYOCKiKqSdR4N/woT5Q
naXmjePvZCiwTyMSxRHjRMYUHSsBjq7wR9RTCMNeHLiIKvS4p3zHNH8hHd2aRfGnX4x5yG4dhyPG
FD0YR59JQ4YQscRTltnVWZR684ISmgwjSbThT+pvBFqGvX5RmCzG4iuiOOQ3ekkyEBAjlZPpmDhX
veqjW4FvzG/Yg5YzbbsCWLwf0zu3Gv9iAckXxNaj/La+ACZUnxwLKFaUNrcYhZvuOega8P9tcBwi
Ma4IF9aGp7w/k+9pbHxucNuSKt7GDoG6OfS4g9F/8SOt39ViQkKYEAMcWtkhziB9W7xRt72SKKMc
LjQXnSCV0xVBorVJHB8iBv/6HlZh+WLU7qsgKiDQQ3kcGt06knt9REAXn136AHbhErhY1AEGhsbs
sl1plPeu4jPapDsXVBgNTyAYlUl/7K3xSMp7b1Gx0jNBlqx+HEDbvCJFfnGs+Ou0FO5JTyL2GxfH
IevvEIo5G63jsmLHKSMQj4B7AP5aoJSNxULzX6AAvCZp22HUzvydbAirrDapQyaHjyNyyyiMKE8y
0cN8EfHjQrwk6b2zZG7WWOO3sV7M24rAEWio5FzHCael/BzCPz6h+/qMHwnl8AhcK3a9az/hXO2K
e1v39F2XYeI0xs48OhOQvilqMijcHeQ8TELoNGlGVcAv7BrhUe6P2zzBsG7L9NXOXG1nRvgUzCpC
f+ezf3qldspKtINPcXmv6xSLY08CPw7b2zLEyeS4dewsO4BLxFvbtQ76mQjQuiT6SFdz0FfabSZB
CDtBk2qEAXclbppRPoaO713KftFighaMgMZvB2XrgYMeAZGr96Axki+A7W6nrx5xPhtH8/yjzTVE
S8yYgZRPfoXOUB5S87mC0U8G3k8TUPsxdnPkAVLiv0wRxhR9cm9gIGMSzq41DVJnM6QA7pK6zbeR
2NhFaZZ+l4uj/Zu3MM/EtMRvxtMXZqwgA1ApbpFQxRD0S2MZ2oXHmRiAJbSLI9gCT+0mWzPJ20Cj
pB5orW7dCOfeoC0bTh1EErSHYI9m970YGvh8wltUalzx1p5tVyefjaJBmBBCF2b8NEvYboWEU6+J
DitAvuQyeqQiN567HzTxXfZnbw7Dp5advpEPuYPcNVQSRJUUPyNKGBsTvR4QjZ7EZefMlWpEPPdO
L/HUZFF052rii6k1yVkZOybIyLGy+r0puCmJrvuJrxFtCjt6w3UVfckyHY3M8RZpESGpWfzc4O4n
kJxksGFMEJ7nHyTQQOS2EDc1yBRrG0PbiP8QpcTOTexPkjwKK7UCkY0oVIY+KH0DV4DCaZO3iDiN
Qr/jKGCAnt/rsfdYjOlN6o9y7G96MGU1yR6RRGHQXQqyZUtdvEszex1tvgbHoBVK0T7J5Ks9D86h
cMbhMBSPFTPP2sZKU9gVfSDoCjL1QPIbgmTjMNmpwvki8r4j0MfH59OioYk+zKQsg16M3dav40uI
lRaRso/nrMRKQiRy7zy0LXnZWE42TYJfTCij2j9UHpnVXu08QXf9lBaLhzpCRYyX+HtWyOMYU8ft
JvvDmSP9UWg/PNSrfSv9R1SeyKGYDSFHOljIGSt7+NwkDCw89TCidTpNufxagIjdgs8eNnmE6Y4p
DmVuAMcgE8p42CjypYK5in+MtXinxZbC7ecyntDV38144DhSLllJXQtAHV+i5h59AhuxupEzhVUE
MLtdfu1yj3AiZ1FDJ9G7G9tfieVcdNoUtkwLjXBB0Ua+VDlUxLkiJ0qoft9Tr0UrahzR6B1Dc74v
S77XSBpbybRhG9vTl46AlU3uqeTYdpQRpse4JvNdFh+0nhDKHLy6YqvaUeHa6GrYInancU0cEHsk
zd3g4WFoo4GYjlS4m1qAGgDgAgdxYVdSoyn09FGNxRfNxjmMayFQg2oOnWpsKnHyxUsAvK5DLjNd
1AMNN2gjYXaaLXPf2UbiD2Tu7NbyIAxvX4z2zfIH/ZDVWrn37WFfO05NOyzeQ1rl+qFjBS9TUKbt
/FYuSOHBYQo06e026ypoDp6CX2xbl8FNj7GVghgd/XBTN4iFQBv4QduEwAume+j6Nmle+ymn04hH
Q+y9mURBej5vfS9FgPriqej1V/yG1sGLmMIn/c3AhosC8Wxb+nj6kqZzSKBEw25uUAMJ72JOIzpB
0843StSffVyQh9x2f+Cf+yFx2dF+JSyuiqAkRm2Z7CKQEfssvCt9Md6rnFKH5iMXLAWzz8iLT8I7
kTjgHcFuMozwknnDgLe7Np8IddcDyBdGkHnl/NDPAoLJCCex9hSidvrtdRW9HC29/FI5O0nezAlH
6kMsUBzQrJvgFy9Tdtc+lEuAdt5nFRCWLmR8DQ3EFfJ+tKwgrejK5I3zFPfipwmGYYN7HoFRR4eN
SzEZN4neXhnXlanxLWLQhPsk3VVuA4W4duExMCndk0k8zbceHnbN2X8m0J66A3+6SqbD2LuwV/G0
pmYOJHmmx5daSNShpcP+OZdzg8o5H2MaidZN1+QLGlRiYGeP1EI/iwLXyd81Wz11KOG409b6zvah
/kFQOzktiJW9SM2PnspMYJtzfOoQfxFzdqEH5gdGY3kEhd9nBtxoZWDHjHqMrz03RUJdOlndDe2g
tq7WMLC26ZJYVX01PfvYJ8QcSlwXanIW8yoeUjonHIf1w2BGj+gW8sBD8b1FmU9czdUxiuEs2hmP
DF7L3CSBLF8Qsa7f64HMfSYvGMZDWEZwGPq3Nmx3RjcuXwUznNB27gj3tLfY8u+dHK7GTDxDKu0H
JGAXO+9uuI1L6uP9jf2E4D28NyNh7p3Oe1NTawcgufBvjI9pJV5rfP2cJUgyCy19zAyUBFGl7F22
M+KRTuYX1EagN9xsCNKkJv6U5nxmHdQ0PsZJ6B0rLboh0XUBqyROsKkIjD+TTKxSc69bbUHkgTnu
LTg3G6exT7UxJHd9X9xlLWSl5WpRVYrZHJFFx5Yqf4SP0PxMnzshE5zOKjoBaEcLSiNKLYbS0kMr
ZH6vHM1FNx6B9KD4XzWMkmcbI3h1aiY250bVBemvd8xp8pLx478O1K7fnKirztNiq8IaUVBa/25l
T32dqsCSUEE7L32MzSreqcb1SBDPRFDJH0vS57WW/bhBp9Un1RToLkgDr/KYfDVZvBvR8fAtFjnW
/vg44SuCnIhTSVtKWN0RgGu+Y9bjbFPGxCIX5BY7NNl65PYhyl4M+9Y5rId0C2gOfmh4j2PulmL2
QFSU26dwGp/hez7g7PC2odJI/PC1Z9eXbeDoJZPp9lTiI/XhXAMBwN1BnzpSF6+Mus2A1INbq3md
MwcPdYsiRbWNwQzatBnmUyKVUF0OTCvRpsifoT5kx7hwA67kMdFNPdJ5l+EGqI5z3c+YMqFxHQbu
hXS8UcfWPkFoPSrKpG3Ncxsx6cHvblzyoTnRa6BNoWvMC12NsNd+X6vk2XCsglt49zgRzrqTS8e+
7R1qcdjyN3zWwfXwGYXc3nv3PPRtgf5EMQguPNIHOaAMOtmuCeBA+rbaubHId2ok7akhNRqgbrgd
/NkEPxujPc1IEDHsH65uxpdqlO9xckTJjXU1Esk+6u0vSFq5fiAUJhJx3sAp+KpkRUJC1jMOdgFW
wAbzqTdvZYsFaiH06yKDNTNDjwIculHzCK7BeW6IVg+MHu1H1emkynLpx5L6LuXEUKXwXmXY9Oxj
FOo4XsFk9Uye9cJEDlrVB9lGnyqDZnYG7XnSdRyT9ReLkrXRvjYZYnbRE384x5riK/qcKtihstG+
NRQpDH2yrq1R1ztmJC5Wcy+v3Ucts5HMRva5K6aKMqAKKUOIH/4sX1Xb0UwHaEA7CfenaY1fy6rN
95GevBKFIZNO3pqoKB+Al6A6Zmy+K5rXAtc+9xMKOaCk9p2o93amc/+YCmOT5gR01bMeHoYxfwZZ
1u8mHNJQyYu31qIGPEM8ntP5O1PB2SbDqqBpVKnsU8Q3Ro074T7/YI0MoTudGsQEyKz3HUAAUKKJ
/Rny4bnRRnfnOrQ8jA6rGmcl4Qdy2Flf23DKD1rtaNRVmZDOltNsydp8zpiZnQzhP/azeS7c6RB7
5q3RkYzT/6sYyTNXjV8pGoHkEforVdFyI0SHSZ+TlHpkoJgvbgsIdWMn4wvwm/TbPIC7w82ApQrH
DPK/0CdrmnDTXiMxLxIH8juPuPb6TaeBXiOAIt/5tFQPugsrNRGvoyNBlkOPJpBi/jmPVrvrNPSc
tadv649QDgcrGp/glWOSmL7bc08SqNLOjVd/DifS6PAX+9uI6HF8oP7PvHdJWKrtLxDzDOBlcILI
sVUkQA73HBbdDlOh2KAnBYWVy4hILe6OpKo8AOT08QJ9y1p4D171bA16vI/R0Wz6yqAUnX6CTPg8
ZvgOjbbNqdm7b7VJRkcCqG2TGztXl8yB52+GKI3dVDeXaBGHodYibK4RJrFoxS4TTnIlkWuDuZmZ
zljeVxwinNf/n70zW44a27boF+mEpK32NfvO6Q4nhhdFGrD6Xlvd19+xk4oDBRVUnPf7QIYx2FIq
pd2sNeeYvrvMhjCieozrX4hqHVWGWDLZEqhpUrWlxgJEBujdDgU+KQ95cAjdaS8ahLulvkpC6ytZ
kx+aTN5nGsp3JPpXNPGEXE0eYjOxdEHF31GeXGlhm+00ctzbt6QGyVELAWy7WFeYWVZGjE9cYLLf
O+NX1pjJs+vQbbQh+czw6mSPcZrLzaZ8WPdRsk5tm01bLFk+UwVDLNq3qiv6be5hWjiWfTZdVuR1
21J5KR5Mn8ZzZGnTKmoGTo0Ru/J67+yL0tjZOCS2mS6+pqEsNkaTfe1SWuBRLYOVazs0GWVA44rl
JS5GLVmMmoRvwIC20lToLHAXxDoI5vFl3AGqbODJsT40Bm9beeGWB2hhKF8d4vd4D9Bo48XkiRE3
wK1RTy9Th+6Sfn22IU5y38V1crD6ZAW1iB5U6ZHrQTTOorRnAj0KIz5Z2l2b9HRVmhydZnuaCoqH
jZuWW5fS8UH0VF9a8bEMBggxhU3/wWnOMctXO6M9LjVr2WnDgxYb7o4nhqpBlz76MmHOHJoGJ1on
V9gHN3ViDIgUSR8sDf+hy/RPjq2SLqJy0/cAioSD7NWfFlmrtkeJNy4KXUJt67e5XlzZWd3N+t7E
5Xs/1P4ZRV9AWVD73FXUwnoqBdsJANhSZO0dSABytPykXk+202/KCISZXZz74ms8VfB+hr3ZMm+2
wl+6PflFoFW+xA4Emah8FtnDAFqGIrnGehY6/brSwK1CRg6IqZiKpUaVQdOePIHV22IfarTAkVPo
MyOEDl2HDlhG24LEPW6ogUV9Ju5iy/ngug0epU5umylrVlU/u8s6zvSdRBztjycnoNzZS7tcicp4
LLzpaCvbTzW6/T7ORjAxdbGqLEqPNggTXa+oRpOo147xWsTF45yaV3pT5gIKTzmN0Ditkn1oTBV6
IKMw1t+ayA+fGJvfyTCiiEIQFxkpZr/J2CitG2Mfe272EOflqcQUkSqsH9nghzbQ8r0xp83OFP0D
nf+WLk4BHj7Bb6MHDoWcjEJ1X+PaDwv/Th/7j1HNRZu7lAucSm+NqM+hkh4hz6cGYXJTm7q+jIAu
7ueWkuqkEdDdbpBS9a/u5GxhEJAuhKd8aUG73Ex6OS1xRMVgEFy5JW5jPpArRhmhD+WWWZzyZzte
Xe4EGhK7To967o8WvQNK6KVjnmwxGAuSd17kf80OUhm/7Xyg8XgzP9z+fvuqUV6IH9+7/YgXah7x
nepnbn//8b9/fC+mi02wTQxHSv0GvPexim9Oso3mmc8//ZrvR/3HXwkfgii9qYXUeTu1229nNqQJ
/eNA33/STYpjV+JfpuHLnjIIdn1Kxs/yl/P7/nuKzjhhaPE3P/3appFH9kzEmf33bf10Tt//4+2d
tJ59jYiAW99+dUTpiUuhLuT3H1Q//ePC3b4X5eS0E1g6EcrFv/64osjXim0MWA2HwAsmNooNPrXK
OCEw0Wy0VaQ75QpxDQBYCdu2zzR2Lj0z5mia7CThBHamYZDty6aYNfPj2RGOTvCy6YNLSbaObhED
COaFFZt8yRjhkg4LrRF+YcuP0ZcUuQVT7LBOnIlhPs8Wg0/7noxcLSAoc5wUVavAASDr3STQs9jJ
U9a/9VmhIzDJu6Ut07Ouq5bJhPp+0twCxMqJ7M5jXydfVAujmfAXJwDUKjFf0xbTmMRHPJjW1kdL
smCJ4dobUqzPIgeok80G81MCp6KFN7OkQIEwN3jQBQNq4qIQEHbMXQ8115vRr/LAFrN/7xD8RK9I
LufSRqjnH5o6ytexsAByOVu8UskCssndGBNx4zi4c6vcPA5d/jY3XN6SFpeo3HWow4rwRfvSEWNJ
hBrtGlcBI0Q27pnYdlrlbSmkke5F2I6gljcN2is6HW0ZmuMJac5SULNd9J4OpTVutlXaDusoEhu7
nT4hy2Hn0G0CD5CrryUba2yDdTw0tMyt6pJnZCcOYlz19fR1cPOODaLFwA0wcqGyrVlkd/m6n1+j
0PxQZixvK0ayVd9XJB98lDpV0HHGOWmsTTISYPnF9m5IZbAGHuwvvIYGOmQEIGrQyGqwjCsjPQZB
bKwIgAUmKQrcOB2jKcJ8kgRcw9h3wy1ITL7WA4FRIEgIPWRd4VTJkmbPpzkzFxTSXNpRzdu0CmX2
NjGp4fPLvU1XAJwgrw9QgLmKLfu5psRZjw1QJJeufD4XZ4YxlYia0qPRtCUZ8Zx87R/0OXis2oDc
634u12PrXAYBBtND8l1oWb3ppg3/SpuJsL6FL8v7bvYv7QwzJO2u+RhDwKJraUXykz5KZ20bBBko
Y+/mpnlyKvi1P6kP/5L4/V3S94talnaRaQtheZZgqYSu7+9q2SiwpiyWFKemiaZL3mv+wU3pLMRG
9pDpqDtiK/hgV7VYa3kB46KLAgh2VIVzWaL0Ffu2Mbf0UGAhhBh/Afz4j9Y4gSlx8/uUG6F022eG
gvBfTvw3fbQ6cXTRJq1VWzjU/f9+4nNcNICHKmacwUv3mmMj16CctxhdOmcSNeyqTTwVmhqBzYhi
mNV++W/noNSOP0uNOQfqH/xRUkjk2r+cQ1zDyxujHCiM7Kb7KjP3KYbuPSs/A1eGq+1K6PebgN2B
VrNkkPrBuZ+jovr05w9R/CoZVudhuSoYwNQ9w3F+YbWn5TRZTeqGe1kFECq9xtrLjva8ziA4tMlr
P4fltsycDzdrONydcRdTbOkra19hE7jr/a4+saBfNIU33IUIZpivMmZ0IxrWVsgwjSLUuAvc8Eii
8MHrhvau0loTYA398EajJ11kpD6XsXF1vL7fjfCIU790wbzwEquXLptf//y2zd8vvwtrH/S2a2CR
+Q0DL4FnRl0fhXvHMMF9thW50346rY3Q3VS2Cf1ibk59PbC37OedbRKRPBb09zOopfV4KnLsGLk+
WDvDzvt9oCC0MEvwi1RBv83myNxJc3iWQSk2tzP/f3n0v8mjddsSP33IvyVk3F3b9volku23rmv/
JpD+/pN/CaQd/z+omT2SHyxEz7cojL/00a74D6Y2B2uoK0y0KSob4i+ZtGX+B2W960KSdGxTWIJ/
+ksmbRn/MUmU8OGpCcc3SNf4X2TSv2VBeIYLv0rAv4KDo/vqtv1JwO+LydHSSqt2ejOcS0unKEcl
N6oEC8eSIBYPMdtPF+kfRvF/OiIrbEsQ2CDgh/1yROw1YOVHIuyGNawpuH5e9WI6p8GiKDEE+OL/
fDg1rP087OEKQWwu6D5aLp5LTw1HP71BAEgBeeNptWM7amUl+yd3umD9v8JLu/zPh/LQZDK8ckCd
o/39UD2gB79s5mqn8jjTLH0PNPIvaQ2S6PvnI/06hvKmOJKtgle4B3771DqKO21kYxsJNLztvqdo
FBFJtSk+1X+5fgb3/K8X0GPKsjzXt8nW+NXiEVJkJE6ad4UBla2q0C9ezQbSc46jTrPRqenNlN7e
aDps4VO9cXuEXWG9ns3i7s/vGifB72diYhrg0zQcVgF/v75un3ta5w/Vzve1jZ4Gd46cnqZwvBja
dBmr8QkS7bcgDv/tCvzDLcS8iUXH9UzHZ/76+3E1wy4FEzW3kJaSvt3tTVg9STk81d341FCaQ69w
Sor5kng1gYxafG2shixu+hqxRYll9JwPiZN++PPV+D3MgZvAsYQtfNe1HOfXR9dpSknYQFHtOqul
VJ3ZO8flaJ0YiEn3uq+kncmGnlWXEBOnExLdlRkE0rxeVLJnezGpjcqGiuH1zyf2jx+T7ZoMT1ib
GF7+frlo0MgpLvNqp8kaZAgqvFUjCbSYKMNT2nyP3W6JhvFTZSKw//Ohjd9dYFyTn46t/v2npx2z
kkXwR1btRlvcDzr2DWAwAmUWJoFmvIw6BCo9GXeD47zFMayPoPuXu+Ufb5afzuCX4W1I8whHO2fA
lIwQwx0vzphcZwLulglDwp/fr6kbv19t30Mwwn3p+irT55ebE8qi7eVlle9Kvdq4NMhwM74POkCL
CR8bYeb59rbXiF9kF+DMjrQOtuzwZDdiRzuO3bSu2jjp+5RNRz/g3hEsq6GMbqqWqjV1Dz/tz6Eu
nywhn8oET0r5UQWP+XFydYxWoGIZL9hM/KI8VeFWgnNjb8jvUf9fKrd8T1jcwJpuEs/TFKgAYmLm
PMTg87GGY0akGP8J/Rg7Tnku5qZmm0qpbrCV80IZJFFg9cOTZTn73nTUQm+XGXEOO6tf8okWd7d8
bM0ieb2ersijHmKM4ppqeJXYqNGgU8lzgG4VD507gl2M0FVBXxEqFnePn2Y3BWKDle2CLn5ntV9T
mVwhyR5TEWJ0pgRvUUyqhn5t+sl7ToiiypdU95PpcwsbigtNDUzY7Rf48oTMc2X0dGBNZ7abaiBl
dTS/aETPoOaO3onh2Jque9fCdFwMvC9jBFgz9h8ytnS2Tc2X63kbPDpnpO4N5VtrKoRgU36F03Ox
Gi4QWSCXQdnyB3T2Roz0R5fXQePNebPE7wgEqadvCeaRbT9muyUeWIQYLh9LORZAn0rI5gxg6vIH
Nql4abo2S+2D3ZGup5X5e5O3G7+J3jsXhrpwaYFOENiQih2DvvoCAoY2IG9VAzdJU1y/9HF/huU6
eph6bG+4RAPzhIk5Cf3TJano7EXGfVXS3wwsziTw5kdapNyw88X3+ifMVTtM0QqzxM/74Pgf07Zk
dqnCKyo8tksBy/b4a90relx2VYcoZkRVg7rRYrlRxwPH9rkFb+Nr2VWQA2WrK8Xi5zxWdLJT/UJZ
XRVP39MyvUJrv/YutUkxXuoaVBslH68MH0WJ4XxqjKfEa1YwaVRJyO6WQSgf07zkl+NlIXpAlZKB
ORKieOoLnUgGLyLvIYOOxPJi5oyWRdRt6ioGW1cn1yRFUcfsSPmk/+bFHM4UfFiN40/bOj2X3+h5
GA+22wVKf3nguTrdzt5NeX+j0T+peRfbR7mIr2ZFan1dX4ecZ2SyTjd83EjQ/dIyAZRH+kXdyoOa
nIXunDVJ5gSh4qic+GxiJpWtVSPkDfqLaNDEtgTf7dNkejHYpZKPwrnJjK6KJHqTAcsJmmpT68HI
/YGbPhTJ/e12rO3wPVEP7qzi/BotexVm+OhSz1kGLoe+DSUKWTg444UK2MUsdwy3i7AdLkI1HgxK
08uazhS81WkTIgFfOH507XrWEVbK5tgBOjJNz+3MmvA2bPVqqo+olw8jt1BFDXYE5E2ZbboY6oNC
dqh/ocfaxy7k15HqlyufljKN3t2SFIJMZ+jroG24VfriNulVq61dHXef7fjQTzwDPbeLEaZXT4PE
hp5560imLOy/tEw9A3NfrYnt7T/4chvWgIOk21/IPlRlXE4LWzOXHK0GOrhwHTAPsd0U59arSYiY
juPUnap5UYIob1y0lShMjnoTa6vUD+50wj7ormtyO+g7G0Tl2LgkJIt4BIXPuK0pFRKo3TvPlnCG
RvPiZOrpcjA0qxGT9gQ+tIonfWww8jUGMSxVZ/hrMmlXZR1kqwAdJhrHVOPCIOzp18TTeqUF78Bs
0blFw0GIeu92jKJtpabJUqWv6BzW0bUPPFugMBzq4Rq5jyb9r5qYIhSRBdDqynqOsPYCFa0UFy55
GUP0I3ahupMZFy4z9HWi8VxlEdcK59RFV0l7txvytnghJeldTQd6nr3DiN5pQCJ1hriuowk/dfrX
OoAzEBVQJ4zHIfCPE7FKREyXK8jOqPVuH9HUfZQkmyKZO9xufqnyyryDUCmxWswNVSTF1TDUnjtD
5NmSbDzVA/RzbusI6+AaOc03+mK4CkoHuIA/7YGX7Q1fFJs4R8WZTcg8RhmQOB42LzXAT/rq8car
81Pnay7MB+PNkQhfgjlFC+mnIHw6WBoOkV8rfeCeF6G2rYlA5gOUpPaa2ppgOB7KCjkBlgW6OSI8
uAOPj63xHFoB8uEwE5SIZkSMZbUyp3mXzMCcdb2dVjW0bNRQ/j4mvGQRdfW4UoB+HmTUtk55V1TU
t72eZbs3fau97mxKxq2JOZMQ2G+OTnxtXnOReoomFVwsKEFjtRE2B+sZzOsEWxGZF2s7rbvvn11J
WCDE8u69sC5tI++JvCpXXQ5fQPjmNQWmskr1WFv0c70yGzLpo4yPnZrIlR88m1YboxTG7GOFIGjU
msgiQ8dPbDZJfoKsCVQODqBuWWVkH5Z2FC7siP1FhNQc0yl4F7WWDWSULLHe6vm4HLxlWfCmEqt8
KjrnUhALtASN+Ix//NFUYzkqplkHi42h1VyGg3h1iw7QohqCqJnHJA3nNIiBfbgUEpnbMJFdRtf7
lo08toBCXlyE/6u5SGykv7C5yhgwdIa/h5OZIQp7xDWwPdhYVX5go9mthBWayKSGTSflKfRMe0U3
6wPupnjtBvQinYRcFIt5cTVPOOfn8NSCVeAJZ2GA/IV5rh4J/ynwOBbPZuf1z0WNlNAs2ztzhvOW
D48GtoK3hBZ5lDqHMJxwNUCRuaG8hw9JiRGvR8LC5htl7BC/em2vH3M/GbD42cc0zoKtKJOjWffb
OqjiO6jm+soHirjsTCU/zGBDYl79QjeU8JQ6AcyorfXYuPjEwzkTEWLmmL3ETKUr+vruSFrIVKtc
InwEej3Xa25oLDFjQeZijpy/bjSE3XE9kWo3rUu4PU2EqK41n4uBaA73821PbnHbD0W67qS79drA
2IQguZaZOAEYY8i0zQd7JETPKOHMAZDY2hqyMATp/tRjgcxUF2LyCICayn0HuLVOu3kZ5vJBN0io
V5yXHBz+0crrY21J4M6OgSqqm3rgNxTik7r7qg3OWRbIpunKbGIR+8AH8qPtI0YRdvpEu3tp5xdv
QAhVqSVDMzKjpgpWWwX0qCPoZXkAXcNgmWe7X7qR6UOH57KBBSmXWXnfCAPzpAX7RwP6DaVG91hv
9aP1Skt3Rr/NSK6F8EeTkI1JDfJkIR2ef6KOdn2eeouR3q4rOCAseX8xVzYcVKjPm96USPhiotQS
l/tyUmLElvuLFoQ70ShBJrUKm1RfSdp27PlQiTaJbu+iEVOgO9UEtQFbnyiK682I6r/tt1Cf7tMB
wZgNtHxVgEcxutRdt+5ks47tP7UxT9o8DzSSsPgthJetCi/Gww0h18UIsgLK3MACSYAOkZDQDuCK
CP5CeGnvSg2cecMMs6JEP62ciuwEjYz3WxCToQVvpJVzO3FRl5Y6utN1286u47XtRO/oNA48g9n2
NtOR2sQmE3xw52BUQ8Ri7eeGAKaQOgHDmQ+SqHgya8vcznl0wLyAUcQXq4hZATVNuAIQG935Dqau
IHyB60lHGTUHCuBgM4V5BG0s/VwiXFwjJqkdmi06TevUaFkUdTG6YZoFXud88NwUfwSV/00Q93fO
1L744OLho/bE5MQYm9wASZ/J2mCW9A9HNPYQqkn/lmJZGNwEs1pSQiRAvS5RV7J9WBAreynMFIcM
OW0LjWWyHQvG7yoD+Z/8VV1CGxeSKRKz/sELprxHvYWB82Nvm4epNEOW0HxOqUs4hjFrxxL38ao1
WWcBTKZ/Rsd3SBkE4wi6v1q2ppEgGmfizNqPWTcxw7KbSXoq9E0+PIw+LSzd9beaMXKmgg9o0BYp
a7zl7ZrMwoMYXz4wJn0svfB8W+p2CdtMz0TU0cbJxfRYvKVh94QQqDS/dRPvu9Hrq19t1UqZQLJL
gajOMklcdAq9h+vdFItY+wRihzUom6YxCIv1LOyd+oM/vl6kDfnpZDuxiE8KcqCCey3DuuYXfKtC
crLKa7kxWdo1BQuNnNavQQj3TlsJr0E+5sHBRsBWxfhyLPiyvQXWVLC68CT7O0A26yDKeXBxkGhG
vc40PsZEbbZwDrGBVleBPoa3krH7ErTJ21zqFxvqL4LT9ArsAl7mjJmMPD5Em35yqPnEugTpfcaO
ZGsWXNwye3D78Ty79jNpWmefymFlEY+WdOveq88lGlD6sVjYmaeXFcD3EhfPcpL1s622IcOIzU0v
6p2GInFjeFgbnbY8ir44aa6Vb8Lag2EUF58m62yb7C9dlFcpQRNq5A09tqaQJVnukQO5+L6k6opH
N2GcK1TKVK0jBUHUg+xRrTnHo9P5n81OMZP5TBEx3+7QUOJpQex+hOukEhUQ8UDWuJ229GBKl9gs
e4SEGHQz9Bz6vUPDceUg/Fg66C8XMEGeY4hQacVMbeT9E9bsAdODsQvF8CSGic49i2PpcuFZ2bNB
28C0edd8f1wnsn9Ka9Y9eRYewrwE+CrZmbZorUzzcvsMZJwHa1HQT5HqHNS4WpRqb6H2x3o0fQTt
d5W0ChdVE0PXC1CcucCoEdLy+JEZu0OaeNZxbS0cNCKMvtnVoIm7up2E2ZYrX21tiSK7U4sprhML
cbVZrZL5KO0XN/EJiCsn1BnmiWxq/D/29Fhrxcl1p2OWdvcmZQjM2QdC7fNlWvA/1K9W9Q877N+G
8sVCe1jJiTgV7pFCRA8+JT2BK7+U3ueqx01SGePJmFnsTm58FWqLTtooQXUfb+W328nTV4OeZ3G/
mjmFioRJyojN9w7r0lDyk1qaK0mS3FN5VvtdEA4tN3waO+cgp5ZijEcvNx5BcQGcEuOdSJgxNfte
63M05eWLGjBkUb3Sk0t1RhvSmJ1FLBpuUi6PVrPR8bIWGuCKRTB7Pemxsqqfb9XkOuRSN/ZnzXMo
ngEfXOA0Oap52eywNc7Ft6bnmVab+r5kyS6xx7ou4i04NMwABHl2AZFsNQJulhj+umMnzB3MT4Qi
XufYPxCA3p7aWVXHAPh+rboOSpfaRniiPuIkUw/axgOILNvP6cgGJFAP40dMB1+bun9SQ4n6VKNZ
4sW1r2MWXRPjS1IAhGmBqmdZwTCj3U/CvNP9clrNMW9blSD6lqcnHMcn2/2QyuhLbWzmgqpKA0SB
WX0fSIaMWV0TwHtE8byqt4nAm5oygyKogbPtUcx0NT57VbiULQZcVq1MJC8mT0ftUKgYCOxZj1hJ
kPXTGxBd7dKVH3kXgajR8M2XWmvfxyp7qv1yMw/jyo94/EcW6oswKvZjjXtSNTASg0ivBsV1olP0
6ovXyQE9baH/xFPE+BZG75NFVcMZOOuo1fa0erYGi0RX3dq3l7hRxSm0objwEfugR56inZM553Hk
FmxrGkw0LNYOEBTXyab1rbAQEZI2IdM2vXZZD9x4IYmTlJHydllxgxvTpjTxV6uVgJQG7AybOntK
1SPP0Lioiofw8yt5luceLXdP7cSx1d6au9JEydtqzhZPMrv1W/kMzYAvFLE0APJMbELLqA4N/ykx
eZu8xbEZ3igerutmWGcqPFCCV0Ohmr92PU1m9Tx0gcVHiEaijNlQTZq3giWJtrZjL4Qumg1NtwnH
VWh7H4Vjog6Hd0eDgMevdT+IAI/dbasdxOiDRHYwqDH2JXs28hWzJXGvgdreM9/3dfjuhAzcdoYi
C9LjwkFM0AzyKRvGLYh7ZA8U/1VYVbiMgHBXakVtU4W97bRCVSrLRkaGApZG1+XeCiZswFMGwEjV
SHONWTem6FagGdLYHiURo4ETsnorfIsGfEhxKuIDsTNuyXpWblsqdzla8SiudmxPtWVgDKicx2hb
S7D+jd/5hBrEzy16k22yHwRaUUwK6NjZIOuifETeQ/RI12sQAM8mCikbYCGBpi9dWLYLrDUwQe3s
6y0C+bb3LGZnHSdetMrQciw7N39puuk0JAOzVCA1LCY48mm4Xl0jZ8VwDgXMsDF/v1VpNI03jZli
VQPlYxD3vK2SzNkRU1tBafI22bFUTNd1rbjBbI1BC/gIFVmeTu5XN/JaPk6uYx5Y3DSJ981L2fI2
ucZMGYnlrZJdgbpeNoJrl/oZZSfWyPidHsokdzdqKJnUvrfy6SFFRvERr+m7HC0KiEg+SqoIsYje
k+ohn5hCoBJSYCtfIVLfVxpb76DERjKBfl/AoqWcMCH+EfHxtmcGr07JWc1tqUMBtXOdb/jxh4Uq
Vs+qNGXaPJiFSF1WjPdUGRY0q2HDK/hSSMhPy4LEtMkitWR+bfqYosEmgit7d3uWW81kj1rN97fV
3O2NsvSaVpVtMTazyaMym/vqQxcgWB1L2/ahGT+GRv1E0uabT4MRX92dMcFCt1luIyukqJp9duMK
w3UkYEwnKLzVtXEsVtdDDYwAF7G668f0qSZ+kiVwxlMJK70tpk9awFqlcuPz7D8ObmgoHWJ3FBn7
0M4xEQjetcylDKWNidskh76R5Adr3Otexaagmb4Gwv2oWQVUgLDYAitncPMnid0kf63q7hBWOURN
3pbHrWUX2SbH0hrVX4jKcDaRfY9Jca/pgOpCj7wcUAbboGtPrRVW+yJ1tQXDZb+yp+w4mLF5N+q9
fJ70/CXHDqPl9ohcmnqd5oP/HJ8qHPFrl/Idvm8CeySpAEtJJCJyq8084kYLwIOVs6hPhsiS+6C0
jjm1BzmacqP39blPs2GBx6RC3Np7G0diF65CaS/rOms3mcGyIZHjfRsL/QQiG8RuNG90j85cFQT9
LkyGD40kfS3HJzuw3GZ7dC0GAQXXewGxgXITf19bIXYufVUjDZPdXHn+utLhTdaptR2knZ6IJTS3
ll08FIOHCdSz9SenRodXKGBz3sJqTtULuu96nxCZiJTPPdxeAoOv5CfoE8aBe8H568Um07xL8Akz
4WsUOgqBAXqqHrM6c+A48+Jk0jnYPDnYPct9q6DQdlbcZ7FDskWvrVPMCavIGKgfRNSLnYiRxkAf
TIWQ0S5IUd87pU4yapZ9aXXNPMhc/1RUNBSyJDbWeVTgwlAs89tLnAaf4CT4a1PU9mH0sL/8eLl9
L6lYeUQ1dEby9pAmT3uupnXo8sE63L765a8ikmILLPEQQ2o9WpYc146PRFwDGHf48YKxCPyRXyXE
fwaUcOoxbvcJwcrEV65trcc3oKUlT3891PnCZRQQ8SkNxXM+RN5m8OVmFCNGuCg+5d1kHm4vUnnd
8GLwXFHwX//4hyTgQFlKRcPQgI7dXij3w/lXf5VpKjDPqi/dQdUmddPiaY3rB1/DklRW+lOrcijL
Ogk3KbEKJJU4+6goEFiZ8Qv2mfqEz7xh4xjnOy3TwwOf0lNJ8ms+6tWz7jQn/nk8O4aMliLNkr2f
9ZJCZEG2nUfws6fyNG1DMx/jSK/WDoo5XDBFAXrObjcWKwIGncknUEl6HTeU+iuF9voBo83y9rdx
gJxEhV+DRlF4Wyk5nXAgw20WefU0WZiNvZI6xe17eJ5YfuD9trT7EQz8IyYmimLTBkzKJ0snYpQ0
c7aGDg6mSAWQzlZqMRFxnVupOZS/1Zd2EX01RtAJjtsKtgCGONy+ujkOf/qe7rQbmF+v3jBHy3QI
5Gow3U+a7pJZ5Kf10SoQtuU2mNl4PPTq5fbV2EfPFM7mBcIyVl8q1SN0sveERvs6pW14uH3r9qKn
/l9/rRpI4m5WQfv1c7Ij6TOY1CQPdvSZE3xMe+5yU5nN7cw6T49+F/R0m3jxpukL05EFwWYOnidz
Ww7Ns030StCUpFJbAkcrT7Grns6OHIOttJIT3PWQ2y9Ye1rRbai4n+zJ4DtmaLL+tyFXjGdXNunR
FpTDgY80CDvDcBXVan3arCdIXN+5761ivDtdhQg/1o29FT/mcSIPfepgc7pR4DM10JQBoWCp9LcC
pxeumjSIVpUJJldnT7nNRvMcecmaViI86W6DPBD5o2gRNRsOC7rexxrMwOVA594kuXePTjM6prBs
MCbhE+tnTWcRUXypa449bSEpcApWIw+lOpnQTFlj3L6EV9svWi9M1pQiRlDpsXVwZ9063L66vdyA
+7evYrsyN0iHmTnlHkoFQe9F3R8ix+IgeGS/f3X7nh2+DCGEWqrHPvPcSHk8imc8WuQzLszAIxYZ
8tqiNdrP5KQc7dhlip76B0zgr1lUt0sxNuRbNdPOCLsXMrL55McF2az6OuVmpvAwhKcg9g6mFOPS
gWB/qnybIp0T7i22PEWWpKu40t9gJ24T99gm+i4qx89+XV1mu/uYjqwYjQmjCutSdr4mxAmTJXw4
iRc7weIEq5/gXJg2ekENo9U06h7WZ91sqBP0LTDp4K7DhbWFXFCt30VFyJhh88wOng0Pjcw/w0VG
ZqQrKJBQrFPYX77bviZ2/tY63hsbEyIUkSGDGXwb6+CK8BRGe/tUhEigwdLQDxk3IJ726g3oEFlY
l3k8EtDltnPKWi9RRkjpYSJEefGhA+pAkWVZ9SH0M9BZycjYBqfJEO45ixjtGudznIlPzcwvIWXp
3RuZ5gjRIo6TUiPKzY9hBa/HjrwPph++Cbd7I1KIutdjDLNhAU2F1FWb7fecN6+Dlp5mcZhrk2ac
Sb/XyZuNPYMv0OGpn/IyfmUUukv1qNlrBu0pt662ppQPZl3lJL7LaTcDZckbDQN5H7TUh5ngZvgu
9OJIp33ESzWsWc02J8i7lDHd/B1Hzvi9ymNpclWUOob16B0wE43l5EPvNlAU2GGRV3Xr1wV+Zy4T
sjOC5tEAXYJfkK2aquglfviuSkHjbUOlU2HxckDAZnAAPJEvoa5cGl8vFrZeLRLkFnoXsIEES8NG
x9TYt1hJTYHEBdZfD2vhpFeU8M9o/j1qh+yZvRy/gXJA9NQFkDuzakRKICkLZXF2NWtPW+wsRO5/
1ttYSmL2NzWhr7MrQNZEKhxJedYv+qJ2nkOcspSvRGnviom9SmXo0drAtTzSI3Gr/I2VXsA2BvNP
Tgzardzl01CTJu7pKLHXLatuChSxgTafncHtUoaUGeEOZWLYhybbWZY8qizcnsfEoctss7mUAfvt
Cq5FP71jb6ZflShkLPFapU3EI9WeMnEMOISfHM+8juDplhqZTYsy28wM1yz5kxWZPicHGcufL4rx
G/1bXRQ0pIYL7Bf946+6vNAMJ5Dc2a7JjYtETtSkbFnVKYFXvTPw7A+70G9W4yj/jTxu/sOxDSCT
HNRAAOXrv6jJW6u3c0r92a5SHe88oGLEgYzoYlNmwLx5Ls3pyUEtMo3GxXPNvT8MB7ULoy36FPjg
RxtLJ7kcTJbs7prM348WJZ8/XyHnN1GYrxu6a0PJ1H0h/o+981iOW8nW9avcuHN0wJvBnZQ3FK1I
UZwgKEqC9x5Pf77MUgtsbnXv2/MzQWQCCVMoIJG51m9IGv4rLC2vxzwx7YTHxuUqw5YJots0w4pu
mMnkJMJruZasS7vz4JyDqwIyVg3JTwHmiCL+xSwnO9Kl7q5gRgzW4NUQczk3JcLjFPlrXGevcDF/
8kzsTJ1BWRCHL0UTMbhFeIOpfKCKebsIB7aVeV09x5ODT0PApFDiNJgm/CQRbG+cNEThnom8nqCB
FvPBDebxjL4cJzNCHdMaUnFjnWK2YR6GCWOZzOrvpyz8EeXDzVfPTu/FhI04z6tdD/dpjVyOOX7R
RZAxsqujlTO+DV/RiOv3tTE9pGN4+M/3WvsLwQDtfUTgdaFG76j2XwCrJWqZikvo4xDZibX2VHML
RpXZr8Cb1KInQxCDTCMqDsRokH/Mpwz9IFu/1npzZ49qweeAiLLrRIyMU+xt8jYaDk2v7FPx5Z4G
4jlzljrZKQyIn9Ref2/6JIBLrbiaGw95AXX+icNmT+fWFju7mnYy2ByERCxQZV5neI/CMV1jiU3K
mb9OJBTziCBZPND318xRVDAqKyNj1KWL2HOsH0qH6BthhqIm3GbzCd3G7e0QkphKtAFOWJE+O0ge
i5z2a6aXAIVQ/Sgnep7ad17S1mFUKLaHKQuZb+2UH2k8lDtiDgo0v22ct2+ZJ8P1GZwtAhDbdIj2
IeTXTifcmCG6B4eBlJeabfOgV9G+QjHMDyPkiHP1kYEe8SoiPiahuUSv8RqvXTAM/GrLa+9lrL1U
8HJzkmNYKj8Knccnz/FgKXzrq9Yz3PPNmcRIwgRLBVfWBA1AlgJCbzPslUxHGi2u8Ods+R4rcXks
X3UjnpBMBVCapNaTxUYyBKegGL6ZA7I5do5wa/cJwtmxFCABG30RglL2waiVlwCbZnmp1TEowh/K
MN53SdHfQMtHTBfd6AjJxSfDtwBr4EKTDC3eQUXz+DeP6x++KNiM2hqCizb6wIID8B6xCiHQj008
zhDM4SeLr4EjVECA4HxXELxC+skOQ6JLJJ9XfiGSd+LzWggkneRvV236N/jdvyK+PcPjI2HxHulE
JPUPl9RO9gBYQYvQHwy+lll8y/D5KELf6TCBRZyOsLzSdTH0TwJ6lbnpq69WXwzX+pt784fO3fDA
W+tQJEwgkR+h513U9b6dQ1xHOQpT+Y63qlupMVoZIFtadC70t5qpWj+jrYUN8SYAct6I+IYt8GPg
KdYNVNFN5ruf1S76rJvhtCUShjt6Of4NEtf7C0weWhV9Dgh5JOchOH3A4TLANkmDD+FhTGJ/o5BF
B1mxUfsmxo1CF8lspvVCIGVrAT055+oZA7sBRz8TUUl2JEB9NSXRsO0iN8ObMHLWuohGCaIo2vs4
goSTsVIRKuuKzntCnwHAgzpkTCPzQlmVvdcch2R8zAQpT51BxeoYWhDiMKFAWt6Tx1xIV+/1+kFJ
MPyRMfFAifj61PNBhxlNpA/94IHAWvqltNrkgPBaty27KNzxWqxbkJWPdoa8T+Zd2+E0f/LQJYgm
8hYKfuaBWdqnuOa1MbDEWusairWRp3ypywYlTuC7PMHq85QC1lWMg4g5SqhoTkzNRWgmJIGr8o0I
9fAWpwsEzfL8wQvBRgVGNm0yQzl6qnULJfynVajd3jYOfiy04BuXgHYxxkh1Qe+05+qq8sryPhXC
FHZCb5VN7XhAaOYH/qDFRr68/0uN+jtqlEEu510/9xdq1PWP4f98+jFGb8W/8KIuu/3iRWmqgRWE
acNfICljCx7TP40j4CH9Q7V46RnPEWvRxXjqFzHKcMROcHnYy2E8JTqnf/pHaP8wdHw2Yfd5jqpr
5n/lHwGj6l/H+iqjSVOzXMu0LM320BX+1565ik0QlkEeXzU4ewdI3qL1VnbzPknHK/KvfQrQGAXk
ENMsdW2LDErowDJVMj6yUVNtq9B6MzMCu4Z1RXxkRLrIHi4L3ucRGy7XhKg6vWSaXp2Y3VYnL69Q
c5DF3PV6bSuLnZ/Xl+2ymjg+iTxAoyDvMQ4shH1jaVS3VdYNO2npJxeatAGURZIN+THKvkuvPemu
JxekSH459Mkq2sAETTUF2LiwcJyZiJ6kj2OhgW5ZyWI7m1jQZw6uk0JnYGHiL1VZ8jQUiX3AitJU
LxDC14ZQyF4WVocqdGcCRxOujmODPrZcRKI6KJaCH2lzJVeVPvJ16Fsit9RPpP76HC1plK+Ieq/6
okBNrKl3fg+xGi1+szxdijhvD8eEZGtZk+8ymumXIWMlDBllNUZKAvkx5WdN3zecgygHTdk4UFUs
JR7xWSg2aei7aNf6CCz239tsulVIHm9seid85BEZD7sbcFTBTgKm8KMkOUs8te6ilvhS/9mHk6z5
gBY0N/vcQVwgSVFfE7GwsAGptmoZB7f0WlVbn2f0h8+mKHW49+57TXv1AeU7hoLeIOS4nZEkCrl5
jIGKARknQKtx2hRHaSIo/5vYrh7TmWT3jBGVSQSG/y+Y52iXNKZbt7dmgXmihjobg19wlADxMfjF
KexHW+TN1vax6OJ5xi1dlLAJ+VVa1hnlgDfJUpdtluqyn1yHvRoB0Srtt/XUQQb6fcC/OczHzfKw
gR4C1ZfFy/aEwAR648s5LXlxS30533+/ribMBf4ChUW5r1xkNeG9pbqsQ0Jz3vOF3RXOTq5dbsvl
Fiz1D5tldcxjARJEKFhWw0Er93Xjn1BLz0+RULqQi/x3NWlCqPxLXW4G14TPoNxHbrk0WvY0o3k/
tWCDQx08z58O+2HdcvoSaJTwYvnrlSxtlqsBbIGgBXHTzXLyP7VbjocToUdS2LtaVi27LuuW37as
Sxr9prbtiSdc3BPwQ48Fctm7UFjYKgWLsilqDBY1usiasBIKJR+Kuos1rjIFN7HAEuh21ahbVSN7
hRIj3nXiGMvRPlTlsRInwa1TbvF42UgBiJPjBGAeWrDKss2f9pPrLjvLNvJCLkdY6sveH9YV2Qh/
HwTlcRAx4dJ/MbdDhuxYa2OFG8G3UC/1KLXHeS03vSta+ETzhIlu9OOmsjtkRrRvhXYKTD06iwn/
5HUUMaBqRJ9PUh5VFflJeNcokE3lNlV0PEtTWe1sXE6mxLqOhTlxKhbQW1FJE4tGi+ihNaXudvPU
3Ml1sp0sWc0IWn+py52X6nKYQdizymqoAo71ct1CbJ27w0SvP8mSXFgFAO7KnVEfXja0wPajZEKN
QUMVjx76/eJP61rQc2QjVp24J9ICQpakQ4MsJdLhWG4J0DAozV7bjy2QAAIhIpYP/3un5dH1x8aX
/eRaRT7W7YxwMUzPQ5wxfpAL5kVcfRkwLA+d6mSLj5tcRMKEQZbkBi0BD4jt5RdQvf1RVcLmJBe6
oxJ+z2PdBSgcPI/iVhkQbdZlYyinQCXkOrro0Zga9i3OQOdkiezGILIby0KuCwvrm5qPKElH+nwa
HX8+9WKRW/xe3AQuSVmZ+JXp2ZgAWA+o9ziB+zoNYqGN7QTXxj5h5jioqP/q9S4w5/uaPPeK6Qyo
DvHAyP93En9y6oO9Q6+MlZ18dixhp5ue5xSs0No39Jre2y7XuOGA5pJ3Qt4Y33QPppY7e19kX7zO
QxlPlEKr/lWa7K7YJh0iPhl+LfPaEM7ZOgk9hLYhbpzUsaYeFkh6m2q8AfbYHPSx2VijOQ8P3Cis
sw0U1OrScYjk18a89RBO3kYo/QqQUrtFaq1Y4cfgnVLCsdvIVQY0V8AL6DleAqMiHLMY1Zly9CbS
1ydZb5eVsi63yAWiPGjalXpKcElQdi71Zfu7RvIgsp4KEIOut58u50GPrt94ftyIvO6Dq2FoMyrt
PAP1pTsxGNhcFiM2IX45GActO9ga+tQwobkfspEYeclSY4D/xCODutxzadMSOUpXH5ovbWq7MklA
qsgQC/NquZilB7ks8pShY1qK4e4ft09AlQiMYEn7oY1s/f+xTja5nEXugsfY9wDM+nY5nSzJnyZ/
RU8ieQUzEkKEuAfybi0/90NV/tBEwVX+rhVfoWWhiY/QUg3EF8QXnx5i2jujHm0eWPFpKeTXbGko
SyNZVogOv/dZNl8OS0IqP3xY6TTC2f3DaWWbf7vOZgyPuJ2xs1UyWHrNky4XLZh+/lNRf1eUdWLW
vxp93NxYwtT9329/d6SPTd/VL8V3xx4BlKwtpbMvh/7Ldtl0jgqQItr3d+f4c/HPZ1ouOpm0zxOY
jN27K5DFpcm7Q8gtH+ty5bvdL9vfXQ4i3mYD/ASzIYCYvxfp71KGlLeJS91BblzWL20dU/WJJ6Uv
yyrfbPUT0VfkCmVRbiG7oF1OUUzMCzP0DBm5nuRinLz6BJukPiWxCTFUFuVKuRn1c2bDS0tZgpGj
AVUjyBovm0lwMFmW298dTs+z5qQPJZwqWZTbL2eS9bieP89EQHdN13nadtldlt4dc7kkeXS5mb/7
XtFAHGjZqGwhwz3Jd2V5I2TVDNDKPlzeC7uPcW9aWqlZiVhxxCiEz2l+gifKdDiUI6BBjHWWhYtm
2RrWgbp2xsrkU+RpuNQX7a8FQls6QxlRz+bEIoAuit6PuoOCOkLG56Mm3hlTDM+QeC5PSzUbd3F8
In6c7yela06NG74w2CGCMBnQCJvux9SZ33GKhmdU7ZFACzaW9gAeuz7hsvEMgzs7R8SOd61mvoST
6aH4xTubcJjCO3utgXy0+HVy+r4s5Ax/juoQaSU+Mwr0qLPaoaOUBAxwBYIIM7XyaLfOOqli8O0E
5zAve0z5LXhInBuzFbYh/YlnR6uzdOvaSMcp1iauk5tl7ipDEXIWm40kpSsbxzJvAA32vwE7sk/t
9HcBOwiBhLf+g9UrZtevOYmCH/Jwx+//7//ql31+R+vMfxDftukt8Fc3CMAt0TrNJlqnIfRhmJ6m
E7z7Ha0zieORK1exhEY0H5fgJVpnmv8wEK0lbawzAyD+p/03Mkbk3j/oCqmWTbIPcTVcgogK/kUd
ppyLRPf9KbyBfHXnayQ90X3PD3k1jwLafJxzJuhxapyzDtRP2kcvbuO2J2O0NRR+QwxxcH9Wcyxq
5iDedPlPAftIy9b6qrvtvVnWMWKtJpwbmFU7DZiq03r5AR/Wp8Yq7rLBuvFC6FZEulz1czK13+YZ
1yGydoSYQJHgIfs1TMa3XM/3NlzWmzSZ1DvhD5A3mBAokPtSvyPYZM9IFZkjuqWmsRpKbWMkt9U8
PymgR4xJifbFz2AotsNU72sXkWitM/NdWCfzvkrRQQ78VHDfNNwSEe+Oo+A5BT0HVmL6Ppp4z3P3
1miuBYe5x9vLJNw4edMp6F/HWU3ushZOhce0ppnrGL9K56z0oXnoZl9nvD0hfz0g7Bp5KDF07jnv
U+GToWarfqPpjbpXXWQ+Ro/potdtM7NBbT4txr0OvRYrXvukkvrehx5ZV1MzN5bLLzdHWLII2ZeB
Ze/wWYroeEFpdwOCFCjZbgDi34a4+KAVfVPl2UYvEwi1ppCHNrwHhXnpaq7V27YHQtEBLEPmIywg
vT3AIK23aPfMK91Mn7UagweQNK9aJ7h+EWidyLNIOJQ2OGSmYkbcfPViSBD2bBRbuvAT4h7DVVmF
0KnMbaw5yM4DLt5FNjrrAXeAhBxqniMmdSkcgxlGPx5A6jo3ARW4vd6up5kZVeFONxXJyHPkAsdL
FGU1ZljNmtOR3K2JjSfHQN/2CT+iDIEOrERhYrwGBQhhcvzbMQ77Y5qE+Qb/T5+MHPDb0B6vFaPC
um0eNmNE5MPIVWuXI1Kwx/xox5vyKZu9bxrmVns7cV7yuc3XRRigtzy1WGxdI5EbrwejfM1aM0bz
Od8qahNfV1qdQMacbeCiV9CKTkpQkpiqiVC5KUHwVP/pYQF1DLPuWY1gIdRjBW4I9vZYxNHGqBEz
be3g3NqHpnhLlJaBCwRGZFaKfI+SEdbqKjGoKNTv8FEBmFvj1BOGT37opcQ+4W+2gO65nhBrpgzA
QwPTvRpX8Rjdj/AObVSyK/PNqvaIa3Qbtb5xlCHfBRqooBZfE1wIUkfbkKSLVwnWdmFtJsfJLb54
RkboFdpfFqHeX3s5csGm85rV/veWDmytzho0nEnfRbMQBhiZ+U5o+ueQm9ScY8fgH+D9dNBVBh51
rHPWfaOBBAPpt9MsLBBIOsG9Q5mBUUKQ45AGvjPU4ufKcsejgx7rbY0QzNjlLfouVbA1cWetIxhm
fljUW2hA3aZLD/xrpHpHJ4BGXaOu4KovUdRuCoBOk2vs6IER17C+c8dzUKV4ICTDbYslNeEY/tvW
6XdKwPAqN48jz2wdHAxcXxC/KXRY38MrIIdd0XQjHLoI4J2NkokNCwMcXgZvqS+GY6yHz4DRr9UC
9ZPQRW69L3jkogQ+r5liN+3i2+MVZoh7XQEiswl2qpmP+9KDSoiizM5TPBR70uegwDRryEcDJoh/
U6mrEOOVrm6m44j6c2qaa/Bi7U43lVfXyO4TSFRWHt3kmQGRDHEOpOCIOlTBdIea1KfwMYq2aapN
Gy1ukbhQsaoO2n01NMVOtSN3ryMV2yJqfqjNaT3gnqF0x85K65sw1hOCYqAS8q5n5JpHE0NVEjsC
cg3uOvWIiQyWsPYI1POySrZo0JknNXPZ57JN7PiurochXmMzatixq/SnBOGjkyxpg3E7K/Z3I/H3
cWhoez1VSyIdhA8sEfOSVbkANJhhAmn+bPt5mNeV00DmabwblP+IXSSEGprR4l0AjHnTzM3R1mEQ
9D4xuSrEVpeOemOHsMBcHXZiiDCPCrWNeF1ZrGVax211gniyKBcN5ojrmduAXjSD1yXN04jA3rJO
a0dtk2O8u1bG2bnDwhFIF3YgoegJ47m+NyLiq/Ddd4E+fy5gEhtJ4V7PFgTLJkoPk9ndqAIlLhel
wI+bQXjsmgyXrlpLTpV15rlKiL7Yt3YQfGn97K4Bk7QhXIaNZPDJbV3vaMhQVV0G2aFO9G2riX8O
RPeuboOH0S5QR5brmkr8m/U0HIf2MUNx+YTHh5s00yHIMOjRCQuPo/vaMllt0bU4p4P1EylSawvV
MAa92tzglPUrByVTUqpzTdwDyxJDyYsDqILy5OhvXi8MD7HsAwQ7b5AVt1aBxthWLmQ+sMsaYmuy
qLV0j3VQtNvKmJyDUgO0hneNHpTHBzzJsHE1C3rcReBbDrzJ9CQn8w5PlAdTzYhfEoO2nZG4YZju
fU29ChKM5Xg5X0CdFbustY8RuP+dikkDJBU4sEODTrUJRLX3E+yy5RNgqB3mjia8Hk3kEpYhvix9
WKcHXb2BJdetMrSb1W0ksnJZE+MVX+JQIqcOdVSW2yyqfsh7syxmGRMS92tZx5ex3jkQQiRAWi7m
dsKHIKqR0oP1M60RJWpXcQ2Px4ROjsU73N9eTFFkClEuDD+yto6mP+fJCNqQxwHwcHMKTDweKlX/
qU9Y2yBigDuEvx/cKQq/MQt9U8bQnVAg4PEexSPvivTmUoWRk2cHuWV0xnreyk1ZZdtwr+Rcz5nw
C7u0kNtA1O7MvkGFpJmQEPp94D6HAotD5LiSRzNEflWWLoe5nEJcgSy9O42sQz1+dIeK5/R3E1mS
h7lcznKqpY1cB4IKDruCOUMWOy8fNv7bqtzw4ZiXS72cTm6/rJD37N3PeFeUrXy3mxmBjAmekLVS
vLtZ7w4ii3/8Je8O9277u6LcdVl8uGgnM7EBcSHmpgzMK6MJz6MZh+dignIBy1eD8DXXB7nBn7QS
QwDRJgsQz8BlhaKsW9kjLwmvfGg9OA0S2IAf25Obusza/1xsSoZ4ShVDwtV8NBO8dNgYY0vi0ylg
ICg6MnJruausy4UW5j0uxRow1V5DuyJ1203ZjBgrVWeYU/wIE2u5stHVDaE2Aut9D+kqxetARh8n
GQYl3Fxvgqi8cbLqFIrwt2QoueKRk9UxUolSLHW5UhFPvix92KUY0vbQtwyLEC8kdcZChpllSU8A
upsx4wAvG7OTPEiR4d62lsXeJ9MPHIwwVSbXyuK7tYNrPOciVCETE5j0ovZTgFPWZLqsIYcSK+mx
7eHJr2PQQNsx0R/xDn8NdJt5kHi95EKmmxBRDIWbbLzVp/RbDrPGi7HYQe/rnJilTlq+O0hbbm3U
T23vgegvW4w1EOQS98Zov2cDnhJLpkqW/AYhH9M52oR858EDS0HeX/4OP7EffLC4O0R46BDkOnkb
BOL3yH7L9aFwoW36CcDichfLzGF8LmPumZshDWVlSK+IGDYjpecekAyxORHAl01MEfeuURopR83a
qnXazFCS6QNVZKv3k+scUSq8H+t4z5AA8RQ8wLM4HQ8yy6R3FQ5NUGYwBIYSgt8Kfxbk4+sa882d
PL68Lt+OxmOr38wGQTHVNO4uDX//tbKad91bbEzRaiwKUoCFSC8vWa5eZIMv2SmZqLrkrEgKQD6a
gB83g7rV8CXFiqjNh09IE5mHJeknEzk8Cz/LEIj88k98yBnKDZFr/Eh7bPAIPm6sEGMts3KM9cWr
3O1RBQz5lgqnH/nPyMc6UFGctJheiPyR/DVym1xMom9dqnLr5YEWz++fqrKxbPKfD9Xm/cjY45N8
5eSzJi9GVkHnMgZb6rJ0WTmTdUSdwEkv/1dA9Pqg4owjm8jTMtfkTZbFUb5ql6J8v+XFMfL75wuY
yBMtlxyUubseGScqXvdZWr9Lf/dQ8ZV5K18TwiYF6YPJfCF1Xu4RA0hA1YWhupXNL0Vf3DW8ICDS
MHySqSjxpMrSspBPr6xOc2aiZKFvSw0a8e8+Sf4muYA8zydfFqGQ/PPeXK6+nEdU8D+NBZ69PeWm
mGZw2V7G4FggXmzzmysvxKxPuqurR3mzPdFnydJy75d1TkFMFtoPPHNxNXKDPPtSXfaVpeVvXDYs
x/uwb5Q/donS0IeRupMdZ+eENWkXUZdvHnc8ac+yfrn4Gbg4qjaDupHHkv/pu+dyfg0UJT/KxxXc
pjPxKvEfhF3HUEY+iH8uykNcuqqxmJqDW6Yb6FPFKRYL2ZfIqizJdUtVrrPFKPi/aicbD/7boNX5
UZ5fXl8vH9DlnfFd8RhfHma5FqGobgbM9M/3TpYurWTxY/3dUd+1+niCj3spWi20oT5rs4qznriH
8jMiS3LfP61bmsituhwFyuKykP/HUpUlud+/PWopUwbLLrLhh1P9ad2Ho344UyA6fOAedRd2zNHF
0J5IgtFX816+68tido0SLIj4niwrZWlZN2cZr7isV61B8dJSLcjXyYMvTd9tkUXfDNCYMnS6ZDEe
ASTn/erz5Bv0rn4pflwr63LX968nZm5jBI4mmTVCegyOqzcVtJqumrfpnNhMnlqMG6H0txXBN294
RLLFWIOTVh/pTka8rUrnjrgwRqVzVz1iFHM0K6yqZ82evqJFf0DcR3nUNd+7Raka1UK/f8BSNdoV
9ehtVYRbj7jgjKpt3edjrPMDfYJ6TVpezVOUb5ygjY+ZmV3NTkS4kTjJOpyaANXFrNoPiM5peDfu
FNnHffzBl+5kxvGuE5OqORs3rnRekp9X+WFdFhhmMZBY6u9gIn9q/mGd/HTLdZczyON8aHM5wwAS
y2725GyY+okhnVi48t1d6p4YR0IpZ0AkV8q6TINdVv5x+4fdEauZNg7ETXxaRKcmd89cJ49vZMs+
qZqdPlZ3csMkX8E/F+FiBmsrLd60qLbXmGIjNDYNaDS2HZ9NxFDiIXxz8qtOKfmjiyeMEqHN5c9J
lpq7qKkPBOwcFAEMSA2+derd1nyCQ3ur1fYVCnLXRt6/Ri42Ua4CsbnJrK9WZ937o/pWQplei+55
GzH0PwyaW2CCKNSSoUOhzDk3m04LVbzJlGZTNR2KNniVbLIYLbSKOOO+Vbpz/WIHoYU8GSPDShGs
3eY2gBZ/8Ic22aZTUcPladvNEBZg6tPm4PmNutas5KzxnT3wiRfOSHhWFo61URT/ye66r0EIHThI
M8y8DDw1ibMR5YPSnBMIXyEFSgTeR9rKc3CwdkZUYXp/usaehCiFjR5OrmbFzk8ChA0JWkwlJQu9
bDMYZjRPYdYjfpxuc7P4rmjejYnvPVPldm+Xys9MGadthvPnFqzrKoKXk9omKCICc1VZOLdItL2G
Ux8cnBld8DzfNoX/pbOrOzcDUBODMElt7mqP2KL+zfDy9rqbUHIkb7yzYmvn1L69TbP8++RC4FJ6
ZMXCcdwxSe62U5LfVoXq3TDve3PQ1DipheMenKJYzzrxa21IzWPah+XaAfnWIP1BkpZUh00O3xdC
tuhSCfXoLdM2IudNuKqK3D6koIOUuLd36BMgl1gkDD9JInhumu00oUA5ODhiuco+CQhbaGa9QXVJ
RcPBeBiKyj1bU2Vib4WnYoUs4OwbSCMG3tZ0vYcY6BMqWU10F1vdcwhcOCFL/RmVDYQCXe2zUuR4
BOrYVNNBxedO8z8hkJ7vugCx2NIYEEaO1HNeW/MW7QxEQwYT4cbqFUNvtD1w5duUo4k6OEZcV44G
jcpW8q+de51P2HjqaQvFOVEIlGsOxBHtldkns0oz1XZ5gzGOX/v83JGgc06YqVOwPtb6b/aQumvP
LE44pNlon+K7DFttLXr/0BC9HvGmzZiv0xzHNAAAV3UX7EMTOnuLxNLKOJJdVLZKiXjCGIy7hABr
1dUHvB/bAIlgm1yFp9VfZ6P5nnlWs0W+5LPpk+Zp8u9OqYXfJkP9Fpdj/lD3SQzQrAA7W2gbHjnt
ukWJZUW+ZW3Ww9mbI/dhSLUrZ6Dv9E1k9mC0IyLaHCCNrceCDFunF8Ee4d8Aut8tZOjvoJ8OEZI1
27guSM6hujXBLNHt4UHv1G+znSPrZaQoWhpQsPgMfU1GbLgxdK63dVU9p7FlbiOvdtYKRszQf45o
wIAc6MLXGQ1Y9NRShp9pvK1987nY6cWAp7bdvNgDqYR4eg4GZ1rN8LvtQUcGDU5OIVg6KEKrzf1U
vuWVFd7FalavyjKHvd7APLaQ4eqNur5ywHmvNXv4ik8ADwkx4imKyKQrzpvmh/auV7LkxgZJHdno
sTmFVq4N1fk8BfiGa42OBLI/pmtl0tdeQ4+Bv+4GeLuGrCK5xLTMqnUJLy0j1JaNwx7/pvkKB4o7
pwKO3Qbj1nGOKAcgj5l+8SK+hihM53AAJ6VWHtyAc3hQdnTinrll7U0judNdBLzr6JrPHwAjGHuV
c0Q2CIxH9VCotf4W5FCbii9DHvob0w1VoYa9blJupKIhrRNDV6853SaYnpA3+uINGH2m07RFwZU/
Je9uMys7D+Aut4YyI01VZiH6FK2NCgxvbWcaBhdtPfWwik6V/2WeSR+lztbImieT8c5K9xwk62f9
7NZKQhDEv9P9aFvUfrxzu7bZDHN5hr1FkFxVuAmF9sntooNZlyMkecXHka3hCzHxXcqCal6TAJiu
GM+sqr7+aRamfajQnW9hqs0+lne9ATc+wsCtNef82NY1OMShy4+VyYzQ1pGlVDTe8gADU4yqp2Hf
8qciYj188ktw3S5JZnQsiP57ZX2IOnyOY9gEoufnDewG8tkEdne1sCKcHZOk7Gi2G9f7WrbkTPWa
VFCgBj+VoH0LcJ1dt8ZdPxjOEWc8VKFqfTeaSbIOR9iqSDN/QqbjEf4+3OUpSc6dYpyM6bVqSuU6
1WcelzD9NCgK/txZ3B9JyiHo3NtrmMMIQdFZ0jWsnKzHTbtHhrmtm7Mr1M06oKlf6B/Ptpdh2a7y
oOaTueoMOitdU8qt4ST3RJc3GCpHe5U7tkkML94bSfgSa8V17BY4Rjdk7Nq6mFEL0D/pSn+LJMPZ
q+neOt/+xowZ0QWCtV70iaQ4BFVMGVek9UiE+sEn3dbLdVe5176K77KBBAJ2ChrZKnu8syILZ+EU
j3OzmA9g+rzzSSvJBY+8joiWP6YadzcgTA/lzzbXRvRFbQZ3C0nSJ6uvzF26G2MG1lHQHaLpqVcB
qvbKXZUmEZgs+26cDFST0WENjB3BIwPl1OnKG3jFKxSXGowc1/PYvZDd5gVFQWtVmJly8DG1szLt
Eevu9g4r8HqlFzp03eHYpdwhRI13tTfGZ02tPAwnt3V5NYyNdx9EwXDE8gntunmr27hLOlhDDlmB
8Ks3HGJ1OiVklFPs9OLAup3sqKcbN5INX6iTnglp05TxeG8l21zHGRabayE0qtH1zdFDpyMgPWU2
o2l0LkGS4x2pKU2w1RXkLpqqevS1W2dOrxEaBl7xYnhzsp6MntCWXm2NcEazyEakxAoti1xUjBJN
hKJeNSoiadmdrV5Hcig5m8oztGxnj04ob32q1Os+ar7Og4r0tDF/HicFR9eK25AnSFNohb7h27XP
9RJRf9f6OoHUGLPyPCiptk1HpVkZY4ZHfT88uU140Jy8OrZxjQaKk8x85I6+gzY4VrDd0bNRJPMC
BsxRCKNeuQ27fIXMEP1ksDG0cr6PjR2R4TRUzNUcqNeO4o/X/lDtMH+ztjoecKsai8spAhZthd/L
fL4aDcffkq/lTkTaLjwWTiDEBfubOVM3pfEASsJFdhUllLHlg5rawkETueeqnE98lcgEdxWvYDTh
dd8896AvEB8sv7pWf/Twm4RE6m48L/yZTclXkCYo8RGXuKrz9l6fDA9ts946jIH7LcySz1bmJ1sA
Meqqddx216QjwyTNegidLxnzH9LRsKTqtESLpURcyoLe+eIEYbWPOuYOk4J25zxcDSJXhbj7rikY
twQtQzF60yJPwvuob85OMTtHx0dcHMYmKt50ypVepZtJc8j6Dng0d6skzW51w0BEcOie3Mn9WVe2
ti4z7Lg9NJb7cPrUC3EQ7EhRiQJQXlvrIURgw0u68hgpt55uV2vI3dBp9RrgclcSY+sUBDlt7Jg9
NA8tsHNDBm3fP438VYcUe4Sd8pwPOgP1wivOCLmt8sw98jU0HyJ6Bwffq7F+zGY0HwlTIZ59m4w4
3abZ8DZ35k8/x2Y7AgIUxcCHMvNTm4bxBi4ZcE18ZSqounaHzlZhSbMB/1ptemQ4sWEQucJIJLii
btjnMY5baog4Pvh2ZEwN0QPR+RnNcNuN4wnkYMyoKt3PzdSiNA0OuvIGBuGJulcQWV0ZrXoY48y8
y+YNoBcSoeHBU8Kv+VRfN1ZQX7f5BJQkrJWbNNB2dZnv7LAsr1sm0Jqr5tcJPhRmK6YmQ7WOJ/cF
hQAShEaCVL+No7cauY+hXW2QlTiOfnkfO9O+0My92bfI1BljSTC2iTcpPqVpPm8D0pKb2Nafpkr7
7sxBuinRS15Fjp9ihmhk6zSL90wbnquiBWUD5iBFFwvS4+Cs3UFAl+fq4OX1fuxAEngOtuDTAE6/
e0TvzDnl8W2nGmKELvwPctRAM+fKiQgAWV6VrL0JlEWnWf2ZOLy96oNj2vEUDno7X3tp9oBMyZvl
WsNz4XpfqhoRwMZIv0exYm98qCArhruH0eD5QhWrTiz9Ka3/h70z240cCbPzq/gFOODO4G0mk8xV
Su0q3RC1dHENBvft6f1RPWMMDBiG733RhW50qUrKZEb8yznf8T6gF+1YkBqHHu7Wea3MIK0s0ub6
bgoJuwXdSM6QUeVwXG350vWTE8hS7ucVsVOeaW9VvmSEYILQQn570AljpldbP9y0xSc4lwRl8l66
Ts6To7ogaZf1EM9DGrrUA+1CNIRAmLZXzO6MNBiJHZks/NSNBcajXsZxV817TxvVfjJLI0o8fzm6
RCwMJTm8rTtIksoodMx5nvaJo4vAa3PEssmTyX0DIWJiD1Ny5RZovgz474w3EavAa1zNJFROPHCd
YeyYm06Q8DJScqRecZiYfpbc/ud2Wo5TQapK0uOCX3qGz6W4QgdO4Vj2zoekXcoTVvkKVdqe5BtC
HpCwrWODCEbvJXnJjg5RCQVNC+zCzbsxkAnqMepggJSBO5c0H5xkZdGdHQj1YSrLmDZxiQmynxAs
p6sLlJIueRRdJCHil1IuBPXlT9L11CH15xMfajI544xvpfceIVIRHjtbwDZc5Lx1Oz7lEnQTqKgg
9TZVa4s6DU5QHtCd84HjCQyNjNM/qRzjnPpWGsZL+a7nFsc8l9aUulrkeynbEZHG51Y9z1P3LrLn
1O4BKZBMSFQZJHcRjlXunng32qRzd3FOhnvCm2eLNSi6GYHVAPmz98CCKNKPReq/pzXhzOy9nwwz
cSMUZVXk2fBeDPhcQ0tIvLEaxqNhAgXOY4oZozXNYMLs66V/S17LPQJyP6qz4p9scn+xv4+2b/GU
u8OXw5QLInj51s4T07ClPxIRFfkSNLjAlhxMw6dJIMro4d/zwwTaLNDb3rn8bRqtOMdxwk/giWeT
FgRcKXFDNqyTJE4I31h5S2uHBHhu4STp0odhi8ZxQGYFDIbR4LUD18DwtprDpzQS80Hx6hFC3D7o
c7ZtBJTHFATrajGUFWFV1ksuth2s64Ha6rcZxPI4NKoNO8PSg6wBIVFZBvE/Q15ehNH/C/n5/zCA
/5u2GM0tGKz/s7b4QbV9+j/2P1tVZv+bxPjfL/1PibHn/IcN64MH2XU80yQr9X9JjAViYdOAEaAb
tou0d4tD/S8ggPsfiN4N6CJCt0y+jK/6LyCA9R/8VkNsgZGOboDs+n+RGFuGuWX3/Xf6F2mrlBg+
2ckmWamWtzFA/lu6oFfMjWQnmx8z3bEjRCpvjljiSM/JEKnN4QkeTvoETPVcSYMklB60jVXr1nM1
SAAywEvOjqyBOlbuM25//7ACK0FyCAEe9mS6m1bbuQMPE0k93t0hCZOkyl/AwCINziZ57Ya6/rDa
mw8qqsj09SseGCpV/tRA4K3qS4GHHPJTt+z6zPCeGn+l/3di+eIVfCoRLO0Xg/WxIDwuRDxoXhyy
bC7u2KNhBG8QmGnjhPUsSd6Bg/2bTKNbKgziHaSLPLNyy+M6xzIaIWB/6m0bxF02/8gErTif+EPd
ln2EO1GBmjcZb6beeLLKzceQDG8z5iwkgEt9G/q1fyMVZtgptNUB23kOZt1I34D9BmTrRaVc5QXP
58OyPi1xap/IP/gJ+6sK8qKIjIa7EBWnuObumkbtoIXTdKhVbzxYtFp+nTKFcNOgWSWsSnkdATRf
utgMYl6sd71vA2pV65T7SNZcCTHbGdHPuTb8H3FQir9OR2QXFCvYdEAP3KAjjUedHre0uaEgHMoz
Xybkdhkzk7DSjS7U7E5FmrrmHVwW/ZI/cSlU92SYP2Mi2hgaYoFfZE453w7q6EfFlIxhN0EM9bGc
zPNo3O15fP5mXMshn3euLNPI50cwXQJ7SmdXF82hVxr8vFaXx6UXkEW9zGd80ebviMYD7N3VXRMt
g+fGUHhN//A5ao4FJR9iNVd/zPwtAUxZr12hxUx+OvydafcoTHhTnhPXJ79mOEzGDlJOs59Dhzcn
7P00svVlDAkCaE/feUgJ40JKYBIItLwZjsgTU6DQTnoxJu2v6vRftaZzrULxf9Ixko6xdTLMyr86
g1+fZv7QPQwt69DrbnK2zCHbiYw6f7QyLdTinCWOu0XYjL51t9hcM/WC+g5G4Ku19OJab794a3+J
izE7ptVQX/Si5LlP9zr4jTOtijp7/vOK/OEmstm84RWQQVfaYCrt/KXI4EPxZJ1FDLR7Ah0l7Di/
Z9sd3wg6bwtOHuoc/nNDfrSyRSleV+XB17P4kBBhgzZtme85k/pAap531kadt18Sf6AyOLfEtwW9
Wt5RpWjByEu+97K1iXKSMFzmOLs8BhVgSsYsxC6PIS0IXVM+7F6nuRouc5v+suK+BLXEpMoBcFSJ
vAwYg6HYZ2Cyem17XNbnKesvTVN7d48ALyay24+/mIRFWSThzFqzBr0tyMvZHtY67jP6LNcOOqMu
QCIX4pJNxYee2u3dV+aLmxTnLLasm5mId5bUCmFkGnQbIW10E/UplRF5LQFxFSfwjc/OB/d/xsll
eKFRrk/rbMI49hwe7iy/VHGdhpZmpYe0UiWm4diNhi2MKc/pjgcdYpC+kJgRlwUfNLK/iICp3WDa
WKwWoLtbTmuTt9WXbTdEnAiVn/Vm381vsNsOPfE0NyCiBsiiVtDK5qjWrf6cimzrwQl6mCv0ULba
E9ar77tpHs+AkD6Fj+lgrTzJLlP+MIB5KNeOQxCR6keWgw8iOGtorPqWyL56cH0CGqBf0YN4dXr1
FgrHBuzZnvhsj0AahyguTQ6PvdeaT3ahP5pNXz2KyXtaV4KbGDmhiE/c8aEB0CJF4/2axvTQKOeU
1Pl7MiXrQchaHKpAjXl+WjqguzQV2Wn0vC7opEeCHriiKEtJeM9MjYK/1n45uZpe8th8VKUT2qk1
3HDD+CTKturAPaSuLkjkahk+dHrmJ+MfZPbmY83Tf0j1TH+gvc131eYyTuZxcy8A2EXhWQXZaFOK
dibqS+9nksU+wLMlfrBb49wWkE7mOp6OyLP63ZTL+eqy1wkX3PUhzQPTKX2+r6lQX+A87UePPeqi
46+hn3hTJEWZMfN1XEaBaeRjqPfD3xxfSKjpyEpJ90yvTgVYTdPX7Ci3mI9GFJ9lhmktm7WLANaL
Ia54bZff9Rg/Dqkp3nJN+5TecKmh4QVsf9NzYU6MBbdQSNPhpZWSfSKHd/tgptBPFvB+67R8rXr1
BdWMRAGCMUJSkf1T4rBZIaaoI9Ctz44+T3zQx3775Gsn8tj/wITz34kjIWVIT+6YN5gIYpZ7yZeC
AMoFQ4Je4ENo+afKtZtMrUDOUOyN2h8vNglLx6ypPuPUafYofVFKFylierESULhqeTTG9RC6bW5G
bmoeu9VRrwP6+n3VyTlyDeU/Cms86mSbs/GCb8dMRr8C1u3JCOhFJFZ3OnizXE90TVMgWK8wRqqS
h0nz7Vuh3C98WhgVXPNtMtR8znLjvmbMU1uATM82zxBxECFbk/Hcx0a8HxzT2ZITSRgsNT+Ymk1M
u/yUQ2G8L8ZFHyv/fSmnZwqjn2uVVvsGifrBLrq3ZPTTetdDMLmujXaoC/EztWnGlTZ91t1ZMyw/
cFn87Tu/Lm6mbVz+vUi8JT+lQnAr5h4ax6bVj23HnTgMvUkN0BsBo5z6kNqdvPslPfhq/jQb3Xkq
JpDPpd5YV6hlWZg33NQp4mFWkpU4tv1Ao2ik6hX0MuZ7wbU+MNkGkLi0x9IiFKmFGnhSMkFTXyxn
PS7FkY87CbPTb/CVsAVi+OpxHvUGNpK2KQzcCUngoSW8WA1knqn1z52DDN2zHpPB1p/7/mHuaqLl
jOxMK65OpACyWFLaZZzjNcSvA4K4q7unzo8vPgfQVcXWQHafLKKu7VwSZNOz2+j9PkcuuGM3+U+z
NlQFWkUk4/TUSJ7sOunm50QfXvpOc17J98QAQmNaGexFBS2Z5qn+KvOvEsfKifnXn1Z36KH8uD+k
mzeGBfZtZpq067u25vspCD1YdJiToyAOkPeZ8Xciv/BuitDU1z3IebF3C1N/yEqefVUjZ0qJjgx5
p9FvJj8EU0+ORjV0B6vXktO0wthehR+MSgyPoztQPJI4GDPiYZMdYylrHXxPohG7djTTq+uof4Z2
jkM1G0ybehaytl2dmJW3d0vTPiaFacpuXnpPUy9glLYyotAVOc5k88rKCPWmKQKC9arPsTkQf0fI
93pnLf7byyk7bJOBqF17N0FdGNRJ3UbpyrzB839UzrOW2tOjHds/HTsdIrkedQEPWzfyjh6akM++
9y6CJK2GDuZKClJvl9UFHeJfy7HSax8nrLCSlUvBy5g/ZjCI80oWl96oCQGLl0PFXphqDUSnpNSa
bZptzFh3alZ5lbyKTJLndWcj0T+myP33UDnYP1jM3krPfZdm122oJ/0olbPCFijgvY96fykgZo4W
BGe7VKRWi+XN7gbmgGb8ysQQTiIpO5GTT494yygI2vVU1UO8X3s+8z3fkWtqr/lwhg3efkKL5k8I
6jFvHmu7OljJ9OSbWXMq8KkMQJ31wo4Dn8COs2Oe1VZhNxCGAwqZNWgZETIWGOdnadfvqQ0rfXDq
E6oX7k6G3oVBZgO2x5vK2E+SeXRXCQMO5tmnbratk4a2BgblGFgaRXg7KVYIXaGHaVn9qch4IXNp
SzCoFvYkCzDTtPfsB6IwCQua3TWi62L+gAeONkMj9lKsap9vN0pXjB+yze3TdzHE9wv8ZBZ4KfED
ZkO9dQEIXxPQINPqX0lXnhiB1VnUmvWLR64cy7cMlmBaEvZs5zf+/7l0hREAlGQvWphs55y1PRgT
MdWVvTT776JsYj52zVN0WNitGnJ3c/8CmvErV0ShtFpVXpshb05jxT7VY5t7dabqUNETHXxvqbFE
N8vBN33rOMwk1rtjccgbApKyuXReWks0rLcJndC5LQ+Qew6Eoyny0PzFeGg9uqftf2ajAEM91cQx
g4yviKybfUc+J77GZ5fjOHX1/qQSn0jCsSaNiWI7HByQIxmDdqpKH4ojhe+QUVOT/bMXhDYdZ8lT
2RDyFqWWeYTwc6v8FlwJW/kA+9aBMXx1UMMXZsctjrNmRwnGnwi9vwRAiqBjmxOUffHbNnU+kFY9
7rx6y7TbwrArm4Fu0lkrK1RSIX0fwxnX/TaLAuXijyeg0vk+63rmPrWRswBp0vhoaSaPQIrGrEzy
z7wQyLo7Yma/jwHeukNXvueQwHFKbbmrq2hPPRPfNQW+36tpOrotxlPTTB78qapeDbQzfksFrEaf
sId5DAg2TYJ4mUnznucXqbtjpHqd6JrYQjJDuUKUVokXs/aOcshe165Y9lmBLdTxXAyo/szo9KWG
b7k3a/gpdTFILnA2NPiG2sjTtDEq8+XDzxvj4RujCo53Ar3CY9lCCcU2ht+nKG71Un+QyUjMiYuM
QhAEfamr5UcnWcuO9qIuuYrdUHQzfPmV8WuTFZ+DL+zdSI5rUAwrMznh3hxTq87kGPFBibE/l26e
kIHDFNe0m5PROH8M0WIyZU9BeLZbYY8rNXY/GPkIG7eCZUTsgufru+HOxFKA1JEvy0J2zTQafxX1
y2HMcWWmyfh7cWre7tIHfm6La0/zuU87mx9ONuI4uJl/1Sc+apnUh920aEnYNgTr1kXF2qcgNVWl
kvi7LfYrbcWx6+rqaBt+GmSe7h2L2qSwM9xbYWTqptlbegbVip3FemjYQ5ISpvc7I6YAFK06mFNi
Rkvct0c38o2O5XfBdd9zbgMEbn66zvK7W1HrWtlx7Wb/Vo9FRo5w5d+aWDvVc9Ed2zm3gsGz5mfD
RMHn4Sy7LHVHW95zCEM13VXmGt/mePyic+U3lGN8XkX/gS/LPdWm099bda8yyMWYVR9j7iPIyaR+
bXB+4BF+hJvSWkv/uk6jh0KVz6LjIHnW0TNg/Jj9IOvWfwRpz8HczDmlOE0Yq5draWrGq5u41jUT
a4njt2727LsZrxq4aeP2ZDkm9nK2V1hCkzRyBdtaIbtTWz3MyrSv5uSVp6yKu2bvVWyfDI+pPaTc
7mCwJIMyA/tDxnkWaTb7n6IjZ35xKuNBJ6dS89nNyjR+JzA2GvS6CJPcHwLDotoBIwhve71iYiV3
oy4e6Aj6aPAxVddloh9EtpIwvIh27wIF2BvbFTi3pn5F2vTmtv18ZeY/j0txXJf2vhBIc5HltF/z
uHtlPU/WWr/3Up8dI9nseV+Jez/rz+QxbfOc9wLbzU53hXsaklhRE0kO1RRpiJ8XzQdRc7URj3uu
S4zyCNkPqps4X1pzRB+WwwhjVa6t4smQnXFX4mvcSLv6pO61gcqrg7OtVvwbGtfBd1BBO9gXRBra
cWHwvwdOjZKpZkjl2ZrPxzg7LcZtoB2+ZcX0WfZa9w5yjIFB9avXtOzFLrPPOB/lJYnTr+8bKy8l
IWiVdzCMpgrVqr2NDGKQqbYvacH5YrXWrTBXnLRDP0YccuaJY4WS/clK+vI9tayU9VswWVjvVbuw
GE4km47RfJx0e0KyGieR4iHvw0lPwYUpxOGgjF/XBYM2Kh8WgjzU3NUP5vbTzhq477WysxO50X1k
pV5zypbIm6n3kslgnxP3sI8SyjnsT8yaDNLpVm+5lyUGBkvrnmdKQHN5ls5Q/2BpFZCswezIKhLW
KiWzKVtdHOJYc7vVbyz4D45MAWAz4j3lBrA5HwkPGDo9fXAPtj+IUzMvu87Fcxc3kUwn7dRla3HJ
ZrZsSeFvGXuNd6uU0o6NGF4UofDRSuTxaZTt0TGtKhpTP2aIyNLVRjZ3wwFqskfd0F7LjKh+tu1f
A6urxj7VztR9Gh1mE4Op5o6T/NGWoOpL1kO0y14glObfdPVHzH00z82ybzvi/lLd/5FqvFqC+cye
Yi/ZIZhs7500nvWVmF0L9+udyma6N1/CXlU4WeR9t0C+7DhWVyk1Bz88W5pO/0jH3vpKtM84RiOa
Wc4Z9G2M+5f4n1yUZ36Y6dHt7BOD3Dayc8G+mhApUACahgpUYxgj9SctJ+mkzrzxYTLGU15OTHMt
UbxUQxP5EDE4NWtWezHPrNqGtdbUPTtZyzBTYJPOq9Q7rLkJPIBQhL2nV+9d8TS7y8ooxf1tWul0
HjWverRtxTRyes2Swnu0CbFghn5FHwkHeoqPEPxIe3QXWhvfRsfngrEf5ZwfpBAx88ZhI/F5/CV5
OZxnYivJYirmPQBG7Zhp1NYV5ImwKmKxr0fSMczNdu7Uo8E6nInFuLJ0k5MnIy3D8MNAn8zcRJNh
07K7JAvHjzw+6qtiVu7J9I7Z9FlZdOMsmB8G1uPveIvWE/fzw2SL30jBfBTghv9S20wIZmYTwr5P
Ln4Vw9D8beSch5iYT9qgQ4gUcfOSQgDQKO5uU1J8dEQGkPaE8UUyZ3hiPrJXs2IZus4SW76LqzBJ
4JSRi4MaJdBYELCzJWtT2yAFWSMjAol+mEzNEW+5h6Hssw9U0kfEXe+N83vEJb5NOEQw6vpft/Bz
RpaMP0RC5ZzO/slzUVSqunlwXej9jO7Kp3xWL+7aexHV13wqF/uBUic5keyIDADR6S4dVXeNSw3S
njKZuDamexo1098Pg3F2EnZovY9IKB7z9kiuQYtKm/qIuyI32UV0VfdrrPGiTeD9QUwY91liyRNa
9VNo5i5diwT2uCLuiNVEi26PIcNmU5i9BW2tCbuf+8jFLdYk3hTliffg6U13JhBgZo2/63LGxkX5
rJGbaW3ZVcb2i/5ng9F1sliO38Q1yBEvOiOUsI/jLw2F0MFWHJMDLhuK+3XvtkxcNX7Td6qaGNLj
IkmLahtUcd2oP1KBWOE329Dr7GYvBkREXaepozM0B7fn+vK6IUVKqZsoOnwqf3d4HBKqatzFKJMR
cEB1PswWBIAhSabzjHJB8LIxuwVn4LXpnbYCCbCjRVuwg574Tqjn7kM3uEU0rc2THZs0vCUACQ0C
8OH7+yxGd+XnRQVrlT0xQBavv6/evEHdchtK6dy4QTkK0gRT9AcVkQp7I0P6i2wu3f/+Jh9itGvO
+bJOoNCLU9Os3fn7l4RyvVCefloahoOEg3YHmRzGGuQc2SIfqiUaV6mMs4iMri1Oq9pirSyHgAKF
b2cg7Zm2WHjMaYBapH1B7uTiRRMGjdnhsmZxpEgwylv/xxp/fvs6TESHR4Xu0NG87uxtvyQbczMh
zCn4xuPpGqlLjMD+08nyrwXNJCfdZ/8SaP4ynm1HFVE8jKTJwbpcZnM6qHT61ac+1EizePGog/aU
e91uWba9hK1Oti72SSUnmoaRjtAweKcrRIQLubBuVjlBx9J/A1AyHVQhni1gZ1JeF9b/0L6JyULH
UC1IskDmzGYxHTJMUqFW+b+Spvyj7DXqa+91zct/EAyGuhoTljcsMrglXZ6V07K51A2iP0KTQBdk
Q+PZtMmpXMbly0ELv6t9wDok2ncIyDowLqcF7soqoOgDNdHOi447OE5AoDQLb0RTvenWageDrnco
eYGJivkOmpMrUDm3YaN4uXYuQzT6FzURomfk9Roxn+DhSZL30R7NN7X2xi4tvKPDIXDyGm8Ik1rF
4Vovb35pAfrYdiRrp9oLkdn8XQ9Xg4zuBxTJxQ+B4ho1TLtzvE4714bzmmqzGeqaZ531CiXuNLsH
Peth3YBXZ42RRIU2cWYPBNstrpnSPUJMiO0A0Sa3Il+DjI/1Cb2MK/Y2hCAegjo5GM5MhpJCLUAK
yjf689s7usCwCGk1n/99LqENc4Ja6BoBj9nZeGsX71X6f5z+vc3SZ9K04x3en58eVHImF/6wqyr3
UUgdPuxQ/J31JSCjfQlcTeMU9nUXYpA4MRbWdl3Xu4i34569jm0d68ozzxpfnMKTYODIe+xWvbdd
xgg9ib6beCgxSjFDDJFpBO5vyhTftQ5+B5Eh0+wrDoRnJo7/Ek012/8pzPpLz4h8qarLWFAAuy9z
d1+T+cv2DY4Cr6bBmcZPrao/ut8ifZCGiww4vgLsSVD6bU21+dbq3QuZFGdwOLt4GZ9rMQQE4aFB
SmmJmAXhCQl0YyDMXPpvBTi3WEOxxW89e6lxmKy8ODob6xTx1nScVm0v54ekaawT243hLMFGnxe3
Av/dDWyEBirelQlZ00RpxUSbJTP5cAQ8i+vUb5AeA92ns6gnUczG3mSTJAMHtWhAw6rvZBGmK8F+
U5EWTN+T58JsmEZUxrCXXfGwCc9XrvAle0kYP1G+kNzpc+2g7lyD1BpZHa++vo009LPnIBDH3nDo
hvnPtw2tOtYpouZ2C2TWUD3FaRLUiyVP7Wof09bxo4SGCA76dLQWjGXkgqLLglbxbYTUc/s8NPXM
FM3UjmRV7BOzDN0c1NdIxuiubhraJAsRfKp1BzNZqZmlCS/VY/TFfGCvuTlNpe/fMtf7pCBOgjlu
HsXmqhxqgXRtdsizbxM9ygyrA2W7/GAzQYuRw7d3loTPRqznF3YoCc4YHWXjlh3q1/A91kW/jrG9
m6knmeENOnpXBbEFNREhrFjjPKh57jx/SMOHFy+W93r7sjjp9LNoeHc67YkKAVJCGT8iX4Jh+188
3w1kdLY3Hn7uiHujw08wU36+mBTmdgPmo4B7aRyHIza2KIgVbMfRTg6cdQ29iklfWI5nNEzfSadN
zOueJisf7Uo+olpo9jKm6FND8qDr/BF+cq7Bw9T9WgCo4oNeqOWnmOpDkrFH6xH2/XtLb9/5979N
5c8xg0HmdTPJ3Ur7ZIGp9nol3+cnuP8AYyHD1l0TLhS+NeUM41kRYy/q0Jq3pN1DGZHeM/cVfN2+
efZVboc0pevZ0QeWAAYx5av0bv5szPsxHz9MT/7EZDOj3QfKo4GxpMczbTpk65e/VSfOwbc4nq2K
pZqw/UCjPD0XRCWcY2+siOX297ZpWNFgTO+Ow53Bca52Ky5gxGY4HVqEcTtZNzZKOIEwscyToPRj
rq4SNE+KPPRcGubfxnZONur03bxa0fe9zQBrOGndT0vXXomReEy3J0VY8SVJcBMY9nOHDifyOo+A
qb5YmZaxRfBGtFCIdyN8C3gZWU7WLgaM5n0ZSWl18/ah6OeLxUToYpNnt1it/Wy1+D1y0G0Uu/OV
d7JHCDC9JuP0SGX7RLdGgjhavYP0XW2P4+2vY3BA0CsHJGs4e3TdH4JPUjPUKJHH5TbZ9ZFUSPCR
J4Sq3p6EYd65ZKwOtv4PwlKqJ0UAMSddHGUjw7wpjl9aWkDgCF37yES0hcLJmSyOsQktzS/r+TwN
c1SWDafgNpizPEUM42uTYzuo0vSJcyJmrMgYw2GzDXfJqA1ORiPpTkM7xYeusHeo/cSO4a28KwkL
TEOm11pNHDlFVx4TgyAeJnb23tS0cJCOToB0F1ZJx7hAih8Zxv6Tbmz20uVxZCVyaQnMlBWKmyGb
HntwfHsKk7IdfsZ59UvnLd655PHtHWPoAvQbMP7G5qtyMfvk+9JCOqfXFgFg+a/KQMKilh61gNCm
0+yQLEHD3u0rOut9VQIeGZ8VIRd0PAa3JJmL+hjaJEMcuB+rwC/AKMULeRZUzu/+ZJPzOfzRDe3Y
GWZ8smq0MA0JXL7h3POcF4+MsDYypEcyc5O/eixsj90yHIsxNs6T80+sYo1NW3Jy6CX3rVv2e1/9
bVVcfvrkEdadREedFl9+1PgYMnMqyONkV3a4Ws4/ft25h7zrvF2/kNQu40uWQv1z11mg1a9PVmcg
vvSJ0sAPgdnEATohENGyAC32PfklgAL1GQ+X+85DsLdXBkJpV5v0RwgDADY622Y+9uVjNpXJ0eyf
9RHpjtbCoCgyCjxsoNvUWU9+WhSs2zrlt+sXPhC5it22t1uzhKjVnrDvMUYaXugttt1k4gMuT77j
TmyIDDIzlilh0vTStnlyQoK17FEydA9DPt4TrwvrwtxJ3/jD+N65i8GTtFK3fjX6YExqLUK5jC6+
Y+helo8GDbYjXTfokiTigMqPQhH7TSv9KYdTXep/4hblamLNeZT5PpokXdVR7FRRzGCI04oqBQR5
uUKcILLF98aDty6XmXS+nY2HTGvbbj/bqLYsG9mYaasA21IFdRHiYe94/dG0vH/G23qYsbvtWkhe
O5KPjb1yc5bla4D3ggVaGOf2l9m+Wp7VnoYJjUKGg2fbX6H8Qf2BLc2VO4Mhl4J75BbVE+IKEXqE
TLFQRsIgxbGwNa6j4sDwkQ7K2YLp1EwbP7B07JHNmjrp5UVlXwjf+xeOgrg998rk4urq05vdQLqD
v+MU9BoCVampU7oO02JmwaGhgXTfdYX85U8tKI3tGyNJHS/tshB2Htu4+Zpmgw7+EcyDG/2iOXN1
SNLitawb47Io2PeNRn83FlhjNYpkrjkPyQxysBbrZLrPCbYKqqR5psvjktZLfHAZXE97CcpsWE52
iQ6o7QyiuCFKyqkiIVg+YZjMAysbf3mt87L27bhnzB/UdX6KHwkxwg1nsTZi7rgv/eGkt2ko7Bla
b0dG9KIXx36ofJQyZpjHE9tDB82ybXUhaF92ncb0rLWJjxkrjyBiYnR1AR/FZDbaGrQjozo5hGlj
HTWLIPFM8j874zerX2vv1p4VdLlkEGPOdz3PZTA/0+G0ZyeDvxObWYjU+KvJEI2ruOkZes2frrol
PlZDr7Z/lZPVBGLy9HDItpRTNf5A/CO3HV1MJo1/YRFMVmIrD4IvCUsxP7cVZFJ82ciQtj9lcnU7
bFTNqA2VU68w3OGqyC2tfnJldc/L3j+zv3EDPMp/lZ6Cwqzcm0X29xbli+mu6ALLTLl4CxwaZpI+
FlOzi+MeUinyPFmO16QScAZtnCEVT2vd1FOga4pFM3uLICGutWWQsqsneUi05EdrPlV9tb7VMlp5
ouyJ0noyTSPMclXvO4+7yJE6s15v0mEt+Fd0Y1bATnw+yNUkkMj9rErS2kQ3IHSZwS7jVNYdM4WU
lrHdldvT0JHLnkHpB160a6d+Peh6/jq4xodgfSRt0rRjZKLCUAjH8zdcVWuIRIM2necDEZnVPVmp
SC+sqW7ELRpE6+Cr8oFACjf+gIITB0MP4TaZs4sLGqWQTkpIWsYM1UUYMyRQc6j/V60NVoONkVwm
xfmQFgd0WfemLh9jb+5Cw+CxEXYbI+5rtLCR2f9k70yWWkfXrH0rFTXXCfVNRdREjS33NmDATBSw
AfV9r6uvxzvPXyfPzozM+Oc1ISATNtiWP73NWs/a5s0YHZtqviVH/BY/lIy361wV16qr2fIO1lus
WvIqAlKVR9mMDE66jyHzXbbQWhRDx3sCNdhgk8BGLraSeFW96+7Sf5n7ssUqjHo+fg40PaHwkEMn
C5lzihoJHMX9nQgO8372AaD4SaGrxX7odpV+NQ2j24j3yp0QcoR/9w+/fWnQOOmzqrtaDKVGmGso
oORgjD/ZFv+KoPrJvPvXlz8/++v/lgO2sDsaz8XKsAGYDG6DO3dmSETDESf6TAIkpJXZmI8iLWFa
BjNqow76WAoXMumInr1/Fv3vZz+//LP/9vNb/vUTf/YtqjrRLMRa77YqGdhKXOPRa5voFFmJ6YUA
Gx2x7FDmzcHiCoRLptGSeEXUXNVR/Qz7sDnFCYGDAYhYW8WnXphko1e6WKxU5MiOzneBC7TsTonB
ceJhkqqtKQ8MBGfWrn3HtBDb3p4rb80Rizt0pibprWg6jQJBs1GuuoU2I/KXOzaVjDk0VrW22se7
kP+PURFPotQ5/eIzbAve3qRUsg5q9s2ZOTmlyDHXt3jkiMdaayo0QFl6DxMMBnPQhi58BU2QEk5J
xaCE6m2G7xKR7/LN5OjYBLoLfPQNQMN5DgNjbdDC35fYQj9+yJUu7QK4qlLHElQ3mAvNI4Tm6NRY
icLMEADCAKTVlnUMwPeKUg+E5z7/Fsn8ehylWyfNXwxXI5esimsI0pGh+owbq6u2ZZriqpnQ1SyN
rDqNuU6rXl0FdyLzOJWfy5wcqF24DYrtM3po5tILR8FsZkfKBVCNCC9x46cAJfqHPIAjIjygIlJc
HtR1bPQ1XXrMd4iNI8vxj5YBBSnluLPAx+e+3JhPhYDFpBtHWKnEkDn0yydlyW9mPz5OOYWDqIFM
HnOyWstKZdgShjuMjMo6XhZtqyg1AIze1LZqaT5Bn++peek/p3zq7uOiyTWm2VxNTXPM+l7Y1pbR
O0GvjyyGP2uNNy7Iy3BXtoqwJZWRQRY59qVdG12zK6eTzK7a5tDsGy/jRuPCnY2Ai1mFF035ZZn7
x8gyW9br8uA2A24QQZqMrZ7XpW3Oee21GmjbhHVLGjNOHa1snXIK8tcxS8fPs7YaXLeWJW9wxWS7
GTJYl+ajr957vKEEUlANpH+GDVoJq+S5kEKCblVjeaFRxHRPtkCI09YHerGtqhTN9yT5Px+/1JwU
3WCEMolHtuVYzWadzjt/MdL0rE3KORnRvUXPaoAKyBSJDwhYL6LD1x76hHoHNtv7z38In6Gi85gA
P51SHEGrjpnBEDW6j25jBkzLLNYyJLChsxkA6ZTX+YQPt46GwR9mba1o4szSSmarXsL01WDpHpMi
2ZZ5z+8dmOmD2ggN3RFwMeJS5cKhHkbjSvefWiuKvFsT0QuqRos6FWvlXFG+ZSkA2/hgatJLN2mF
o1jBe1tJeyXR111m3JYie52aAU3jVPrAFG5AcAK22En/OCiRDXE22vZRTlfDykxVVCTPGfm9ffAq
1b24MpSE4X4839Kqmtn4M48ayJzwgoRMRVOMxMdSq7/E3Fg3UZo89AgZbLHW4bZk6zFV44ciutO9
l+zZMA3rIGTU67QPOPdJkJ81E2JMmviiEEQrATbxIel0cryLWMSoxNRlVPdAyQW/jxs2jo3FSKjW
0HhHJ6mXaGfedTlL98XyXqAvmmvjYWKUE7JxrBB1rNo5umT3LmqEI8JkCt2CyeaBvWNCbPT4ZGbM
ObI+MZz2vnUoK+sjwX2AmqsnXdDM5q18v/w6jVG91fK0h2BhwEf3BMCSYhQSpOCIVKROQJ2xDor2
GIU6e6sqeUmqihjbMSlc3BT1djE67mL5DHgWTyrnn6TnThKiA+51tg7z5GWYVxyiLyxaGi3k+Ocu
Gw3jbbDIm1T6afztg1Vh/QPuGnpQKw6FNAxriU2EqSAKyupNkS3JNujgT4ZidRkkbdPdFxo/P/QV
AhVNFER0g8EzuE/iyM2G3EMt7j2M28AhsGWZFlLnul92lExler+DpJ2ryuFTkVMo4pwA7XqfPek9
qVLq/cMCYsDVOjaL/Z33KMnx81LxvfndEItTtN/Jxb3paT7lOMWdev8ZFAA0VvczTYdIQVgoZvRY
fVYbULlcGr5VK+w8h+Zgom+6VRUbvAqhWRFML819g12aaeqKID+QS0WbwazE09Cifjd6lWFgLDyj
V8yXID4jMgY6LagE9RmpuhpbveWuiSEOSymWd7PowUb10W4Rvmfm9XQS6k5vY/1kday0i0VqvuCJ
QETRhtBRR4m7ivI69iyKRRExljaa8SlV6z3z82yNIqOgLusPOX89qPLyAeT3x9Qqj6EaLTehLHeW
MU5fuRIfrPOoLdGtydlpL4KGNTisUCebCYlUYfksRzOMeG1cDQkT/BnLwEKepWPJVfwq99ZNGbXm
c25fjKiE1iKeww4gRdyOmqsWyndgIEZNylCAymsmHrFc9IYFgi0FL4orRSSZK3HwlS4qOmoIPfdQ
ETssl+IwG0hEG2mxHo27BNwqG/NNGjdd1Z47UXvQ67h3tSZMNy3gfTOvr8yoWFxld7dAfsfIzu9a
clanOHqCFM0YPSacjaU+7wxONqNO3uWsCXdagJqy65R+RZUNDChEVJKW5WOJRq4KxBZ9cYulVK8f
RmSjqqUMP0BKw7Jn3/sEt4cstYZ3UfGgz323D6TFq2ep2CaxFKAVQNg111WIA4Zo94nXEcp2tQlN
ZrDy/AXGZV+EybpMR/VbrqON2SD5pnnXV/HIE2X1gMx7U5I2HIX9WkVh8Yjniz4XT9OXFvrSIlT+
QoULQmzpd2Gk4ZjppXOjIdWeGtaKhq7v5b5cz+VYH4YIhDzRBdE6lSNGwIzbDqYuXjrk0siX2+IQ
1oAkm4Rh6tCIJmd6L91amfhPbOTG1rivKX5+yOkJt+kL0fHVoYB0dsibWPfMiunqb18yyF+3Hbgm
hVplVpfxbHbRazTj8QLPpXCgyg84LTVXsQb0VHVceZlQ320ilgC2AqezoBmcd1PqaVNHFFugd5vO
aF8NY0n3oXZ/zismN2oqqfs6Fa5aL1sec4DC66JvydDvt8j5mXXQQI+6oIdUUUtrrIP7gHUTJWtl
t1WKyDVbiNPVguOAHkDJxm0czenZfBz1FAmRVhSOWfYIJCyYNk0heS0oaxvzBiWxrDJLqjDNlBzG
vpAXpmcGoIN/53M8/+YM/A/Me+eSaNj2v/9Tu0cE/2IY1PAzytgGZQPz4C9J6n0UZHHVxYmvyy0m
nqWVD0MnbmO5sy48Xaue2dQ2VQGx4sknZ0ydgaCIbP6XAlMKpRRi9mwGpl6byfPQEtBU5pm8jdNY
8JGv5Llj6jms/Er5pxVKySLZKRtoomHV+voUJ9uZEh7FQKY/dZnV4v3opZ2SosMvJVlkkCAuHvOk
yAcTccsKZTy0FnHvcq+cqmAJD//6YOZwk7Kwfwqlmr2WSp00oIATZ0Nf2K+1lVeJ0kNvWMHfPI2q
9sen0VQk9l2qYSo8leq/+y5xTkvsGLrQ70bjsxpC6dY3yeCkSmLamG50JhxD/Lq8VjMZJIuRKaCV
J+UBtaOGHCQrN72aKQ/sX1vsQcsKzQIGFjXH/sKw+5E3Lmac3ngS51bYpFZjoy8Jz+S46/DJs9Yr
df1HBjdtizg4usjYEJFcRG9Zk6EpwsD/LMVT4ULzYXCqRgZEhDY4GvCuzGmud0hCz52MT09toYiw
d6Y+a6VnU2V//teXm4Lt9tfLzVJMSkBZxyZrGHf/6u/8qYXSB2WELsDv5QACVz6Q6tuuq7Hk4ZKj
QimpJeBs6m43iEhZo2GVcA2sR6WPN4yHj0FhifuIDYUxk63+08CWaF3ta6FmecANQudTq/LwZHr1
tMzXfIqPRDFMbpCiZRSC/CYkyfAojCrUj7+5Bvi9f/rgdB6gjlyY9INfHtyMi7UYFmTvMDw2yEsZ
n0InU+I37O9YIMOy5q3EC8H2Sl0pdTvZlRALH2Ytce8qKYLBlPhgrOHWmSxb2Z9CRZh78dpYhI4Y
Tc6om8sKHlyJeIWN7SlUjOx3n6VadDRkpTvOfVIQcpt2PwaOSF2cixe9C5qVuUb8M21x5UrHpWwL
NwxF4xZUOYRItnHFJD6LXXKL5SG+Ut306wwHjK+SVP2QIQQnHmRAiDnOOhJ14YWpjw7ijPyUPolJ
86DngO9gSU7N3sSfM32jK66ELW0nR+fGBLlUh5L5yE2PPFI2BGOdRfvK0qMjzSwHAjAYp0mmYNfW
xcvQ6sPXwLKLALi3sp9nNO5IQWXtoRvQMaSGBrpS69RHYtcYT+dTQZ7CxKssYSTNa+R8Rj/or/VU
nqRm0b44Wn2mn8FOv/N69DgI7K43w6ckUDPydzUoaiLSMLaA4LcY4KeYDJNoxX27WS0CFpVx1S5V
e8P2hnC83fDexb87Wt1eTu6ZOgO3o7GpXgtDJ9oVkQJaLHWbRFrud0ozr+FMC/6QyAbKqk7xMsoM
8M/S7W/eYX88iTTDkDRDsWSiaqRf32EseGJBwZPrWwxMfRHpssJo82AML9kgn+GXpEgiG91jmCjv
MgmeQxSnoY+Eno7fHDuvue8cY1H+yDXmvCq7u7UhsicXZ7A9+Ty7i4W9gyylwu3vqvqlM22jgweV
z8wg28b0lNJifh9EN4RtiDaYjgLYWg5ix3dm5qj5pNr+zZvvbq//5WBBTYHrTVdUQ5FE6ZeDRdBq
uFWyEfmLUZ4AVssneY5DR8+E+Bhq/S4v5NwvwuKplC1k8oPYP9HRnISxp8Fs2v7cqngsB0Nm+6OF
ByHI9PuwUkEmg2e5GlB/h/mAcvAuhFymdwn3n60IOADDJLnyJqpci50YkKOjrkRbudR8xtHpKpsC
9tNGrbmZnGurWlu37L/chXXW3zwFkv7Hlx4igapZOn4Ppo8SnIHfH67GIFY4guvIB6g0nOYsNA99
o7Avk191o+suC0jGbR3GPwwV7YYaVy9jDH3EAHGoGyIDudyqbll6An39mM0pKuZcVp5yI1RhhwAl
4iay0+oGhl18C5ApnIdx+KgnUfTlGjRMIqjis5IYLooU3mltgl9lLk+dEiDfZ40dldlzweLtRFjf
CwS32CEYKtm2pCo/WgYkjqJ66pkIuXU+VX7fl+esEsdTwwp5P4Xzmwl6CJlpvmqrGXW4pj+3c6Kd
OllVT5yXr5kai2RbAH8ZCKR7QD+k7GENHOW612gNc+who3DocRU5S6hqXgwZ79SyqnG7WT781JZw
Zm/ajJZ/ECeCzuZ6eag06cGEfrvr6+ZBUTpzD8wQzTDNYGUtKI7RSwIcHXdCWeE56Yp4bfYaborF
XPeLtevAmW2XUYw58syLJvUpkJwOBm8XEogtIEjFphhWKgp0ozL3stYKiJaQv0xIy1bMPz4NQiI9
3NSpjQWscMY+C85ZLp2YOGTrZMgarzJRErcFObAx7bsnSnntTqaB+A6I1SqWgY6Kce8jOUW+F9OX
BwvDbk0KiQ+JxmSHpru1dYGhuRaZgSfVkrxWARI22TPFFfVfxkRPiDA+tx+aVDH5WmakXMtwEw2l
XS8RIhSckdR+PQbHqoCkMCT0DWDpvutMPqPbPEhItk5jznBUxWFqIsyxa9quc5MBkNSNe0LXzMAl
nqWU1XqBFtBAbTHH4hM+8/KSRVPsjDo/GQU6tfpiPqMUsxWDvg+Fqb7P+5kFTxUI178+UCWZcMBf
jxZDNlRdMlVJ1S31lxI5kgQGQ4MhrNmmTs7dRHjKjCBwUHTL9ryonwNN9ENRJQE4sDbzKkMlgjOS
3obCCKEnMLgTErgSpWVN51aQow0RoZOTR9aTZpmx34AsAE8zSr6i6C8djKGpmvODVmrtqZsFpHv1
AO8tyrqjFQiOpZklDd55itLofF/3XShI8VZIMozfAtVvwHLeFOVkbQ5dZ+fdwM+FjFMmo8i4Cynp
QS8RPwza2LsjVumDBp7PjkpJYjNcvrM2Z1Jtloc+iirU/VyPpBkZRznrakfR43YVjU1izxLW7Xzu
XvJRNs5jGnsKbrO7T2+VR9ucANAfxtxuYgv1rSScZfmD8cXgCyXb8jJZLRQRR4MKlzvJCM4UDoW3
6IkLO23wRth4KCV1jb1UAMJQD89dkSC5oQVjNTdv4F5o7k8fvGbsFJ2xXhZUi58zsQE2N1rP2GgP
6VxDp1AvxQJ0gcKbuDPNwg7YGbWPfR56dEjOh4oN217qQjmlBaU5wqQ9OkxHEiqKDYxeTYYyZsSa
tNOLUFwhY7+L2u5KCMTV6F20pwTnDZMvM3fJMsqchLQC3zLT+hijB1nAVhBMihkPlWQSJvkPK0UY
YN053U0g76C8Le7PK/b/MD9/i/kRLSI3/wLz8zX+h/+eg5qKm69/CxJVfv7k/6P8iP/QJYlbqCrq
MvfY8avt/vs/BUP+h4byAFCPrDNJl+5Jof8k/KjaPxRRlzSLrFBJVbV72/NPwo8q/0O3IIdaikJV
ZtIX/P8QfjTll7OIjSH/km6qpiiSraf/chapQCnD2jS4wAA6pjEr5zzCteQJ13qf+YyeELrV3Etl
D1B8/9S9qz/Cp+6ZREw4PBC02PZNi2MIL12164O1BGW2WFcWQLPYZhyZAA1x6f+ia9pxz99UwUO2
JtFyVbwrFJKKJyV2HrjRVfqkbXSNjeWyDfjda3L+40hC+rWN+vkYAd9ZmsbxrVu/lHK8K8jlyE0c
z4vx3EvSQ9RjiDLvGwz1R9/033hH4Jyk8U2LpYe//uWq9Wshef/tKq+UoamiIYIe//ciqsyDqU5C
ZfHNqzXuxO/yoTkRJii+dav8m/UpOqL+23hUH9hmq7v7CvVRWJkH69Fkrn3C/6pepOYg7WGPvufH
ZZNeEFq1R0zG46VnU+/FR4SEKoQQmwinZL0kLjbWH+VztFfO4royv0JN1z0BWkj6xdGjn9UbegKk
2Gjz+JkDE6LFsG2EwP1bfc2vA3o0ZaPdozk9w8KwZ0uVI7FGrx1wle0+34P3+5yY9vudYWPVLQyk
gLbpNo/1EW+EtGvX5hY2xFt5BQkb/UieeDir6aX4XtbCw308dwh8HSAGMoL30PTHfX9KPNFcJV+z
n7u9u8webNC0sr/lHR71zsJAK2zwpLcfOEF6wxbc/ANdFeIKYdO8UUrnstdc7xNA1ZZljyFX+MTm
wroyC8iSy3xeDCc8hDrLyafykn5RgE65LRzKJ229PJDjV3DXeaJcKandmNbv59fiXV+NmD9jW/um
tDYOOv4QaZuGXpEw/PUHEwoTT4g73YsGG1GdPr8OOdf0YWEXD1W1EC+quJrRnl6at3Gnf5Tn4NSV
R2BKEG7Bz5c+DQXDQ+sB3+GRUO1juB0WPzzrO6iFiLMzp1Wc6j3b4jjDiBFdSlf5TrxwJfcraNiE
0GICoFwZVlHKxsDVnOBVbkFDneOnLjqYO9Q6xugUrJW8zit2y1pdRR6BvlbCnd3WbtJncCBASj8s
r2RSWW5+CpzsLTqAEQp5atvKhcC0cBvXqPDsZG3sJwl1yXremfh5sYMT/ulmX80FVQMmuthWT+JN
HjztIdwYjQ0AR8Fkynie6fATC2t0duAzDWNfd7bsJ+/9pnHyk/wgIQK5hh/6sW93HeXBS3A1L+yY
uLRZFXZuz9Jvox/z07gRO2Cge+PSEgNOaeQXH+OqwHnm1z6iPMIybcuPeidhUWA9LzUC3LVROZPX
OUDBoEF/DUfo8OxWkicWGfWJcJ1Tm62ATePRRbxlpNuRTQEvmkqSwWDL6ABcBHfvrAkQD9oSDktn
8VpguCvrom2ZXEaHtnJYKWrjBqwHCr8fjTPfH6C+Kjxjg3yL9RUsYAmnz2H2A0Yyht04zZFhZr+J
Dmni4NCOrkrnYgoYBi8QWW/RCHqhaEuf2TXyULTdUNBmawpEfzpj4NPXMwHOm+Tavc2uP/vRlfB1
Ad5f6IQng0TJztaeWGl+C+0WDQxT2GEzv6B291hZWJcecuVkC+u52YiAnNdT6LSybZ6U/mpdhkN3
i7Z37dltfhBfRDd3GcCLD9KJQfZfn4+/tphw7GQN7L8hSRK3Oe2XFlPOFlMbIQj4LSmYhXVnRRkv
Ztz+VsL8mP4r/Cr/5B7wh0P4/ms0SzYskZudrP8ySWsagalXIDHXk8an+6+w5mkzh9PX0rJxw3dL
Hm7NLf5/a4E/+Z2y/Me7q8kEXMTwwWgSRbR4n17+bjqphKi9JsZqviTck6xBajEjSPxqChu70BXh
TdJaO7OyVVA9J6GlupL5Xipj4QaQAugQ9I1azU9lEAz+XUuN1Zw8DBgGbNkVcZ/202miBYOS3aBi
Umaw6yJjM3OSzVUjSxTbS8kcvG6P3cSRkS04g0t1B8s/ORWLUu/VEccLHfY21dlqtO2zXPWsiY0Y
SajYW2zISsFTzOWhy0GDcpUbQoj5DC4AEcNXFJX9Y8hQ52CBCqkT+rg8RRveqCF0ta7d0yDE6znk
RhaI1c0aShBE0HZzXPnajx6laV2ABm90pDG4fQRmkGXdbcU8ldaKuGwMKLgrnX2Nrd7l8XrAgK9B
2W5BKB9hcFNqDOe44CHwsnccB6ZdWC0eSAklhoiSG0nEi1w1gttYS+WSivSNMik9yiOBIHEpPqZ6
oB7ioVZZWOoDBxWG+1ITiK+afeYSFz27K9nmfIXvDs6cVij8kea3/BRJAWcqRhOXSy6ww6wr2T5K
ii0LCwTgOkcvgqaIeSkzHYRSh641cK8teKXFkRufoZ7mBv2MLqgfIy7co9WRPSbjhu6NzB8GmclP
p7WbFIHlNCZnrOY/LJm/rNCWJ42s7DsvpDTzzwZrma9VOvezRT4lQ3eIBC1HX6iTrhLrzz3sDk8l
ZWUkJp5OhiKBMSidgsr+QtcftSV8ZMhDj4HXHUKyMGtnafqsJ+1hqQRlTbD3y6RXz9WUvUenXoxw
nUz4nKMCNFf4JMftZ2JOoPW5gBe1Tx2tfbl/ro4ehnATljPOUS1X3HDC1M8SnYeYqsyTCErGtK0t
sKxZJbEoJ8skTxKFcW14jCrtGsvLQRBEmPMWrzT4vzIphbWQqYLfEB+dDIRIKCkaj6Yfnwv006J5
F/dVobkSpi/w5ogfs6epkj8DY96Oc9Fw8KU5E7W1kPazrYcEcES9foZojViEO0N3HHgFZrA9Gc8O
ImNprtCuhoRK4IvFxg+v0kRbWvWZi5t6XYj9fQZni4GwmrIvhsYrA0a+EmnuiKe9WTIHbbWvnnXA
MTkyEdQ9TlEipE0Rk0LQ01BXjxMLZ1TGJHblI3Fz0ps2CI6BqCel8Cq0r4QQjelxGdg9TsPVbMc9
mF2ScOkcq9i5w9nbBZM4JdowxfouNxp9p4ShCnQiP80RFDXYs4bsmciTbXLclT3marO3sZwuipsA
Stkw8w7wkmiDO8NW2oDEn/2E1UCbkh/CVGfqdwWzKqEMg7Va4mJiT9Q4pRZJ27BdJHwtFoo3BRWT
OcgsK4YBmg6k4jSYMGRUhQdZNN7OZbzCOydvf37QZ1ayWdxQs8lMO9Z1Z56DboD3IGitm0hIZtWZ
jNsxElOCTcd0a+jvSXoPtfr5n2LzpRiItQPiTybG/Zs0PCa/fTbIP3hHJDv2oVgyWPc5ea0OXkjK
JIrdjONzsrKAYDn5qw5lYSWznPDOZL0jpT4tDy38BQP5ko0B2W0PJWGRdrwGWEHJGNzk6+LLt6Ty
Wrc5ZIfpIL1nqd3u2tTRLdciAdvm7E5v8yPv/Xo/oYf9xmLgDVQIe+Vo3uzyEqH1uQkT1VL03u7V
1URcpB0cy498R8ku2qSVyK+8RvqruWsf2bGztbMNg3P+ZFT4XBAAAUF0ERvCnxKJSVJdhO/GUTyD
1ieEPEzdRt9SzmLtR0NKhqZ0MUlkskXVbm7YKWZjL3EmENFDgejoia19mGfzE+DAVzzcIqjLiauC
eur5weG7VjzteWQx75DbJVhOkVL1OMhbsiM+8+fyiUI+POMTfUZ0uIa8yV4czIZLgI11Ub6ztyVZ
s5j+WN5g2hhr3GSlTKVtM3tJueXpLimBvlTTqqzufPJtGW6zgQPUcszkaMDa18DD7cbUCyHxjf5k
rvBj4YFV2p2kbtjvzbzbuh1LWPFAtjJnqSYSEUHYAt41j2isCki+agveqJ81Zpg8vEvN2bTLPfQs
5gpVNehpZozE22OemGr2NE6IM+sFvGvlokI3jyZ/OV7sTQUf7VWu1gp5QRAmZocgx0xzBAT4J3lr
xhs+HEiOwEQmYPpl4IqKwh1feY5T3l/zGm52o/jwBUx9P/UreXQSBkfgUgVgLXbsxZeSZ4vq8ksL
HKXZNR/owHh50JbhTkhtpP7ZCUgO3mO6EL14GIfNZN2EI0eYddS0rX4jMGTwuSxyYcNTTHR5Hj4a
R8aKBKWnHi0Zok2UbTaMtIWa0Xwi9hvge3I0kVF/ap5wWZ6DE/1Ti8yGrv2he2LBxe8O3yh9X4t9
tRk+6cmK1lG/lFV81A84x/CmIcJ8Ga8xDjLdsY68bVIIRL454hh1ymu1AutBq9XZ5o13gPKR06wl
7iCRO8KLRrvp1Nc69FRXO6ZXjVJ1cWVph0TaqjzWCi+DAVvCr/j7t/y9Yn+QmUFSdvNUe2g1DdF+
IimEObBRr+sr87g53PAw+aeH4VxKr2RiFaZtmggy3BjgFEhhvpdG8pg2jraXas/YBVvGbuBl55JX
Co6dDXCNF6hwxeC5T5/DZZ3rMOLWWb8TPkCIxQ8heskFFeAa0119tE53lP1i59Nh2mDYbkl1X3Hl
onQX7Hrd7Pp0NW27bXrA/EZlk33OMC1f0ddn+6BAy2/rAbs/G6Jd+dGg8KebY2sNqsg2XrmuZjJp
YzywUDdtwQcU9dF/JJ7qMxNu9yB7Jxv4JExJsLIOxQAN2OhNz8Df2cKssawKI9ExuP+ZvqOmRciG
dIpLxAl1b9yjph4KdzlYXDW0qMwFPDi0Ao2LM2lOdKEjL7Zp+jRAdbKtJxMV3gs0XGVam46yaR3p
VVpBd7xma4Y5t5zEQW4fm+wQr5RrwVzBM/ZIMLzlEQ/ChOXSrs/ZhX7m1q2Se+QgGEeOMbyrrsXB
/YlPOvTzo8q/O7wS8vXGY7jQ6Zpg+bbDGjNDiCxmn+Uu1MMN8S3TCR/83DgISUjvEo/BAwlBqK3p
6ipndGnLu4f2JNzqnfbY88WrebFK+y3atDsSljzKhEswebhFMZBPA9xL1tvIGoONtbI+ZC9/5hba
nQto8vtpVR7DY/MDQAOQD/kATMk6sbVQKbeu1QdirwMnrPqkHONrugt9VcYGsFVnL5htrCkz6BLo
vt2mEs/6RT0Yj+Vz3oKKsQlYLMBxcdVpfvNJa4CXfddspFfIAcuJlu7IHYZRCD1i/NGhM5RtK/TI
MgLRgjA5Ux1IvVWw5XnPXdIkduTbVKzSXyXFUxQuA/OodU4jrdg/DIEfwb6SVrxOCEl5LGV6Ead9
iYIocWhSiVcI+lVxYKwylhQLe7pK6bOtP6gqLGi13V69RE8Cbj0bC8BFXluPRDGg2CRjIhQd9vgq
SzlyOu1mE8E76O1pH5NDiE3mWB/Zg4rqEdEr6kDzGyi1suGyC1+WH/nx5zGneuE2f7uL3SF+vOWh
f9c6e/M5XxMxewnjrSJ94HBLzEs4HuI3RHxjtluabUcIVLcz0Rlm+oHDHy1qmO6CkW0gV7rwbQ/1
2jS8Mjlz/lh3DbL1lG6Hx9mLfkgvwEDpCMZDdru7eV+lEwMQxu0saTbLqr6AoUQKkV/CN+5LHAaK
8o71uD8Mp/IBw7H2g0VW6+Qv+CohQ8KrJBaMtjnhVsb5iAqO+7BO5s51qq4hYh7dSbW1dY82WHFT
kTjtbslbZzjpSaYuvYDUDh6FmGmY020UrtiEfEMinbwFPsIbGyukOQi9qo/6Wr6VwV59ruKH5GxW
O0vzNT+53QtPYRW/T0SBZfYQuw1ZUduELGx/4UbxIvkkFKx7577tYiDii+tuQ3vaQ3Fyo2aNyaH/
MgHLkfKguWGNTdPub5g9lmPwWPiGF9z6L8hLFVXAEybkPLOVO9bOxvfs5Vey4INzeUEv+VDtiTNO
3wnQrL+VVf+GbC/8nrf5u6xc8thpaeoWnvZhN5JgQxH+yD0vvsBzPw/iWos33Tb25je1d+srpzqJ
KQX/KrOxIyFkj0OFh91WfPOZyBvyFoDJXvE9rsQvvpC09RgS0kIii6veDcF2UpOx5wRPUPWKnfYA
Y1aLIDFe8i/Enubg5V8auMsUM+0ulVaCZxYrxTjihR/OoM4Cbouz+KYybsnUj2ERaU5EVBCvi567
TcoNSvXKdlXy1otpbEeVk24E+kIUV0YJVMcNjbpnVCM3XfxjgD5t9TDToP8Pe2fSHKmyZtu/Uvbm
XHN6GLxJ9I1CfZPSBFNmSvQ9uAO/vhbonFK+Y9deWc1rQkZDkAEiwP379l77BwK+4NKYn23zq4k2
zS37BFbAlevgGH4whiluGgYJ+L9hY6wzRgknF4FFs6UpBnGqZ4y7snCtMrE+2ZhIOfWfSAXjPI4e
5RWd31/qLcC6Ea6nn/UHs0Y8lmWzDj5bZwdSeUXSjQchfGW/hBju5rvQGpHjabqMGyCee3R3+kY5
K3WdMsxo0Pda+1Lb6XJTkfO8okG1BdY16jvrtzgyRITFQ3TS2brUBwp+XF7qbXidvRbHZI+Eo/0J
DJzg0Oixxj2BsWbFneLG29fXnncW++FDfnjXnJUahrvH6RJdil/+Y3jTXaD1Wz/9Y/zcXBHSRv28
fh7G3Vh86tMtmhK88Uy9YO3Ceoqb3fDL9fYVbQoofeCTPE50kkmHODdhE4dgoIdRnCeDXiNZLnZ4
go+xjmxXnFWY6TAB5jd00V1QXWt70Y7Ntsu42xILrp+XxbLe8mj5mKtCLuQpbJmoRHfoDzHesOVt
sj6qUwAuLOwOKk+iu1ZgzMNKsTE9gbqf60xXt9bGE42xdQ2OV2WGwz7Hu7NJIBWv4Cq5dnJD0Ck/
bGTi65yw8Y3tpnexH50d2+O7+R2VWysXO1qKgJxd4a+CorbIsanSlSFJNgN8zMXDKenjYyoINbcj
tUVsW9drVmkjKEb5NrsMRGLbJd2rnjrAvPtWPegzrCkvQMQaVNiFz4C7o7G1gaw5MBNuHtrWhGkY
eO/odblxaRUZhSR/IlwmvQcDB8mCzVZlDUVzI8h3ZjxEz3G8A55orTWYyDsSdcgxM9GV1TZ4g7rg
VlgSiHRfMzryoL1hncO3O4RM1gYSVgUyCavnvl6lE4UUT52jJLvTAmIHpSA4NGrNV8eaJLE6SJ97
sC/FSCXT0pL7CvuAV7lnl5sT5oizJDBFnzB41zUjZFUGd1kcvFkm6TqdUVCsH5g+J1z/AFfvsnRH
0A9Z7G55TMMz8+vbrhJAniy4MaORg52Pc2YiI4OKvLOOofKfotzFVhv3u0h6ZBmEV0GFyTQtjKNU
uGbzzrkNkvesb5pT4OsfVpUxLYNzBBUkSfYiAEtEASRB1/lKnAgDAGD3wIcrMpimjhzmYLifwru8
KGzM1D/AONH2F90ruTKUl9UmToLH2v6kDd2ATcyeZZRxX62BjqnG/6wL96y3Q7PSECptRMF3IBwV
zSOSEsPTmPpOL0C45aEbcMYhN/ycgLjrtO0bjxCLSGGUCajlYYB4qpEHzwB10D0aOOnQUXQYQvWC
J3FgzMnsVCeI1cdWOEB7JeIIuUbU7QBfaus4QaDbggcXFeXp2PT3Uwr1IoUniUv63E8vqtZegEeD
+mJO7aNMaGT50nVMxpbP4kL9FN4x1YGuVor5O/W02CXxaci8m8wBLtKM4rET1o9iSA8z54okA4vh
PYmSDK79Z67K0QoZH99gThBtX0ob9yJmm01VMEQ1y+6pqJFNF5bJWFv5P5sBR2Lw03IYGseyJ9mN
AXOV00EAzOZbr36m/2h6Ko4pqJK2I+MuVeNVKWf6EFMGDAuMrOoYrUWW7fUmD4/3kU1TqRyZ0aXE
ypV6zGQGJIRRu3f+6D5riWLa5DaMpwX+IvUzwfjDqDjYjz71oLw72nF3ambInJ9IiIXJU+3A2EpM
LikZ4uVt1GblJsLP3eXmiAXA6A4YfByQU7Fzkjo3ADd87HHK7l1zP4s+kk5Cr9TEHcGvu7YlA1GL
HwNije3FiT6797yuOxqZmWIKrLgvGr6/NiV1Cy00QVzXVPQIhpivrFtzJJCxwRguTPptYV/dYHO+
i1XzpNfjXCYbyU9tYTXp3b2v4ELXQj3hFk6wz5KCmhLvsUIuSEgT+HBV0k4W6GKwWdkh7rJKL8FD
VlzBGqM4NBZDWrux4OCn/UtSZoxHMnoxXMNz4PLPePRb5v3Jq9v5tK8SIqEtYpGT0HuUKrmanHYT
GFa689BylCVz6UFGBqZ3bQSriCiwog+ogYTZOX7srDLXRMUDA9ECmJB4+Cn1zH+vM2auoF6fBogV
SJEYVfomNvsBB4mFrKOizNB1wUeEAR/UzwvJ6CAfR7TVTpZgHR5prAlrOLXy5LXGWzQwkK26V+Gc
Q726pq9xqNx6Jq+1H/5A4z7HTggXxtWKC8g9ajN5eFnfl559zOv6Qfje9QAaXCqHTlsn1DFvmt9V
dvJH8R6GObfTokfwE6PwAY9JscnNXlNt16Z0fxs7umQl/iR6CQx4mOKMr+/O6GODqxnYt1G9LiR1
UlMzrrqeqkijzXNVT93HXsHAI4nvRDMnlyNiNWvavkPZgyn0H8IGelfWj9xY0+pAGMexc+QpSBpx
LhtSmBOR3Q+ye5UV3uk6nxieGBDJHcZEeSHvSk17H2YrWwSgXhZnpBM3avBD/ho9NseEqSR0NE9z
h13WRjhjbJ46BPodglTsCW6DbU0gF+OozN2Ufv5UDoqXKspqjZLnLAqfoCxs2hIJfmvr+1plGa1V
RfVXGvuWq9kK5izlDmle6xPxeHJ09rGVYmvITjbQ6ffJjs96OGlHwoXvco8xaNZVT2rIZitb9zCY
VHADIjV6ztM1Rm6suP7etNp04/UZ8yZ6rSFWG34dKD6DigxpcxPEFRIvdGQVhT4zQycdQ0EwyYeR
Xvygsf/PMcXztEx/pC7yYzcja7LhRqbDJJ1TlMQR4epZ+DAMDTOnhJyYXKcQSO4ieEeghxommAH5
lbHWl0eYEJt+IgFThEm8Cwopb1KiZWQCEc8h4Yc/iY8VXuk7k77Oeo4cRBzI1NAZ3y00dWtFxCgW
3PQ4CR3Ou3e0kq7fehrcvKgHCV+UzgY8ykah2CD7Hc/rBJqxhWKwdkgVMCPmZToilnWQaLej1eVH
u7KSTYMbbdWT3l6XbrFPlPGpakkZN2vX6lFqwt56jrOux4SpQ9tfCKqI6exG28kqDqPXPbS5R12z
a47kCh0yFx6P29h3KueWW039MR7865RDhLrUvarwRYPW52ZD0yrL4gdSIfjFtPaLMYAtEGn+mgYC
23KEQJsE6S72X1zsLTtDEjFkqoCgYqgxMnR+gJyg6pBoG1s3U5o0hbvCDULGcqZ2GFV+dDKELu5Q
E/DmmrVtZPeTpp2janpoyGVmpGuRu61X/IxzC1NmAdUj9PTffd43Fytp99TxcTxYVb2TQXcP/wfq
xE/HQNTaFs4pzMdPrG4gOBwk+AFHqLSsbT9QX9PhbFByxlfjkJle4wTDgfbLrWvubA6nRNQG+aYb
WmeT7vQ8rdeGLPR1YehPgejDK9kzUbBQR5QwCyEJxQ9pThgvDZo5n3I2KdLKnuGTq2kXZ4G/Geho
wJwiqqVzL4bJyIAL2wXk8Qhe/C4I2hKG8jTt40LeSHOn4chfGbOBe2oK6wSs2Totj/7xdMjK8RiV
TFzr9GdMZwiKGV5v5UV/LpbXvGYGyovwLQR3cFoWteQXwAVL3+b4FnaBbryKvjRPrVP8skvRkmbr
E6o7+0JFHXbIkSUVPtBqa0gliCUgJWwGqYFQdKhpZszcwqo7yTAEzkjVyc6ALy5W7mWBVfGOXAB3
N/mac2qTEUaPYZfuyYhM52tRkEN56l6RerpkjPy9iJEXEJVdH5MZWJnNCyh4fJ0aOKILtyFXHlUx
k3wuEShjL3s7vcrq1Nov3e7/FQn+9yJBE1HDfwkDNu/d+398FAjCx+v3/OP//p/rD/n++/0f6sD5
I3+pA3Xd+pdAguc6/LotR/hYvf5SCC6OoL8lgca/hPBM5MIWsX80Jb8lgabNW7YzK/hgReNYd/4n
kkDdthA5Vn94+FAeuq7rGMQvmD505X+KMqKOcLaiqcwLjPsVbmJ76zbI9YhS4BofcWmPgS6uEwq8
VfTezxOMLo3sq6ZWQKWM5ikooaRIe7YBaMG+6Ax6rwnWJKAvnaNj5WgYGZUGY2LO43cdU1YUqHbb
962+VnNnWrQlMN7pgKETLvjgPoFqAm2eUPT09eKWC4K91z3ymsL2wp12hTvC3UzwWtbFFCfULXBJ
Qo45NEn3gAe8vmps69GDkrqv+6Db6Q0YY6Gku00MiaJIE0DS7HKn90P73IXNo232z00myhfTV9zM
hmvfC1ritxQ1SqmAjGhJSZ2kvolcAwCKTXIx7f9fLrGlW2wHXOSVC2/DwFQt8FJqlNJdPSIXwOi9
c+/UDBvmeapFYHuaN5vCEC89sUeJPlG1yw5lEFavZdnexmK8TBV0bIBp+soomLJGND3ihqHKIKa7
VL3aQYydWseeXU+qhSaq3/uhRNU8f8IJQUmjiCRQxSvijUsm3caJyOB124T/e0Bhhv2L6hJEhymu
iHwmu8Xc0brf67gukWNYHOzqc2YiNyXN+KhrgazHBbXiItj51m9Howvdwh3MuE7Ro/ODayLRaddN
Y8sQTHT5tkhvrLojr6EYB6ij6tNt1etg5/WB4HkoT8TI+QUT1H5wCU0DMdIkGSOOImuPU2Dt7JRJ
GwyDAt0YsxubIVik4IyQR++vS4EEkWTaok23BvPTE/ce2GEu83QCoKGKT/gDpKbfVo1KL+bYJFuv
8S9OBqNFY9S3zWASI7k6BbdhogFITylDz8emnBLtsQs2VYaqA3dctQP8wu/AG/t9SIp3tXGNLLut
YGsFNnVw9wFpQHgI2xIsaP9pNzK4kEv4s2AQuMfaJHdG4jNBIJ7+FFTiJbRArYeesjg8wXkSPhFK
iua2RtVNSkaRZsvoJQ9h0YKeKidlvqT0R+PQPcSNTUucolKGtPecmIROgPya8MXRnrXi8MmH+LSG
BMBp2wkCYHJBNNjQ7qPWyLeBPkCL5a8ImcjfR7FBwUVLBwKrcNihDDo6iu5p0DbeLd/6gDOR37zK
bIL0cHdkafFCylR75ZWQL1vzEfdt/1r3xUMWFk9CaHJTysw+AF9oN9NwHqQKzw1Fh+MYNe4OexD1
N26Pz04coz0NG+0dNvxFVy1EGhINt5XONcRD76RrGFMtU1w3ca/2wUTmDQEtL4abl5fcIIG9KqF1
uW5iE1QS0VjPvasIGclhvlzN6Eqz2YaMt19Fpl864fUfQBnLK1cEV5PHfA0zpc0MM4jOreAYjEZU
ohjpykusecwIgvLVsCsIk3U8bNXQMmdpgYwHHokLzshEbdIG8FE+sRnIpYJjXFnZxUTav8KxCXq5
Ia7Z7jSkkG1LLrYs+23t0AIJGqQhmhzkSujMIxocp5skV+EaA8hz11ngsXIiC8hmXEsjttYEkXqI
mbR9i9Tilv3sRgYJHkllzCTxP5ZJfhVltvO1YLp4Kezg2FJ7qAv+5JrDPEdXXXfjm8MHmAn7IQ1j
GA9Jh0dolOe+GDZkcFSnWjhvo1bRZgvzM9d+plxW0Kw1qjIbvciBOc8LGFfICSPG1swh/n6+PCpM
B7pf4PV/vz+CHOB48Xx5//vp15rLixjC2dLy1h8Pl7cG2xl37aDfLptYVlle/8cWAReB8E+NJ4qO
HjDfXmdG4k8T1cOocv5+qJU8XJ4vj5aVlsX3Z5ggYa9d3vbamI9/v/X9me/Xlk8vb5BdRnO3p1vP
RJlO8PLiv/8G2vK9lhW+/rtlK388/PrY8r98PTR9uLh2mu2/v/wfm/7+Yv92X7/W/Md+Lp8ZGnoE
g4uY7nu73+u1Da0wOyRg+vs4Lh/72sHvXf/+yPLon6svL/6xd8s2/vim3x//+uQfm18OAabxmbEx
/xmXj1aVpPdF6YpSoMaRXj6/LCynbsV2WemPL7G8tby4PKp8C8ak3YAKHF5DWxpfH/haC2okeiVJ
8YyZsZNiZuU/CexLUjKzQfNkISZkFkCi9l2u6bRdRtBrSZW19OOLmXG8vPr9VtcY2Z65IsYl1v5+
fXlEotVfW/h+92srbdiwrT+2SGl6lVRmexrqtD4roqZE0pygssPRWR5qNaz7r+djjMMoKmKkPt8v
FtSJj2n58rXK8sbyuSCiTzNghwzS2Oc6oDk1U0Kf9nwxTlz6I4KNPP9cp6I6jW1Wn5ZHjQVQ1uxN
lB9dlmyMHP7vdE3U7rD//olWy6WgMohoRuRFHMEZ/SW3KyKaEDq7ZPW1PvY++eG2H1zJ6WoV41um
VTiJdRe+3DQvxhkytywwDJf/9un3esvH+GtQHERCVrluj02uOg/AV1HQFqtYDD+LmZbfNC0NSn+K
6NSb6jXInYcy4DYfO20DtI1rhzPz85h64/Can9YDMiino1CgCIRhKubN8zYqJs7JdxNyI4a+J8Ue
VtCygKLAGK0kVnCV55K2fxlyYHrJysCixfxoeQoGWt9LryQVzonOy0JBDVoTAJavS6lTkOEOXJzb
zAEXNf9JMW/iFJ4XLlVcQwUucKypwAT696KPtc9Kt+doaFIMVn5gxnui424b1cbn0ST/dNSGGomk
h7MggKYxpCvNnoqjZfmzMlGzSXB0ynQjSWKEX0S1pwbnfHJB25w0dMYkjiRiRsoRrtCQCycUrhBH
1q/UIC4NIxJuZxy3BEscnNBjVEWZsYW7QRWjhkEG0yI4CrRkI5pBX0M9qFtn11KQlHQqSAvJPAkJ
zVgeKQe7p2mWh8jmCj8YtHwzXRDvyLzlRFKIwR0LMeHyCMM/gyyCAOSMalr+BpzZcDzDHtovAwCi
bubj784L1RE2UGf3C59cuDSGXI3U1VWQmQdRt3MaB99hbDs0Bq6NfE7ND5fnGYySOVcLeB8NVmP+
Y9h14OUHnTSVdRyb4bqbUU5+PuR/LMIx8vDyk4ChNEIcMQoh09Pm89seKbOuhTHKQ4LzBwf1nyfg
cir+47WxQ30aDeG0wvwIEo0gJ8aMu5ZRII13aVX0pNilP547bhTDhKMCWsTzxcWZoZFfuzPv6IKA
X3bZr5BZ5BN2h+WcWnZvOeHyaeSn+fV3mM82LzjC/IAKbdv5adnh5dH3YnmtSzVjqzzzR6Cj01zC
MJg/FietM9DMef/14tDA85ddW2+WX91yCi2PvhfLMViecjdhuJpYX+R+0+eOH9Lb+Fp8Px0z8Qq6
ni7NKG5pudjT2rO5cn09NC16wRLV/nrJVzAajRN6OavnxT+elq21y02Ur11tN1zM1J+LJeVieS00
vHrPaXHylEmBNVXGRyfoFRfEW5+WRQS7Gd86fy/YvAHcpAKXd/9ZxamFm4TzaTl+cj5/lkfLa99P
aVicWqPRjwFug31vOzuZYqyDc21sRuU2Z6d3jNVQJSRPKwIOUWsQVzZyz1t2yOInbZc6xi+B97do
mQSCAjRoWWoj1Xy9GU6GZu0Sq6GkZdx4gUtmoCReIR5xkk+j0W/SSGTnwUyuwjh5VKqLt2FbZVu0
5IgH5x3oySac1sF8QceCcVj24uunoImNpC9A1wBSuppxib07rJpw1A7L2dGZBCQMUfaYznzRr7/0
/Oj7ZHBrMzlZD8WAQqIJQrGhH473PHsf9NI8+U1h08lloTEZ1OoOIXrZIgRa7mq+ik/kuRah75MB
RjJfLKKdjPrnHivBjs402SWZSRVXRgg78PtfxT3c+MXJ3lkFBqK2uoPa1KDuculREhi4sm3g0mPd
95tGCHIyPa4g0i2LbTsZ6SES8UGv2qOZICPuC8D46Xyx6CwuZRaBKSlwIp7rQWmvfCIhNr7TB6ei
EHJt6V699j2GzaD+ue3Po2gILMxUew0YQkyxQF5nOXpmt/VvvYSgHa9pHpWzN5n2rr+2bpW8nIHn
R4jD/6Om0lzX4ooSM9wgVIUEe631rmOk45SbvEVOhmqFqwa4kVOkI+mIO51kOkEo7vLa8i5dlGEO
/XqMeq410xQ+BUEW7JIuLM+t9XOyNLh/baif0We4MZsbCHs6xbV8gt0wd6Fmp2NGF0+k5O4tX4y0
dyL1UuOq9MubhroA0kmXUfhn1LLRqJY/SDIctzNFJAiVsZMevYjBR/o6XymXBdlfIREd4sNqSZzx
QE5PrXggogof/CkpO2qi82J5BHuqm5vrHWExvXN05Y3rDck2iTCMFVxLtkVD9NnXCvx6j6nz7sqm
33WJggEBVh8OhHcQcC6/9i2qUIWLAQVl7cwX3XmBKJ0FRZZN1nOZGacXUpifQ62bmGxPKG5dLGqu
kz53kZNtxzQAPenGIwDHAitOBUiw4+6wHB3YKDNcJTas1aSVPgYBPT8x2cxPyyPPi0E4fL/oz+9o
LQmCmoj2y+vGfJVdHn0vltWc788uz5etpnER7YkKOi8r/7He8lAYDnQzx/n8+uzyWp4oUhUFnRv7
VyqwcICeqvGWokGxRkvbtHbyQAgPitJJT+/JHpoOibpPoKZtTQM1a+POJTRt3JkBjacQ2r09+j9D
lT9PdD23U0YHvx/mAKOJ4vo0oRXEjfIS9sU+95AnmBnKRlpHq6YIjRXswwChyXBWedb8Cgao86ry
33DgenTTqSkFsnbXVtvDw7OoSWoiJUxBTnhSDYR/yX7wTOsNDQsCrlAFN24UNpdA12htpPH47jbx
1TSUzpNB7etAialH+WTLt1Q7L++DKMJdqyuC6oImeKj1/skZILtYURut4zxwr2sIZddFS19+Lrm8
R0Z5XxiBuAqJNiZMIIY6OSl7u7xJvx/jRfre0pLc9ZNTHUkJK56aaLpetspR41SPbevix6W6sakL
E4TCf9d52itELKi9VWOcbCtIt/mIFFL0jOtLVNz0s6bXmgbCDq1If6jJrH1WFdKYeSfHTqEqa2Pz
qmpr/ZbZDz8Ixuu3ntNwmR9pXgeiCe7cKUb+NEQj1TV2ZaKmMPlO+iPXmonExE7f61kf/QD8vVm+
VT9ilooSxziTxAm2JPXwSS5HJ0TaQRy9eSvDUb8qzDH82uRIcJYcbON5LJLuUILM3aVtp15zsteX
T0YlqI6uNWnJIIF66OXwtrwuspgwrjCAvTvmuHGJvUHkNSN2ovLaI0b9icpgSShzQwSN5oTvNhbZ
ed+tmtMpblqMvgqcT5xO98sGVYWlStpedx2Bjr0uSy/6+gPaXvFkiAjL2ZBm27bv05NuJyh25kMi
2rMfGeqNeKdul9LVOiBTsJ8mI7tatjpF8FSWU6wPnOBmOe2WD1q1+EU12ri3xBifI4/EhuXrF4hX
OxRHzzFoRz0Xww5Yo3WM3NK/S0IKrP5oFr8KSJ5WEhkvgzfVuAC1kHZWM9yFA4aTZY0+hJTvaMkP
LbaSnTU29anignTXarM+TuTlL6j1pC7E448+LvxtZNYT4zeqo3rpHICVcc+a/6ccKQhMmeiV0Zax
xeLunXQ/aG/HzqO0OW/Hjgm4UJp8zWwqYZpr54wfCshdDQKuZY0wn4PbZPDa+m61Tasc7E2k6zeU
ifP18r80RIC1RIK8haPBnzswuNHDz7wRQdR8bcMBmpx3tvc21djVB5KTr4qSOnQWTfJrjZ72uJym
9t1rbTxPmUVsPCCYaztoaSjM+zJwDUBa9p6V3rApBs28ap2ouqYBTk913hVfHhwCga6WFUTVtxv4
zvGl64DzcouAsDyv5YIRSEb3p+wRgvqOCzMEvDWnoA6IRLbZr+yvL1Qik8bVZF5MS5WXjP+LdAel
/6Su+fV9avLbek2LrgM44Vdx3NG7Nq3sZ66dl/9JnyqTQJSyu65gX171QSQ2QHiMd2m9LCu040BE
J3EW16C7qyuLRJtNF3biuuz580iEk5TuEZjPVVShOnHvhlHFvQ02ZD4V8n4igGUldaf+3ZJvnDm9
9V6bOfxzJCPXNecnnjAQTzIBGktg5f3X1vzoofJK+xmwJKJZ00lRYmjWNSeTz7nuBe+gJlbLqqlJ
Kkrex/W9XVryUKYBHueytO9Lh4bGskpRDqSXGM275SJ4wjXXXBu6pYiEh7VqyKp+IZbidlmVX89j
L5rumdJKuuv4SZyIo4tuFAosRj6kNZpkPiLYbX6bTGpXTudod/o4GgcGT9oeGyJwqZCSdMEo/3fO
WSl8qb1BoIJot8m0FlOiO1jnLkSQF5MN9oLS73o5PI7hPUvRxM9W29U7wmQJqoqL5mZoNRTwVjWP
jF6WNaeeJKte6vodEcr+QY0QkTrZnIe+7h+UC/F7WW0Ms21p+SPpOACgZN/ZFyXCCLeQoEcWuNGP
qU8vy774lf9DyN58cklP2k3AgU+pEOJGd6ERxpRtfunyshygmpkcNvSpuYP3mx7jSGJFSkP7IZYo
eZZVAifcebSr3gIAaxvP8NXFNbTyKkDitbXjtvuh59hx5mNIpe49jgruk7kqz26Q5XtdG7DSF753
50w5QTWVCVsjb7aG32ivwBKDjerK9qqw9ejaTsinYRDZ/cy9u5GEIX5/EICl72o3Zi6MU1VbJEKg
kYNaPF6WbUWd+NTg3TzSX3D37dAP2G64dbshoiq+NTGhsX8YxkD/QdyK3E5ONJyTqQhv8hYp5Nc2
5i+1PO1Jib/2BCeTPl+alo/Nn19WM8PT//bGlw73f9sbdwy62f+f3njZdNF/bN7TsvtHh3z54F8d
ct/5lz1jclx+3SYTKweg1t8dckHz3HI8XxgQVvgHfsDfDXOfrrhwfN4WhrDpmH8zdOx/kVQmTGzh
BnRV0Jr/o4a5a/6/DXMLfIFluiR48w1toF7mPxgvQGHIehpc44rKXMbMZ1mQYmvS6zbRrQjX2Btz
sUKbi9lySUz8fr682AlqhpKgxU07F9Gwhxe4yhrmE5Z+JPyPOWPWzJAwNZor2+oHvFklSVwUzxjj
N+mchxBpJJ5RP1gWSnkiP8Sm9I9wnZekD7pSdXGI54La8tw2grM51NG+RyJ4rLF9EUd4X2DiXU9R
/sy97i0azXsRZuJQSFSD+kS9N946sLqOAeovwgY3RQJFxqmrpzacHnPs7VfI4o6aMhDTxWSMjmm1
SyJP37gh2ZGh5d2pODlbQYRCdjJLjC3lufbHbkNXv6dAYh06Xc9Rjtf0wQjzpqJd/zKhfJFN4d5S
W/5Re+l9W4d3o+heMrt2N4ZdV+xhspXeRCctp/ChxTGqYzu4qguwBaiwPp1hkzdMXAHCIieKPUAm
VXfx+wQvtrpYna1ttcl+qfPxhtixOx3KKsZ6pnEqvysql3k3d6hJ3DvI0RBpvUnfRnRnGQoCjGJG
nZA3yga7qH0B6EeyIHFeA14xkMVo6tSc5B364y6PK0yzNjnwdSmxGRX3JSE9VE2opfbcohLzKuoK
zDEcVWJg8nVKsRYY23QGQvVaed5jMNYPet3ceq375Ef6c+u5TIhVcvBz5+LrAccdGJhb3xmUbDXq
2qnFTIFyuAKztonC+nfdoV0uzeI3Vo+hRGmUTcE2cwpYveqXUmRumhjC8zldNd1HJCQS+XgKWpsa
d7wbtGpnihj0AcDT1HWODdpUDOgY8yS9R25d9adhgCwdBZKtiIH/KrzzXeMm6/QPG3mlkVWPuaTv
1xUjIt/I/syp1NmJc6aUgFXC7aDbqwr3ITuNiWGDgppj6faceE30FquavAe3HBncdubORVJbZy5A
CP9nZaPKbFRzUxQ/lDBxAQH7Z6hMD3Syywf9BSw4VlM9ZwBkOTvGnVfm4O/m86kS5aEUHtEdSFAJ
IsIdOWW3cXYslHYD7x3oPlGjrnNjyBHwwGTD/IyJNwO8TsrE+HvSh+vM4RYedslNj1SHuyt5xD08
fanndw26aWTM6XOjBy9m4V93PQGCvRiJf9Rsskl6YCywCqxO3Go9ph6syHWKVKbykoNtGuna8vD4
DXgkvKp6Apnyu6fAtUlzPJwyIG6owS8lID3bECf9abgxPUQnpYLaZZjxSZPANmrHJWrAui3cgByq
LLi2s/qQk99do79Y9+mhMVuCGUYTQ1J8abzuUaUgkDI/31oFZ7JjdCAJHBiODINWeNwcgpWyMlGg
EZJD86AkEvvORZBBdLQa4QCCwdv0KQJFZYd3WAfOUybOFFtsDqpA9YJ7GuRGVo2f/AeveWzdahFO
obSJfxI+fxQSvULbPARO8pPH8apVzsHTSG4fEr7vsYplSukguYrrEPYtY6W9kiVN8Xl/WhsbnmkA
vzdRYzMSAwgCIGyTj0wg0yK5aXVPYmj7TDoNtOp14TePXSNQzxCa0un8plHD3vbonWGLE1/X3jlm
/KwsIrVb4qxQtByVhhlKlOrWKMZ7F7YxdwlOr+RNmhgfSOr9bL0O+xXeG3w2w9nJxIOfcDJDkqmZ
QKgPYV8HPg7Y0ANCFH/QmdRXVabuAfwiPiy6R6qbPSQEsBP+VEQI9+HWT9xSoj54kJH81Zrlvajk
21DxJc2puLZoJqw7QtvZ843nWreRXxxVAmne7fN3bUBkr8yNNKynkqZea03e7IKudcxSMhP3wez9
leOnbhTUeOs9AamfQ1ick2ECZ1J125746jVCBfQJBEDGMNuyHlMo+UEJrDKjvAZuiSDLlmvqHE+C
zRueC90rwKWTmthec2eL9n+PRcf/5SRcK3qok579axqtYUuwOBuJiXkgRWRrFzPwkGHtqmO0HUvr
HGbFIU2slyAWH24AFKS0IClDHtlGlnsVGHLnD+rsjnqwlvl0Gwc9AXuoz+ZUNPQc4B/JOjVgmYAw
E+G9mPmKeXdlmschzW+tPCg5Zkx8+srGteqf4pIUTIoZWVbcZTL7IIyJ2RwRb74c3j1zEBtvKG+R
Wq2xTwAkY8ptakjlgKV/TKBXpLIJAgVdvEr8ZqNG4jq1N6fFxJS2Poh77Mmhkps0LXrs8+41Jo5f
spiQ1uj4VovpZ2eEz8OAy5wOUikTorj62jzE8MBXrSt+FEFHErtJCUXzxuNQI9twXXk06uZq0NLb
MWI4gebYpja+KjQMkI7aC3u616GbruqEeVdQk2s5sN3Uuohi8DZJRzZ74hwqdNy17b5A6Y/W89nu
G5W+R+oFzAVndDgYr6ECYBa2/8neeSxHrmTZ9lee9RxlcIdyDN4kdDCCOsgkOYElmZnQWuPr3wLY
dZmVdut197wnYaGDhHL3c/ZeGye/wbqi9ynLRuTPvGSBfnDGATcCVB4iZonPe6IzSfWelB9naF8j
sqn2k+qv6slYt62drXKtfihplM2XhmPjHkRNkWUYsHLMhZApOCkoISv8BrRo4p1b2XdCVqTd8iaV
XVzClMlH+G72WLUA8D4XEweiHuGgs9MTC7EW7VvB9Y6YdoCheGqynNLpBCIjszhuOgDUFfgRgrkm
IC9J+WL1KVZXi+ch/CdA+sZ5FQ62JtcZ3ThCDLPa+1lysAvzimw/Sr78wUQkPrkD+pkecErkvoai
C4/RZP8IYnzxDkhyyiHvLrCodWHdWvT8jn1sXDdJYK/qMnlr0F7t8wLSao3vJu7VWtdjfdeTub43
3UyeQktu2pZU3SLMLjaY3g1JUd8NZENgkLBnVOVPY4QSrcon4DjuNprdTFmSYDVnPuTlGqeD8ZR3
nK5BoZ6Ba1iFegqpV1OF9r7Fs9fPCqpXqZLb0c4x8OXRg516P7OsQmDhMn1yomlTjdDfif0NTaSO
esj1pm9w5A7vRlEka+nrN4XxPuUCFXhyEW5hQBJLbwi1YC4gKDhUCVfE1KwvyjQBn6b6N1A/c/+S
I8EjELWr+Yieq2+YUm0mP85K7/AYc8W8Ms2hWbVtT1IjUUAExjwKVXzAjjZcHQe4+lGj+EZd0MNe
UHjjTZBrARahPH8iFHzA2q/f1Q4i94jYMSyFoNEam5QbYChU7eigKf+WWBNsdscWmNZqiP1XXE3v
Uel/L+PpJjCiB7INboisvsaIBA0l1U8GbqWmxvuLlWVXSyr8rD4pXM5Ui6l8nJTxlmn2KQdRhiMo
AT5gn3PB/1jTEERNu6OQftfn/jcrH0YUgQFYbIPrLkZzLn+w48wLmF8kizb1bpeomywcXqwI/0Da
FHceE2v+FQiBo13RX8PV6Qb+bW4BZh7SvSsPVkLij6CUC4kd/BaDlho/Iqgcuj/zuuD47ggMwnRl
nZiRYx9VIHrz3Xyel713AQLd0JfQZ0pAeK27PraWwDKIWL7PDaQxUc0FbgyShzkGBd6Gzw/geUGM
4X0nHuJiq4lpSuYZpH1j1TDr/Fss5oy58iOrzQesFLQgk+D7oPoXJ+h+kE3zU042erz8PXSJnS90
tlXgRQ8tGRyrpIWi6wKAwBJ2INfxAbrnfrT6MwDcky1nJZZfvZGaqZh3VLsw3wOlL+ooOqA1fZFR
evLK8lfQMMSOInnrpcKCobA2MqGne3cv6AuuCTT8CBqM93rWXws9vnUFLi4nsN+bBANK5uDAj+cB
b1gzjuct9Tq/r+CK2elR2YSYjXrJ8N8+kir3bkRewLxX7bngYqWkxwiKMNZN5v8tHMtRDR9ccB6M
gNKqd98XeMWho2WwHUm3IEQ2jOKNE5f35GLhqoNyfQgAbVrR02Bml9H3Gf7XXmqRu5xiPot7nEDB
bEygU35iQrCrWstaldYAXJzooryVt1Sfb3tPv5UFNaaxrAmxG1gE1fY6VOmuk+25zPtHSQwmkcs5
pRaJLdn9gAf2QBkUNEVb3o29eNYLRdpDdNYo7XPqcoIpcJw2kBesCBy8lHF7DYtryDnVxDbRS+I+
1tS+GgBwxFN4DjKuUKX7LIXn7/Kakr4Rgk7QQaRVwCPjRjzHTrC1lbUvvQ7qaJ8eIodCsncB30rP
I5lntSYueztiAAxBjlOpbmuyZUODCFYjHw7GyDXKdbHDe69eL5pji5la+AEZfBcNNTwEUzyO9Rw/
N0OaekKgvNR5MszgGSnqOu+dm4Lt6hctZLXkZ0uAiCi7c0YVUHY/w8D74U/9i+tY721gP/sm821X
4TPR78zC+VXGxb2nqCs7KKwHiOKgDuxV4GLXEdZHJLOjEMO5Cm9JcEGV6eV7lRMpkEDTNWjPSCYL
+KayVYs+eBvaBDD4eXGpS+QMEUTrOJsVTTpWUlqn39OSReQUDBorvuA1ADWLXw2YEcM8kptzE8YP
GMsxuo3Bz0iZu9a/WIx70t5+tHN7kZQl54CceLUINpabeCkzLHejBjoazttwuzxM03IfFBzrJMKM
pCEU/dr3xjnbEjXAIl1w/dsgLPtjk3UlGJ/ix/K5ZKBbV2AC2EA8p4SxPJnPP595oEktu8LrPhtx
lueGQrb7SKPXtO5a+tPzC4t8pEMnNa6J4ASMRJV4URIsNz1nWltlSHAzG1JJWvY2SUSlgyeNqJCt
NjdKfXfungZYfrqe7EK3Dui1Qg1Ld01cPy7SKjtWt9DDh930WYzpw/ho9ejm5wIN6SUNgZ9Ean4J
NbL5/7IsojoX7cOXNKZA4ARtf9bLLIIIK5AeGdW0bGZFjPslCFoe55qfbWJtXwKKZ/DuY0QVc5En
qTXwMr/dXd6NWxYNUTjLJT7vguLf2pkdfgow0MCReAJSrYm/TQN0qvmbPrdSCL8it+b42nmTLlsl
bhjz60ZQdflr+y+fWPbE8tzn4bA8Xm7wHcKpbYNDabqbpm8flh0fOg079lMW8tfRsLxSDSi+SG2Y
NsumWDaK7Cq2D0ICyWybcsdole/4y7aqToLP7WtmTjeRe23sUtezOOoogWSASoxgl035tGnk+PCb
Yimynf3kTzvfL9mtBNNmB3+qW3tFaYcWy6zP+u2H/7xLnBK0Volce3nn594LA5IXsw65zSKPWuRQ
baXlc1+IOOkkIddq2VQD5T46+F9njYIROa6XjffnFjTK4Ibgb6VNNfbGjDy2SAVvWpvq268tzCmC
qktljHH/PIByvbsjyQ1K2izI6rwSb/uk7wrd6pBspJzoPWC75a9fvmf55HLv3z7ntsUEAQYxynIk
EIlDLYGc2+VPloPtHEwPQuxfh8/8BruceIPJtLiAC7pI2obW6g8j4L0Jc31G4+bgLVqDf/u7ONOP
Hi7FtZsZ/mr57eUnl792iq7hnuJdN3IbSuJyJC3/8VLmXERHfz2XO+Z2viJZcoJK45T9LnCSO8dH
m7Najrzl5uts/e0Q/by7vD5RBj24cx1k3tifH2kCa689N3W2+9yrWQksXfrV8esMX/695SPLc8tD
fz4K9a7b1U3MZnLC3fKauRzsyzu+Pv/nIbg8Xvbacu/zM8vjz7t/vL48/OO5z8O2KG2IO8tLuFgo
HSfgKIoaNJI8CExha72zcRXP21O6FlxIWQOoIoEdILSyalZD8x4H0etsbQdqbHPvAE7zcpJFsCVP
pNc3fXyfKePQV+3JmhWI1BrvycLOadKshCvhBOaxXh0MVGBFqbUHDec7EdXcIPsBVCAqKEnLY6QB
EpiH7vcbJ3dAxkhPrFXWBVRBS15Z3v/3dzOFKbpX8jFOiokspQv++eDUzzde2DMKLI89adM8X+62
sqrw0uh7BHu9v3Mt2z8tL/g+A4Wt2p2dcoX+Qzjz9fBLJDMYA5t4EcR83l1e+k2e8+db/3z9U0sz
j3/h4OQHs5LRcLaGatot7/zz7Z/fvEh2fvuRz5/+7YmvX/36lr977uvXl1cH23rLPLAee6O2tn+8
+PX5z5/7O4ERLlx/V4TN0+fXfW2c5fHXzW9/6tfXNJTAyGllLfX1U1hpDwJFZ5Al6BrjlrrVb3eH
sEW0mY7uoQVJov/VfhEIS6+Wm+W55d7Sl1ke1kO8a1Hi7fV2Nnu4c1+mXATf8824POnHsE7qwQev
tgwjS/j57Ou9+u1xnBb2mkIVk9Dlup8t05j5higWxoHFS+xWZH7lhrhfOjNW2iPxauYLl84Ah0WI
RQ0iVC7kU0RNwwYUtrxR9WV0NXz2dMplCtHEs6g8VlvWy3SE0HEG+nZp6PhzV0cH3EBwo31YkuET
08PSEs8q36+k+OUhosK3lN7BVsxiYTmftMs9ZhL7PpgqKpWhj2oeVr/P0iZBXwU6FMAzIeTlhMwO
oTRN2n/e++O5qtIdVqHAEepZM9vMmtnlZmHmfD4X6cM+xumkTyYcSt7Qma65D0rmkvP+DGcl7nJP
zOrcr+dIGuUYsESIayiCK7Lo+YnZmGmRLhPhZQ8vj+1KPnt57m2X9trSbSM7hg2y7Oav7ttYAI1k
dU3FeJ7XlfPNcm/Z0388h6m0pjBYfkASYVj57MB93l92dJdRU0P/sl5257KLvzpy9jIUfT6eBzF7
YuqVETa4NONCPUdsvtwdUzoiXJNnCXpY/uzCAlDWLNs2F6X61x5dnowyoOAac9VW02dhZlBh/ecq
r0VBeWXO+9brDOK2lscYDKJdmSZPVo1vJOmavD/BG2mOo/3q6WhNXU3//ebvnqMCc9DCWuwDgTFl
JJnn86bJKAPUDjCDr+fG2Rof+VSXXd0DUzt74Kfw3fDd4kgN0tr2dfdiidmvtewnf9lFy92WS4gn
ARSIuuZY/9oTy4752jtBJVikOuNIGsM8sf/rxplHrq+Hy5npNna+jcf457Iblh30d7sKrRyDXi6L
g0+5a9kphe3uzCK198uZ9rmLljNPwdhBaI4KtA6IrCanax2PznhA2gltJpKzX4eLxtHSSDxhFkoz
IS4+PDoJ237edj7ugasECgNWg/nx513Xh/qmB6yfl02oz9vxc3vP95aHwuxYO4Y0wOazJYyk2tax
+rZcIJczBsg91t/l7ue5hLbmaOfUzwpFa9pO1bA22PtrmSFaDTQhMUvAMw90NMxDBjk0Cyg0L69O
85XCQxq1tafieTmWStASV/l88/Vwubc8ByOHxgMTiOVIw7Zc0T/jO/5XWvHfk1YI8V9mE139rOqf
47+iB5aP/TOYyPgHCgibfBrTMCzXcKAS/DOcyCKciOfnIF9GFl74p6xC/MOY+QBKznEKjmEi8PjP
aCJD/cPl23SdV3STzMT/GYdAOnzV7xwCsOHINiwlyDHnRcguvP5bfAJdjIx8N6s61APK82DUricm
4XAIkK9HVcUVGy/rKquMZlumlHIq22PxkqYgQcgMib3y4rvNQ+uXOsvfiLz7ui+w5lPriSvARsPs
Q4toYO5qpA0r1dpvdB095ou4jvPB2olxMq48yz4KvY7RR9hwn18Y16qTiyRxlaemxw0Bg6Lp0h1+
9HRjyJnDHBrjY0lBInqvVB6RVSIBvMAZzrDXnNHmP0uodhTG3PKU1IiWIWoVgFI0jSg0DRhnUtyp
rGluVJdcVAF+0epqSmYgXPyESqquPxMqReMrdsN1MIy/0JttyFlHRwY2iHQJtH0mboOaxh4B0nt/
SG9RN3mXNjM/tD56K6kh7ml3d3cllcWibPJjk0CB0QSpxiOs9RjqjC7DaH1dpTmoBiO6jiot3NR6
BeW9pscK+SfdjUSlHytqkNEknF1pxunWgmzlmSWre7LJ9pXfP41tRW2o3yuvz/ay55uRVfT4AUDd
jgThkfCqX3Wa/+IXwHZBDl0qGzRx4FzyMkIj2IfnFOLMVVlSQw7wtDGXSlsTWnQo3HVBLOM26ryL
JQCjaz1NyKy11qT88qgiFgKfI8oyENIZG3FTdRBp8ap3oIDkG5Hi2BGMbN2O0aHpTe6UGBTqpmnX
CnwQve1V4wzpzin48sSLT4lhvzYu+nPDoC7Y5A+5HrLd0o7AwqprtrNJ3kx18gXmT/S2o20jT7NX
KiLjxo14Lh3yekO4w13TjAddsjkqZHzreiDVojN9MBbPujawU2DiUDbb4IFTm8E1D1M7PWcBvk9r
SrYqYpI4jU712FghXn7vWkyOfVZxg/xG5Mh6EaaMFuU6Q8AJjHFiyHjYakRy7MeOzdulT9IZHtyq
sneECQIejq9GRYPH6ESzBSXBpuWgC4VxZnFIGJ93iKcSOb51lQfTsxw41Coz2XMMDzuZSG/tkVkx
qatm8ZYTZGkwpYoGV5G/TcI97DfSBYCGOSArJYVeaMXV2u4N7XYM45dsus1N5ZwS/PZrp0luDIts
RIvieD8g34jdMlqVfcgx3/Xvtv1SRKJ7bLVvTB0AQHXmdGW2wAdKG0RiFakzbLVkG0/BSwth6cro
CVWvRt8+mkYebVOZU9aQ+XPpxDtcxjaTzj47DDm7wC4z64gY5xHvYHNWBJesdXqsAhTZPVr9dVqJ
bm+nzX1etXLvSTzDg1lj6UgR+lIEUqvA1jeISou9Bzob2/1ahHG8z73c2LsYGPqCgwdFRdcNTDvF
dKjS4qx5pCV18D0TBCkQSisse0QAFbl7MIiysJV8E411X6EEQaGePEJL8s/8Kc7av4Nn2qITyepH
CCcrZ6zcNZP5ZOu1I0Ildik0uPannSPFjxTUvN7ibY3srV2s2SS4wcaehv6S+DN1Y6A75yUBEVEh
nayhBgktOhLdzOJ+cAgNY1bg0lpP3sMOjBoJvT9yn/wi0y8vcY1oyLNAaMJvoY9c9ehDp4TWax2D
eWTqQKca4bxoD+YvXxEH4fXsZ+VOhxHR7ORUWNRCNzmPiPox8Qa0MZ3uMUloGidGQTO9Mg1qCepZ
szEETUoAQMm2fa/9jPX4yZ9GtRFadzRSQPdBjSE8c/Z+mf9UeXYoPMxhUkeUHITv2pDSJg4SOhKF
PNq1AH+Wx+9VrZHh6u9IizQ2Oq5QDmjRra2CE6iS8W3elDDKA6KcuwGFsNWqHbK7E/qQdGvPb0LG
AdQym2uNKdSuMnH3sSU2kO9gE/aRuY0Os/nuTRpgzQDpGCvS0s0ViTgXNWfd9MZIugeHQpZvtSO1
cGikIWlV2GTa61i4QC4A5/S9RzpDXni7NnNC1ns9LdS8xtoX+j8jbU66nS+q4Q8/6K4BIXZrFovd
Bh/6tlYjOWBaCl1tVlnXg7lvOhQUsY+HxqRDB4LNv4l1okfszLJ2dqh+hQ4sPzuX3X7K7Ne60O1z
KWq5S1Lo64Ph6Tek4+wNE3JMldJXJqtcnL1wQvxkdMkulU15R3Tyus4SdDZVcU/6TXHrdFp4zsjZ
DurUAG2JL9CdnHs0zt2x58Wz8surVFTxPawSIlIYVbRcQ4/ia959B3vJNSIw7k4Y73BH/0Cxf+Vr
0rsem2AA8iN/TTKyzvTErF0mIanKsKyvyxqw6RRzaWo4PTNpQlXDtbstVXuq8+FVnwV68YQSMOwP
KYrj9QCfOe0y5FfzuNWCgab7emNSuwK4yvvGko4NOC6NQIMgt28Cm/YLshAIKsE7o323juavG9Lu
cai+dzr+wi6mlaS6ATq+jpShxTi9dvLwwUUmRK7GdUvzcs/UjH84DJ7qkkZW2pAW4+toupeTcaLT
2xWNROpGEnKOWNtS/raIzelgdgNCHBIZ7UG8JtJ3WQm6N44HH9mtnmWtIZRzCc0ZEdbkFZcana/l
KJ4Z0cNNm+nTQdjeB215naB4FZJArogo7GvcoqaDwpA+YupE+gG050Oj0ekzWlKZnb1pJ5JGaIhb
3rW+T1KhHoILnTUkyY6qR+7dDsNWmQQUUMNA8UIhcFNmqERVLX4xMJtCjDdRO2rkQbU3aSQOI41G
nEEA7kVavRpGw4HB1Tb2inMt4nFnLma/UbynXvwNwbw8e0wL56GMSnqDCH+W1DFBsnokogOjuUPr
fePocg+BxLsSASGWfUNMyeiS8EETPoxe61Cnah2BxG/a4OKa9Q2pXcGuR5+6RkQ0rJcEminXxk1S
mN8KDfpar+HiDJVlHQd1W8Hivc6FtRsDeaUHwbrmIsfcBEM/F4Zt4Mp2mxRHITe2STBVMMK3rNnO
kU0FqaAKddZGlKpWO1OmYPJsER/3RwZFwt/yEJNkDXAqmUb3AXLhB93cR7vwujtsR7sKWdFDmj3m
DVkiYP5q0OVhf8LatXJb65wzNqeMjQ8kf7GJYkQ2wJ6Nvd/sQj1yyb5zwrvCLFtY+RNXVH+tzKrY
SBtufqUM9wxx8kfkZdNjnJ/HAZNlO1xRJe4uy01fRE9YTqKb3qm7izkQOsiA2x08tCtbFNr0YiaP
OMoK9W2I3cWy+aYGOMO9pjHQ54RAEVoluAaGbAjic49e0ViEVOoM2pZ3YUjMb0zP03d+F5RbELnO
RfelAySIcq2KYihIU+McDRxC1005vdqD5W5FNmoYs3rxwFx55aapddGtkRSFON7pmajJ9pmfcjGH
ZL2enUaIiRb8s0vsc3LUSHQPOT4HRFRUpkaor1sjaSHiB83wRHcO/GHizQFX/AvBYH5YI+0T6FSk
hhNjWJQfdeFaGznI7DrTC4LCCjskF0VeVdYqIg4KjcpVOKGxtAcCJHo93rQ+IW5dSWlPJ+Qpp+XF
fludSxWoByGmfmXa3VOSwG7OjQpZdwHEQ5r3oxPfOi1KL23Srgp0vridhX+oLXtcT31zQV0PEaqu
n+0hdNZVPDs1KD+0CBmntvCI6gmfE3+sDuiZEUZpZL4zxIU7YtYEUWniW69Dlg8QBML5Bonb5qCr
vWSrGTOos5OHRu6rCfkW9stV1CKwck8ZvZiBUeso3OypX2kU/KCa+kVwsFqb5AS2kGC6cMgq2d6w
4LjPwGSmAqlJ6XY6ISwosJpkpZvw+KOidXZBSMM6MrHXN51zSQdUK31YkZLa5HR9Un9Xhe5IFVe8
U8Qgi85sSK406hz3knlqOW+w2A4rstOKXQb0WbFFhLUepyl6CVu4/FWOCpcLK5T6UNdWgw2ramgb
NFsjHZSh+xG91Zhb7pmLEI3Bwazi6mwZF9ty65MDmX3TzDOUTivOlXQuWeqWt+WU7a3AemdyTsTb
5Ors6vYqdvv3Oi6Mey43pwow1DqWvUHTgZQFV/jVmdXUIGydeY80Dp0mSa8kQch14l9p0NeYYDkF
7DJ+1COMBdZ4VMxNVsoFE4oN76dlc27orCbTepAblAKIZsEUp/09vcn0MEhOXZDYYWAADHvxLZO4
z7De0wjKN01N2Ig/ovFiFrexsuiRnK8XYBOkQCIP23aIIwwFpczr/OtsAmTldckjXp0zRrU3ZbNY
gf312NFC2NRj88Nn3J16BG8Nxuh158gXVbJAjQuomDSKUMUHQXwIO+dtxMm26QgqPNJgn7aWSRCq
hu/NTYjPRkeLNMVmFaEnSj/TfCv473zY0DJqz+GEkrfXnGOtdonvG0gJ0d8RiUfGlGIu64e/Cj/f
yXrq9mW4qJ8BiAU/HKe39k1CMBCNp+EQ2TjRHP5iQqkYur04QNhPfvpqPSQs00zS76zccbb94k5s
vafYJ9uwi6vjMCF8ChHenCqkyW6LxFgySFwoBu49qGobLCTi4HXpBkcy0Rx+cbZF2uBPM1+VBCkW
BvLGBDB9iHP/dkwSwlfr5hqcKrlh9uhsTFNiY3AdIlAn+5Z8vpADJf/O9OAjdshZwT0QuNT9B7LC
iRk46U598WNg40zhEJ4uURVx26yhQnDKm9qzlVnI1zm5SD3gcoE+hxE/JQjTrGxmLaXYkgnIRbKG
26/5pJtlkCr2IsbkbYsAQrYDq3WS8rqewvhsVe+20zYnM2ivjVJRjCRgNJN2cJPJlqQuxNdHN+T6
0GLLO7Z9ixoG6yPUM6bUqtQOlFodsmExq5XXAePRkSPS4wgV157mkCEg7GMr8HFnAuUfnDLO0dZ9
wi9Ubphg/cyi4h0iW3zkAmyvJWcszDVmYVAq5LqNKK2mrn6xyg9VQaL0pjY7wMIGNkzMsVbwx+lZ
ts9rGyw2PB+bhYw5QQn3J+JsM+FeDS5EHas35C4OGMr9llmj6ZnGKTPrO1+2Yl1WySud/ALV5BrQ
Zb6z/Y1UD2Nb2wdTd/JtUpHoViCQCvQgXrW5RwIwOIxVYzLPnvzqaui2+N7IBqpPcOS8NbMwoePA
8oOVrDZh1zebEoS8k9TufkLgxzwFaVxei2sIsuL+BsfnnoXrMyPXr27kXwBQe18a9gyKaldRzcnt
+S0lqp46FarZQ50TV9/0Kc1X3XxMwWqsHZMp+aQHYi2Hb0mAjaFthr0QVNAqIEiVPv00JelkoR2+
eUzAMy1z90xHvtNIqNcIkYvNfZR7b1YXE/OFfJuGBosJC48K6nTzAxcuLpe22hp2UVPefjdxZ4Ba
G7RNqzFFU8QsbI063E0IGLYs/bZ56qNHa28tskabKqczNSD6Yyq0iTBcblNh3U0D2tAIvP46KKPn
sGYt0zI1ALwRk4MUp9AcnTeSMKrX+DYzdTKNcsJVsLQ2u0lD5EdZqvbfhMEXuMzzSV/LNwJFw9Y1
pjsHnN+moxE4daxebWmzOKAngMIWXnNEOWs7o4OzwTJ3rCjJwJqYNBn4ivtB07Z+Er3DEXHXUqcU
M+bRKbMbSA4tjGPqa5TRCu8yWojyCIz4tqziopL4Mc248RjM0LCMREnRQTfZzstSQtUe38qMMcDH
XmECH3LH3fb+cBVM9zROXQB0rbausXuOfYgJAXunH5XkzTl5tTcbWArzvL+IJo6i0juxPLN2XsPp
WzIrnGtoOnKnVUqpJnWyAlNMQgwXQ/+2LnuMs6ndHevGfI+0juV9r1+ZAWvkTOYpgWFHJ3nUhPVS
jUQJwVZCHVuSqmjLjT+XKscOKfmgk1s3Ad5yIQRt4r4DDZKU4uCb5WVUDmiYKL3D48SwHdDqy+u0
2ISFd5uwcLru8hFsjud/9NAFsCQlj2Y7JoQ5R/eoeM9QveW5qomeaVh4b6mSYFgZKLoAWRkfUiP8
1pYd/yVLjaQuTnU4qFNuk/Y15shFWtFeeR4C5iAl+M0shsdwUtueY6SO3OzsjxlpF8I6/W8H47/V
wTClQUH/35tDUQbm/9K7+PzAf/YulP4PS9Ah0GdqgnDJjv6rd6HMfygxm0VdIm8k7k7smF/dC2SY
0sb+CeDY5mO/dy8M19GFMg1Jg0Mo9T8xhZp80b/0LhzXFfRILEcYZE+bau5t/Na78HqNdQo1lCMt
tA3h0COw0IEUCosKcOpb70Y7riP1rjrxULgYlBPXhLxWq5fSpcpgsdhkOe1728rsjhgjOGt5naLH
tIsp2yd5inq0H7wr5iPTIVPlxnKr+0KAiyOSYs4aT+V68vANGek8nw3c4xTd5A1OsjGhoGqRHBLr
wdbJFH3LS5bvk3EKDqmYvZ+1vBJ1K7e/7b27T370/8nAGaMwaOr/+x/ybzaJxJBrsVWkgUr0D5es
26rKEz1EKmCu7sGXoUF+l3aTFOFIjJQGr34u+9cFRY3JuMHyfpBT/KYJSHBRgbh+5D9tCqKuWixN
U+Sf3QJgEufmSsa5vVOdxqXOtV9GB1rK//9vF+y+P3aookVGnLdt2ViJbdOYI8Z/36GBTAobXsHR
872XtETMXhjpfTowS08b2injJG6z/luGlmw9FiSclEjQjmalvuWR1pPs4lPu89GOs6aCp5/Lrd2P
hxYGgD1EYhU5LBRrRoS0fO8K/KaGRP2ZKx/6JJOG2kpOBpklqxSfqZDTPalSlBK16mdqkWBSeM2p
TMIE9t9wgtSLMHm6jmkxr4JBvcjOf3KKBuV3KI46QOlVR08Ltv3JVnd+QPmiLtp2hzziaTonHZQe
rZPHVKNijGDcXmv1FhkBrQR32MRhMIs23gHRlJS6u48Rv3GpiB3kczD+bolzqLb1jAsUdudCWvgh
g4CwMuQSingVOljAqwNAvYlpfyt7ChuiLluSBzFNaM/0ombyrfbRtDGpEE5j3QZJe3CkMyvVSJTA
S0U8QKufy56jhbUncGjdOZKYccnwJ66rIWWizJcQV1yuw9a8J1nhwyerZiV7gisj4sHcUXyPx8vQ
kR4SD+Z3FRwFVpCVVzZ3oaVOpl6AXILqsYpTqiikeTOOv06TvXWpja/yCuF+bc4I3pSiojkRMxfg
NrUmuXey7PsUj2ptW8yrIBZt2q56KSygW3kfFutyLoOVOVgwU7FcDE4pwFJcHFm2wQELWT1Rxq30
2nJNicjwBKNO2aKYp7av4kNCMBiYEkwlAsdEN1ylTvPuEQlnBYx0mORYI2ffNRuXW9r0zsbTO1Dd
+XSPQ4TKbDG+pt1T1Y3lOimz52I036qmfneSchuZ7YujBgWJL/tRE9Mig6pYiTC8rWLqoGHbfcPj
/ToRdWsSYdk4Iylr2rT1FfMT0zsVE+rYgVglh17RkMvrkmkE/TO5D0dygOOK1MNC+HunEIAjAVjQ
9VNY0OBE6kG5mwJsC013O2LhDGRzDpirNFq0VkN/rOPqw5H3httd0WF9qgV1B1BR35lobAGwXcVG
tJ3wcuQKJ0E+jUQ9YVPyic1Vo4OB3Uk2WtAeLdafqzwP1qZuflOxc5kFu6Y2naMCDVUwRCk6aB+j
O9bGFhN4F+YPkV1/z2X9GiQdlWcEsZxJqyxo3xp1MBBfMbHEO5SpQy0Ese6uJ1ag4TeO63FhtS9T
jvjYSd5rpX55/C1VMl6RG/Vdq4MCoTMXdIek4Xpw78LOeonYnyIKbmMvPMVltIeS/0R/4ApF0p1j
WR+exT+Qmd/Nsa/2jogp2ngPKiquozmchEwWnDvWQ2ISAmeCYBPSxW1FeMt6Srt96ouflNvJwAmG
2f2cPLWUUKnLsTqwkXxYOjVgOeWEgw2su2p0nbWTP9CJ24k45jvAvXLVII6vSIzbHEwBs8wV30zp
Sd2FQ3wf2XNRXiOLyN1gXgTrbLX+FuIml2sXNXN9Q5+Pla6PpRJT37H22mNUBXNb9V1a6Zne7iNl
VnqC4/BUJMwZiRijl9zrd5+/GzfTxiO2juoADRai0mIHaDy1rxqmYsWpVKXhESLd1oj0rSDpfjL9
166kUT91w0/aFXTDcfqtNGLFG7jShbifX4hc5yUmsMMeyHhtvAcfzz/QOxqiHv5hpd7UYJx9dfLi
o1O7/s4ru5fpOOoYv0sBiq7w9nkyQYWhthOULU1fjIcrvbD3ufRqUG9kIIaBVe5aO7h4vSVwIbVH
KblkBo1NkVH4O2H2t4ivjlkjvhkWYQlVsokd58Z28m++W53i0HrBJBitKPiyav2uO9D8KQqfSeOh
cunCmWxZ/YBZ2DjwDlZFi7O/bZwLPek5wT1Y9+MUHUnIs9cOwxv11pBoduPZCIMDq6xZ6SNJOjCN
26Sonr1guLMd2HZ+5jwLSGRRXJPGO3vnW+OHgQTj/7F3XruxY113fSIazOGWZOUoqRRvCOlIYs6Z
T+9Bqr9f7ePfMHxvNLrAiqrDIjf3XmvOMfMGQVnGRuWFtDTSrlqeGq3ynjT4IxgYroEm7rdAeZMJ
M5uKJKMj6LuBRTajoNLKoL7ISh4Tnh5P1Kun7ntQ2jsdUNDgpx+6OIj7oYp6vK76EYIjl3aK4Igo
u2Itj9rFx4JMuF5KqE17G4QcQYE4Mr5w7RlptWux9CctSQNXsPQahM3YhqK9xjQ03ciT3wvBewYc
d1K81rIzJc/Wgy/SxNJnvNkpNRBVybIm2F01YtNn4m9Zo3oqZKyxo/kQaYMrmMZLahJX1iKkdN+i
Inwf02nV6pryrjERiZpgXVG4QwyBCwk5bLaKK1K4TRmwAbGeZdHo18nkHygqPgsUtJV2DzkybKqr
OvuDxIbQiBBrv1kozSWQyeI0U6s46VkoHpra/5xM8VYOpCDzbxjs+YAX6prgddJqWxGAkUbnt9fz
L1CMNA+knGROjD+0bDcoznaNj9Ee2rW3MrVb44fE9ng7Y0gwZ6bGFTIOP7baf06h0lBjGzdowh9R
FmYbVcD+J8mlQ2LFrde5gvrmXm66Mx0tNSggbGoKYdd8W8Ytb2reE12fNhqHxGmtJdGp99rnyVQp
YOepbtNb7Bv1AWOuazRx8zrvusaLyFnj9+g17QXM3uckcBKngfjSG7O9K+sx6hjPvpQ+4GUkra+R
VjX53kYlF2tDDSmpJJ/wRpGbM9tucDLaMCMPViJcsfO8qVwQnUlV7N7LHslIwhGekKZdlvmT6U8u
GD/aeOWuHfV7Qe4vUVFNlPZuTD/3QjuQegdeDgALQ9M017btmnfZk689Lv86Lo+OSpBDmozJbv6z
iq6u5dh6MCP9q46ol46D8VQY4V3Hv1BX61Ufq1vTO+tjeRGsii+u9m6QUBqDu9VUJsQNy0qubfcx
dSkcgbhFClRvQOEodJ17A5EE/qp0NHbkedBf7ylQz7h7hnoJhmKZFY99M75if2r3NEK2g6Ci+kug
vlI4JhG9pyEAymxP5bCEQCxEWwEYqW0R1lLQo1qbU7hC99gccqu/JoY8Y9OjkHgBuXYLWdlLFXxh
wCr0rLriGKsYfgniWEcyKxgCHP6YTSRBZBwIsp36zRSiOxFa5gpCCMhYNW9RjPk5mwh+a6hPEsf2
IEHjzAiJ9rRo0+Y+p7/U75iXtFsrs75Cv/JW2TT3pyJ2fNyjDxpl/IlxPccsY4x2Uq86A9wQ77Ns
4ELoh3dlip+KEC+aMplaMmC1tQMoziZjBFUV9RYqN7VXKW5hYgcckGWsxAKEQ0JEWmkIh0SlCDMS
SUNMnOpCZElPRlo+BCTHUShPGrcLgkObyOQ0aJweQkn6pz5RCiSbApkBSasIayjxuHkNEKDpkaZ3
8404Zxb83l22pFE/VDoRLMuTvUCmhJBl4JF/36Bck2oamBnBGvr9iGUL6kq3poF+LVuUv3kvWtg7
oT7KyibwJ30ntAZYkS5EG0zGW4QExR9/MgsWUv4C3l8+aLlbDPI1i6JuXc4GkWFxriybseixvvAK
EsdMwlywymSBgnxA65EqR7KwK2SJYEESABXDKDch+XU7Ih4QexeWv+fy8WBQy2yj0bupWsFumT9+
/phla/kT/qJ4Xx5MZnE85VAS+DwGJl+Iy3Q76jWpfikZukPZH8PaN3ad0aMEJAQZeVC2syqRdBYL
oVISmNM5ogHGWK8h4hPqrRmq04FDJrhUghRcBjMg53k0DMaBOqNFC9LBl+roHHjg2IaeCmwBP5iz
kvT6gYvC4DUy8DHCT6uoDdbMYJjNJWW38iGfuOrsnYd8p91pshRiT4hJ+lVLEOxIYGdCkbKi4m6n
OZpGAnNL5u0kKtVxJF4oMK/0LodlSSaMik3xGAbVU0OLkVlitiqJ5RmltDyJkKWuAl0vyUxpLNMS
XgukGK1JV9UArw7+se+0V+oLf6Zqindpyiy1rrx9KxCBSAs6TLUCzUeh3gdSRPhjS4wQIUBHvWZ8
yIgcWDUpkdB1oCVvExckMyLlPaFHcyjncZauHMIJv7pLVbU6yFJlrJDxP6iSPJz6icWUmI41XfQM
ZByljgBP50UaQtbq6KtY46s7hI9U7RBk2z6nDFON7KNrjlMsWIiKuYDVQpodMomZGN77+tEfQ2Q9
gsXs0hAYKIIueTEM/45CukEBIBrWedj5t37KvpWS8buH+4Tpo9lZvafsx65/LeN02Bi9MZ04REzX
lJuMxTjVSDJumGMa5oFITONAkLWlRfdjU1A8SSAJ+dhhaeSOF3qv1ziOUPW0/gepP+OuyNWPZDCC
A9kR8WrQoZhDWojOjdeEZ0HpaZP5A6mJsr4fp3K8CboguXHWMVom8r1mWebNF+psR0omggwC31nV
69cB+hdoHKC3MGiYsWaRKR+L+aYTVWzXwFUCS4LGOzXyY2joV0JgQX21w6mmNXIlmPncR1KyNZWm
PvhD/5gYCR4QC0LkZFxNN8va6L6S6OmHib4N6JWBDxrvxzHD5FFp0r4v1JdQr7Dxp3G3RjBm7mDO
N+gZfXmVWVxVxfLFYzaC6lRUdmB+rV3S5Ss1rYpzUWq0T1Jf3VGrd0JNufp9LG4FPKIskZJmm9Qy
GeI3CWI/c3T9pOfQCmSZ0jPq1nwzdP4+hAe0DlLvs+ni4l6CsxJlnbEhvBmliqSxw6TptasGOofN
RhjEfEex/6B0Yn7QOHJhuK4FQBfgw/YAppSd0Q/12giyZ28GERtZ60peVaONYAkqpuQ8GhwQ3USc
MNbwg09VZgb5xIhVMq8/ayCIMfUPd+EoWetcm4g2VmNtK06s4yWt0Oia0sSThUA4eEAiO3NctRUp
kX7bfkVJE1zaAZt8qjx1FjOZYao2RT9WyPkMOyj9dC/5uYu8U9mR87suQJOjrJuYHM2Oy6kK35Qw
7+hp+isBjVCVZv4dOpezh9JtRS2OzhWRXgE6QSUTDgURVa6kpBHt5qdJTCwkS2m2CSOCSE2Z0guC
VgoKmMhH+nV93B5my1B1p4UpvJwJdIBnqsNGH2vC4Ful2ARDBrRJGC/Mp6M1uDBz54HMjFvrIoIe
4loN69M3xrNHXOe+SlRaGynhpWFj6WdN7xllqmzciKKHRlPPoIH3L00niafquURTTM4wbHmqHFcP
jI08MGFMRQ3oHEToyYfIm6mQnuVhZo0xtavyikl2H7t09uXVoJFEWQ/mp5+m42bq2/Iw4Cw2tGkN
rEhzqZWuCX6ktKarjwSSNttO61geUYEbksjaFnODlc7WsYofcd2djG6OJGt6bz+CgGiKQ5pjb5iS
+iDntXhHzdImHQjdWDH2eIThzlh7Y75ZtsLwSCAYlL9SMFgazZtDdWQJDNs9CIS930VQPzsABlYx
rjyRWpJAM0ZzSCQm9FVpKdsIhbCn8fGdCdK4queIi4h6MQn0VrsK45G+kTSnUP5shsWgUFEokz0t
TBMFi3chlUxxJ3R+zD8419omWvdDjDzWYgGPNjddJZox7gNy5gMDsRorDFSn80PLzVhbT0h7kzVO
8H7Jb532NO27fzbjvAzBcsWOmGrifpxvli0ZoB3rwLkftNxvxiR0ybhLfwD0ajVbmWYUfcY6nBn+
DMLXB19hvZP9sPHb0DedfIh0u5onLgtQXY50yxVnlv3ymLdMXX6f1rn2k0EQvzHM48GLLeNf710+
YLn5fcNfd0VxDs1ALCM7lc8a9PctpcF81kcN9/cH4lHgLcsLfzYlkD9U3/wU6THmln8983vfFOio
czolzt//guU1f30/yyQJePChGy9PBKWno9YdkLv/1x/46x3/3af8vkQaOHOB9q6LebbIQEg6NRoa
yCIznlLQNTxbeUDM9Px0Oef7yDSIWcBW96FPygeG2YZFHTcGUYN7iqcYd5f75vzgUNPYRAqUr4px
ZPGmk3vj6l3LVXQUHpLMvOkWPj95PgI4r/5YlHxQUaDrQohKNBJtDZ7w52QSrxoQLMsJncFpn3pD
uRGUNBixSCBpHmgsUAIA+x+p4tuQTbuq6z+DNO/XQKB03zu1crHPUjBoTCy4QI6azJBB45ajCHwb
83Ste8ShEJJ1UDyEofEd5MXF0krXV6xrLvnvZN/kttTF8Gn176oFxBleSxSp9tCSUYh0C7+3/4Ib
j662ZsIVVD70Gqo2BZ/GFomya2ma6hMpDNFUbIVy+BOn6IAnouzdQGhVBwImf70ZT0oufHs6E2BL
esh69TGK+1tQjsWqlc3r0kHIPHhNSdL/UXoNCBMrI10univ1yyRVwdbM7pKK3VYmSVicLQwVgOQg
aL5UevOBMhwQTxMD4G9kyX+T53+zQLsCVTVenwNCJRwnWsBf692G+V/U0kVu5/RgP3sQ4uzQ0yBu
0tSOS8PONPUiay1tdUcJKKYn5VM3akCba9rqKvrhUPisTVV0rTq8yOXwgCz7Mc67YUseIbZWKz82
Vb0tBDxuzN3i2Iv3BRiRbWqN94Wvd+fO+zbykWlRiQYumOUdXl3bta6cSh/lTAhpij2hqLaBMrqC
BWb3EqsBK3kcECLhCqAZf6iYbDlFbFquRR3CKuGKGYxJjhox/feF8r4pH8d47L9BxGF5sQgaIe6u
X5eDt5Na71xCLbA669RkGA0a4jZC+Sya0U2VLNEGJ/1A+nc0nkpNBcvTnUpT2+rhCL8EfEitUt4U
/vRWeYw7Cam/rz4VMMjk6HnwgooiLFHFZhEdcPelK6tHr00R4d6UZc819eIjh3lsW7W16hhINkqk
GM7YKojvSl1bc/QQ5ikT3+JDCnTJj6G5HxEaXtCESBUyitVCA3GDSD42TWmt5kzk/Xkho2N+dcv0
sxLQkk5ylzv1lsAE4psF0LIpcn2C0dmBRY9W00Kb4LBS35s07cd7SwhFp5jMT6NNLqqhNuhBPGz/
JWDW3LsDvQa/K4t9h5Iiwar6uDI07zHMjU0m1k8synasJXSk0/x2KuGWKAi0KzZFAjXhr3KmTwfc
rl8oDEk/ecgT69vsUd52ebEn7yBEKzInMlnyWy0qOsCowQW2hM2Aiqojg4pGTkcuGuBR16B+Lz/n
CYC7PDUoBCUhHYlaJ/BgKAubISXexgVpN/SfBrU1iZIgR81gv1l+/DJa4q4dgLxpVE0ndkFBDJY7
ZG8JF7m1PJ9rhZ6yaNkXmnSe//citOwJU1cKnMoqbri+CloFlXpgpCGHyrWqBpEyGg4CU4F4JlQZ
qomLY050glrhXIPARh5ERN52gBI8TXI37MlnaCYdk5vsn4m6pahD+ZcZgg+NCEW9lbniSJwSEs19
kPQZheLXmnIPqvU4WE8mOj5xqAY3hypI+7ZfVWb8UlEeWSkpBHulKh+8xCA5R00ucT1RbhJe0sGg
QdVzXs1+c09/k4Hm833ZkVIEmRZp1JnVCl0tSJPq+FZr1p+Kegi/hvSGqaca5JWXenDUhq+GPmQV
x/ehla+MPjMdWOKPc0OableJnSpoNqaebKq+hOGaIu0wYiwKfYn/1POY0kvxNNiGlkbO2CP9wqPh
okVTQYnN//zGCF0T6GtZKRqVPGOTlB4rZpX14KDo/EGEObUmXhtB6FcdUDG5DOpNJI/+qhR3NY20
KsHF5ssqPT/1uzNZDZcarArhMswFe6i36GXbHTh9NFttqJOnGiCnE/7IQXSMk/xPNdfT5S4ixJhS
4eFkWuSBEt1pF4oQbgxSEZAg7Tx5/FNyBlWUnQVJeuoQBNrNGL56w/cgjAWoJsWt8+rcS7R3BUrf
UPAmkdKpqH/HlAzWRUHrgIqMQ9oTwWdTtmXlVDkpixmoBGaOmDcgKUmlBgtuQIMvSNc4iv8oiUwC
cTJREYyIkLH8/m6CXxYzhhaC9mjEZLpMnA2yJF/wqg2rVlLfm7oNbc7vykHzee6Rl7uZAHLLy/QL
cmpkcBkZtebQuJzt7H1yXxymCFG5/BTqjcYa1DGLFI2+HDkgPBFfniXcmzMPOC0ayWkwE+XYWDaD
YsUumNVE+KpgOFA3oLPTaqimpdTnHBjKpzi5JLk1uePUkwvjO4pSyKe2LQcbtOkqbs+imJWrogWP
p7QnSwQrDNujcsqJyYGc+Nul4f//48z/L8h2WhwyDPX/syrnsXkP/q3K+ecN/6hyWIb8D0y7pmmK
uoTKY3YH/wfVPuec01C0NEkEiC6q2Jf/o8oh21ySdd3URUuXLEn9V7a5MVPcRUXEvqkRei5r/y+q
HFkz/xKhiKZKqrmoqJTHVdnSFf6x/5Zx4LsNg3w0x5MuUZxMYh+4EB7kYv+vTaSstLe6GUTxs/n3
C/A90u832nVfxxOFG2O60uJDSAPPZgMaELV2bz11uYaoLFfnHn64wYlwDQypB51nHvEHgrL0VEAe
0vQ9Gw+vxG7Cqh7HkHCDeF5nC2gY5tkO6ySDIZweTGRwdWCRu++D6DUQphcqdwb90z7cFiqIhLgf
NnLalusUyzdaRjjoSamzVG5j0a7DOQZv+ZfQR8ryy7LJFNycHpZNNYUcdjCnvHc7r6mZJhT6P28g
D+0/u+JfH7O86197aXnV8qCom5uwJuKyjYJO/GFXSDHrlJeFWOG1fcIgFty4tvzDJlkeX8AWKHFZ
pvzXE7+PqX1DFX155odssmyqfyExlrf/Rcj4/TPZgkRZ7v9vm79/6b/768tjv5/LSkTbjWE17P5V
lp8L9EtZf3ns94mlTv97d9nytQKZwrL5+5bfWv5vaR8CA4qbEJTEf/diSdPRj/z9iT+PLp+mQTPC
RDH3GTDWdFMZ/HQM/vpOv39v+ay//tRyN5gPCoG2jvv73mJQmagt9wPPlKkbd1wUxzm3LFtuwwWk
oUYcnctmMhcBmAKQO1nlaEPAbPy8MJuf+H3Jz2csr/550fz0791/PR0v5L52Xkb+bC6v+uvjlrv/
56eXPwEr6j/f0p85h8EcrGVbScZMc+4/xPOXXV5ZLiAXqxcKVNGw8n7uL52L5UXLy5e7kxBE+/5+
eXR54PeTyKViSrrcX9oby9bvO7O0BxL0+x5TgF7XpjKzSWIelAIqDpD4Cjf472br4W9Ewlful+cH
otdogbKAQYzIhEWKMae0hur2AlbpWL3DzaftflO1s7A+GjS51kYjjFsMgawAMr6EOfMSfzZJZiC1
lL2JIWZGF/5sLo9SVzyokR+gFuc1y83yxuV1v3f/9ZHLg8vTywt/37c8hnYRF2uUBevSn5CTdGn+
gXIpQBZSHaa5BiZmJG/reEBxLDdvS8DncqPUA4M6IbzcohCFbURZGr1RhbmhHfp9Tzr9XjU8fUsb
cS49nlFV3BYS4g+IcGGz6dqxSmtibGeezAJBW7Z+b5bHMl2heyVTqV/odz+kyLSMGNgr5VmNSlYe
mBe2QVVitQv6YU+Q4bBPdKlch5N0C9OBMpvp1yKUHu+GovWuhlruFBWhhU04y1CYNLvL3RQRmdrw
r5C7lpnyXNVDgI5MgDCL3Im7iCnbXCBZgouNqrRw3hNeOPM3pfZJU7p3xWyl2TZTHsKsxYZSgz6C
i8oVQlQ8HEcTywSka0UrbsuZ7gRWtN5rgvHPVo17AikeUNV5jDbDCnbV3IQbZ1LREiRbF3MW9rL5
+2DYiRcFrNQPrPCXnrhs/d4gtZDWc0ruAqNbbuKZZWRk0s4yEqRHOOtFkogvpdigFq30whXwuqE0
SmuJElBdY2TAc1q1V9nqkFzOB6Lyvx6Nv4+x0iFHAiWUmxjiQQAyuDHn2M0ClcReq+Zg+t/7y1Yp
t3jPYGeNdFYQlRkItmK4+/zCSsGAl1FFC5f7gclTQwnbmSBYKuSq0RDyiqrPHUW4yK3ZEyqIinLY
/2zCgLLaWt6h4sMUX6l7+lO0OfFa0xvjBAwyi+AVyfy5Kdud2iMM09sI3EJVm/sabwVSzaxCmKNQ
X0U/S0CZDxWKrOAVCIKCtFW8beFWGu/qaD0+oNZTgl39MLyZwYZ2vwlFiGX1U7IVvvNg4ytUDggm
RlvixJ8hsGKaj5vCf6FNVQxuJW7H9mX1RynO6OnVeisHLmJizFvOyujCFW0GzUdVD0rWdMLp7ItX
qtml+tl673ig+OiogmPsECyVDG7z1AduJazE4D1VjixKsmRvDofW3Cb+OkA3RIZg/hKMu3T6Qn4Q
aT0+mn3YrzV/1+mOKDhQFzBRdhT7Kabp6lbVdopyQAZrfCEFHpFmoEBrV5W0raJTrj8FyqZMsAuv
IISn40EFDROcKnFXiOSBudhKcoJYgw2ayqlt3ELZ4K4nC8uuGXBUvhZReOhfrJ1gEgXiCN9DgdAL
9HzfvrAKRzzAJ3rFBaVqShsLf017HM37LNn07XMqIHXwr0XzqXebak89LnZZmpndRgv30ehQaMqS
XSBojmlu1RaeBobce8qaFBAx2/vdXqeTm9Kl2SrvPQoItNtiuy/inRwf03rXlU4ungOEZYh/2b/K
LVSeMIGkV+RRqD5wD83Qxm+ZZOyX6skU9gN27m+KpBLztYt0SmvkEFtPW8GCx4OVzwYfp3uKDgM+
k4sP7eaxOYWuYtIowQ+NJAvpJvyw3aBsiJFEeqhVXw22zOTg5yczhn9BzAAep6Mpf0QTU+o92lq7
no6idZcL2H43ZrUJpn1lXOlGRSEILc4L1NJ0LKL4O/ef1Prkcxwd4KSwv6PJFv0NsTQJLbJvPFAs
ghnDBA7TIdjPbTfWwfyAEAuKg/bNOatqn8GExtMtwVg3e+k7r+4y8kMmRxHnHcZ+Eqj7EdXM0Skb
BDPsIgGYqKOUjo6SAy3+W94eNNqZtJmzNW5wxNka9pboFLZ0RJ2e6q55EJstGgXxWNxj+pfUm5Xs
J3GrwrDd0XrCETl3IfNDMq36iqnD0UB3WKMs0BGi2Cq979FeDW8DQisbk5NFq+aukXd9gBCtO2rN
eozWA50828dIi3O2xRI/HWDmS1/RG3kyekcxut7IotvL9316NMi4ucmCqwqvYnYKjUv4og3U1jZ6
t5d0ZuBO+moRn8mp4G9S6Yo52xbD+2lAooY5nrO2inYiqmU/cCUVwJGNCpueTt8fZFI6NRu9awWb
1nelkfYVSQ52Ixyj6qNJNzEW0Ui6tealmSUSlHvtaXT0T4rn1qPZONpKOaPdotACfyS3KAnuA29V
qOv+laqJbmxA/7TZukg3LIvylzm8koGzsBWw8DTZAQVBegkcNG7s8zMHs3Gyzsoh3WTbHMRzs4a9
iOEOqLANncVXHDoofJNQACW76ppHFk5gUIpD+6IpLyUK82RFt+xe/vSo6lVbvpoxoe2EzmGeq2LD
dwKkZKZH+ry6YluO/1g8Q9ZWw41iHZKD2FKtW+fyAwwN9NIWQ7HUH7v+qIvr4KMNz5MFAmEnoIbL
yI5Bi4dUKDx36KzIasJ/+Zg9pyc0ORf1Jqya6T7AA4euoXxTlAvRNm1OKGLGHG4lRm4HbyM5AQ0X
1BPIe4StafEI7KU0V2iVrOSuIyU5dtI7tJmSugUEj5Z7RId0tZ4p61t/8idIO+p22BIn8ECVvoAJ
e4cchqqftBqeLYx4NGwzt4+J1MIHhtTbjV5EBWQhDWfgQda2TrjWObBQUD/GEyFEdsnZdyyEm4Zi
crpB5BnHO8zkcf1uifQAuDCgUKVzwo8MU96GWOBXuK9tNX+4AVsYp71JtGjTUBvdt8nK0DdZ++BH
3/342lEjZD2JH/Q5pTfQNSfZv3QBiATuiGsFUl6yScx7GnZEGsUeCavbjpEl3BeiG5bvfXGUhEMd
b9hDNPUrAptLWDcot5EGQamk0GhPbCOd/DTf+ZaX4CVUD3x6fGBBE+CMo6aLKPOmO+Wmv89rFJAu
4Cl6L1BwM9bZrlKuKFY1HxLKxk1QoRFxb2Jp646+lx3BjtYGhCj3j0aN+bkYXUQbq2qn3inxelpH
LuiBq44t8s3bNpFDddlYcaRR+Ood8RP9ZvTk3yLqbw8G0o4V31yiA2AHzwOiDg9ese0/qlfzE17h
yT99Vc+Is7VzRDAPlCbyEPC7c8Ryh5AzB7vAfe1Set2SrmOHNlngdrDW7v/YX/SE/tRr3d3hBpav
yjnbyleAZlQl40e1n8+Y7Dl6FhV0V3b1rN13HrkhJHkQu7rybjpAmGIVJCde2ufrutvpjRtvFIyn
V89YdfJjEq5NlO1YRQmlwTFh2D7kBDDb9Fjcplv7/WqHczENtkHj5G/1prhgJ6CWL278+p7lEmIY
bCZ+tR5XqPfdzkn4JTQK2+suO097Wiep5H5YdukQNS3TT1tLzzu1dfs33K3KkbytLYlh9Vn4Iz6B
/ekAvL5DVF0hPLvTtumd+Ojv45MVcUmwU3IeojMwofwx38yui014Z75SeuU56TmN8XE404fBt17F
fLUMAswup4nmBCbTNphb7NvIDe/olGkN4SW29gxFleOMB8RH6Uadt3uQn+pz5mbr7qodB4w51/ig
O5SJJ3vdWo7KTnO0o3Ksz9212nmbN9zH03E6lmcFC6rjbxHhH61gdeL0JlgCK9B0HNDw3hqPa4a9
BoJuj9kDr0D4brPSOWrr4LXZoYKo30lW33v7t/p9OKZnoCO5bW6YfRzlfXYMUJ6ssdc7wFFXiQsf
xMZEfCJxxOYlLqG1a2stO9G12cFJKG7xubgJL+H94Lbv0c2yoxuhLd/lU78qdppduBCSm1f/Wadb
7lo3IpKIbYCYwG3a2JUrrblqPDOSceiwhzFpJ/TEHI5Y+tWM4f11uq+Oc8TOLj4LW9TCR+1WuFhc
nGxjXTMnXBuvxPIIjRucdLIQXltHdiDAOIxQoqMRW/AqKNvcMbm4vJKq52z8DZOSXXLgcHiKbnDT
vuMzCR3H8h0CPRJh40X8fknP4T1Sje/gNftMtyJ7gjGG3sGBGjQZC6g8HrKH9pTJzrp9Ex/DOzSf
tKY4rDipQvsmfmUuLxQHZ3yUAC7ZN+sD+4jMLxsfyrt0a76rj9XreGYgZIBU36vX6I/q9OfId4eH
+BAf5EcMUdfyTn2MV6LDTt3IJ26dyRX4Ax+ElTH6rGsnc6kVakdjS2NpH7zMB91WeAbzwPCGI5oR
rnxD+tqeaEHzICX6O2mbXbgk7ssvjtX8kYyJ3XSAhvg4HXzGmOY5J3vkxNUp/lqO++Y5ugR0Rri6
cBa5wyHl94J6gYld36P+DIlZgXyUEUNih1/YNZpnnuNkoiWnSweTNQq7hrYlFyx2E6xirhkf00f0
IHjOTBXvab+vJVpM40bDXWxymggf4olxGX3HetgJHqdudtX3/nbYDfwg43n4rF5LVqC2suZ4J7SM
KfkfX7eJy3oSLtNaWvvbnCsSQKG6ssWnXnmJN+LO34W7gZgEu8N8tFL2wkk5NURbGvfp18jUrsap
8EnSWUl3AsW+NVzjZzzsMGCDu/Fe3BiX6diOd/GpOjCl0KBJo4l7zR2auFvv+hXeIVNtkfPQ20JS
zlR5H13Cu+l5WAbAZZTwmN1yIUJb+Jh/oVFlUBFtIkR4I+AT2pmMH1wGP/oTLhH1qdll7rCTWKq9
N5dyb32k4FcEp7/HEGm+s1W9krd+7C60EfnW09HHWnTfNQ6YvVny/GA8i4/VJaYNNW3Su3l+8CZ9
lG98xQiHteYCGh6PE65/G6k5PyOdqGwejBnYmCL0JwQA7rgSgBHY435cfXRbZnisNe+Vs+nSZGes
gP+yqi6MpVwm36b01I+b+jG5MOQll/7Efo23olOuhANNeeki72mG2kyBHOlN3CWkiB6tlbnjxFdh
JTrFqnSzLf0fV98gNdsQXb1tGle7+c/VunCxUnHpYhh78rcfgVustA3NVW873OlH2k5c8KIL33so
VxKDJCivNauxZxQN/ofxOb0SCq99Sq/axeTaHa3J/3suDvquOczsu3uixntj1UYo7LkOMh2kDsNB
+0ijneG52vVO5QoH6cHclBtmqHzy5kqK0D1ziv4Lk0355u+7Q74hC+WrY5zYpls0gw7en3X0EN7F
d9ohW/f3RFg60rPMIUBzWnDlx44z845z1nuitsgPqH4pdOXClfg0vo/vxbW6xffpuTlmjILGH+sS
3IwH6VLhxduRXbNJz+aduIrc6PUjcoX74dBxOivb+T8d8ERvE4epP8nvyVXQYOrYfbJFE91AiHsR
id8O7ZgplEPo0YsZnLjSiE+1dyS+nnnxXt+DHtzMPc8d64W7aC2dmWZy1MqPlmQnGGhwOO6Gm79X
d/TxsmgNj3gyvkT65aZ/F+sjv+LUuMatuSEE8fc6xxGou1t+bz3zJT4ATyAIR2veLtXWjokVqQO0
//Hd/sSRLOEQSy7EcrOU4ghjhEcj69QK4Jybc99g2ZLmEtWy9VONMqV2nffRHasQyrikYf9zs+R4
/N5dtnyoMbhFFdVZqlDL9zHFZN8GKF57Q3rALzbsAr/HUNYXO4XcG6mpjZ3UMxfswkMtvOGfDSSU
+HMYS9nJ4XYUc39vclb3M+Zf6LeSEedbUUT5Sk1+UyVEcy03LF10UdB3fomJo5pp9MtWXSvVdlJ6
V5659nU0V/WB4uMeWBDoyyZOzZCrQM9wiUIB5zlBjCHS3ch89M0qXU2+QoUkI3J2mjW6mcKCd4ro
J41Kea1UaoOhTsVBmh8asNainZVglY7xh9ToVF9knGABM2oIszSohmGelKfOECensdCZBs3fmKoW
HQExEmcNA3LvxitC8oHys6woDLilcKFGu638KmHg5DspPmg/LX8eOsMg03NMHW0OSm6MuT2ybLaD
TkkjJCEkXUq6S413qesuW8bSrOvL8pB6frqJFMrfy824BANUFMp/HyuENtxWgb/2sxEoTDuT55sZ
Ut/NN8vd5UYsKFx1PSuwpQ663BQCOWWrZVP3vLumTdGWzmXan1otFhRQ2WXIbR/owjYsksIWDQVf
w1wpH/9rC1tk/vPY8sRfd5fXLW+LhYI2SpqNb5KZU+iuv2Kx/hIH06G3ygAQt5yqIteZRsoPUiPL
e6s6J03Bv2ugSImCVaz2/5O981iOXMm27L/0HNfggEO1dfeAoSMYQZFkijuBpYTWcKiv7+Vg1eWt
7Cqz1/M3IAwIxRAQ7ufsvXYj7OmQVguqktOoohR9g63Vy1TFV8Hf1NHZW9fQTl2IGM22CDoeoa6V
Yhc2VBlJlPKGi7DVg2pasR8MF0GshSq2oapOjdT96Fm+Or1trXcEpo8zM6Jm/7cb1+e9ba+riBCC
0qsv9kLN1eGE/6YQXIWAnePE9MbW9fXmdbHKBXMaluf3zfd7GwjBUzPk0Fv++Yj1zrdXsVXbLpv3
u9yxfPKV1++rxsMzZSYwgmfTuSYBXVBolHNGlQG01SQRXwqOwVBbqgw54L8W05cqd1oQZ/L0ft+6
Bt9Nn4M0zX59gu02YEjXu9ZFg/UJTVqXw1SuBws1F49fn0T1GvO6WO1A+v9NxKouhFbpl3q/9W17
fcL61PVFU0+nGqyr76/39sj1xvenvz/n7eV/fzgBeOW+bXWkoj4E//rc6z8cvbbdjC017feXeX/c
7+/sb9u/vc7bPe//unGy/GAFKZ3nvz7s2+r6xL99urfV9ZkYGf75Hf/tP/3tpd8+INzDcENWKjYM
/U2vL7gu3t/4+x3rbR6s43/8eH/7z+8P/+3DrM/+f97B+79Y/lx6+Uqb7kunHU5rBMGibU7r4rfb
ftv8dw+hB0Bd67eXEast6/3h69r7Y9aXrdYYoPfHvN/97277/d+sL/Hby749xrOX555+237NU/DX
XiyxkdWh6dLzGq+wRims9/626a0dTs7P5dsD/bd4DH15fltdH19Ra7J8Rx3+3Uusj1gX7y/z9l/0
t/32bv7j8357Y//xZdbHvf+n9fXeb5t0F+y/tUf/NSKQ46L8+c/ao4f2Z1SVf1cfWXJ9yj/VR8L9
Q7pugCbUd39TH1nyD8d1HOIJhOuaCCDe1UfuHxZUF/IPbExGjh28q4+k+CMIiOP1bIgvnkSe9P+j
PhKB+1uigelIm7cAAce0kIjDLvpX9VHWqSUbVYDaB1aibq6u0Tku/IBNBw1mpuEVVor+VBOel4Ay
ucSY4k+wnE3mJXgWmVvrhub7wteDizC17yfoqdt8siGYIIVYF62dXfqGxiZwGS6oq+wFoaK3F5Nx
zSNlMUBmUWkfyFKk1rbHXBMMbXNyBbToPkZ9mWLfPrgTU7giir19lw1UdLoiOyp7uIS2/J7mRvjY
qLzf93bwsfS5FkEJadzQe8S9QQDA/KiahjkPeLCwlzcx+f691RVXRwFOJFDvW+LStQkX4xLJ0b1r
jLHcN+t5bj3jrEf2urYeea41faxHgoiayn2wh7I+OLlzywYzu6C1KBmxdz/CKfwOkcU9TzlOrKrW
M2kUWWfpE68O3ZsZXKj2oASdS60XhHnbZzv/OuILvDRhBOwOy9Im4tMY6dnRPXVbL9YImnVzXWOK
8TJlfcZPxm9QRgz68FZRUYiiS7ZAtCZLAWLHQL6oHvSvnyFwXfc469CjDNv4W0yQyX/DCFTnuwFe
4Q7Zwstop/dpbOYAaS21nSv6lFabeWdfxc5WmdZDIqmZGRK3Zws1xKCvB/Eu3xZdTDt6MAcK1IML
EhwBL8NNEmgYwEeh3x1KR4tGRI8/FQwrecdc1y/hQqyhhwCfH9nfW0XkHaC3iZMdlG9ve/3qf/sl
3n+dKskkegf1y5blwaznkN4VrSThUw3GXKXO62KaQJP4lfMTGuLM2Hsk+sZN24PSQ29XHwzr2vti
MuLubOVkEMrZ2dv8+/O6WD/Qb5trBE67hBIJNZ78N+3aW1TYKmMj+vJxzEl7T4T1ReoZxqLnUeva
+6bQtwGix5Bf5Jv1l670DGxde1+sO8O6ucxTsxUOrdb1iFwPRm8VzaxhYeuN694xps5nu4Aa+X4p
Xb+/dfF+mx3juMmQDOmrYKQPZOCKzAJsPV8VerHeky8j1oF6xL6lZ72rLG1dTFqJsR7nRaItNV0W
J1TZcehbA66q1taOJ4EH+S306207z/bu3D9JQrOX3SrFidHJLLs2/xpltJb7oaJyZ/iUDGGwnOGd
LVgJWayb64LxGw3MqDbuCudLKoqjEOGhBpx+jOre3voT+MzA8mlDT3PWa4k0q00JzK+c+gsc80+Q
H3eqonXpJco4A+MCBrggLV4DYtc3JXc9Y7PzvxMMvYs8Vn0H6SzigPv7IPSka9ZHJ8YB61CkyZUL
xBb4kThlxI1e3IImAFFqOCvtajmDBF/OgHNn/HwjDTg5fU6KNmC+HsdnubzyzWb4wmU+nEObxRAH
TJ454Pdh7Hyuuz66tJ58wSpd7Nf3vBrZ48KkiuVaUDf10G+9Y0jSovnsmUFzmsfGFTcxpi/z3IN3
I2yGjtpTFzSYBgiS36mhuzEp+9a3BugcYyStfLgHg0DBjCvdBhvJjyQQ+QmFtyDbq99aYfsBSm5y
BBbx0ZSIS3zowlYZfC1q4WwJZX4K6C60+TkpzPuxSPJ92fCIJumPkU5TVSNQtW7Or7VPXog/TV+m
cdmKKfsSySo42VNKh6LwF9o9yzaHlnAupunBbrNyI5T5JZxFuKsEBLpJqVtiEfVdpTrEtETDlgyg
hiM+HRO8mv7jDCi1tAZ87+U90Y0Fp4ghuZegzph9F05UXLU1ybTq5ZI4xnbKZHKaewsFBl6jGOHP
6MA6NZG83o0p0LoZUrRw/OmIpeeyVjdqXwOCpri7BNn8cWrjcjOnRrtFVvMjg3lDEJD6bpiRPC+1
8Ha2T9Fz6rpl0wwENxvxDjXRa7I02aFO5wcj9fsTFaJhD9RAYAiYgewa8YONcefidU5xKjPIN6mN
m5kQBHwM7s4JM8AQACVSS/b0RauL0QZEa5SEMzhT1xxgliI26MJ+5yQKWub4UEW0rxzZ9BtbZpup
hdfjT0u6GRxic5QN4jNPfcE5vLLpftn23rYVpvEi+zmLhW5ZML+ofH7IIUm85CAPd5ib931le9C5
eoBl9BtmF7VUICx1tFLCM5uaF527/LFf4Ejzw08Xq8wMSBoxT45+xHPu3vzcyLdNWKtDGVIOrftp
l3mp2ItK/lmlNeEZAMhLe2XD9dHjnDPD731zvyDpN4zWuCkXLXI0+h2QLRQEg5NNH8a07UAeqnkb
FSAWEKld/RoqRCE66sSMk77lLvg5bfy+S2yV4/gbLeQx9ieq/bGCTGJipCitUxUPW9NMfmSEa9yN
RUigrWdcFT00MTfER3M9P/YTB9BQxl+6Yqjp5oBJG6A9nMDKzJxng52VucaVN/PDk7Q+B0sg5cBg
IpcforQfvSJ8KmvvmoHm3rlm9WcfdF/8BnnAFFzHqkBYyHGbkV1FUnV0G+3YP1o54bn6UI0zjs4Y
asidE6r7Dnjt6+KFBjlKITQWspRcaC3ZnJ7wRpx1MsTeleQk5CbF1DRtQK0TAaGIJa/c4HtupVxO
zIiAEdMxbnSjVVGlB292OSZFseClM3GF6C65mtVjsJAYNRBzyshg/B6VkmhI4PXHJXeyTX+KXSDv
nWlta0N+mVwuNF5goT1/7RMM1UBjfoEvcp7K9gW46z0Qj2nnRX12ainsbhmX0jOsBt5uGh47m0py
CHh3V1PpM6zpUfNveKOPSQKatSOk6ZpqD9QcnbrC/ZnO9ueljiwaZ+a9bYb+TppDi4qHtkQsb7gq
+/3gWtQSC9rabWEa1yIc4dvkycW0m191hRy1Hcx4X+U0lVIBudmGQLEUVrNrW+8bLvGHlKCi/WQ2
VzzuKfqu2KVwKe57NRHx0CUb+AFPlpc9k4lAR23oX2ga2138kCPCvMQu7W6voHfgVNNpxOV3l4lu
YVdJ6D37WDQ59Ud3gDywqtctI7Cp+0Rut9rSv65oI7kurYhZzoK0aLwDmTKuvgZFOX9ChQkvbdgQ
RUJ9HnSYtesbOhvA1h8pNQd3pkRmBQ++K7tvg8ryvbcYX5ey28eq/BxHCSPxRSbbPLZ5VPAp9rFX
qYRq2CJx28WjOqoafeMELS2QAYoCo/lRLkF/4osAxZU+1DSnA/yZj4tf3OX4R73UueYuUUhLzeXI
QDYOb4XGRjXNADGi4Lx63eyaGjlX7MsMPozTk7pxLY02tXpEu6g2IkxoaNAXVRgbNqMLoLwwk+ro
JSnTHHNAh1HtQx1RGeOkZ3Kixyfr9roWZdyzbo4akTcbDMl0bX9dMDZFfvrXJpdEmild+XGS6ByH
okx3LMiCHVPEg3oQtS5GPTb6bRPiv3OKpnNpMd6zuZpsm2X+YNutCXmjprs7dsnFU55PHhcNoFXj
C6krZ5aU0apxFcI1Gb0SRfBqV+a8N4IOnWPGyKsRxJSpPP4e6ZBMYrS686LTHddFOk2MgH2GQeAG
w23RFN3Zk7TDIYCiSIytnnMoxflcLwQw7UMSJ/etpOpK3fprFukgCsy/yTigIdQ3tyLZRPj0jwWa
Ubtq5rMbLTOFFBaJCbzIsQu9e1EXJmzvx5wvpKuXUjEa1E6Gwfxb8fu9Km5FhaendddVV/wuLi50
eTxYHdm65m+vFXvpzOZu7QEEeUiOTuHpUn/NKFELsddVWzcsUm0mWTeFllaHe6lH9mPWYzm19Crn
LjSTJgNDNR5yuFS3uQPkk0jxwbGrj2GeDUeuIoh1YElfo6G5LrKQLzKiiWz7MHEqdu5KGA+pl/xQ
sY3sZ6y8y9wp7OU1ytewT6cbXKrpBnLi55K7+X6FHxiw0HeiZX60xCoYt/kgjEMcmn8mpbZOu9+T
CI+2nEH4FInnbBy9i0Axbg7zWLgPYpiPYcl4gcbLV3w/zn0D+SGPk+hWBjVT08LGkm7QMnPdsdt3
rfV1YsrljV31fM+lof5goCgpjPaT6NPoxfUN766v6cwyGzfQMJbO6xC62dm14B7J4dech9W1p/KP
LhVaeabni6ZtyZ10EK0QONA+xCpqH0YX1R+MFHVoU+fCnkdEQ8wp000wENCJX1xM1k6ETDCerlYw
PxGWc6WSfeOHCI7UutNHKX7aiMVvsjml5MfQ4ahdaCNpezdyib9rFrdAV+6h+Qno8jYQfR9SGlF7
4YbkIwi89LSLngplIyuamiuQMub/7DAw9WH51I2lcXLTzjSX4mJEBYEK8FjCUra3YE66m6oQTtYJ
rLt4StJr58b+3hzbn85M0SCIwgPavmbprwSHLcdplo9d4lfwcpHWpwYzmaLjrTt2tJGgX49RAHyC
8T2OeHO5cFYARQRLD7ww0tXcskAedD8aa8mBmNGjM8ZwbwwxJu8GX+qcDBzlYn4c4UbCdX6M1SRO
M/5VA1zdUzrF8d7Ppq9tEP1plLP92M/NcCvpXgE4Mq4OQvtDoOSPhGi0A5wjeTczx3qyUYgkM1zB
glHLgeHDbRBlfiGzkPGcvynNvtrBNUZibI+orzLOVCkHFxlbonkoNpHrJQ990t87s5K31DIQJGbz
UU7Fd8zsgBI1/SP20/Rm+XmE2TWHAdNE5XHgIj2yYNY833sTmUWMKHYDgOfN0gpxavPPM9mFN1Hx
u+bOBGZAaRXJGFrbuEt1kiFqMD/tPHauejjEsY9UqOHdJIzgS04zh25BGmpmSCmJpiN8lwmrRdHh
qJr0U+UykV0ILQRLb2Thk4zMZ1zB4sjLwrqKUEL4kCOl0eIsrzLkdM24g8uTPVgJKJskpD0dTjYg
SHn2RPeUmdN435beeL+uMUWxNpmRmlvXbctDzowauXSKFaqASDySGc6s72rEULzm/Bl/L0rW0Ewv
Q0ANyKhSTDODFOdqHvDVJ0h+0iYGa+yNRCbuwnQcdmaDsMZygzMJF+4HenLxs4imu09N5hyCvvqe
+7l5yPQcx4jSB5A5E4yUqymG13gKzWez/KJ6ji+4tPtmKMzbQE7fjrMreRvtN2FCGpJu2+/LwPTi
jVUsYK20HX1QjMlGkT90hMc9+HWcAbT/NppRvpl6uz1hxole6iU6Gzla5qblJfK0+jEK8M7IE6Iy
RiiHUZ20lLa6mdI5pMOMCrBt+kvV91+9nNzHgFAcskxauU2Fw6+ah/WOWoc6OpXxQ9XevFc6e8ks
3Y9ZS1KSI9MPqqcJKWIHIJMUL+uJtlu658ihrmFEzngTacH0fs4OEyi1c1+2G7Mq5rM0c3YEFaMZ
8sWjJIbvqhxrb4P/f4xtEz5D+6ULRXsmwufJ8wNxTSr2wD5UiIJBmDh9Me5mSRWi9TIDsesECtIL
XjnR5Cc4iCemwN/BMNOqJj5227vetMc15B1OS4CvOPVqf1uN1tnyY7XPfWgABV1MftlEsMd8ziST
3RbdadJZ4iHJAnFIs8EmxMtz4Q5gXDHcrNgGMbru2mofJlyaz7qaOh1zlXrfCSdA9ejCKRYdRFNy
DcYKXEbSVYeo/CZH0+RwGI5RFYvzJL4xxBiPWTkjEHAIXEtjeOfYr7el6pp9mQEvMpLpUDbVMci9
nynD9lfJ6F5BONvEhuFehQPdr2iOczl/RSpA5IXLoeQOwC5l14BRqi3Sa65F4JzSxM1vQ1YhNS+A
IY1thotl7ImSwnO+8a3gVwdr/Y7cip6hbpxsPCxXG2L4fJpqDLCVKF8ahKHzMhsbP8aH4UyWv+8L
V+6mBGxIZzGAXbRPam3aN7B192Nr3dahmNkjsy4dZGKq6j72ZF9v47YSZ8j9rw3naQlBDmGi8ig1
aL2FirItl7L7QRNLnXECjTtTjGGw3sNLPjmhX+lUF5JpwJhZIQETyVIcIpV/n8jp2BbzANPY+ghe
uL/YhrwEqSJXO7cQ9yztnYel/eTDR3lRpgLaMn6V4xJfRly0uBrJuTCzhCjdBbZfFMhrUJDWIi2f
MWfcbk0oBkDWLqVZtVfR3eqhIm3PDYc9uJb5Q2R7h6yD90opCphA4A27qkM/HSd5fMsdxt6eXLJ9
wPS1SVBsixjVWl38as00AvwbjF+dtn4mOpwQoiYb7hI3JGJlCl+WObMpa5IunuGIvwaeR8EBybVK
lnBnekZ8Whj+bJIkYNZqfWAm9WtYzOne63qmGVVKzG1l/Qp6pLL0VHAUlDtgEwmRHRAYYr8SO7un
0KEsx0a6TeClAiFIbiw8eOGXr0AWpwdlhw8uSIE0VZ+kSrmyLei5er/77md5LCDq9Tejj6lEEYlw
Kbt5b5tyeGpaE/ikU5IWKmR4cMCEb2XdUuTsxHPJhS5qiuA+GuJPcx4wRmx01q3Bwgsr9B4m2m3i
K7VhaDGvTI64Hk6QiGIrRoykcuM+cszhLsXnRrLBeKyFpNKld1i7hRcqp13p1tNVBngJsrL+bDZ+
e49IKL54vPvJ8KqNcgtrC3dVHPMl/ErkJUJ7DsRk8DnJOsH0bDRATWsj+kA03nEEkrEtSvofIiVC
ZOn86uDg5EqCHglyMUqCXJj6FCYpbz0Xml0M84iWBSQgglDs4xiUwyVus0Jf5o1t2NvWNdH/paNS
i+Z74UJaMZjXwI+sSAeq6454sRP8Ge7UkZJFs4bpQ6MIYHquyHjbYSOVkHg7C9IWI9SsqW5+dJvy
1rm0WUskWpPnpz7Ln4SBoSoY+QG8AHDaGOEaGBTx8XTbAMHNhjolFsjqCHk3hYnDKAPjODRWd7HH
st/LDtkJivyUVpAnTr1bfbccBkVi8PtDaDjwbUkBBjtPKh2jor09RnwjS5fsyFihdGwNyIQrn/la
1bZbapDD1hsNexuTMHRYv2gRZ5s1ucVoQiwYoXnxasbBTM8GrkRLmexxW/rH3i1IH/XaJ2FaZO3W
nG5HYgTdPw0ZNJvSr17MPF2OTmQb5zQChT5b/bUqxi9DvgjOshGli0lSUSzUAmlTh41h8v8smwmI
cbHYZIoWwaGZC0wuGYLSOSAWczCxYzQlnRO7vE9cBhcwmdutBGB9qVDCC6hulL7hJZwyrwaOY9J0
qtIHrsnRxe/D/OoWchcYWXXrzX5v88kO9ZQwMXSi55DaJvGBfFPj56RMRh3yXN+5IYYD6SO8zb2A
SVplPDtp6l3Whd8OKS9HrhckhOLBqWugISOaWz/S9pMCv1Uyet7VStzyysf2VWI8yNT94ji42kK9
1Xvpl4n94cKkfqCAz7lgtN1PhWeUtwa+9A1RFfymqcWwhYBwZs6680iYrq15fC71Ygq6XV6q52Bg
pgqIt31o4CJ5gbpIp0LambbWvQFgfrM0gCCzPG0uSyLSUxVkIxY48WjFxvTBXGL2dejlxMot9gF2
BFwsfrgNQSEeNNsUg6Ep96B5sPXASjwkPmPXgHPXhuzz9JwVy8PUcfxW1fRNDk1ytPhRbyXhEEYx
J9cgUj5eP4GEMVXfR3KcnlJ2w4BL8ocBylGcmzcjqsSNOe9pIYvmHqIC3jLcbdj0ZOV0DwTB5Pu2
9ghQ69QDBUIAQ1EyU9+WiPlLho0Ohdt8DtQVd2FDZiK2FlzLOYDRMnPaU11wEi5yo78GWK9SKk6P
fs9OZA9txjDzXrVlA2+4R6VLtmRe2y+jY13qtvEPRholp8gHC2jhKtrCIsweYOs8QCEbzkTbHzqy
Bu9kUCUQYMmqSob5bpTQj1C33HViBt/dk4w5c/KEyE6Lp7fSZCeq0t45bjVw/gg4rgf3V5K2P83U
bQ5B6X8jVOE8dkNBoEzeUHbv1AYkj9o57XJrYVJtlgAcV0xx+q6mP3yYp6k/yJxLfcq0aT8WYGZU
2dT7xKgPfuOJbWxF6mPhtPfKcO2T7dFvJt28PsyFSO7MfIwvBEs/m74iQ7Dqea8Tw/TaVy91GPj3
FHBfIsG1JA8hNiXkwu9c5Z08FOZdU5/cGQQoc252DsXsjWCCQ+FQ2xVLA4bGKrDENP5TP1GeGp0M
KKNhyO0MyfkOl/REKaf7aUdTdSkbj+QJpzommA9tk4tMp7pPpVt9MecKJO08flWKka0/pbv1cyi/
cQ724n0a45IdOIny4yjUK/ZgtSMhy6Dt9rCEhHLKCGFds3AKxDFDkB92UxpPcJLlS51dhDSnz9Lh
ujO2EhiQo956fGu377e+3/ttYMde4gaOKtVcir2FriXVuhurumqnQoowVSw3iz/g/9GVMiNQOWeC
FCjwgIRTlGaxyT2tQVi3U+zVNK2iE8VD0I/BSJHV7UOS0mKG7yAFz2kfYAqTyXDnm9FTpAKcG3FK
9K8W46wCGsZQCF8JXzNVgjTBLDD8+oqyrHEM2oe0RaoQ0To+j7pSBrrUA5+L57NzxXiOrBLnMJEo
d2naj+d1EefpLez75GBQqjl3sxx2kkBkuthLRWBDy0zZsZ44WNo7uFAfHdhCzFmInwWaUleXlGjx
DU3/YmsGPmUMV9Q16TnYwuNsPuWaxxnZS7VJrbQ9e4bZnoOFK6+1YEWkDvoqUgMge1p0xLxz+Qub
jkZ7HGEFzXAqrJ9kXQT6qbku8r3fZthWus/m6vW3PnRoM0rKmI04Uzie10++rlV1Of1tc73Dq+d0
29p0kpgeMgpusxHLPmv+X2vrZqy/sMqyXpa+ucVNYW+KGlcsJ/Z8NztxeB71IgAyTuAo/LNBtuq8
LhyuXqcFOr4PxfSssf0gFfRqndP5XBfr5mIxGE1TfJyymO4hbM2XLlpMxgF8GfodLbqmST1fyzDg
cCBSyDg7U1WnaUy3ggFvauvgA9zoRIx/FrNt7GJdNAXj252ztV7KGAQQged8VEFKuAKd5XMBL/a8
rmV6LS5zZ9/16cN6E41EVNrex15/nCpJ/7FAIRtvx4FEz0FXhFelTOT6Z2DcoOOJjL5bXDKYfIpm
pRsNd3k/I5T5azHY1b2Cd30Y4gzViIOFzF0rwjQHBZGBaUZ6kksZkUpmMslH6Wdi/98Csf+SQMxx
LXhO/1kg9vizZO6QD1/L5Ou/yMTenvgPmZgn/3ADgL+BL4Vt+mSp/wWpWlPlAiG4m6KNY4u/RcdZ
yMQC1ydxzhZoxRwCwjrAm/H//h928IfHicQlNA5otqvD3v7P//o+/c/oZ/WPXLTut+2/56QJywSF
9S/hcb4nadl6DFGlJ4TL6/0LpCqHbbwUtTkfp7ymO4osIyzSDyROIb7FAtdhQ4oM4sZyE86xSQSR
b8luX/jmpuMIOAaNlz/XNBI6vDtLP8oD4fLtzk1ktCtcYOveZLLXEiB1X3nd0xjAayiMvt5O8aTb
4gzz74vB9bGOYhcuFH828OnInp6nkbZNID6VIVryMFm4wspZvxYcQt82MGLH/VnemtwJH6tvaTsk
dAgJenGY8y5jEB85P7o7mevI4xLvWNdk9VaCSzzMHuK2Los+BTZ+r1xf5FQACrId3fSiOhzb8TOD
EIYEAWXGPqVaYnlf4pAWDOYLGtfRr7FzD52N9iDWCVdzHdzLCvwipwbjzshztDQxfAU9DigGeEqN
a1OFnxJwAmUIbgNnM011ifVJiRkfBUmyps6U9az2G226XxCOmm1lG6+uNzS7JWVqqWYsDkPunwoK
xFTRseaRQITlzU9PieyumX0dp95jZs51Mx4SyCnBSDFmwSYpPf80ZcBrGRI3J8wVtNGCLLnNMdFC
KUzpyh2uSST7i3C/dXGX3duDvNqG7SFiAfg9MezatQztMY9QdTHdhpnq5GV7DcaW1B023ox8YK61
k7IfkA6YEhqnzv2104SEOGp68QTKAKkBU9Q67rbVQtTyQnQwrb/L0I7LMaCFi8kq86mcmkb/PSR0
uNXpwxMxxCrwmFzoZGJPZxQbGqbdd/110fnFwBQfHJ1o7CVkGwe4mSfCjj2desxF/X7SOcgGuIWA
RgUWdYAqI2HJkHHnl1DnJ3cEKcPFDS6zzlYe0QrmOm05JHaZeUmxcXUScyfJZJ45le/BoJv0Kemh
Wjq72dcpzpnOcy50srPSGc8+pMhDE/9oQW7SsKTEV3QDGqFi75TGzyaT3SabyIzm4sEIIrKfe38f
j4Z3SpmNthY506VOnA5Haoumm4t7ntJsgp79JNQZ1Z5Oq4bq+6gGyJvjZKnTQl7CNh28P3udcm3q
vGvcTNGua3pyFnvz80TrjLw7izkIfRHTa36MOjk7JUI70FnaURf+WRjjfWGWH5YY1pQqk6vU+dsj
7ehSJ3KjMjW3YrA/I+j50OnUbiI90PB07akNibJt87o7VLN7rb4mizvfDRMGs9n6MCdkgUfl+BQQ
Dm6K5ogckLTwuYgOeRK+RKPx008CstsmPCa2M59ESr4doeOzTh8velNHqJS/CvDcS+f1AOhDm/0l
NHG97H2dYu7oPHOfoIFN2XHemsvuwpu1n/iWvyUpQ5IS3wXXWLXLLe9b41WHSmem20Hw0or2vkPX
gkFYu4Qht1/67DUgcH0MzYOs0Qb1Ootdw7+HH5lOaF8mWC0zZuRYp7ePOsed87eOowcYsuiU91Dn
vUcOnHHs3aTAK50HPxAMT63yEvokLRQ9CtEpYwI6N/KbjTD3LJp4X04gF0YKDeBKSURzrOCldE2t
pEsc6rF0501K1ihrcNpqskAjyK/XWgfsX3sqNpD+o+FWT3FxhJRO7r30DuOSHDvaCdF8mCgHlq+5
1QWnqmgOdXDJVANDgJ6SyfnBCQ4SWPCxtZZtwqBpV/jNZ8cfkXfmdnOoSmzapv2pymsBblQlezXM
8XGEoUv0l0OjZcpgkQ7hlmY2pZMyhZLanWYCjGkWON1HMhg25ti/9I5LJunoR0ecaymxcfFlaAQG
Crt4mC355A3WfqzGeVNHhHVX6UxMGwphAi/9589LTjxIFqplR8D3PPRISemQTiapKBNc59k2sama
ZzvNTeLBCFCyz+OYpbdlxqmukHReMzdxaSd9h/Vv6DSxbTDDLwsK77sROEdG/+HBsKi4Dq1p7Ygg
Jn8tI2aKAaXh0jvwnB+yEM+m49GeCsG3tEwrXXeBXFol35YeXL9Kyk89KkLrzkg9kLqRSLe2aLd9
6JJpcPSU+c0ckmbX2/HBWCT5RtQNogr2a0BYnUGxDsv6whmm39qR/atxy48ZoY+6ryXu7DbZLDRu
98JnjqIcE4JikF/DJXu2qpldobeCDRFDH2wroffJjH1u4I4YIMvvGIgcBtOVMJiibd3ZqZYO7x0i
L2ebzKCGek9d6MjE2d6l/a0fQkqnNM4RuIBRYifSaXOB+NLEOS2Hbo73CKA0SXY49eYIM9gSKMuo
DY65/8GsRL8pPGvZOz1YlckcTguagL1de1yKc6k2WlsKlSVBmwBqBi8H8xRC0aOnViyn0op35HzR
JF5OtNIEeAFFZHKY/DnQrLhSN9ylCpJI4iiAwySP3DUUNaLAvkGdJAUkA7ojBFj0gOl50Psg9sbx
uz80Ke2FA0q0r9CrX4M58O/spt1FTjFhKqyAkc/fM8OPthCumPCRJSUCue2jDPC2d6JOi+vW+ZTM
/ncnhgGh2o+dT8J91j8KOX6KhmXepk2HfO+ek0KotTKX3k0fQt5gXwLVlupqSC3Edm3A45l7SnIu
st4A5INzwUZBquHaNu/6EFoTo41DXoenZDgR7RlAGEe57s/dt4kU7IQKQoam3Wr9e1E3DEeY3iuL
wFry1h6qYfiIzZEC/uRfo56diw4tIUCgv1NSkjYogE5RVX1qFRWalrMbWbHeIRHdaxBQsLXn7Act
dH8/GfZDXQ6vC9NmNE/oUgMqw+PkWZeoh94SiZ0fRzAfauyzo2K80uRbTJXPZRK/lk3zg1kKIo1y
2gahq0lxhMT5L5LomzuOuUNozgCgUBjbMXufzFrkjiR40py0EZ4WTsnh5KL1D9MBoGSJwdQc7SNX
9ggYOmr3dTH2DtgI4MsAMjCCUruHYRg2ORm6QPBaPaV9X6y3uXrWu97GDsCQ0x2wp2vBSP7XYpWO
tCBGaSju579EPcnqcVi3OThzAsPobug5d6hn38vg5v+XvfNKbpzZtvRUegK4AZcwryRBI0qivKmX
DKmkQsJ7O/r+gDr3qM8fcTt6AP3CoEgKNAASmXuv9a2gK0EXyKiYTnH5mCUd/t6o1jb5snRsluXk
epM0zr/urU+IcnB26xfRVi2yXP0Xi6Z49R9PbX5qbEir6+MrE3C9t96sr2i6CuoLU+yfh9Z7/rKN
v9tc764vNkrJVbKckvIUV59z7FhXRf8YRrp/clwTBaqW3Kowh3idIYjBvcsL3HnSKXsS3ydscI2r
SMlbReh/32J5H9lBBxy5ZsFKQxNd93hQ68xFWr7eXR/8ufnHY+sW//GYjBrcBniS//H4z5+ehCgX
x7SwSfoDRAewdlOuWqXlZhV4lQ5pTMhX+dtmXZ+WE4ixZY/+7NZ4EbinOrT4zdowTMfFybk+74zD
S4aGMcjXx3Q3LI6NTd7Zv4+J9d4/NlgvknhnkcSvFMOfG8oUyOKXm/WxCCnvroY7uFk/wrqpZD3G
1g3+vUu+6usSPh2sGMPVKL7eS1bVftqSvd1a3ddqI/dphKG9HjhbnRyQ1rSIwZ0iPS05YwIIFKrJ
v7stDCt2zN/7628fg/rb0PiROz0fF2vssvtWzON670edNbQ3NAj1k/nXhb3YGf7eXXVZqRceRAUU
sHbb1/U0Wm9cN2YvlMsZRSd22nm0CjdGSS4Nlb6aX4OTaFocxeuf6z3aHvWV3ceVvl3/9vsYXL7e
BjKHhm6VxbvmewhzSeTajDwykbR2x8OIP8v6idZsXjOUmC1Y+Uqij5jHB6O5tqc6efAicRC1fKsl
+nRXG6KgYipNHk0F9cGVNKfbqwE9DZnlFmlnXnafWzDfsK7GB1VMXC47FF+MlyzmiGgIinmZeZig
XW2BpVxhRtpUXhofm9n5bRpGfOw7tEwJTTdjdq0rEaM26FJj50eWB7LJj0/GyCwiTLSTBzKdamST
nIcOganRy+zWNAuukIT97dBcdBDhUWhJl5QnEZYXHUWPI3Tz3I39e28uTaqStEAV1k0QpyaUxXBC
0DXkfzjDn1B7l6faZ12maZE6drqe7rMOWXRKIiSSnLu2oeUpHSc8TRp5pL4nwXf69UaFfYTBnhkh
6jVapMopsmNithUJDyw1y6UAmy2jMhKlDMMCGonNevfnwX+8Zn3WX8CvP68rGue9rhEdUXK8WZ+j
Lw7XZ7079xRyC1w2qyV2XgzEq2t2/fPvzZI06KcJ1/kl4Qd9GEGE6Vw5wKYO9GETJgmdv1vTbLTe
vxuXJMN1Q82w2HKWTdZLSE1SQ19wRvSqPLI+J5d8xF4D0rY+Vi1LfJ0YxfXJbvnvn038/Jk3CNDM
JZUR1SWXsmTJapxIJ1+TisiMCBeJNJ6bn5sUpdNhcIZTnCKzRZJn7VavPQc758iCCmYJSiDhcnr8
PPHzp7NyRes8LA9d7v59yfpsmEwfZhPrDCT//a9lAyjNYJ5HXhW/1/q7QPePDjEZY2Wksw9tx77G
Ee/tCYrNrtb9gEyEJ9b9GmaFP23Xu+Zy0dIt8WpAYdjWS6zUejMtHN01n72vZ4gHvgtqbgloqEVo
Xg1xaSK7nXar14l5+b+cUP5ic//HY7aJTM0cTIB8BZLWtdCdL5dff1hQqjSbzxUBXnEg5/sii6KT
NqOpQFt+GqYbc4F1rA6l9V6fEeaVwsgIF5iD7ZTggHrzyMIVvAynxoZFDhLbvw6sdUBcXVrrB6wH
28RYoavd+u4jvZ99UVq3q1+MXlRz8vpf00K4GLrpQOCCeVgNWih96r3tefc/Tr86TkJUIovzb1xk
qCSE+nEQj2FEWqggi9Vd1LV2CgTcS75/HML0QezsuFqEddScRPAthmgfgMhq3lpvmpa8+9rl515d
Xes/r090YqFQ/3V9xetVBJvktFMZx9b/8arFH/bzjut7rf/+Pz721wz9s4X13o+N+e97/+dW15f8
fLyfTccVJ6sMqZk1bvwiV9P3z4vd1df997P//I9KPXWcDdTt/zZ8/32JZrpUTVYFUGnRKJg6ugt9
6MDWQOW3CIaLyY2CjksvS3xOZfx8KAiFr4rjj3OvmEdibslctuPYOc5DuF2B7UVIqoVdW8aGjhOH
zHrkrsfJz83oQngkbmlfz3GpB8N9bNHuWRsekcflHwoI6Xx5tiReF6hs2uU6XP4FsCyfZ/0QOtSE
wXTyvYfjNIys7EiUJKJurCI7zwNX6dHIvOIrQKFur6yMGDVl17G7RV0an9Y2BuGCd1gd/GjLJRue
Az65dRsku2CWG2bRHmojpemierL1EAahp9n8/8bC/0tjwUI2gBX7f24sPC6F/v+1/aADGeX/0Vr4
17/+d2vB+y/BplxcvIvH3BQ/nQXrvywCLBzbcn1W0yRZ/NuAbon/Msm3EJ6JFJeyq+v9dBZIxrCx
77g4142/jvZ/dBL+b50F0zJpUvxHZ4H2mC7gw7BRx6L78Q8DeheZSV7HNLrrog0Phuzd66jqnjKb
CqQ7vtZD3zz0TVVt67HvyWc2xHU8nfuZoJ9OkOqAvMEvGCeZ+LjVvXQ1ufNphx4KzbiyinDc2UrK
QMKzq8v62Ov+7zhOMZDMCVU8VIu42WJFhx4o3eCMxS68xWkbP/qJHuh1bj1PAMh32YhXzZg7uRsd
6hbo2w6tTkSmCD2yCmsv3Nv1Ek1r9MQ0u6QjshqNjyYxUvty9PduHiKvIf7NQamcMMULDD7ohvOl
CHzWlqdCRgCmSWWrwedsrTr0D3kZBclk+3vZhhQ9Bue2sft905Tpo2sgBst6yzlWyXyMtL7YVZFR
nnU4i1Y1UPtHuH0w1fjsK0+hRYvra00cutGLzuQnO1t65Q3wwXGE9Wsdwjj291oa2XSuaYBKjpdl
AvhVJ8TM54TK7vrCNNBtdIIUIUqKBqiDwI6aNxJ6rqdeU8gk82McU2awIqjyRE+eCKt3z13hGlfp
YH3WTcSUt6nykxGe3MgQT0Qfo1+PKqo3oDLzTGXX4SiPnTTDK6wE6JWCDHvPx9w315n1LJiDIo9E
+hfL4cHS4xybmE0UiZ56ZGRuwp5IJt/JHoi5FQisG/syTHZ2avxlyqRwYUuiA8+i087Yw9Irhbnj
Nu59FP5++dw7Co1TN1W7OVIC02cxwRQM0q6X17KByj5IOloW9oEaB8D9XNBuIrXrWq/dl7Gg0mwJ
4KqT1N0Hyju4NDTaYlU3LVGFA4JltE94agkFbOFzRlK8yA5CoSmtk1mHD7SrrH2VxluvKlVQZfmd
Lh1JTHsVbUczSnaTcubzlMzATFsqt66FKayJkEcs15VmeCo1P902PosdLVUIAfrY2c0lxLAkKYat
loQWYNsvMrTQabuOe2eTGLwprPcyM8qPaYuzP5V9fo+lgFBNvSF/1OydV1Llj0M8iWNeAt4t3PTi
OumES6oMOe6BUJOAdZNhZ7xr+icn1MuzGrMHLzeDqGsfbd+EtwuJhJKPAmoASa+RpITiSThWruXe
S4RwpYl6w8jDIwr++joaR4CurW1BnTeW+WwXtMT6bBGQIIQVXXNutfm+KvrkOPsJ2qyvWMMd7UZ6
wwGUPTpjS7cvmu6LUH5lnbeAs3VYvBTVN00IullVwOLizFlEekuG88Dy1jZHmP35cNQM3Tib8mxo
v9zJf6qiurokOKFiBDPsKGxr3m6KvWsMVQNW4kYD5twAwa+TZx1plyZ8/5r59mWNe/Gs7jKaY3rJ
D+Et8tdz4Yzgyi0P+meo64Edm9ibPB9JHA0fX5Wg4wuYTiM2VmITVNCMaLZhutHMqfa+laun2nzJ
CRXNPA/aqW5Et2HoGtvYx9JsaO6yyHliCHLvhqH7oxqLuWBONF1UUOpyssm51sGS4y+1Ar9jyah0
2znEFUwJLynwSDvVLbNI97pofQm3WBu2U4RBo2vxBdpe95CVFQoXuBg7b0CUgFbSCrS4gr9Y+hG/
j/nLoIOMmjIB5q66r8ZJ9iGcu4MWpskxtpp8g+jh2+2mJbuc7PFWx5Y0xF52R4p94p3ReT6nsTT3
kZVQDC6X7C8HpRW5nHhsQu1uVjgc5lH1gbK8P7YvX2pLwf7HAruJNMc+FK/IMWhWevge40pKPvd4
4ael+zJlD1X+naVt91x3xqYYMRBQVzzqdtwFi7HbQKY+esO2DeP+VBtmFmikfbAi1cdd36dYDbkI
KA9ctzt9yzKPDk0FWANJ9Lxvm+o1FkayjfoaFDivQbfyxvICpwgFINBm43PuEh8+LX3XRshrGHYo
QfX89+xVVx3F7x1W39+ZEWZbE3B9V6OjdScFdTlNA8sghjpLjQO9eWvTWRrECLyP0oBB24bTnuUi
J6XSX8pppLBlLULsGcnYslLZ89GPo69OlZe417ZNYruHipupG3YmB4fdkjpI5EgbWLWgTh8OGcP8
iAbLzsj61V7tKHyeaEgHovSt0wSGm5jhTzFmIz0YbzygC8tOeKvfzXD+9FQq7+uahbDdPzRTh49I
3Hv0oe7CyKB60cIAsZ1YQA/hSzR2dF+riCFu4tSs6efvulkL8oSOshzxYeeuvzeScFncG1vNSvyr
1GhpfCCODuYU7aGu33i9mBdhKGiUMicqIY8/5xnj2GAIMMQgQJZs9EKnpO9iQAwbkd+SDl8tWaIz
Ae9L54oWI5NibIcij0VAq5tJ7lwFEq/10U9wus9W/Wq1jjqaLdYLI4/yIB7yjwke9NhSi5nnBEg4
Ev8dnTSOEg6wtMIbjJCB7ll55zgxfsxMOxIqF8wqnKnz2F+T66qbOQbknVpgcY32z5R5xlPeHPUi
ezPcoXzIiIsoqvk3xsswmFuOGeShWA8QeFa4/DULpwT4S027Mrr63XOS6lil4bDz8U/tJLLbrdvA
LPfdOXs0zPaUSIIeIsbvfSUkZRG+gFV7xj0EmCDOtehtSk60eeWR1l4SmIhB9nY+yivhhO1r0tuP
XjTeN7mh3nqTLqmoTLSUnXgiu/GZYQk/gmpfXQNfvt03WydJmlvQGfB7mMFsw7bQjwRuFbuk7dJH
mpPFzkvrdlfpjHl6ZZHAoRr5xvL4lzm17a1Bs2fnx9cOKYkfvR56cC4HSYfEuPWwI5wVZnL8rq37
IZT3Jkv5obDOn/TFeIlIErl9mLrXqp7tp96tX3tb53wxwp71UBU+CAcRaq1of85TatCBA2RR0he8
6sT4YGd9f4PUNd+Zs1YenRAGhVTfFcr6jXDq+JF04e7Qe7jRZGeJSzzwewi7cDAhmOpoVepUJoNN
TkTM0JheD+b0rZBtu8otT9XIIknoxh44RngY0PVtkwg2ST2RIUv2Gmd+h/ssf0iyGnuJIn+UAszT
2peCGNX/HmHZlk71EHkNihGpNyf4NgFygkd+KqqfTVSeOmq8e0fO2bWV1gi6q/iD6GRnix69Y6eI
XVEbFYK+CH48Xi/mWX2GcCel70ImvQCXXD1z7d07dYjapIKW3OnioSubO3M4yaL2fnkSTEVjzP4j
6gwL7eic30RMVxmrwQams00Qgfw2ufhvbaTguxIEw05bDpyk9uIgKWgEae7SacyJ+mgwrKvWdo5Z
rt95CFHn5tUeRP1ldf67NMvoTUfrAhGx5AIX29BICLKz0M44YfEyUgLbUcAyEceIKGiyGBK0mNW7
vMut6Ea6w/gdIq5Utprfp8Z61Fzx2RA495Bb/WmizcZ4xAhChM4htatrZ/Cii8FhuRm7oT04w5sY
DGhTglkpPOWSAq5Rf8tlsQucz7l4vX0mBZO4GO2PhVLkXHl5t4v1eNHTjjThqc8GwFXt/aQBE09J
SNrms4zuHHuXhZH24nU24mUiZwbMwJdCYpAxhuSr9JJk1wzGRFjJ+FoRIlGVGgXLafbfk76+kRUf
P3Zd/ShozI+R/SI9xLGubv4ZkA0gzPCA2+IbghWV5DhGiy8rJ7XeMTsMLz2AppI4BtOMXtZuAEsP
dEcFAhix/M/6j8MiVFQ2Rm0qZPRMR/lYDlqDHQKJNmusOMWuqqsXHEYuEvTxy4MWEsRmgZ61auny
eWiJdQ3jxlJJ6cJw+HvD+EyNtbyn2aTvinSOr1R08lyOODN2bguj7w9MwG4QrISBLHHBgv+BlrXc
rFlZUT+8G7hfN3aEYJasRvr3UNO2Ux3gV0TQGUKoTnuTOIGQ9ng+hfNOd7GWcM672PgXdXFSlha9
yPjVmHA5dQhRtYZapiHGHCwGmtnIhCY6NN05dDvKa8omJkdUVOahV2DLS6ergbklgbaYekl3/Gyr
kYgWzHXUlOdoQ2ThUzWih228iDXdDOIVdNQmm9wegq26rwRpKAKx/4npyVy5DwUabFd9OkmfXLdf
Cssn64f4kokOb0400Ks3mnMxpuEJ+4oNVP9qyiO8nK3jnwDXqBtDkyhDEggawosvnouxPCYBKsxi
F2u/69/gEXgpVAHjHGbNQzKkB6OC5d7R2W5UEj8YtFlLUX37utIftVgWKOm1BM8E4SMJOcO7aO5h
2msgcedc3yeh95abUAiKVdEnMOFySuLBVVekpBElaLWPc+z7Wy303uOxOE51r46EpL11qfuOu+PQ
lgaRM+pTCT/f4pB41eobRVhr1QJsRxzTb82Yi1Yv50vXTu8YA/bIiTb6kIYsP3DjhI4EKcDIpvQJ
zXF/YmFyTvKYIuhtGpEHkxXnKjV3ttCnw8CquFZ9f8zRax07zTw0kyfpjQD1z2bazB1rQArD1Ou6
qtymQHP34ahfbGd0r6S47rEuXVld9dHHc7ftIvGgNfSjYb3oAHWy5Bypl2TwPpzRuuPcvcu75FVa
pXPlE5lkjPqtTXjnjon9uiEKhMaxKpNjRdKM3ZRcOEoLxK2OpsOdXyEdmGdZcB4rTI4gmzFADgVw
fbEcftB5BlZBlA+QdJyl75snCSKiWOrUU2YdybR1rurBTw9Jol36Ydy2IrdPCFiqwF3K6aHJd2p6
DBBGava7yPeanT51jww891FnMcfJmERm0ox2fc1yJLCGWSLxgvNG4Twk9mK6lGNsnBCHQIZZCHNU
6OVJa7/IBYRG7i+hoxjzWATWt944efsoIUlqysYWdyI/JB7VjlWP98TKSlzZViXowMziyleEkwu2
V5Y2IrRQYOg1NMQpy5jmd8OjPWfvqdNezC6CJT8M067QlkCU2nsyKtpMuY8dWqd7TpZP+JvZEHnC
YUjWtRIH3RTPwyiR8vTaA8k4sdE9oKFNyM0ekk3vgqT20lt9bucgnMn35vL6ojtE+2qOuiG48ivz
0IJ6fW6TgHzAkGozZYcLPqRktLh2Qi+oGw92j8JB1+WzO0Rqh3bze8jfG1Qnj6b57cz+SzZG4d5c
QsJAdSE8twCqTZ55SNUlmwZ6QDi6QdzgWU6bnVSjcY5dglwq8hEUU6bZdA+0/u/i0PjVGbsm7wSR
Ivp7Sw3wqoD1JKYZOVrXxceCDpRswp2KLfAxxodPRWIjqhbz7ySCMGFtU08VtgLzu9Qq/+a2m3z/
l0mlDCBS1WVLoixKVC88O41HubqZyNUxwRTD1tioKbR3IU29LrGGSwtpAOtTbO4xvR7GKIuvTab6
W3jgYaCnWAD7htq5HYiMnTFh152E8TWMpImm9bIGoDLCcemcpRa6myj28KNawAQGXhWL4lkv2ziY
4d9XmZh3IF7FFvDNuE0NIDKaHaqL22QmdZoh2fUdlEKZRADkC3hUWkQeg88KuOKwPtYprrA5vUvy
6tSOxXfFWpeooPAYub231dLxUj4rtz0MY7XFR/via6hwUpXeNX7aBE30Cx8YKHqR0taaE0x47rNq
GdAKSiGzect5jRu/hECWfZcth4NpVWcbdPVW1MON0nqwdRLTsImkt5/IAivzDx0aVYVfv9JjpEs0
ZBO5kClsOG1gqD6mnPggBODYOhraqktKO8s4fM/kSs03riu4LhTMWawZl6lBosWXF6sv6oa+ih/H
MOuChNSmdqzfEid5p1343bQnu2bPGXiebLc7CCnuVcgXrvv0A9P3TT9igc4RSpHmu0uUdnJbeQz1
/MvD1TwWI2FnrbhCG4I+iLQym5kyDnWCyfpWP9loa65ZVJ31WLsrYUlR7bmEdfwU9SWMNGySjPD7
mPkNk6MHzhHIa/d51H87JmltjeEgjxpvC4cfhxIFHIcHCkxXkal9RhL+PpqwfQmUEPcV0QwM82Eb
HqUeNEaVEfJDaRWI2l3dOvjuRkbc3lbMWl9nv/49D/Y3CpDnzMb7DjIq9gYiBRxswOPvSCawE+vp
RousT22sHuHSbfs4+up148GdB0w5KNOSHGcmaUNxQf1IJLDPuvRj1MgZ8YfxC47lRpotpw/7gYXK
rW1SNmWZcPIjp9iI0Hi2HHGaSMcLIxCEDY6Tsn0vKvE0sAoYinifMpinRXLESbxFOAT6RTtkmbtT
bkHVVRxp2WhEglmoRpLSiLHFW1+e8sFDGPOmdaEjdW36glmOzyibB5dViN5XPOVpFWy8Zjd55Sdl
4Dt1srOvorJAfdY3Vg3AStcT0nwGTPmpPd0UbfXZmghRkdoWA+Yz5GAvqAgI6zMIeEqYl7X6AgNN
vyf7lGuSIzxdVjceOSj2YTS8r1oO73YP2j82mD8WuRc4ZX6pEHNr1l0KQFGrXnK+e4EqzueYCr0t
naidrAiHmbHJhok0QZPt7dDkC1jUcc2+Q7sPt9JxyU0abdJBqpoILlr4w0YJjfQwVkEytl8S6zlJ
PIz71D8IRN3M1KBbiOsUQ8c/pY1Iukz8ZxCG0wYsx7vykMAJac0nK9YRelNt8Qf1p8mt21agjqmo
andeh0akQ6Spcv2mKr4n6mAg0oLIUhbpYNDcnO6hmjP7pJMOSo2DtmwyBfaw7JHuofHHdJt6vTy1
vrqR+I5YlcP6mSV5f1F0yXrJxJRiTl5FixeRodcQBvykfDjUvW6dDAWHbJbjJ2qlX/gVN3WEN1xF
2ZZVeLo1EH17U71ANrozwampOiJl6pFykoEDR3aHNQypYk1Zyi4567TO3Jp63KF95IrnNRRKaoVH
MoJZuGlkMV1rnFYmyA6MUpB2UuTKjVvaJ3wskFqzjoknZjMtjz8c0idOo16R4kLDUOPQ34gx0dG4
o803I+FcjwRvjbgoTaJhLJFR4HevsshjDtRFm64XzyGhfdVwCzb4I09/V7K3nj1Fh6Buuo25UFCa
yTBwAwjUDgVg+DREPaal9d7o+hoZHZAHsFaAM+1AkXm+y/vY2jcm+YFxV1Aut8EkVhQ/K4g5fh3i
55LI72pRIhmru1txmbvfeknIxjAX5OAwPttCGXtTmwrsWf3TZOqLEOZhLjGgNy4lCd0lx0rFODpQ
ENPYGZBnFCHWhWQ8cF20j+bYARBok2bnCwSslsxfJqpwdQgMxU8FKSLRa9LCdxKDfekZtHyjMg+R
49/plf1kKFTkJogLAqSIv8KtaW3bXjyUTVyfJmWzbEn6z1qFT62DGtRuQsadkLpqYdaB3jSPXkpk
EQQUl1wqGKMbFpOndsrDrUcFiJQdrhAlhXoazZydno+2vrF15iKW8u9siG7CYLY2hRVHitSva3/u
idg0j0mbM0fxvD957GdbMDhHZyY5ta+IFa4KgtDiV7Jzyzub2COj5jBs8zDoUgA5etYGqi+2ka+/
MMGtt27pguGkJsIMJP3dFRpaCfM5TNzqlPgswoSfWRc9nH81InM4rq2CkJd6n6XVcybdZm/B2tyK
KWWRN5C+m8mPsptxbhim2vSW31OVAuafstmkZ71d9eTYsDofuu+4ma5GK/saWvLDTYjMs+a8205+
mXEWOUV5qDDWbeJ+fsubBIGenz+OLh9Kv/dc4LGIyJjxDsyHf5nu8OjllDB8Y9CDUlBQCFGYa/lc
7VlVVDiSsTc6O7sb+KlBDDPlgg+pR/vYztOjMTZHg8yQXaIB1Wqh3kwSmdejpKQTjQzcLjb6jY5d
MRvkvSbdxwa4BdMCSv+zH1DGxAkD/9Rdcq4ac2CticcVzzrFeqt7mGob0bpLLb3RU6IECUC0wz/Z
9CWm+sbVwSYZJW0/VCUPJkZrP2bybR+yKb4ts/pXPbQcsem7YLrrjOM1bilwKtTdNZwjAsgTozIR
ccvawJoDpjM3bfbqjHQOcSsx59IrcGY9y5SMVQrlLuuwwKXMcXiluxig19zVpnuF0/fPzE/SC/vb
G1PQJSVbGcJjxrEXWR+WbEAbZl/IqMeQjNaJSCljcfn4w7WpO3RfAZViELuvCV6dGzKkwyRwnfCm
ippfjUuwISwXZnn2Puq82250bzQn3oU1PrSNbqRPfde+lUJeLduqRXKTF/aZGeuhtd4qv97SsWCx
Bdaaa2tkDwd0pGcoR5Wbv/nmdDfozgNpyaj2Dzh93kzTvWZPIjLamfCEgbfsGgxDUGLDygqm3DiY
DJGbkZlJXYggZZCq22V9ogN8KWaWOuV0Y5UMlVFGoNM0P0VN/jZS6GjR4Y9uf505QEyH4jm1n/jV
dpylp0ivg45+SD36FzF0l2V/dRoF3Sy+8Ja3SA71wrmXbfNrKKlqzTHhZE7HWnscYK7YBGbKoxyG
I76yeGOm5HPWGVdGm9o6AmsAP1N176TdK0QSfu6GK4D5YDoe+XYC+eh8Bzg7wGm/p539HgurwY5R
gQy+zw3ntprUqfamvaNIQ2FavBkq8RIRhYgSESFwflPVnbUpE+1pzGtAcSheYipVmouLoVB1fEjT
+GXUxi+6isS9NgDaQLlaXYL/Pke0lfbHsa3PdkrfoMEprxa2V9nbl8oM93GnvoqUhquqAESO0Qu1
Z8VIWPckJJN75wAvd26l/YvC1jmdCEFBvQtOMT7qfnjIB/NYsErOCE1jeLS7u9AZg5ZjRDOmm8g2
SL9Vpy5WT2bMxFuz9jNa96QpjxKMKvwYvHV0XUoEz+VIV8nYSU+SrSa6R0kRePE7MOweRhtLIoPi
tUnkWxblj8uB32rxR5FS9eCaVvS3A56H3qp2teW+4W4815p/myYC54n3TKP9bUiKXSzGMytshqtK
fzUG4kv16U9ueYhes+Z+4pTfGCS7bIp+IKnNyEn+lUAB7ZOp1wdCy1HwySeT6kPJ/KXIzFuASbd5
XH7Qvn5vRu9oxC29cTM7uMPv3CYnkranrc27momLxojqtdrnbDRfXWY/T6b33Cjq7hQjvvLWeZow
h2kaOLu2eqGP+Qsor+jkL13AWZubP0mFDyBP9olI7uk5nwb4LMlEoxV9hZ/HF70/aEX15KhuR5Nq
H/npp6nTB3asxzyERiK635RhjkR6TV3yUWv6Q5027xlnvZaX152K38xyeB9aDVoURq4+cY9Jlt3N
tGBBRFDeNOt9lXABWrgkmX8Fd3THNebkOeGzaRl3BfvE8rwvPuumGhTADzJ3smedTprD9bMysrt4
fKK/9C0n77YKzdsmTX6lJc04Nz6mKryOZjCPgEwtDcqJZZ9rq/yO+mRbJ/1ZaN2bxUnlIPZ3JiPb
RfRME/0+baL3PMPwXZPnHbPA7RhMOMFehSauRRRBDI42pVvBfSxvlQtBrqeZorfDxZrLy2CSJzVb
t1pmUH7meumFV41MrkFqPlFceqy5pmxmOiKFkeL8moO24NBm9BRk/034o2Rm3mFTOMmHXAzapt2G
qOm2TteenWJZfdV1AAJ9di9iglnVC8Qvfj6p7XKwSDO7k+GdIeu9KnG2RdSvGGeQrLkNEXEyp2iF
iE1m1oR6otxD2sk34cXu06Pf5k+G7QW9hUG2ENamLVCu6yX42wnp3aMVDycxWYgTqPCH5puYcuuQ
jZSA3OnRdZZqzICBRNSXubdv4sm887Xq0xrVMcSxq7L5WtJFbWZyqJLmV9ZFD0X25CuFn8V1Xyfv
l/Sn0yjG34VW0kkxzNu2SR4kAUjI+gwCfLt9XzeQeJo3ZU/vbmcEWeK/qCUxOCej2W7a3xO+Kpsq
OG2RQ4nJaauZTKesujiNrQm/PjwmrgsqsaWzgS4GaNJ58KnFEfM9JsVNrOaDTJgjMWIE8IVYmCHb
c0fH3aC5IUrWIJaCadY2tx8JXCD/2jWe6W7d+Lm5QR1wxRrnGNnpi91z2g9zyNbns075obSaY27U
HH4UnoR9x5z3e+J5aXiB70/70bg4VfZUpPUhtO7HOXpFrfxImAlGa6bqeke5XG2LcrFAlHtNUxSo
CbR3DPvP8r7QBe91yz+rSt0owxeb2kSqs7xhZhuPbibAVSn/egxB8aglFYcjRUXPZmbu254k6C2u
rhthQDMBfMQ6BHkhODLSNOg/Ly8as+q1c0OWe9G32SiSbDPnqTDL+07tgRISSZcW+aOHpMSGSphk
/qfZIA21LEGY4MyV3N/NLOCgxZEwYo8NbcT5hdivQyyAemoAIiNv69gURbSaIjeTnZYILgrMTaLd
IFrH+oWddRiHY+32F8xKlAntkxyay6S54PysU6jaQzxbJ/ut7yhiT0/9HO3GaDp6Xnexo/dwKWUO
xTfexk+qrVC26YEqfeOEuE79Z1o0x1Cm39L2bqSS8XZyqpOnNx+zdB4w3gdDp05eTgXnf7N3Htux
YuuWfpfqkwMWsIBGdcIQVlvebHUY2g5vF/7p6wPlOTtPVlaNe/u3wwgjRUgRsMz/z/lNCOu8AfZB
BTByZojElXeghLftJucdhai+s+mQZ1l5NtKBjxKL0X5m1to6hQNYi7bqNmlzpAvIBuhAFVvLpAIw
5uLrMmSGanyTeV1s6f7IraZupduaWy/R6zMYUk8wPKKauLExd2J/78+F9j/yz5//JfmnSSH6/yf/
fIIr8VOpnz//CpUwP3/rT+Wna/wB9xCWiTDI+LEtifJyqev97/+lefofpmGbjkT1SZIQx9/ST/mH
dA2cNZbQ0Y0iGf0t/bT+8FxTYn/3cOGYwCr+O1AJof9f0k9QjZ7EE6kbptQ9RKj/CZVwpsbUosEu
CKZ0iCRdpMtr3slgmS020ZcOxua5NFmLbGc0HFuN5KCtWh5cn1kPGgDFJWuO2MT1/hrR8vvp9Yn1
saJjnh07WAjOEnz97/QcPQQg93n/86YLrVRkXnsoJHXBDMfpGpbjLIaF9dZ66Fa7AxX2yddq8zZZ
PGyGUijl15tDUHozxUUerRdrFCBEFjOGCQOjXEYVtH00VgftVFsy3IqRCRcsy4u9GDZqNotsrWig
zZfBTPdjThMWiW/WU8ofBqhtJCE6srjEs8HOUtX05bx6g6IJU1IUfrBnx04/Vs/43AeWENiVb01L
/4oKLPoyCfKDolHzU2sOjpG2hFh2oDqqKrtt9f5usCIaftNQbonMQMJDKgUaDjLlQ3Mb9aG+R51E
FyWMgavCFgrH+NK2Dpw+tLF6Eb1VjXmZljROy0XjTnrJjRNCxdfMDn+uOsRWa28pDdYzcoPhOY36
yM/tis7haNHWq3xBExCUwZMaKEjJwEOZmyF8KUaH4lZ+j7oBGD7zOwyoyvZd79ENSWhOZoGf2aAd
ifm5qpqRfhw74klHk9fr+sbIqcyBxMKrhYKWxALPgPjJUkWrk33LWF3q87MWPQxt8jWjDFnE80yV
mWUei/RdavaG783dAInQQqbCsnVwNSzVUH1FaD/mjmEd9bihJBKjGewsH4WuBr4DKahBA0e47ByS
yL2hyzceLcv4pRWaJEVXeOc6q+5MtGL3Ij3b2KBgR8CfnuhyhLpj+W4+NCzLhLUrDKNj1z0/OMAj
/UhRMJywE8eZh7vWCTYEcuBsNcevIsZ8lpaxwTQOHqQI5DdAj0SzTDdpMr4BFmmPkKuRCrvze0yD
D3/4vF0vlPmRIMh8NxGQoBeQxGMqAbsoJojFiqzvYbuwGkwn3WUOp02QVCfEUIJ+Y3NQ4Lu2rZBo
d6F/5Bk9X314wKzH/rIOlD/ULsFT4bTs+P0xaj3i112yeHpz77ayOeNy9+mOgDsctlUjqTNo6DeD
e0+kJ2Clu8Lt+61s7EcR99+yTkuY7cr7ttXRLgJ1pI7J9YNgqWrEdIqQmhjot42govGuCQixsXoo
moFa9RhvyxFMombbO1rLXIjtsZAAC/D0GvASEA9XtXFhBfzU6LRBY8246POxtgBki45+UJrbR1nq
V/R3a7UsYksJoMs1y2+cHSxfOwyCekw+8wQ8F88PWDcN4a05ebRTiCGNm7fe7kJ2q4fVOGLg2wlA
z1wMfaBWN8Eob+kdQAcEUU+fuVgWT8JN0eOFhxj+eYYtUyvZeyB+9hAOV/clEuVqmt7U4C0AK3JA
JgtfXk0ZY9uZIblfUahOCKNyQ76nDittgnVtfTfU+btUHmIuI8L1HvQ43P3hBhDQTzYZ7ZFQO2yY
y9bOEhbcjlS9ZpxmR8dE4BUiF2lnhHNaAQsf0DDKGzYi3g1wOL4eIsr7ZZVjF4dEp5oWeZ7asQBO
yEHCfuUMxo96OoU5LakQgYNRmWy4iwgFDpcGwiykT8WtXN6krAm0Zr96iBxYdMECq0aBYI6Nfdfp
1o8MXX0ZsiSNx7uxj9svE72LbQ8OFvX3IyEo4YtybAqdUzzi9ylOBNBs9W6SRCGThhYJjbR2OPqH
nirbzAbE9lKPeq/+XaTcA436EZJlDqqIVTmtiUUzm2co7KKHKQw0dPaMnLAStpWNBr3N9qGqOBsj
uGw1NF3Pki/mSB9vjEkBGcMFiI1ImuITEQRhl1MmdEIcAjR35oGcO/q6WzwHMcwO5G5UffuChZs9
THLfD+5Pa2R46ZGwHyeP67w6dVPPHlMWpypgpiJU+c22fmk5nB1Ds6HfZDGtrxjlUvXLLQlFSYP+
qDVGdwyH7GnMCVUfaf8cirQndRzJwx2wgm1SqB2L3eA0G4yb3Y+qRrZIJtuLt6hXiCnRNqkaUIUX
nsDs7PQ+QDs0KMY+zKaT4zwkbrRttKDbIpJTBCKRTSFQFZ+Kif5YbuT9dUaqWZm8jtnaF5a4CDHf
+75+NxuCiiyDclrdsffTaT1CLyq+Idn4GCe/Qoe07bSRVklFQ1v3ziR2gHz1bnXHQJRQpBl4pOBr
U+rDaUFniyFCppdHB9uGFmu1MEYyc86OWjYhuqNBMtiWTr1wzu9gorq0dclm1cXSnSjVKZpkhzIN
zt54UQaXpDmC9mii5H4ak36rXhpUmgAc+fCque0pggJP8cYRuQihO8pmN56wXyhrMu7Nhvh3RItl
Gj3VYI73sxgQW+s5lJ+CQWNIf9lhT1F0MDNkfJOzTfROnBTaxQqi63RTddRc3Wmiypi9Iqy1ySkg
i2dB4JHB9KvwpAZygQ15EdGwKZhUQjXdYhx4aqRq/VQm07WHA8iyoYbPbFoPoRHvE222L2k0kzOo
vsSSxCTbrF8ajGmHSZdftMTvVTYeNKXfxkkT0YCo5z3OGg20F80kackHTQPxBQMat4gg76saccgF
Oxnml8TQvziF/ciV86YvkingD+MBxzvYPKB96yFlIQGH2t078Fttd6dZtGHtiNBwqwd5V0elApQB
PIzQDDK/YT2Wy8GMxHvOlL7TXfdmxLy6t1MG9Rl0cFRVnHmR946jgTgB9ipjaJsHchRHxjqrXiqr
9pPeg4yIgumr7mLQGPDpa25Eq5LSl6ARWXxUC6GvWyRwfaqZrDLz/EFPyYOfSIAJE0zPJJUca/QW
GPJqP/B+BJOqqZwE6GzZKVM3RhbLeuI4aNo3xnzlU4S4DWnhfEaTS80ywcV4oMekxZzlYe6DoUpz
bkJFlk3bTsTTsiulN57uglyDjLxpdLuft/oyficIgthc44IVRV/7tWoe1uSTIV3cw6hYkcDEjrkb
TJbWqfmA+Brsv3RMJgkIB2gqgYDxnkov9HPelgjZEOWog1z6GmCbHMBnxxXCgKvhyUwMiVIjvlkl
eI4p+sNIpm4oI9sfxuh2NFHeQR9vyLZq622EnfxYoqNqF8mdBS0Dgan7UBArfTLjxyl6QRBA9aqj
HbT+OdJDUZ3G0cnx8tjPerbsRKrtiCVIz0kj4DIh1aa0FMNENFgTeiLzYcQ9Jd4SNz2xkvY7YkRn
L7VPebcKVa3PdPtwwWzowHv2ULB/1rbW7tNc0haWdEWdGiNYbQQIHShVtHFf7/RY0W4POrAqS2R7
tJh+8+DdUsFzMrNYVlYe7rhIdNN9gKDSHAdatqaQykeU30fwIQZFekA3dVAlHas9IjPazz1m0LaR
b26o9LMiEgKuqtVvmiycz6Wuy73j5u+kJKrDnJFyubAlHdZRC7IBlsB73T/miftziBkvInDHBbFS
h1JkZ682n0cIYaRlPsW1JrafYku1iIoS+eHFYC7mlafp8s3rU0BLZYCgspA0jTB7mb2OQjS9NrLO
3lgHRj47+2tZyNhPS91HHvazRzu+x+AbhCnOED361Y7Zxeiwalf6U4WN8BS2Js7jZROBDMaPpLLp
c1fNtiOqgtWo7mwLD+EhpxGNq3Bf6AuqusKLWozpvVbbNTKafm+7eg16DcN5kJXEy/YE21QAFk+5
90AuHyWt5TCE38HATqcZgbMv6uLFxFiYb/TZ8A4oN3HEmUhvw6jBUWWrg8nGzaLz5MPS/8qKAq1o
zmDjwOrBk4IEVCdJIZ9Bm43FM7Vw6n1gvqupv8Rx/dgPNC3A/fcXzR230+ySrdIdnTnTzipuP1g9
vOC8x40l1QUwOm6vxPLzlDQYKLTwG/VN6lX1jphU69whQIxrPBnK7kC9Lym3VZ6JM5ht2MDlKz6W
cZ8xln9e1ACy70Ut6OqNHpW25SwUDRBPaZUwfTNnwvJcGr7TvzuYmU5BtXBUdY2gsi67ZiN9iERq
HsOKQO+Xj1zdLjp/doSIZVrBgm+i+04szA6gIo6WOCWKbIjP011uZ912aHk5xwyfygnvc5u00aXL
Z3kiJmZp+FMZlknue5HzEjo4NCJnXrwcnCR2DWMaSS91oyIja5E8DNzDHSFyYQAJoFTeC3ZF1gv/
jqCaIqSqDDzp3pNfnVi8RylkDtTe10QYF0mQIAaV+UJaCgshmzZLNUOkW8SCjc6S2rHHZlMN0O+y
HhPze16gThFl3u9q99eqQVwPuh6xAgts857GAufosne1sGN/HrKqe+lLNfoLzv/zoVrSBDGjvtqv
h0A6DWbKsLtC5FwX6aQQGvdMpOps1CEm6pQqsNbWH7Y5I9WKqZnRtOo5MeEgYZfvzzFVxQX6iJIu
lbCdKUnAWW/9KEOCl2l177evMYPROZh16xwjdPu8lQ5EpKQ1ozXzEAA8W8GhgsC+KTTUGlS1NRRU
BKupGknN0LCttOo79G7RQZe1c5xRLTs1AMd+ee73YX0sS4CQhBrJuPg2+c0yD84ySR5o3Dn+OJUp
8vF7sRiCwiKYvlsUV7bTItlMypQJlOC/L7UWhodI6szMC6+hrQVJO4ut3GpcsvPS8m1YzOPUwRNi
RsDmg9f9WR2rAA9iR60gT0m+3GQNYgs04PcrXuk3DSZYZkkjYrWb1KS9rgedvvyxIJjSVJL4iSVP
c41vWQ+LS9DU5Gmd1n4/LGgb2lxDU07XUV8Ocwe0pbW8fep29W6KrY8A3qdvBIKgToeTKpkZfGeG
4iPoisXpM1wK2eeEyxcAt0EW12zVM5pTCI9RtQTC8xkDdGaXCNFOlFt36yHX4Lh15aPdOmrbesZz
7ZkdE2ewjxtQ52kSX8rGJqRPtNWhUeI8sig9KFIrHBjcNxFn3tYywgIojGFd9cRRsOFhdpnh17F4
oJ1SdC3Yk6JE50mj/8Pq6cyozFbkKAf3UdE4j1XF0kB3txXiu4MqAvsu8GLG1Sj70TbaIfB69xxX
8KVrayawZMRsh4OnxCmF8KWLzIvtIBZJEYUgXCQjoBHvs56DmfC6r4VKejqKm7JKzFdVJYL0hEDf
jGZcXlK95sMK0y1M9mHbufp4ImbrJx6gp0jPvSNeA/oNpnOIBrZnQVSODzMsjrkoPkC9Gt+JlDlT
FHidRG7SziO2yE4wBolQROfB7TdsnsYvVVz/AJgNjHBmawmjHIpBnfSXgWhYuxXOTU9alU84CspL
d/CucfXNgFR4qW7HLLce2IEIWvE59t7Ywy/OiFhOM7wrwc43rIzFRdChfAlLEqNkAZdhQDHJ7nbX
1AVs7KBZIJBjcA2t5MEePqYxSt+FBbpeb7FWjeYTGN8P9zWDQfKFWTHcNa1tPCFWA++I2G/EULip
omK6tsRT+TN0QUIzlXeNSrB1iWqNLf64nRcizyfR4lxVtrHrq3Q6OOYvwmPnk7QTQj9YjrABcbV9
poKncp5YxeosMBLHGm9qRQ4gNjYs9O7wLdNidWsX6jWCJbilR8OEu0DJIKQ7O6qWrAOXSVhjRXme
4hQqJx7bwOyMbYDGZUszVj+jp5nPbtOhBdaSp/Uh1kLT+a5eSNzrYVrQGclgQvEWMwDKpUrbL/Xb
djlo0EQ9ZXPxefQlMWFsS4MTMDP0EmFM+Jwu6vGmR6ofmpG/YqdWfNgkmjt29cPnQ2ItulZCPrcj
scdiwWWth5We5craR8aIZ3KZceroTi2wtfV5k5n+rNb86SJirZADQ91KoVhcyyXJEffqnwcxopkM
OH11HQtjJyPyNFcV/rroCRT/9HorM5LMTwvjZd3plGxrnDwyDuNoFMeRE0Uaxg+jdqMDvhv4vNI7
ahK0pggXIFlPwdCjrEKrkXLLBD6gCvny+jGTrHK97si/R1GkO3DBkNcXRIwf2t1oELWD0wSOF/WC
jTXKn0QqGZfJci+umxD0HsyLiwWgafkQhfhsjGHxjSD5S4IUqi4pLrND9ThehLew7NNdVda3Sc17
9bVFomFt34UiDPYE/WGCmYbghrMVQjqRwex6SLzCZBnvG3eObt2W6LaiP5TonUM3o4kOqIby0WJJ
XIaa8K4znbukt9J9l4YI0oQ4Qfp6SMPkF0UtGlfaAlb3qwgxCxYaAK1V/5wmSPqtOtxPbpcih6Rm
0PAVbBptSvfxhN/cJTbCb5LnLDZ/dlNRsDmiiTWE0Qf7+NsuHA+pl1LpIc3Yh561FRQXGR57f6yZ
oh01Bhu+pdQAFkvc6YbqYr9HVzZ+uo7II2Ysd6diV8V82M5c5zuHEAuET3GH/mxjDe41xQCEf9X5
VqQe2s7smtekMM9cq4jmXu3BOSfpvhbExNUeqPkGtgYQLLSy+IIrirw73pnFTYqVp+2WMWyeL91k
pAenmx9HA/gai1dQPzHVa0W2VVab1RVFFKVNLTFuy8nY5ULjBHXjq8mHQyuWoVyKwaedgYrWq28k
tdJMS36OOjXdwauvI/2Ardnk73iLwJnmwUSuRbbD+/DFUNplMl38Ua32SKH/cV8H9F8q461XlH2X
ZWwxfOjsrjeJ0NVDPsdv+NrFg6r4t1UN39ZqcwrOLAfjLHxkI5CYN+2EkSyMI5jAFXjLgBmPtPlt
UeVPUoQ3DmviXrXRzbh80fWEFc9JtmOJiNCS4rtTu7PvtC+Fl8lNhuae1s+LbSljH3WWdSC35WYg
LmvjScT1lJsRYLgwQnArMWXAVY0C56QiQxyLwLghsIVqGQF/20733WZ87ZKY8BZjenKJTjEkyVwV
YxazWoM8xoaf1ZF/Zo5EmbsGnF4D9QcGqWNmywchaAjEvUe2VTjsZ0PeSEpxSmHkyfKqOecKcSJZ
dfdpcNPhUUcB2xh7csZ8PcCpO0lkNJNWUwgY0PPbKaFe8FCtkFZP7pneTpg/Na/9YYroiyjKiqSz
MmNh/DWMiHrEcjMRCUDVMNzoLA+W0F4KWEhE3AWey3tfDVI+twbUAjhIMfKDuebD0hlUsE5pzbvd
WL/G7wVdQiIkihtt0u1rHkavRfKdnWpE8a5N923K2Y21XZeCLVt1B7JiAaZStbI0+vGqelIWJ4gz
P9a27rJfMndWaBWXLn4vO1L9xoHczVm+JcYwUB4wcc1PIBjSsNl1OJWqFOd8VU5+P1ASIPwGJbhu
opWizLL46O08QSf4ViZJv0vQdVut+Bab6K5rEqU30Vy+FDmlcoMQj01sII3qmtJvF6x0SjWxmIyn
eZGJT34YcM1BL3sKYq85BouWrkyfUgvyppfMxU7CUpG5B2Y7QcMiQO+EBkTmypZUpMA8mnROtkb9
QBwhcAx65q05+LLA14dTPrVoD8XVcSZ4euc62gMWoPYxssRrOXlfi7QiUdOIvEPLkK4i+UUE8a8w
sWjvD8j80YgtG7SEnhEZhDkpr3AeVbZRiy7dyVh7gNE9q4yeAlpI7dQN1I29KTH20ixRm5Y2Ig+D
iBMmtmSTxdo3hZTBDkBDkVruJ3FV7Z3RsPZuY5FXBrLe1r5zsRNvR5QTTu/FRAdiLSTmzRG3Zn7p
Da60OnlGvoc0AboEVnqaFSo0XhxSqA/smU+zi0ygwH4EPJYCHhI0q2yuKXj/w5D5rGlulXD3Danv
W92MFC9zA8celK+RPtaV+Us0CDJomXDuIM1yICQEkded8jq7iZ7SlH3jcJF2QQeolnwMHi/RR1V9
E2jDRmnZu75gErW4faWJYG9rUxDz6unow7VLbaODs8AAgvhhBZK1txiUgPTADsJrWDr+jFYXD0ZF
UiFedL9pIrltHYKGRpgSWl2X8BO8722A4TqaK3kTJvOpXy4oRY0o0JBIeoBJ6ortgF1xiTBPKEmp
t2C+3NgiNEDGswedOsUeSHf2rsTEXgQYZCU9B/J3sUG+U938XpcFosoYvstwcgxPf4pJBzZ0MEXm
skgMze/x1F5gHi8cTSA1Y36SOj0izwn37g/nYBS5vs0KB6xRspSMFm44xsRI12/JZP+gw1b7cYtw
j+q9vbO05LEpU4nNMH3oJ04xfaRhV3BJI55FlZtVZBalBUgbqdCzOeU5z5vEd2sARWNEBzKqdFCr
bcPVFTGoOm4JGnoTo2Oa6Rudw8bxMydoMHmxrtRZrtdjfmT1+0YKA6emQAFd9wRm0uAcsuLD+p7Y
mflFVJhLO2iRjV1aJxtezjyQHIgkQW6igogg8ArQel31izHG2da6Qwzt2F8gLtNYYcw4gL+EcT13
e9R733DKXpyZVnAyNFR7EOQFqHuNpXRY9laZuYcWX9Bhzcj5fVhDddZ4nb899vuuBlQb0nqIjL4u
lLFd81oKINAZDVOyveOVDUsVocbNEFTbKV+4jcxs5FIv8Ma//HwTCPrfefZcrb++/sxfbn6+3PKa
5VJMkILLY8XfLXwZYzZmunjLGy6H9Xd/3/38I36/319e+m8//vl+04CJNQSz7o/EyG7XX1wRfOHy
4sPKAFzf2pCRccxnvSORQDzrsxkfHGxhOHTa7xTFpmPXEgBRl255LFhd76tEfpdTeuz717gumQ1J
2oqmqASL0xBBhFgYv9F7RGJCETnO1cUuddQEeG02S7RdVlbj32+uIMXaZYODx/E9WLYqa6LRekhc
iSJkvYnqwCMBZ9nZRMIDDbveVLqTnHObei+61zK//P359fWcgor156usOUnrD60HKZJ/vdLngxZg
JvimrJyZg3//3O8/6/O1ft//p5/5p8csrXVPjjrUSwHdVhN5kwvkEzKJuVvvRgIuoPr3s+ut9bH1
2fXuelhf4Pfdf/rdf3qpvAMflZA3RbuA5giNNupK9A1C/ltqgMv9f3zQrBr2HL+fL5dfin//0np/
fVrW7H5wwA9L6wA0z2zQr+ZmUDrTnzfXp9YDskFKZNrp96//7S3WuybU7/9Rof3XVGi2KQn6+X9D
CF/ihgya/0w2Mj9/6U8RmgNJ0JI8JGzrX5DBP0VorvmHpMjuWBAAbRd0CfKvAtjkZ3yRhWLN0HWd
wV0Y+l+SjeQfvJrpQjR0XCGElP8tEdr6Lv/BH3R5fyS9vCZ/BvujvyUbufAiSDEICfieMThgvwIt
XyR758rqQUFYwv/gdQUxI/Uhm51LO2xTqzcOMrf/FWH3yW5lUUtd4UvZk9gtkIauSrYSZOixT8V+
TT3LK+1ZNfEeZN7zbCzq5K4jbSYCAZSNbETAKlOfCYzxwWFZwnVxrnX1KMXz7CqWmgV6Jae8yQy5
cCK+pL/muXmtgvEtcCowZx4C7ikc3wd1F780tjIIKiK/krqCI6r3RIXfxqWZlUcesCT5EAt5dRWp
7a409712mn7FqtmRHh34oaKLjkyun44EW2/jFIfOAO4QixYW6qCQt2XhiLMqLfPo4rNL7WBx6qIq
2yDZPs2WJTc4g5C9V6B64ZXAtyp+ObluI+SSt3XjddipDCJNYCkkI5K8HvhEo79k3g9MzsTH9jdJ
7D2PZFttVhJpBujnzNf3EAd9468Q3nhtypFFrbHC17Ek7Zt8Qf13YcfeUyNSJZo1VLvFpGPRxyur
6YG1G0EbWk60Q2huvSXaEPp4pQ7tjLE0jfn7xZJN33DaP7NReCvtXWdlxWVy1K/Rc6prFctLVvNv
rw0FAVqEpUp8JzrVbO2gKC89Kv4NJs3QL7wQL02Ip1Nvf1RD3x2iMWGxHQfey2RNxss0A09g3y5q
pDpiyI0jxRXIODPpf5hTjaOb3JupQ9/bG3yqRvgDpyY4uQvr11zKbql3Nw0RWBUNt81szhaQnWca
ZO3ZC0GBMU/zp1jhpY9HsDv1Ajwa6V41o8bv9TS1llondn5O/vcuoI+wxvXlSrzQgYp8qdeKvLjG
O40SZzxfP8nx9IpAtk9J9tMevCekFYchLH/MrvaNsJ3SH0Q67HXcD8wY4MQp/1CvmAgHOBRucW2W
+p8witKPI/fsCh1SmbJ3Of8WKpcUC4Jhorfu5UbLKYmYlKt1okFP4xRd0gb8St9kxraU+SNIGOWX
xvRtHMUAb4ZpEMridQlnOKCI7c/2aBHZKhLk9suSaz00OY6rWXPpDS10Zw1Z3S6sEY30S3Nixdta
HSXZIUHNsKg9x+wr9fmvlk6Ab8M6vPUIE2y/p66LuTNFcdkU7U5ZrrPLm1HR8dDnvbCzX/miG1hP
2ViFV4aXZUtb/sic/LXJ9YCY933Y1Wo/1qyGk5Ig+gHywYrWXQ84eU/xRJ7I72kc2wSSdQJRg3Ln
aNJGhYjFLO3dkYAjZ2cuHwyin5skbyiY0XBuMBrr9In2yVKmDdZ+XR6W+6FAd4QeCJKMru6bTqZY
wSSmlIQeX2p/qemOHyTMbK1K7pyaKCVlRyh42EoB0QC/s0zPwopx/0PKbkuPzrHenpDJ3EaJV28r
Ae26J1hoMw25vs9YezdKK49OR19SKthr/SKoSHoX11uv39Y1G5VYhijSu+j4+XfG9iNeiMHvy27e
FrpFh6vsWaiD14mG6MONVOcrfshYar0N/urjwFp7/qGnePTEckCqtHEHCDdExA+dTuomyKV6VmeT
fUAVOny0tP7TMslPI55aNTrTcV3d1pqR7fJATZuug7w1NCEtGLEhY/hjyM3cpyZ3Fw7s1DqGgm1T
qG+Tg4IS8OK0U50AW2fU9whArJ3m8C3VME/O8DrLrRDJ9JC57lV2c7Szc20+tCdKW0RMCtf84tJp
zIijvRjJXnLy+u7YOOe5Cp+aaCwOGYVvYr4GhxGBaPJhMliJWQcZKb4Mm/wVKgh7KPwk0+MSu7Qq
i8HW6z7+YbICEH+MjXWjwqTaTWExXMcxfSzSIDjQ7rpPcd18GSm6PzSeR9pp07xMTcm4Vauv670w
UonvmPG8M9vXoRDGjTCU9WW242ZbZ4gSS7Jejh10py0hfHzqAZjI0NO1nVjaVUYtfrZ9dM6bsrlP
3etg4YonhHv+EOwCoobKbJ4Du+DDhnVCZ+yVjxa4JjteXLLjtciRhYi0vekiOKkIfLsN4qQKwpRJ
AAzWnJB+05BgIMbXwZ6A/F5KzLBPW866Ec97YWnwYDL8jcokk2cukRBw4iPGUVR71VyGd2H0zQqQ
QZU1eeyAgqkpjt1dM88uQ34dc9pNuF25pm7KMfxWBWQ8W2NKRdBwT7ZdOmfhafIso/jKStk9OA10
O4QNr6q19KsdlLavycKErknJqMOfunNdC8lAqVl70vkoG4QtBleVvCDsA7NgqnE32EF3Zk6vd/To
oBjU0au08+IadloLph6/a0oOzBGwjji3JTbvsffaR3vaERWuboOiuo28EoCMo0sQUQIRBlRVugsk
FOTZj8JkFoHsPe/qBb4ZW93JyL2neDD048CKjHGio8DvGvYxW8oJQFozwuAocq9P8BEWewdwH4MS
Zso4vYticQcVqX8szEIeShU+dBoJrDF2wS8SIOZNhbEzhg7zkHUYn9kMPYUYZTTNfAnaNMDejXEZ
G0p10xjbnvCOx94k6syxesDIc7czRqMFgY7iooHErw/aOZpVvjfR2RwSpPOIgvDrYlINfJ2Mc7b2
UPn7So4Pg6lQJGp3iKW8e2r1WMn6urmoi2eGybbr1RIIgiGqhO5K/aJhGWd4x8Ftn0q3y/c9sTyc
VtmH1nkPdJXz21Qia7H7+kr633RdnIWeAYMURz1AzfHGaXsErI1n+WVoEXutBshHt91ohicXsPG+
6fmhWbIuq4BjdLOLQa4tDoWovb1NCaWgP1jAPnjkKyKlVl5ZnbYP2lTNvjS0tx57GJKOIn/OQ4s6
dnIIU/jOwZCiuBwVBq/mMZobbRuJIftiBZGOFtcoL0JZj7YugRPkjXYb6VOEB5qh1X2HB0BnRjP1
bZoGJBNSFEmSBEVxCumj0pzuubcW0WWT4CJScffcuSkYiHEQ23nGnm5xtU1uWT/nxtvcGQ3KUr4e
6pWwc5wbo7TBRrsTX4egEbnL0CQdE3t+bGnJXduUtk+rl+I1FgeqGvICiAJNtzPa16rFN+AJJt+u
za/k9twERa+dK4Xxu4+82e/mlHm/5k/AR1IdKis2r0Mf2UdEv1d96XOYdms+15xfpJLY0z6S4UfD
ZgQh41As5G37mIRlu1HmUIBeictTZuXu/dg3t14y3fcAYygci3FfO2Z3kzpaeI78pNGyC9G6iS9g
7j83sG8Z+jZUhtvneIQjHaJ9XrnIrMLgSY0hJo0ozq5OncMeB4hkahiRYVLYbykO4fAdAnp/G7FE
3E/A9LZ5Y7U7aM3uLXSRB+iP9p4BH8RRqZJdZUdQ4+KqRQAUNKgyHdTLc2idw9Fut5rVNkcjDFNk
kBT9BcCMx7Li5VLyDu/Hsn1tFSVQPXSqZ12M/GGUwH7YqKwA87jPzezIDbFu2ug0z+jLKEOPI6M6
vJav9H2ggRtaeEEdhBgPc9Eu6BG9501/DicTN3lZkD2o6ucC1ndlRN8ovBG4iZF1KfdYpZC7gOzP
nRF3dFFdNA1o1+fN2LLRSWT3EuWpfgrMIsOzVpXHdIY4wGjHMNUIJLlqvom7nyqXMC4Hh8VTxHTe
piyIe8nZweeKEdGDBM0iOWhep8DA/xeGbOU6rSfMnBR3O5+sowbQXCQR9AZvTnchKQps8Bz3LcqD
S5xJ+36aeuTlLlXsUrnknuZA1JwaHJGXfPAqAanrZDpCn7E/YPRRKY96tY+9ITyw79sDZzHeWvaG
9Rw+hCOF/Rmd6bHMI4I6dV2dDIPPPQmtfdU6011WFANyKhVuPRiSNEHM3s/+D2Vnshw5kl3RX5Fp
LbQAh8MByKRexDwyGMExuYGRmUzM84yv1wGrTOrKlqqlDa2ySGYiIgD35+/dey4iji3p8j9RVAYP
8QzkNe3+Jau6fpUCAN7rAMyQIEoUKeYZom+zSUvJbQwgaupD775j2ITgzOLJ0X5mKOv3inlBke/9
qHXXWRpXO7qRsChk0y3DBslg6vdy54yzJqfWzhBPThHbJxLv9mJH5KSh5x5XhE0kxwAQzKrmHQ11
pZ2pvi6gaDgZCaQKlVPv2SRoC7V5SHST9RH0k7GpIyyrcNaTBRJYkuO6ud3fpvmZ2fYVWPhj74LB
0+zaWQ9d4XIK9k8FZv1VQ5QRf/PEI+G7O5JEy4Ndmj8tD/lFKfRqheEiurDcUG8w5LhV0YBkMwi6
ZRo17ppVEsy6F3mHzLSLle2n3VKjwliRHHg3pKBQvW+0IIC2YKnZpTQxaNjriBRTGOTNaF/DWmt2
TJFs+PKI8mw1jy2Joj+J5DxZEG7YmcS6bnPs0YH9OpLSmFZ28pR5+kWD1v+FtQ+msuXzibcSXhLa
ErmPiojXZjEbyPsMcWc8j3fJkDwgdsF50vGow5s+9Gl8cieJ7C6eeJO9ubsft1fN5sZk6hNmulib
RfM5tbI8dgLjep2p98qHZd1LJhR21ugHbcJy3Du9uzdI0PQjD21hrVoST4tvRiDGZVKEPlUfOB8j
ny0pETPMboTTmIKniRif7UYkc+QvdsOO0R7krjG9D4POWRc5am8DS+ihmJzvzejmR4vx5rLNABda
xBw3ZdyfbK+/yKxZk6vmXt0kas8dEzctvVlmGzwoxw/P6AzudQ0VbNHlN60is91x/Vox4ZfnAatA
GlHoBRI6eaDcS2DRA80g+ACK2o6NlEfN/qETU3AUpOMASyn5LMnn0/OHvq1NdCp8yxMAaBToTDTU
kEZFz7Fb+ETCawo1t+k9AjlfYJ7P18NUvDVIbNPIuEc4FXzDXUsXp8S1hJ+/QxVg5FV2J3I9Ajxa
oYAE8rBy5h3X9hBIg7cYds2o50uUgtfBrrl7+0jf+Q66K4mGIkBGiKmmJSxXimMHru8YhebKyA0K
RKd+HN1xpuyg01cJlhkdPfFa6IBtszgtNo2Z7GrbXUSNFb2xVYt1amTjQWFO0wO/3cOcWkWcAveG
VE9+gK+YsZG2UCIjO07XxEE9JdpyGEA7ZWWSbAYXyE2Mo27pxsGzqhLKmoTnSfB+b9gCFsVHH/sD
JnALGVTX/SD/8THIW7mNYmtnAvJYo5v7LHX300oGscXb8d1ScQXDv9m4NP/PHIazBUprvlRKPJsS
u6frPhEw+x73noMde6J4NfAdOO1BTKo8NxmaBZnWjI+NDChM3RbvMNMfeCdeZZ32ezSblILBNZt2
+KCoEIWevAbNHVrZ8cXzJ2vPM4f9r5TpLTWdvZv7416zo1PXtc8IYJK1IeGZW0F+sXjEj5rWE7Jc
MXWeGvSH4CQXNbos38LEzxfCFOJlXBb2AxTFFb6FjYZVmplSxR3f9fUS6vNqoFy6ECOCo7wbw41P
20kxf40l7+jY0zb0VPVN2SgmAvg7QOzlTIWYboC3H4aO0nPEL7NtX0fEdBzf4S5WRrHi/0VrGm01
NiEynrUNCXL9xo8t+oMNhMumCScEOPkuEB3YfJor2ASmEb5wD4o8x140KBp+nfEOlCxf3wsiVboe
2JFN9vUO2xxhvJO+5CMf79rekfcs/dZ9kjJrJflnXKm2uHp17hyVbrdLoeHCd0mQK6si/CaCbs+B
KsGF4a+lPRsiQxz/aBYIM0EhQ4lYkildwuasKjox9dDWMArpvzi8rJUKvB/MlpLlVKl0KSvA66OW
Rvsuaq6ZM5n3tWaay9JBvzGYtD10t253BCI1CxVqOoTnkTxtjGu7iluOyRIhz2RQA9RIfU79BqwO
Q9aMX2mwAqJqe+bRVcPujydWd0PrjDWZgTigs3XjiPcExW5V+uckw+sysqG3FqsyQHkenTS/E7F3
Cgl9PEZORqJ7mz5aZHqbOhr5tpUPYe/kaGXEsQJ/3Lnw7MqJ7IjDgOVYlcGtm78EChG/3aRXK+UG
5dSn/GKTkMaOzh19d1sbFxdPfnuoIzQg2CaJ+EMr243+GX4B4GDS5MCfo+zMzYxYDx5SBX6rqgp7
mWvcYXkRfmhdDzOrfDFaeVe24/uAmrry223lWTUe0exS9YBAi4kVyyX2L+nMJ95loHIzM0gU3wZP
7uKBXncaXsHYoXeyESdmjnm2iByklfGBtIS986my3PvCgR8umLcskAUiIlb1TxkSr5HnwdqBwMqI
DfNtNorLoMQyFmTQ9O2RtnW1cLgTF5kOoDoMnnwS1zKIXkEikV6G2lOWdAykyxYJBqoJCIjo//r2
m4niddVZZxv1EU0s1CyJqaxN5yL7GKL0pRcU1qC+X1DPKo16w+rTbTl2pzYLnIUx8FtFPuGQvQ8C
KoUieeWefJMo/+g/mv6mUPW3JpDhVhjes+tF3+MhlttY08k/Rf/DHr9E5wmW0wC4ALxyEqNcwP25
oYs7pPQoFgrg9ypmcG/PNy9e6mus3WwDUJ/Vm/aR5tuzP8KBTIKsoEMgQUClYitJ0YCxGj1JLGci
wXdMQ3v2TgDWITeJiYI2rNsajVBOzzKv+Pj0LPrW0h9EkqtwdHWA4XpebJNOPxMNPRrAa3xBFOzD
GoWGctZGDIeP0RnehZr4IPqXH60zfNhaQduY9kFcsNSOo76rUs06ElFUGz6q8aZ2lyXd5GooP1Xo
vU2qBvYzIN/Lk7s2cuy1P8gjNYNgCIuQcGdI64haPFrKCcqMT4oGaBZ9mRr2fR7Tpekqybyh6XdO
bwWAxOs3L3autgGAQp84vUOWPI6MQwCm7yRydDTyxK049MpoG7lRLpZ1eKyK4rtvU8ihFd5UZZed
Dfvo9tOHnqTaim6Ku4FqeLT68MOXfb2PoQfQv7uP9NHYI8G0F2UYwWNjjcITc1J8y1SGj6cTWGxc
1J9eiQVqqiK8iv73XsjulUolYonJzlZob8kDegajjJ8QmwkNbyq73OStrQoIVH3Rlm+xh6uk1ez4
0oyzjk6bnI0zUzPdObeDONHF6PIE8MF1K1FU+2HKAV1GCFV63zGXuhR3QPDiU8a8gzH2s4MpQHV7
u2zTN93E/5xqP7VI4E+buOOSubtgIcnqtdlShfSOhWrwNlOGg3W0DcCWXfsUYEzclkV97xI+sQhF
cmpMzTmIBDN43lGZJQ03AuON8tGipB0MjZ0j4zSb8zuyA2AT1127DANOnygyXziSVd8iVXBuHTpt
51kTc2mtrpeDV/LO0fJaUDW2Oy2eyO1Im7NjWic3K65Ud0x377XJQ92m9eXWsOnC1HqKSMt1xoWC
+lgDmkPdkd1lxXgj2ofJANniI2fPVVbLK3A4lpn0EWYap23XCdnDJHN4jPlrodFhL6HxAgs0ahZe
QTZX2+YX1OG3SW8KJCFxvIzu0iqFQCVMBJHKCY51FFz80sc40E1vntA/WnhR3PkckjjHfLDcGIiB
oD5DGzTrD783kk0XnMMOm1cQd+PG9i0CZeu+QIGNYLX0zGrjqsDeAtZcRomfnDI9yTDBhtQ6tbuR
/UswIo9NACR37RTtzX4MYZRW3O5ZtxCV99MLp59jLOXV0hnnuNFwjVtOkmHMpjB3raQaUQSErAH6
hNDGqrRHu3wbCjYGa/JfA8un646wqByuxuiU61qId1IdrGMaavdZXM8A5Ig4Y0JoJN4gg1CBO1cU
H9wRqTGT14viDN8LZZpuwMVzqSgYLPmkxjRPfQc3eWynhpSJYt9j6u9hzC7pmE6rNK+eI7e5qRL1
lFMylEsbTCGWSYWuEvie0MXpzD+PuaIFMJXko4ejgKlEVJFd4Fhv7Ke61A2483mzVnpe76pQHE09
2rLXZVtTcz9cJPuvif6WB123IXWj3o1l1s5MJGM3TV3A0kSaSUkUe88xpwe4bb+YcI1ses5rz62H
l75HYDox4vTC7ZSKtz73MNVOwZPRES6AwQ5YtA1lMgyF/wbJcq2GNCVxDjChIGAhqMmEqoJdFr52
lJXnCHHxqNGDnVRypAefgm6qThPxx4VBhYcKGvIzZibcKSDDUadG8L401kjOh8Zj5HnsR5DiyHA+
jEFpMNMdiBge6CVI/qUCz/qyGPLPzJIk26of4KDonUP+X+WxltMipfQv00tb8o4h9jJ9wfxupCxk
lrRrczGTG9ul3gFMSL1CY3rT3hqhv41c3IbgPWa4dv8DYyTa/FQfr6qxr13NulUO5UZWYDos1c7D
kL66Swwb0uxRD0R7HUVOqwqpV8TPVTGpBcG0k5mzp6U+rVQvtj6zN0Kj0nFv1cWmiDp4+H374laR
g1fkua4hKDSDDSYpfxJN+6Aiex0SEEbqPc6bPt37nR7fFwTq3keUhQdLdx/8otOPDukdcaC6O4tl
NTeVdmH2pYpzWjX5qWvYZHU73NvB7PEXHKXRI2SvGTawwmDxjmvnHpjUPaV2ucIhuHc037jTYp24
5oK9Kg2fY8sUp5SuSWV5+j3PMAVwyb7FRkOEEZBQ6McLUxH801gjqj8SbUSRAhjF0Lmyiju4oOR4
cepmYx2LYa+S8tqZ0BgHWb6238NUJ45gUm8E3IXbTE9xvLfJwygs3rcQvBrn9LXWdc6qpQ3p5LQo
DDCmw7TGEjZrC11OP1MKpgBmsQeC7VoZYEWz0IdwHzOlSLuto/Hx1DtgKghdh/bsMmIAKaNvemTK
dpUUByfWjPWcHx1GLhJTm7F/BCq6YDxSBvLJB+jLpsaaEZuA6Cm99PE0aUxEyyhnmgrWnyFksm0M
lrrAmg8dblydx03Ksg6kY17bQ2Bm+lDizhXVyhgFqxNTAMYH1PDcmEHzERWERNlBRmYzJvnJYIXO
jbq/692PriADmXDWR5Vzo/hm3y86DpUyFp/JSBkbT4wnA009W9HPNjI/+6k6FbaS6yEJi7WDUo8X
Q1PPCSsOsRGe8t6wr7Zvo53GJz3RoXXhUFfclo3ZPNuF0R0Gy7oQqugza4FA66Z43nvvRwwyciEz
C3CPhrEaMOh7m8b5urRuBHcz9O29J2dyboMHkmP0dXGCe7cXqoeoagAJMKr8+9RCDjAnXJid7eBH
F8226OFuEB0zp/gF5OcN752hVkZXpKvCfh/sln578u4SBTM4pUucNhJWO5/DyVpQxG2IAg0Cnbk0
zTnbR4vuujRYuqKemDZcHN278g5CsfOAO4hy28XwyeH1VP2EQdw3siX3L1SXsbnX/HlyZcHq7Nxi
2bqxYBzW7w0IguOY21vbaT+1+IXoIjrATrGplHk3xQSEtbNrzIa335lXer+vBoRkz+ZwSTiQA/pi
hWqff9W6J5QmeB2mql+rjoidJgEEqHOq3zqZ7i9Ta9g0cAyjYfqh5RGPzdj/4AXBsTRbCCDVLdez
m3udJr9/YuC1sZRTnFVj3VmMEMcY4oUjOdAie77Fqe3Q7ASazjoEabmk6ROXW26fsyqrC9NaVLxN
cDNC/+yUxIwYJg4gMlMPTYASJo2itYAxuW/D+oVknTVzjn4btnxAEzUJk1aU3B0N7CADhxYADMq9
aZsqVNkOqCZIGT4H/0HBbGR1zUkOMFTprOkB4chSDt2xitRB+CYj4MRLlwevjPzUOkQxH7saMhv7
kgDlLw1xgvB+a0vymenQnS0fGYMh6AW1qf/oDt+Rl4bksgl0GUB4jIQToNK7ZmW6Cs+KwfOWsR2R
HNQ2ZvEaB6N1nLVN1K7I1tu6J2ahAwOijdUGQDGZvroOWaNsC8yEPcYYINJUZGAvbLvHaRAoJNpd
DvaPFgOnvfjkBaBnnOacZ31yLNP2MPgIZJNGHQh+w/vOsUtigqLdnx8N1dSgWoi2Mgx516YQmhXz
p+UQufkSle9bG3B4CmaOTcJwxVP7wUOXFI/sLE7LrjlA7CUwYf5u2A9nWdmXUnOPHLxIvwxRjT5H
XLkyoRwqOhI9cGCJOCfor0NTP+uMNuHpg77senI+xaO+qxGQt0F1NkxGFfh6Mmiu9TKq1c0N0+HR
S7S1QTjOCvFTtCnLYOPPgnzfz8tV4Xf0BzrSKrTG0Fa4qtqFPRbniaCi9VwCC/trlheuOJqPl04F
DMX895LD9dIcW+JLkTS2loNVocPlQ5Hku5J0SB1iNIw24qhqC5oCIXbrQiJpwpxakYNSzx+bLtdG
H2prmirTPQids431auOFQbgS4sFC9rGmJ16uci+DIVgHzIuEsQ/nUBfCrFDDLrMOgRTQWMgpAG8G
jve9n0wn4Q1kpCJuthzcQz7BrNDn3/uRsbMlacbUzpDvOwc7LPbb2HTWpumSIaGVYmlidAN5ynNW
7TQiB+GSTcXa/+bFGGy8JF6bkcQl6zQARBH/Bq1ilzv6mXMORnfgdBV42/mpXUrCJrC+6cTQRN6l
yax3veZjsEJS/eZDw1jSzK7IUceOtBj1Tu2rdRzDcFcGkW/4UkOnescbp5PcOiRrYvyqo9D9Swv/
HlJ+8imBJW6kPvwICp5rjmpm1LlbDOYYZIquvSptVyCS2uWCbLXISHYRQ5gur9plQ1xmaCceIbMm
lhqlozoaQZl29g0iyzak4iIDMIz46aKDTQIGZLKaC2LGcI/hg+LbGVcNKBgSA6hJygdhzq2bINuZ
TXNsTWdbJwwVuiHgORGFhLGTYPzKuTJbaDE81umBWIdyq8qndspGUnuIejGCiEZvfdbr8clNradI
0C4cI9LLxmTmguqkwo5zOjoBMCLYdR/NqF5Hpg+LUCLf6UPjlqSRItqYvghJFR8BOTewqsp83ebl
T8REgzYPb7PBXOF5moDdcqsDvyUZaEiiMx6P0jGY1fm1vmvdaZ+Eap0xXqbSyibrHfLYuNbYJA4R
E6910AyS9ld2TjNITzj1SR1OstcYY0iRRT8yKz1UvW+TgcvUyaUIHNiuavqga87E+5xy8Xksz3U1
dm9WYGHMjHVklntqMZf/xsE5WPm51OOTpCdPh/kB+MTVbEV9EqjwvYoXgPN/xoSbHD7doeaQbDu7
vOV2ouyqSOMpcgjCYbnIK4HxYDD2WuhuW7LqnAg2+PeM8+lKbzVrbxUIN1UqyL5BgsAigJYrhqnv
B1Z1CoDiTIbxMxy8cB58Phq6R/tA2a8tfNEwVSSsa61xT3cOr6VPY9hkLMxobyKwmKKB/jq5nH2C
BKazXnWCCxh+6LrPkRtb90r21jdi3HtsHtfBvQubTLywT/C6IzUsQoyCIwgxeioOXmCshIgc834t
yX1JyMOKsUiQgUEv1qhbTkuYfxfozkgQjsznpnsDgIIGRK+S7Ti0V+6iFNNziPnROyVaRXFqz81a
Bk11cR92E1aNqiEdiPPdIq7CF/IODOglT9WQXhr6xJus9zYZ28w6YJy39EnSDsfozEdQPqCMuh+9
sSQ6DexrmtxG5Zw73AGN7SRLBYM9tgSKlRg4nyopiYViHDWiiG2KGWCDdcUrEFyRCRCv7Oo73nmm
0yMpq/rBqi2LhSGgkzpp126IKSELgj/wIa2G3NxYDakZUiXE3OfzyUDWUMpjlwIrHdaAYyEPJphV
mfJQCrnLwpvOE9b0nT5njzRGyY2ts+6RlDza6YTPFVh9JHAE8YYDzENwiKso/+jY8A/TDATSoL+3
Ee1dKbIX8j9ietveBTUKplU9GHd0DeoKw0xQZgQrYEWOFf0MhSstyqK9kaN9cZuLDnNvZU4ZkMbS
YrTmpRuUVx9p0JXbWJg2TJOOdZm326xoNwkO6mRnEN5XBCpAQBzZdy4FlDMRMhKjp5pjYWiwBDyC
oyvPQL/3ue1aK79TrASWdq7L9NPDgbfhJD3o36pgYjo3YYKvbhYUsmNlV81ewxhX5R31fTqpJWsb
0SjJhDbLkbsEYcyMKY4w2eVWZ6ysbFp2QInugqZDxEgfjS2VA1yGLI/bDnQSt2UKUo0REKexhspl
Ym4GeuuGWY5zF0AeUb8bMxTlSw+czES3aab31DPHh8RH6MuA/Wc+NtqJWfOXQRcAityu9cj4nGYm
kG/OUuXISw8jfapyVP1eKxoYQlVwh75NbRBwAxiq9OqRaB7SWmYLUaVzv3wN1DoEhAQjxgcdWFE8
U4sYysIvSogBtUAafVkmUEaBpClpzg3BswyJcDcmJvLezZy5SF/WDNJclolXi53lEMM0zBylL7El
O8EFJgPsZSc+qJm6RL97IHg6PNN6prnSYL6cGaPd2Bi7AGyTRe/SVka99Twa4Iu66fVDhUFrmnlP
X5cDUIKeJH9cxdFDX+lowuYor9Qem8Vv6u9pVg2GXXOj2V1uvkCFmsDxpneevuq6qccLSU8PMcKE
3Vaz2mvrFePWogiY2VXlTLHSZ55VnfKpqpnapAyXlriLAM3PBOxOUFiggNDx6uH3ArtQ3/NwKHxT
xNaEpADMLC3X/dHhttuMpP4oQ+G5hA8FdWo5zRyuGiBX+xuaaxaV5rPuVrOzd2yKYu19wbw6nCvT
zPfyAX3NSgzGNPYj9iUH1SFqzqVR+ZiHrXxHekK6riftjazclvFKdm0MzyIpBLIYj+0ZdnfEWFS8
ZTN9jHkRX2YiWQiarMDFh+GVGoY0FWPhzQSzHJSZErdYL5x1BAvAmYFnX19K8Gc8cMOWrDlCJEGj
KRBpIag01cTHHu+xav2BuG0QnhZWPBvNic//WiN4vBAG+DTZ73DcO1Qddn1IXLk1rYgYBGntY0P8
9LUOKh5JBsvY9YylxOu8QrMc0QMDD1MicaLMBL80enGDqR5Aj7SQbUN+ejaFYW5LFjnX7jJMlIZz
8GLPOWDiWAmI0WAuSeChJzVraWHjfSRCzBLGDNzXyC3REI6wBGLyzhH3xRkMgEmpfWYDxIipt+Mh
n1lXTg4hqWzKG9Lpfh2m9s3lOGBxIkn7Zpvi2sbLSFdzHJMjnWcyVGgzIrpaGg/1kD9PgcxJQtRe
MScKzr4E2RBZ9qUctqk+ftM6jzRRtzJyrxwcKJ7GdyuezQENcW25bC+a6/qHSd9krX+HWjtDlAmx
LKIW9v2Zpu9lw5JBszwAE/BcPjdkpxvd4klo2aIZbxnECdHKLCyr2lRm8vD1VBke3ZBeBPW60IOj
Jr17k797/XVbfqmev75MVc5k37v4AzaIRrsSr8tUYL7yvCC+TDjjM4l23Yai46W35ez1h0kzzgAv
DSIFVF5929epcWg9dHejfmLZRpg8X22Vo14p5ztF94hLkqMfrPSI3vig+nl3GL8FM6xIK33+CgvL
S4GbYGHPW0zvlRdr4rhS5t5rZmpn6E7hzmRNgndzI7M23Rj+hFc0CTReX+d/ulnPPldF1BgInFGN
pptO0VSLhLZryvnujiRBrFwy8LiCM7Uvd2LksK8Y/vQyoWHme9tykigvzXTvUk/RmBuWutdOsEib
lbv7cipW7fCDBjn7vgVddYYMfT2AvsmSoImeSaZGszqc+WXdvMiJ+KEFtwYmIqnju9aw2mU9DgjD
Qv/WxQxU3S7xkX9sAD+gOi5qHjdJ/MPKjjmj/o0d6j5PQLhm/5S16X0eZk39H/9sCBDWv/3v/Y//
+GdLuro5o7INk66cge/lF8S17/YtB/OhQqEefU6W9EjocCD1KIZJI0iwRdRx/woHOBjCE0ELhanZ
CLSNNt72z6+FX/q7i5Gm4YC5NG2OIsKaL/b7+y3M/PnS/yUJupHAlTrf6TryaRuuwyYZCUil4XkW
RfnAiQRKQkUUDOorWkFwJIzGzFY1gGB0y7n/TCJRzKN1sgkUht//UdBqvhVBHN8pOmVZB6hRjgHd
p8Fb94GTrWyiEi+ScjKyY9riYWgemjm7HWNBffKkjYiSVEJ4UA0hnU5EfkhG4dTH6TaEJHxrGpid
7nQH2zT8yeT+Q+90Z0fyT4AuF6kRW07LA888Vk9J8yTPTD6NFjypkYirONSvWhGyuvedtU8Irdpa
ObW9hK0Np5Rt04dPtegjWNAy0b7h4Yd8uQddmSz7UrsTA8PCNBhCxE96+DK5lJYqIerQJYJQC/x9
pJxu38pm7+mFAutfvIqqT08Y6PMjgXBElnrQmYrKOdCGwFZQdcZd5nCfF1XIMmkNNfEW8445OeZF
n+eLxK2f3Ejzn2miJD4zc07d5saxojvQFnRhaqYSSG5NAnE8BG155Ox1K5+YaifuVrCUrmn8NFvE
DwZUHv01sab0plnOTZbJdM5pRq+aQop1GRYd93RUb5Fnzb3o6iP2Mv84oPbFIwGIwBCJdqJz+IOt
wiDRgcuMI5qIPShtwizNbWj3wwmzfLPIx2Y4oxTUlqm0Lnpf5h8AkAjovbJLZO8IDYiCC4IdU0vr
3UX0uHJE8Rx6Q3zSmFKiapPc92SSBHJio6e1mKdCPAoNnxPR0N+wnezsInHWqNoaFIJyekndvIK0
kPw0CyG2OhEeJ/woI/rpmLhOu3kzEqOn90krrB8T/SxVle6ll963858i1ZGx+vWNjBvqbIom2cCq
0ReeQ1gX94s90RFk2q8PLYY83xbD6us3v36HpYCO0Qir+OsHdVuz4UaM485TdCWQn8UH2RBx2eJl
AygsKElJxWaqY5n7ADzYrR6qaicNZG4DyXa+8ywj9AMZg+jAseUy921IVmPykI95ec5dpa+gjuo8
lfRSJyopVCA43nkms4e6P6IdSu/11PZ3hSINInLGk4ttepEoxGNBo/bKKKuN0KrPktQQdvaaHSCn
i1HFPVTevJI36k1U1d4lKbn129ab8RNCbnyiyDmLNUAdew8zdB87Z73KYPU2xHJYNAtv6M9hDThu
tPdkzcDbw7XXZeBGiqi4xNbP0u/6JwcljQUve13HdOlQZlrHMAIs6WF8iZ3GYDtE4WuriF7gaH84
fl7tHNHJk+e3D1Cvi/PQQclXxrAJC3gbTVFhW2wnWnl5lUDaYCHz5BwmRCNHQ1OBlWhae4NaMOrI
DwEJjpHS+4OZ5+skzttjZBJKR48JmnRHfCGcbrlshr4/2hDLVwynqw2CUYztavqgxVstEfslW/jx
OydxwpUF6Xj154uzYf/d2mxbSkqHfBipY4v9ZaOIK0MAWNLzHYoCIt7xE0qDGGsdLNPJ6oXHASX+
rLiPccwAn4Y0D3ViGkh2s/TwJDrtYpQclDJYbM/MWn7STfwHlyhmJ+wf9zIu0VUSwg3wfvHrXuZU
iiYfGqjdYETmuvYxavQOAzy0XuKoE1O0aNM0+vRYymWclqCnBdUpvKb7LupXBklGGa33gPbhspuc
ZttVg31WiNXC3LGW6JIMGt3Mq+gZAhmhoKfVmYt/sAsaWId/eRUOHDSCJxypQ8+xyLf4202w0JDS
6yNh5Mj9yjPx0vcY8Bawd5yVZVjZuU4PRd7BNMGQBYpxGw7kZis6fxtWnx59e/EkK1KX3OGdcRKq
ubzU0OumeML+/JaQ5v9wpVLojisI6XD/7v3Ghqh5uVehhI8ANQkIk6u60NVOOP0q80scMnX/ffCr
a9k41WujvkPfbE62ggzfZBg7HC+FnZllq8HrIMWm7ktW2sc0G4eTg4h7XcVs9VZVwiwMBWmeXsqB
JSusQyfxkFkMQBdFapvbrq/Eyk1TYhTH7oU4s89uuhA+MFyLwkcDncidH7oKtyxSf72hvRPbCCPo
7Id0k3YViJbfyqp//T78m/+Z3/9209V//Xf+/D0vxgq3X/PLH//6iLgjT/99/p3/+pk//sZfz+H3
Kq/zn82f/tT2M797Tz/rX3/oD38z//rvV7d6b97/8If1V6DLtf2sxttn3SbN11XwOuaf/L9+85/+
j4Z8RxLV8r8b8l/e64Byjh70H3JhrK9f+92SbxjqLxSkllKW487BMCxFv1vyDSH/MjvhecLn+Jnf
3fjS/YuuC2yshiOUwVfWphpqE0Z9af3FkhY2bNPAvEOFa/x/3PjG/Oz99wojHYun0nDJB0DFiMns
10VwypHtanWrrjF6ZwDm8bivG3+Pw7SHaZuCRjdJD3EEXT8XNprq82OmQwvMqUpwGjvlxq3cXYTD
7Kwl8c+/eSd/v+f+tpYXf3wev67OdckS13WY/bxBv5TPvkXYsB00aI/wDJdTjvsKnPccq2ztw8S4
5tK7WUau4HBGcyoyJ1a6MDgj/Vou7dQJ17GPpMYj5TGgpDt5U8ssa0SKZQJdvrReCAoGoOpEiLaZ
ex//4PLnHeSXN9d1TfwMDtYaxef/x4WvwrLcV7khryRZFt+qKY/uygmRQ2wXtPwmiRkaONU9qKfW
7L8xu27uG0McGWgGIOUkm4yfHFhqsjsb0a6jAQVj735yEa+FuQZvPqUDGYqy2nddfRO2qI/MlhmK
wu4yC90+0Sy6/oPXNL/lf3xNNn5igzWSFd00fn1Nwgz9zI0S88qNnm0ryC7oCxnA6r2/bwWtUTsw
LOwSvbEpaIHsPBbrA8li42mQHsNcp3xy8Awe7dTcuFFp3EnnUYQhSucoljfKEmTWmbGANtms//zS
v8KN/u7SeXYkTxRPlfnL3US8itfShhZXo8DmrrToNmKmT8sZGhd6S9vvgiMBsmgyxvjctcnwVtBH
ZiRnWRoC8dBw18A0wu3gT8PGbHNCNeM+3AIEWJa8hCPiwLPWMRke7Zr4kSqDz0hseJP3+jGQGAvQ
NY3LKIzdmbaSbLg3aLHJgFEYPG9uSSY7TSpczgpTtCRMNtiUKic8usebZZsXYsBhTsnc34HhDq6c
0Fal12CM1lxjX47+HcAX9/z1heGp3al0y7mrperUzyPgxT3DvGZjUH5J0tMYPebjm5urBt/2fxJ2
XkuOI1kS/aIwAwL6lVonmbrqBZaloLUMfP0esGY2u2tne6zN0CSLZJIgEIi41/149NaLojvHwkzX
DBXjtsHwBBpNn1t2LYKG+daQEDsbg6ZDDdk8GjiFLlrl7wsY4G7F9WoY7MVgJyAuzRoNXwKZWccj
peDJUUBkmjeI8gc5st4+i5p3wBbDYhpd8xbq5c7K8AP98+8t/9OhemeMgELRNfKW/n76uQPuxtEJ
5U3I7tQ71B9Tl9wNn5JK0qXm3nXkZTDAZxSqeQlZiQIRdtEUBAUaeunr55AQlc4TtIPr6ZR2+m0Q
qyAhYMeYCRtT7Z3JWvHe/svHnj/Wn4ep7TEwOy5DMv//+8e2BbCk0ar122ThfdLs8BFN1gMhQBnq
c4QNFZAFfviAxYzj5mcTU14kkqfG+9A8TWIbiH7d5/N4C4x9k5GfbYbYdqt8WinapP9tdvcf9jIl
DsOl7+oxLPw5RvdkqYLBH/VbxlLuqim6vSoBcJmeiDUnE8LNq1WcA5/IMaZPeXLSg/glYhGy/+f9
Zvx9sjxfLBwDUhsTeWabjvVntpmvnJZLE79Sl/dPVYIPvn5Lwxg3b2QAZhPda9Z/SYoc78CUnAM5
egi4pXy470pFWkeksO8CmDBXk+qWAXlKsdyXFSLtugEeGsXixI9DBiLmwn7MnD3JSNS3TIIBKorK
vu4BOyR7pXYqjThiPEIiTt9j4lT+S41L/odDxDA0kymF7ljG/xnJpCkK2Fq+dmvGCDz4EB8HV5Os
fA1nlcbWo2qSX3bh3sQctgWvJv0a28ZZVygUZGRMyAHbbqtwUO1DRx5liyRuMQnqh14uVpUAOfPP
v439fy/kDolc8zWD/xzqYX8/plmbakQE9GjlmtZdySzqtwzS28npvpeqdR5YotEdSekKdQ75uljo
iyMAPHPfGHLVJdZVx0q/NovxO9FU7gl1SLICQf7V1Mh6vBsKQacm+1DGSP+oQ0q7R1povtlt4O60
0CDupAiJw+Iv7GaHWsiia5WBg93UGqzkXneyU5ep7KSVnNxBcaT+QB9Butile2/txrW+w6JLtgQW
Q5obl4o6FFcF9wHZVIs1QF4xlFrow0mPikr9JjrnYMRdcMA3+AQi0njJRkFxTxYm3VHwGoQyU/A1
BHSgmiAtvpSsMaL+834357Hij7HEkZwSGh4Aw2NA+ft+Rzzpd67y9JuHF3SCpNs/KtidcISph9hk
HzwKj4pNxPzipNSEIW9QLL2Ut+5FhqlPM/1N15g0UfUtYuVL1xnt0jKpXsQa3ZAYXWbgFupYBi/d
TFJmGUin4q4G6qIF61JvlyvzKchtb9PH8UMicvvZRbGc4lickAec3aLU6AD6wxk762Yi9pvGVPpE
4g2xly25DmGXQw3GwDHETrnOLGi/VFC6/3KE6n+v1N5HD8egGmBqFANMS/tjT4lRdr3tm/oNOfAb
7OMIHkb4nswGpKbSTZhNgvCHgVhuP8oybJekW9MBwAwylkfqlw09SCw1BrW2f/4N74v8v/6GtmYx
prFwIBoS8cqfnyxrAxlrKE1uQ2nghhoS3AQWhXkvefErjCe1I05IRXKqVRFCT+qlgFuQ37mzd/Z+
+JZG0tO6r8lakcI41y4qkajrtZPyvfNEC36J/jndmrIUGxM+wCZp8Gm3XajWubELOlN7HIy3wea6
iHpOX0yljWXJaT9EnqJUnLG+E2zS1KrWhYmMaUzLraqwd5H/jcK5QRzYzAe/QTdYIyoFlW/JEjmk
GRN54UZ3KC3mJoSDMEDXZGAOgsVhrGh8qUuSfMSJ6k64vMqUoZm5R8FcXb4mma5vYNrUMCdKPKHB
UC9JdwmWTYBsAUgU8tEIPD9mqvS/jb+e+feahumyXNI4oQxGNQmh60+G2QSFny6SCm4iGYoLbJke
PVbqLK2cGmYhTpZV/aDe2m6cSbn7No4OnpGHz+0k6j3ZXOkypOo21snFUqCUEfRO+I5KhKZMvWFn
0HIEAKQQWwYYEWO6fg0pZg6ti7XyBu1SNLjg2iS5avqXtq30RzASL1AwtHNXXEnnIbhbUPROW20b
xvX3qLO32WLEdOVaVvg49NJ+ylrQ3wYCOBnLHuEQZd5o3KBCZnFURN05V3yl3iQYo4gDdKkBNdG5
xdXFNDfHFGDaTK4OmSXNWHW8OsvYpYFdhjRbbNjdW62emaV01UmtcoaTYSfj6fct2d3GzDw4/mis
g8j3T3rUrDWcXw9WNazBA9PQFzXS1xQ1JdwmbPbo0pD16sjT5aM3Df5NLQ27O+X2MIdfxG/64NS7
mM7XWOMonuY0+npSHGng/bfhXFmqnOghCF1vUcVlv3VibPG8rUHzPW5WVFtZjOHqJuhjJN+qQLk1
MulFjfCual3fdzSjllOjwfwZ5aGvsOt7pQ4BrVk3sFZ2INfHm0/QwFKPu/gCnIN4DN+z18aYIT8G
mJTXId/TMi9Y0E7C4tOky6wL6ge0EBUSKrhwvYGxbyRndAHBDF+07qLO7X/GYEWO2tBcsj4F0OD6
CEA6BTJfdDdz4Ojh5023FI5+6DGG1jpURDINFYpcrb8gsjOufRt/bYzpAyQYNI0EBoDK1YJrho6s
0L6atf9eE7J5Raq0MUkeXlGpgyYGaJoKeLGrUMNsrKL5YdJ83o8O3qu6d7VnFP8ow7TpyM8GX8CF
tuopfQevMFjOncBIoJqPS6wsWpKWx1TZ15JTZYdXpj2XK9Y//tbLw5NbdD9dvXCpJTQxtD1F9rNt
NBtkPc3FV1FzSWs0BVlX713dzY7SU2vKGRXiDa63ZKjQg2yG7OyXzbmLqC1qJqUyB9P9qgTR3ud8
LTtq1YObSgAcblhiL5ll7xZhXs6QQXFWCCPpC3I4THsH381lSH8VKScYoT/eTteqWblz9plyFUEz
npWBkKMjAXgVAQgn5oAZOANyTZSaYR9bu++2Qz1rE5K6fginoHkwU5Tfk0HvPg619IgHgK62ZaL4
RZ08utr4avIqyrEw40uQaW8ExoY+kSt0S9sFdi7tildMu6pJDdd4b+WEB0QtO+lOCekyaAKZB+AY
7l5wKXsfQpFpnQhF+eh80gIsZ9pF7Wg/IFbGalo0cyyPsJaBO9FvdoxyLWvvu6Iqjz/16+i7YtvH
DUYpWCFzv7rR1iCspoMBK48Eovan08bjxZs3TkmUUOVSFGJt5xxJz062ZCj8QCoWXKd2QKEk/WuB
xoBkFfO5yJsz6qjgTGAnamGv7nd6WL+Ca5BPdiCPoVDTJdK2DrUHpO24GQWH7TfiYX8oXzjbYsrI
JGg98gxLHVMUI6Wu1+OxtF7CkrVQgsiMthhRdt7kXO9zmSCOHppRRBffqS9B6JNIX2Y+FB+HkNjU
YH7XYyxkILDXYdPTmXeQ09i+c+2K8WsF3Y+soPDJTNBdWPbcQZzerRB5dFY5HiFKFfD73imeB/MB
PA1hg5UOPAKDelfGu0ZaMCQJQtg4Sb8y7CxbtrbNy3pa1GEvfoatbuy7GuUCIodF49FP1XVJNO6E
ztP1EWVEFsKsjhYNwSD/e5PVO/e3o4Sax2q2OvQzapJlEbFz812JcOO+zq0ObgzCwU2mzV0JZOH0
1tZ3sdHv+1qIvDxqZrOUXRyqOdvuvgEuieGtIZFIsFu7OT/kc0OokRaV1v43aHdklF2jt/1xJ+6a
BvMi2ou4RCxHwUpm4wSTOvglsm1b9rsKie5dvwGCp99Kme3jQJBUq/qP3w+D9QptmWzLNu8O9bzJ
DL89dFEmqZhYENurrDlkNPcdlvS7aBwVvrg5v+2++a250BBetGn43c4G4p9TMpdwoKm1xEuzGfL0
Be3nS2139dbtae7Bd0rXBLHkh1QhBjfC0FsZvR4dnZyTZYKct4Ct+YTWZA5+yFKmQoe8Gy345Ahc
77qJ++aPu9MQ5yAQK2tBivCceYi5um/yV0yYOZMDdCD3zeQA1vu8Wyth7lBaY7/9N/KXazF4vPnu
/VYwgO3Bncj9eCw2tT73bh3M5qP+FGPq3kMyDpZO6ojtwGCPjIqgQ5DMq85Opm1hF886VE4EsMR+
9om6aiRNrgRkjBob59rRf9JgP2PWI6JEs+DuOT1eVNceFm01VUQlVP5qNG1t3ZIHsEqJGHCHuLik
3nPb1rAYaC6vhUw/Bo9svSEiaMNEHtv1pA74ZE7DPBWLsCQLIkRA0ijQVZj38sVA/ha05TA7IJH7
JTzxQRzxKhL0aIOQFW7Spvs6ps/cBruxSUykkijCmeKc3ETl+9lD61Zc+1MkdDuiBEA9bAY376Cs
N3M4aIDMjFaThL4+r9Vn74Z4si2iHkMfsUIdlMAxdadfKoOEU9Pd5TPLMs0Gj5SDOWktmTdcvvZe
QGrg/aFYVMSUz8+737o/9vnc36/9f//58x2skOJg24uQCLe//82sYUhdfP6ZstKirafG41/eO7k/
R1Z9utXzObQPqdnvT3x/HZkoxRq+6s+6Ae6DCJhvUTA8IU/GtuLj3tr9/iufn/7z7/3+MkEpmfNj
jA+UWFk1cTZI0zdxzBlCMxFhvWCB5BbtD/wDWzHOeEEkiyvpoTOHGUg7/r6ZJCrLLtaMpRW3DPhK
30gFSCMnORsTGzpP10pYXlqOdtRs0IuJ17PiMCXFsFJ+D+PI3kdaaB2I37QOCZh0GFmWN4drhE/I
GTmT7/9833SsgxAAegm9vBJZS25ExEXMr+YqaB1UHB9rKGfb+/PuD90397uZlYPrIN60md/k/riV
uv+6VabIvnothpw0v9H9BczkCYpjtbzMSuXuLJ+kFle0+ywhQs2quXgS+NTIZToJ4ownQGjvweA/
gaZwoZDNIvnAaidiaLmZZwKKTXMXi90fuG8GWwMZH88CrwIe66KryCrxZ27qfXOPavq8G876WiRH
HLqfD7r/++zPx+6vuz/7j7cZCcNYe43LGDNowG47R1JEIFKU88Aky3yesz8H7RBtJD0AJkCQeA6f
G6BdRKR93lcWJoP/9+79H9omyv/ylECFrlr+80uYDpBSoSP/DDtqHb+fnWWF96+bkzHyKT7/NqGL
LaLZbG+ZHaO89He+G/37w38+7fOPioj9+Hn3fuuP5927YZ+P/eWL3//lj5eQBES0p3H2jPIKAJSC
4++dNHYUOIH3zrsJyXvTPmnzTZ8A9Gx33zNl0ufZbtIcNL6Otbv/Zp+/6P2u1xJcvsgIW2DX32/f
H/586v3W/YeOIGdPFFnmF/S9jl0tR02/NVAh9ppk3j9MXrmGtbWqWIh38zBXq8GCuDsfAeMk4+b9
Hj/p3Qcfu2Z1pM9w2bFpFlaOpDyZIdI5Mt7fm7pxZbr4vO9bAQi5JrTwBtuI9yeLFcb81vPwFM4p
CJbUA+oS/jEVJJ1booaBhrH/vlfvvwspbXIjq+IZ9UtPHiczGDn/wFNLNlW7vu/AP3b//bG//ETl
/TD9vdc/b/pJyWETEXbgdsF3R0R0sYguOaoCL/fUuXh2Kie/daN/HElGWaWTNT4WSYIKq2TFpeHh
Fhi5o7h0tthAOwSh9DDNZEjWDmKZdYlJF1l5l2NEYrEZy6k+04I4j5Ws3qyrsH3j5OY3X7eCfeIR
2w5BEJAq2MMu1L9NMw62KrRnCyLAXraXLtHqo5eZt8qt5Y5Cy7doEzWWuphOkq5NhmCueXSJmqpe
F7KCEdWFzxC0HKYI5nM8VDHuJvdbwWC16FKkT9GAm19EXOvHyPta1bl+KbrBQbhm+HtNiSNyOEpj
tvbVC10E+zKedq2rf4GuOK0V4IZOZgJhVYsoacJJ2OXwmDR/xJLCgl6Y6iOaxq85pFOUSVSgNI3F
Ex0mydzAszd1k7DCx/tLpmEx7j19/I4KD9x1JjxSpZvgqjXrENNBbta3OFCvlk2gq8qdH7mfqQ1O
DQ86Bq5lR/MeqzyIHsGCVduyj1/6zGzXNIexBivAn4YqUItng/Uhewpmhj4F2yaI9gMnw0NQUK2K
YPZsqqg4e7H2ZiksZ3ruQzDIRlTeWn3JiUlbRnX+XeRafu7LkcCVOUyu6q4MSNXRnAg+TqP0EiOD
26d2ckPEmj13fWAwLTK/jVJpr3W6Q9haHAvhOGRWE1LmSrXtbHzo7dQj9nIDmJQJl8K48gjRo2bA
7/F9cowLvmHkXRjecwR+G7pDv0BB0GXWQO9qTa4vrQrP9SGjD4Sv3s1fXeicwngem9r9SAMcfoHs
5E4vAtIv0aW1Y3dKbAYFS2+qq2xUt7AaHWek7p2qAvVRK0bm2f4E8aMHkd5VO0cf1WMU1jvCJRfC
wZuAyJQSikEoeZW5yTGY7a9OGrPQ40InXOcymXMUNgQGukOwqIn87dpb28XEXvWme0r78hUun743
4RpWvZ8CgqaGqFlACmsf4J7b400ZB/G126WJeVNj4p3SMOvQpYbkCOvfBHZZgnloJ6gmwPkz4YH0
7craAzDaetcepaB0BcNFefEoYq99UHA/Mi+ILrGnv9K/YQbLCn2jo2vk7C4uY8WBBWN7aWR1ftRr
4GTljCr4mGg5v7beNwk3RUW5f9Mj86tRmeMVl4pFMrs608LLLpYTM4h5Wr+vixGmZtG81mNtPckq
Oaeyjk+NNn4HRQKZqAvtM2yuYdUN9JE8qE0TzfVnV6TrQYtJMp6JkiT0vJI+We5Zn+4RRWjbyBhP
dy2RE/X7kr4JhNCaVKnJW99x2IodvKh9U+xSNb3EZVo/JyO5hHK8JsYmsIPm5uKUrQv7ICIrpVRM
V1SHkr3tIJDCAyBJHvvilqYNYXeoumEABOjhSRrZFin9gypXwRE34xLuCNgmrqt10lorXA7msZ28
t7GHgYNuEReS7GAqTdQIlTalK8M3jSPzqHGZZzLe6ZUBAMGBnpx3GJtinJN8clb7Av1U+y6KwVlI
oJtnzCc/0Ue/h6Wz4Sn5xpA+R7fWlcdq7LpHpAdPspbUE7i7IprRoNsigGA537x0Qh1cupcuhMqi
HPFFw4JzAfIWoRSXy9Kwo0OSThm0Ive71Aqs381zGyh3E5TOrrAm4O/leyHqi23V41bz6bV64xet
TXSQUYlax17tQ9cChm781OL9QL7Oh/5Oxul0FqFY1/W+BCLwHKmvkWMY+6I3vw6ys3d4OR5byAoW
nOEdZk90nYQWplm46lnLPjd0qBd0Gup9ph7dqNLW/WjbGOry6WnoqTAChF7mho3WmFVrasfiRZfa
jqwfmcbyOTTcmeVWn6wKsjedB2eZCYGpwAXvoQJtX4T1BmH/22SCzAcE0V6snoCOooCX7DlPJATU
qPVaCv3huBrB5m4FpHSU006wjalHLewRaXo0zOwdcba6ldl25ZNsXEpaBpTsbshWbqR3p2z6Vgyq
vrmU6zo5PDGVs9cD3YMROt670SRnw0hPZBqFTx6h91s8t9WhauoS9P8QvgjD728OyIyIQPWVmmws
k+p7JNFWi8bGLF7hLGkTDlqqkTndWJiDjjOqZd0jcA7KpLyplmuam5KZ0M2NPk6IGc9361tSo++P
+EZQH40x/4klPN3ZZgfbpbABa+Qn17TEbmqYQ0mSM1eNzwlTFjEgE/6OGfcl8WUjVEFr4LyAWUFp
OIlfVAtmE/3rUrlZ/ND6HQnXU0bHw6vZjPnDCO33UEcpEVoAzRpbHruGCwMoVIyErfphW+1FEdyw
CFT0IbTa2Qf5PGxn1KJVThBdzaSSqVftbdIWlnCnED107Y6oqOzq2O32YGiFtR9dMWvXq5ZLryme
UtLJXNP8lYNdey2t+JBA2kMokkaPDZJecCLBVivi6Rp6yYcRquLc9DlgPPrUhxZCKk1AuzI3MQP9
lrYLS3nTAdWSg30F8LxqqYpKe98X9vBCaYXDV7RkwFvGsjBAKbu2Pc+Vhg+K89o2jVnCu5iizviJ
EA9NcuGNyXiph1sAFtkwpv3AXtgofXoP7RpPjoaHMhGYIaj5Yw03KZn67Bmszc5LC6pnqQmrxg4A
0RXKyRtWBJ+OHpjbcJANSA1FaQ4X86b0ScXWiGCcmKm+m2b60s+WJAmI2fOrlsBqYsGjcHxOLFJQ
k8BMNsMQPIz1HKBr8yFiYTjLyE13g6HcLWVhiisIojX7g+adftHA6LIjDcI2vhgkmeGwCX4GNZ25
gj7TbSQPxava8OR41xEXKA4wNOkBh3IfuT2uEIZ/pjAcFWoijcyIDx5r5aF1modJJ3nCDsZXIMEJ
FeQpevbt7hyggV9Wlpq2k/Lw4Zs7I/Z+RNWIuLrndG0REK1JtwbB09ZkbhrruDGdN838xawu3Xly
cFa5Rdrg2IF5HE18p1L7YYiIQrJnv3H1KteJcla6ia6qhBARTtn0EQbQsTrSHTk+MPOOcHGOBKwQ
GS8rsfUcPVwIYB77Brp3aWivWpV/cwhL9CLSFfxIh9BhToIym9+dpiD0TiUQeN12mNejHllHaRcB
kWClASqKbPiKMnLi3EQzz7z8dEe0SrIlKOA2VXmNM4pyiTZFdNl0ggNxiZYbICEr3FEdZWE7XITZ
gAAiJvvQR/j7xQvSry7WxIWV2tVp0PvVMIzBUWtVSMbBoO0g+XmwlYyrm2fu1cqHre9QwUiH6EhL
cEcpm7qKOX2pPKw+FYNBQztmpXeU4QoDMADaNv8ALvUxRjOzxNzf7irRMFu2k3RPs4pXjzTsUib7
pLThz/LkCVEC9WIT/1T8UjqgalsN8XnraAiRPPdajp46JFL7MmYpUcE6FxSHpio4N9IcmNOT/2rs
Smf8UVn6w6g25WAzVmeOf6wItUEF+iB1ii16le+TyUkIIW9WUWY5V3hDX0o9OUZdKbaaLhtiURww
WnTfts3Ax2FaFaOJaPt9qGePsRL93iNNdjUK9xcTHuMoalCawPkn8HbD3uba9gBFc19XA7OKfnYs
ueOH3dCAMUUXvVha8pCZzWEcfaZNsA83UV0l64QgPrcwLE56s0Xobl/ykNBsN/lqlcr5CWz9wyy+
RIY2PtoxIYyd8aVAWvrgeOUbPAP90EozW8uyUcw3B58uoEXqnd4diwR4XAj6ChaKnsGpYQXMhQW5
ZZ9d0GIdwvk9M6tNl3JpV57+3Kclzho/o9M2ubjsLFpfmvuYMP6mCmZTWqDHj0F8sVqpsq1W9nKr
m4R1orb9RW38MQxzdlYBBtWBfmCXttpNgf6lIOmZ6VFzIH9xi8tvumgRaoN6vPbJCZT2l8oc9KsM
vXKhV1W5sopiehj5JRalUftrV1DHN7pFgYNs66v2qlq325MUdSjMJxsT6llvW2s5BnpxBiR7SzGw
JoUdnT0/VcsS1dQm1XEKe/j2HZfM7Ls8M4hSSeJsSMy2QCQbyoYmx0xIGIGTgYEDmDtPxhMxXr71
8M/oDweLu7wkC8kv0jTnMqjmu445GfS5ferdYQeQFis2KWBL9oKiBUz+gAFF5X6MI5NdJUEG3S4a
fiFD3IZ6xWsTk24/zZrFKGlXRyNzSs08Vl36E5X+tEKGg0ma1vHBRj1q+5n+iMP8NXQFudBOcSGl
S5QINV2KkFcE0cBlKq73902C2PVcZeptSJxux8wvAyBn7TK3Yn0GLQODJUqk1G2XoakyqOnWcwN8
tk3em9pEKukB5/Pt0gd7A4JwGFiD3NtOhZyj2H3jHPvV679KA6kw9kEijgUP4sbief1GITedrNI7
5axHFjEL51XCxWaXeO4POv7AYe3uWDXJrUoS/RjEtrnxY0VaNNEBvgYmwITDufQraP/6KB7NQf1k
fd3s4Ap/kyNw/1jk4W4ICxiqgoW7Zb3T4HP3bkIybuRqP4oJ6KIz5WKDibE5dl0IMtCDTA83nI4Y
nCa6Kv5Kky0qXROjZ25SFyqowZs1+A9zALmRAgcnW0TJPT7jhNo+uBGjUODQHcxohQmxqyGkd4lX
dYDLzrUg4+RaUrZJjzlmn7XKpqs9s0RnoQ2ZIM0hh4WyABWCGGmdo75aNz28T6c33qziBxTKtaOK
AaAm6G3m4W8cM82xMR5bqhq3JPEuZD6UDJMaVt1QG69Kwo5oCZzlMIVaFMyER08cqS9gfYlzUJxk
3QSZsbM12EwsCcPNVHpMEXzwapLK60HGGCD7tGE+j6xrg2FlDqOK3hpqimerxg5pBW07F7gIawod
bxsqsHPoMIetwLi2LFH9HnkzRUbI0lGV2tmNjdqtxmwk5gJJ2jY/iDv2z2MZXGVARMWcXTa2OhLl
XNOPXHfbRVzCc45YLWoIAw+5qTMlxWG+8xAKrg0nRSdndWu6vtUlS4tq2yZGvCTMJFsLIx5XBbBP
0cpHU8U/i4EeK/QB4tp9qzt5WeLtLBply7zVf4lGM87OnKfR1dXDMAzNyo6iw8RRuhwhQ+1ym/Y5
4WnNQ+inQPyyXdIU4amk5UVzhXgl+kPjAaLFcA2n+GBTnxEhbL7GfilLcbYNoJymAwazIz4YcYc6
t7FnLtpsRisF6YOoaoje84IkILbrkk3d29SFGwc4xI+hd6AJeKRUmJ18Ic2AYqcdPfc13jazdy5V
I6uvXtZvajP9LqUXsB6XJGWLaAf+Q9tKkNmLDKr0rbOZkbTEx/mi9NeFNzXMzEtYJGl+RX5pkGzB
2ZDif2Uy1izi1ibfgtrDErVOvEJLOS8ZBvhatDwbiYDO6QEXVIiiCrl2fNvf1SVZdwZjGorvfOKI
VKzW50lJPAPsgpI1Au1LOu1lvatCxJdThNgR292zAV6Q3mxr0DDw5XqM8WK0AIlmUpH03ZUpO7J4
8F7TwcDC0LRmRP9OA1uHzaiq2cdJ+d4niTh0lowfdYNmCHQ+yN/LuyXBdVm8AFUh7bckyaoPgm+A
CXrajI8Bw8UlFPmvbCYHGizJ3QTzfwMnjDRFVLBNlzPuT6lGJlcEszWOxaZPo0MQwyF38iE+uQrP
EtR2wh4h64f6tHWbFxHn3jpxI7GnBW+gZpocAiNkC6OAnn2Tmc4haRXTtKSTm7aIdBpO5oYzmmSH
+u5RW7W+eJDY1pOeyLsg1rqjlrj4XVE3pdegHcN9OQ+zgzLxGJKcvC366glCtIsI/GzQwt+h885o
+Jqb3/U1rXmMPWbUdempBzWxXIB9EIPy9d9UWYPTkm6wMNOyeTCGK1ej6EQIzPu9BJM6gwnqTOq7
5ItRpDo9XARBxbLldJvMkSZir62aIOm2uEGj2oLqFA3mNQfrb2VE76T+sG5iDaV+OlhLMnierCYX
y6qwkE1UitlB4d16MIT7pAReFxijT5W0JMRcuxlV9JLlgVyRJeBB0YPxjZeMyVFPFQXOP/A+X/va
6gScu0GiIbttM9JMRo6dkFBI2WmHSJkbyIDRtkTEDds5nzYi9KuddArKf+SKLAyjTB+lnr64ffTo
jWRpBEE0rs2eCQjMu2yjeQW5S5l1GRung9q9zDWSZ3x1sErjZ4fE4qRn1goDI3gBD/UErCcON88G
z5uJcRHAb0GZ4pITGEFnrjo9WeLVYYLRo3FsSusM5zc7xon/MOTaxp0zYIbyLKfQPRkZdaQsxn1i
xdOPRNTQDDVoNW09gaCNIihLXfHzLob3R/dbDmz8bUGtilAQy/W3Gl9yTapR82APwAXlC/yH4ddk
FEvwPsymDbPf9fo3JlzRQztJ6n71mJ4Nt7j2dkSxsUiNTVwgT004m0GBDtA0uvpcDO7JAvH4SN0W
W25kOytmUy9tTHgG7WbUA5HlnhAcfTHLsj5WAR6JziHfr059uYibFERI1aB4cEdaH7V9sn17qXBc
X+iwH/2+0+hse/T2vSB8VrQkkOqiD8mBRceVba1QFXe7RtNPU1qaZx9Z9IhTxVRPKg1LEhjqYENZ
CfvnXHqMA7KcRHuVyUiVXqhkY7bxe8Vi+BTb4rUn623rovk8Bkn50ESzeNEjZc6g6ZkPenAYvMfS
iZ3jfZMKk2OuAV7h+PiME/NnyBoV4TDqucVAoJ+KL8ySi1OOK/ktiRx0p+GaQAHsDeCfnkvTe0o5
EY5B463txpvP6oRi3JhS4krC9gElXPMAcX7r+VrKGL/WANtR6DXWjpf+qrxeIyJt4kLWlGcjybQj
TZZ2ryYyFcMiJM8Uzb+eiFOVdinJUXFyq79JwG55VCQvXJ31Uz6bvetqawoZP2ko69eZrmjZ6KY6
e6QziSlptmOTuog4agIF59qCXj+yRBE7bShhGkcoDEP6H5pbRzvtxxiK8Fj1jPaJIZ7ylnuys1aA
g7yzypK9KCIHyX1dHTDAfY2qDm48cVSbwoVmOLhUeckSXQxMah0zH3d4HKhhhRJmOmxuCjbRTsVZ
wRCk+zsUIjPDBRCpylx32ZMAsmIxYq+I4HnSGmPcDnq4aUPDecwdtTWAFxmFq1+yPPlKDD0Kmr5s
HvOEnJRhKJCddvGxBKqzj3MKhXpUtEcM7dtilNpDmBev7AJYfhNTcGXoVyPk6+d0KJeI2zPyU2N7
CcmHSDBmxFs0ugB5qLCEmJG9ypYnlYpvYuhtgkoJWnOIeNmU0WsbEOYS+tAC2tzuKaxGZJARtBak
fXtKXRIO/LHLLnXyzSvyVeTK7CNmNIUmSCTM4AbnMmmHdS6NeEMgDqORHRUra8TEIQbdeLd6isNJ
+0YKhg87VjwbZVtemoBxyzF14Cj43MPRm241pvqrP/7Kacqv+5DVBSUfdSVCI34Y4YLCpX+vtbI5
FFjGkOb9D3tnslw3kmXbX3lWc6ShbwY1we17NpeNOIGRlAI9HI7OAXx9LTDjvaw0q0nN30SmDEVG
hMRLwP2cvdcCAjWkM/jBqMKbWNXwBB3uDyYSBFgYF0pHzsUN8u8ylsVBIGe7sex/pi0P3CcImuuo
4H2jFWAY9Mw7JwAxVnqnFqhSm2D2pqW5H4In5t75s6b9BThW7NgZDisQC8aTqvMz9XOyk4DSVwh+
+LSBbTq7uXXLbCFugeGV16J9+ef/MAc+F0SyV1pKYM+1K++kWQRWtUrZm9S2+UPmcnZPTcWHxIiH
s9U5XTj0YBUUwrL9T+HCVJygzJYbJasisfN14o3gOc5yYGVlxpo4qyl76xWTPN3QHwQLqxb85KYY
Jd6e2miYRJn7n5sivwVSv5mGJ6Hj6wur+uQ7HQFb1wOxMfcrT4cJmaQM78ZsfHBibpxx9Ngkxnjj
v4ATOvTcQplgJyMxbsj87gRfrBVnGmNNOnTpvMvPuYRfNfZEOGRswCht8l/x8jzxvKhaSbBAcQtM
Qh+mcU+OUVtzjPT2IBw3XKr/WaRnb6DBasK0Kpe1IwAHYw/2oQ1sdF3oGm8kFfs9kZgsrHteDgy7
/EXEF4RVl3MsbcVJB26Gf6Rkpd6SycLpCFnyJB1w121NbG4Y6JvxeyKT2MGR7hnIxaPxOgiuZVJ9
M8DM97iMk22kSn9l1I0X2umiazU761wr41Trc3bjnlxzFUidFUQudhFVDWK4jBm4do5xZ6A/MOlm
xrp3PDXd7czOHlGsMlAGnqd707NqHf4OPfXJleGGrJfjWWpsotk8M1ygaJThFpzE5K+jBghJTYVm
Qm11B3FGTjq7lLZJvcZizKv8+o9r5fZB41x8rVS9YhC3zrXU/bDoKHrAq7ze6ngw9f7JWB6epaf3
e52v24I3bZArc/gz8nWTpc3eFB7zu/I0kOajRZs4ZKSX+mTKiJAl1lHEMnsYmGes3JFRb9tlmLKI
W7DTdK+1D0lx5sJ1blyTUv3HGLvdK18sqLa+Yl+xILGsnnSBi8bD0BN7m9jmy2CJL9uU6hr5O7NE
lVE4XIDqKOD84ZZPoG3Zcza7yunrX6anbeASPJcmskOtd7uHWUBBkdlKOEmx+tnM5QXf6rWh/H1n
wBG1zTTmhWMaV9POTt50720C6AtWkwdkMd1EMhLQctWvBXp0zoJobQprr3FTOhf2l0Ycdxf3OKIB
l/Da7BEjB7B9p8JNTp3QeXIYefRaJt3GT2iPVHgvQ+SCQMCalGlITIK5mFHAtJNV76qSEWynTqAF
1cM9Jqx0cmzotdkrRye5Jsyc8UJu9E3vzns/sliVLI4/RFcvRKXHU2CP6jSxKRpbx4LAk8tLQ2Bl
F/jzl2fF1Uk3rfL08zPh1NVJ5cZrLJt6G1liPsY2P/z8bJxR+I3axCypaC8AFDcuaPZd55ATaIxo
WpkmsTE/jUlO9+JJUR9ik/zD102IJWaBHgqvWhgus3GfmhhprkeNvYl9OxyrZLw0rO9/6mUV69Xn
OfsmiHWTduT+armvJIHxq4YA/mTBMj95SlJ+V7hrXA08ar6UClKGga2YLxig1KOVfRBLdJ47G+Ec
dHgCZj32lQWkBjVamGB8ur9EWr4nnPx3rB+Y6pJe56U8e1vOtkdWZpy/yvSYxuO7rZc85kB2rAPf
4hJZZp8/+YgxnhhPY12+zDYiDpLSpMtVxSDT9/HvJijCggxuNXaLDWOoz57/kIysXkia4i+jc0C1
OHwbN7q75FW602DbryXee+J5wRoO5neWzuXOiLQ1JHzj6MzOxY58sW472rsBhJcsnbgY+kAnWRed
YF+e6x7rpaqp8dqCU7fV9dQ1AnFkZ/wS03s/ckxy1x1bbqanvB06bw7/GZFtzGtaT9Y2XZLKlebX
rAMBrhY9rOCaHt2GfLe/bUumJ6myNHzmCbvk+t4XvtygdeOBCtR1RSogXWUVvoUcMHfYjgzMm8Bg
rKi6iFp6jsir7AdWe8J5TFO3IJ/qHLILGcjoxWqxCTo87VeBSyIFwDCz0Wr6JBou97pzjDXNvTDK
4thvapu01c0Xv/D+lJJcFO/NXcnmpexh5cFNhSmdMdOdHfx9cPT2BKsArhFBqBIGz3LA2qbre638
ougidgOq54SBbEizpN23rbtpXbXL+8z7VvtWNBs1q/5JmM3NT1SzbhytgInI/BOwhIuHZIAZlgcG
J23TuMmhu2Q2teVSvJeM1ELqRB7PF4AuZu11MO655XmEJqYA8eE+KDp6L643bkfYiST6yuIyVv33
mBnMJaP8YE3eizRYkUgv18LRzmiLQ2vddLXDQJV1JSdpoGl+YFy4oDw2OD+PtdP8ii0dQ19bPnSO
ubVSFV9a33iAuI3DWi8itEPldExiCvV6pbMPY//E/W/JPKqrZnv6oZnbp58+QWcbdyKa4tChIb3a
dvacgTfdz5X7CgSp4GrtTbRUtN+O4k1RJrncaFMQULdR1PTYOq3cArFf1XWfcSO7UzpMS4DU+Wfx
+f8TUe5T/ec//+Pzd5lyfubbO/3u/g1t4gLI+W8VxoW58jdL5QrU5T//4+1P2/2f17SJ0yr9/B/+
n39DUTzvH57pWIYf6L77QyD5f1AU3/yH61i2Qe3Odk3+Bmqt/5eMov/DtTgveqR2XQusBnX0v8ko
lvcPI/ChETLt0G0zcIP/DRmFhxpUlv9WnnUgLrmgV2yH6jLrS3iC/16ejSdbkeOKk4PSnGzrm+JP
Och2ZSraJF7XnBThhE2xQMxk3392vV8y4DznHGWuDPXp9RxUD62+ilEYAHSo8L+vHbvUwlYt4jOP
B3t06xfkOieOCCM5iOZc1hH7b8L6Ko4uqctAZQbhy+zZYn8LxFlb9WaTb4hsv6lPqhA141nprXte
yH2tMK7We5aZnJyooWx1l9l5Z61nKQ+ND0TeXnDywwKWNyHMewtqHiIoq2tamwYU+mHB0SsYyuwA
eS0k8lYuyHqDd2sBwz5ZFEIL1D5IwNtXcO41AfCerIO7McxneK7p2sr7gT3CwF3Emh9GlzZBOSEG
kTRrlhMZPdAJ1DPXrmAzWmCmSeiUOxubNeQFTd8Uad6zJx6f8x5MP1CaBhxvOFUSWHSPirywOfHS
5eItz2N3wf3XgB178P/uVF8aNYIgSTm+u5J7LBa3LGTbL1n3SEDZPXWAtM+2SVJDlgWulxBpuluD
/1TCjG5FIQ5InQEtOC2WX5h8+7I27/WiLtBxGBi4DKaufXUT9egAuRhwHUicBy7qkaoBQJu+zWYa
pvTTpK6dVB3cXI4JQx+86F79afO6HuAnhjm8aXIpFC46/7D8qlWQmOjwMMT4GNQiZnAWRUO3yBp0
w752y+EUjGfLuFkQRwGbmS6SBy1h8Ij1QS36B4zQx1g4xcnXGUEP+nsq2vw8Tyb3sdEQZG8A5Ug2
3Sm6LgYDeB0D1mq7bJjrteWT04kM4iGZDSB4SAgRt2zaBB/wsAPPsdKl55z6tJDvVLPp5Jw6Vsx8
4GLywdz+1rUxK0Ao5QpjXozNEBCKP34zzb+DVKu3ht3g6Inzi9kkGXsr66nGs8He4dEsgpvIkY9J
9WHHhbdpDEZQddLcmkIPxxSVEgtZfHkcMpyUPWq/RF00bF5pY3AExMt45sICNy9NKPYYO4r7M3+S
8tgushAbawjqh2lNjREKpcX+qY+jTdn3b4j/EB1RcN30i38ED4m5CEl0IL9h3UTnqIFebiIt8bCX
JKDUEGPsjBYptLAtMhuYTopFeWKkSKNbm0jfzLGrAywva+/a2aVEnIgJu+vUS3KnX82g6MkvTdhg
doVgpZ5/Zx0AIlYFvx1fXqNo2gaLlMWw25LIHaIWekFQ2RZ5C9raRVjyEC1al2ARvAyL6qXD+cJi
k2+b9yx7kg5Gjl7V68Ez0w38nqvXZHIL7mvVTG+4Cf+woEcZNDhX6Y6H3mgI3GKOYcozbefcEEw/
hodpSop1zx16NfjYd7jjrTPV74l8IEGI4semS7YBjpt2uEU/ypsg4Z9QXL1KsJfNgSKatUm10iaX
NBCMXsfCKlcBt9wwSfW93n4ybndWRvs5MsxZe7q3Zs3zqROU3YADptEHC9GL+p2HgJbVQhsjt6gG
1mvNN/kTwJ6lbe+KZj5Ik2xEoXAU6VYEVTGIXpISaFLxXCaYFDo6QJxBUDpwGT22FbCbRiR/amoU
RqCsW6owJRWWBwo+Go5jol69wCqPif0KjFeSYyvCQfmLw8PHITVCbcdpNA64gPygQfhEPphNH/dQ
VXfn0nf+uNlfKVYkyp6slyZESQ7GJIDWoSrZmUwuN2zN0e9IaduNar/j1FJXYr+Ilwq8nSywyS8C
fw9oh0OsJWvmJ+uAWVbCDsiiYA0YlSeTFPNu5JBJVNuOH11YGsydO20qV3VK3jxp0nIXIUVzuwah
HDWq0AZJknvccvFJjYtYiqH2qknsl3JRTjG6wzCeMSllgRNhHwXBgOla64gDGAApAWVvExhguuX1
bMrjF4nExWcpOKjdWENTYquzaEKzbdRE5mMZ6ORfyExJRhrHFk7G2nA2ztKl0VjZDXi1YsWUyMnH
esMJGxgg7iU6489NwWqqCOJsN+fBhwsTe1/+xZn1PfNttkqYvNpF6WXsx0XwRefrVrBtKFySUiOP
l67u6dOyTW06Mo5sGopQj5ud5dZ44RaJWIpNTC5asYKBS+aQ3i3SV94FUB1yFGTeIiMbsJINDa81
0hsP1iIsA+FFQrKiecjQb1ykZu5y65/xnPWL8AzLrTinONDaPalL6LuY0dDdD1cPVxp9M/0EGPE5
bdGoiUWopvU6PxRI1rTM3SdY1xzsa0bXP8+efKGxcwccjTIhf0tEhanZV2/g5RC4IXvDCjZhCZDE
b10LdDe+UmUFB/CyM4VBuLgWNxINJBCRHh801SPRq1r5K3JYzTVQ7BPFzFocByeh/DmA/oraydKm
x6iXzRFJy+8emkWYjtLf8q32wdbpqe8mjawWn/9AInqv+WBy5lB7QODdisTdMQGoLHrmpCV6Z4UP
S+T1uq8CNHmKi4hd/yFIjSYQk55clHquZHRkpBiH4HNvUwdYGFuTI5n/6ji0ya9ytO5N7+dbbqlP
MQeQtIBU2gdBv0mQOAS9AOCF44+UyxlvA1c0Xkdpo01rpHWMCNzh4g3vqZnuIwhT61JyDcYg6Iyo
BOkZMEpELii9RTO4CAdJQSb8sSQvwyIjnLASJtgJab/wgqeCuWgL3UVgaMrybuTem9OPiNTGlXsE
7RXtrdpINpLB/N4Nun47x3xByWcybEw/HW1WzInjbwDm9Av9fGeZ1smVioufz5+YrlGCtszgZaCk
6KW+ezbBgS40CwNCb8BrzDFfy0Xd6OJwzDqmrAUsXG/ROzqL6FHThqdy6l6LfpjXQoI6FmQbPRZg
Uxx053ik9kq59EUGqEnmjCdXq7T8IjLCU5431xcx2m1IDBgDpb6oKC2clA4x0fXIguQ4TxTY0uQx
NegY5LXzWQ9pszGa+THVam7zMGJxXiLT5YkoP9xGu0MIY+SfILqzKaoxrdeQRHrJpcX9R5xtfixS
hzyslTnwEoy/ypIpIdV3rqyzzyXQ5LGkvOxQt8mm8Je8QvQGfivYNma29fg6HzitFGcf0L1T8axL
VdRsy8X92bUEufwYHyhX5GkrJ9ZeTXOJI1Brs/eV5bUK8brUWKnDIjdZG43Dalh8o5qpf0EN+bBN
gYmUbCNLqPRklAFDzLmmrXKrdB7RlUKtpE3VUyTlDX+qAMibPWUzRZzkEQFBuSGCwJFysaJWix/V
mDGl1lA1PSY2orWhLsD11PuGBaNu0XHRnwRrhiug9pWXcERfTKxskZLQMZeHe2bLHcSsaE2MXVfG
ahTNI4Oss4/YNVoMr2IYaT8s1ldg8lloLybYwMEJO46DtueJ1G/mxRhb2vKNIy9nOyI0K2tgVVjV
7QOBRDaDBs5ZaOyHerHQ5l3nQxXP+guggIH4JrbahMi+v/hra/4/TA1YS6K2HT1j4FiO7Tb98d52
GHCHxYVrW1aYL3bcbvHkRosxt9BYq2LQdYlBfziLUxesiNW/Nnq71TKcu/Q7r0OMhZdZND7exczL
bPswDbh6x4C9MFauiOIJVfrF6Fsvbt92wvLbaV5+yxbzL+ck+SHr0Qkrq0ZbvhiCrcUV7C7W4AF9
sI1GePaqy+TRahYMNd6jOvsefE6jWT7e2mT401uttcpsFyh/6TzoXDbODsriBnXxiCYhtCKXOcny
S3z+BADmA4PJr9YaTrrPZ5SIq4bh2/xKirNGgZQKh0i3iZJvkzP9oebxxK4fNSyqi7AfzXN7sTVn
V8nqUhkEt0Xb4pPN2Fa2LA48PfkiODCHnEQ+wOMdfHKC4/zAJPzY9vUnt6hHINivilacrkF3M0FH
FvKj03A6sPlgpjUHT+UQ75wIpwGZrkSH+z2zSVvNT24dPDlj/EkEhD/hZtM4ZIzoOKyb+DPS+kMA
a9hh5hRzvfHshc5UEEUx+nUAIIF24VEvvENasi01WeExJl6TZdq7UfIVGC/jPG9mbm8D2MuaFrvh
Bi+2N6ZhuyHOdY+m4JvT5y9v4BkCi3ClMTo3LoHNmB+TUcarxdcL7gYV/Agef170MJMsrBIY5hqL
CQ1woN8+2EGMHK/wntj+r4tkxuENwBntIPyYMcPSwn0zRgDCPyorysfa7taDax0NWPVr4jRlaGrj
zXFJLKnmIZvN9wryb0aRwRkoLEY8obVoUxC910mxC6dNWD/BD+G5MPKnycfRlUzRzEehG6+WbPaU
zjGy584XoIdIiAsUD3p0Mr8HNhnAurlRMXkwESW37i88TxstF+dFveG1Gnx6ezPXdXp+b1Kkd4al
35MKr1fGU9k4RMJ0eXjbBM3tDynqO6P5CxV8an8bU9M4FC5ScKKwgcN5TzpfWP4QYWHuzpORDaTN
gE+6W9JoBL2SVY1dKZcjrwIOAtTyJUc7N4MyavYbauDfgTM+FhFC8Agtn256Dw5zXCRt9zQ1V7Jk
aLB8aaq0WjlBuS2bfZBweWd7pZnyORNMhQ2FQ2WEjgE5eVVr5XEU5rELrD39Dwre5ps/s2jJeLYr
3kjLnzlqw3sj7N0Saojqy6DqT48+U2VC3RpcNxSOtybC/kBNhF4Y+NR22OCLR6COS9N2XjhWvDK9
KDhGcXsmxPKQu8MW8gfS0sF2np9qJLunisTvZuxyoJll/pDDBDlYEM8EE5cLTgb9nDotNYcZSfPA
Q6PGYKVm7lHg8UOfL1Ohu4hxgzBz25qLsiZXlj/sePcDm7e6Sxrrt7FnAsCLKyO8QpxYac+pMEnV
sL7SIpI/HW5FboCEZ2lnkJ2PTlU8nufc47lLtqoR8g+CZk5yE3Fbvofm0SturfTeSLMNe8EtInFR
WI59uyxcEZrM2nylMRFiFdubPWRZXU8+G4516aDCqBDlRjfYVcX1jskVx7jYujpJ1m+9K8KvRnIs
yBKTy3xy4ez4RbySrfyhbTjGZYq3hUu+e8WnBxsp4eKRKxp5jHQ/1+KLqKJ/KO16QBdmqJVRqm0S
tA91LJNVp4k3181OI7PnMGr1r0Zj1ainN+lHMWWKSqyizrnbsX/h1fcwWJkWujrMp0m7u7DVe0u9
mi0jGNEyrdLrYKul5s1zqJz1Yv6g771kk9jRdcj9ItHv+VxuzUZfijABe8cqv1AV9q9pbJzyyEyw
DSSbhp7OUctBZVPvXQnQFZuCzx09x36X1OYHCBYO0fW3PbA/GBt3nYmCvqDuYRez9JXIxaeIQJqp
jq2Zd86DBYEap929SvNDFGSbJGm6U8HEc+3oyTFGwKsSP0wH7Hdeu3AQcry4Vs0eLgp2hKm4txv4
nzP6R5A6cJoDYqD1r4cGo85NmYPNUoOxGRdKo8OVQ4zPWTKwZSmjVVkhXfDNLOw42KgCvKqtTQeH
jsOKzMIJrViw6fronR1fSBYQoXCOfidoKck0lrE3GnUlXpdyH2U4mc6i5kbxVznwDdp7kpukM7wj
R+K+oJ4LqkMrkgl9mAoqjG3ArUQVnnUKmtndgo17pB5Yrfm7CVQtZRmaA7vR6vK9aUbc7mZnzzvV
Cwuf0MrAHvzGURx4CS9b5YH0yB1nP43usUkKWEo4NWw7gl3XMt4gfjM8jf1vYSnqUWxHeHMrplXW
Rfa2fzAAVa8Du6XU3HMuKMdzVzOoJKtHWqp58EaxMxjFhmocxo3Utrkhv52IUWDmZr/n0fWoWiA8
4ST67UXOn9Izqq0qgJP0vpedhlp/boJ2r4PBWmPOeuj0+NFKNXbBA5/qwCMbTnm75pbDWXDsVwZI
1zCPs4e6sL/TloConw1n+lCX2Yi2udks36JWuW68ZSdcs88kDH6ozHs0V5uZ3GpEF21FGvRa6EsM
J+seC2Hde00wHJg0+tKmtWZDfuwGdu3EaAjG6JiDoAcTX6UcDxTLTTm36Va+c8pBX3m7JupeRRsz
j43dTR1k5cbOyY2YVkvVkskoCcJjT5kaYNVvjS2Xu8it3SyGouQM846B6h5nw56KSxlqKX4xrxkx
ptPzqtkbciADbE9XekNt2F8lQwA79yDxFQLeZnf43WjYT2AYqOXK9BgUk3n0lh9itnDHJCucLd60
B4uQ8z7NDMI5GWcL4XpHlbR//4wN7kyunmRsEGnakW8UboTcddaOz+zz54cyKTC426Z7NCfJB/Dn
L3ZByq7Y4lu95Zl57OO031oMrA6ZZcpj3BtXBjIoTSUsobrSE6RqMGbctBZH1DLQzOKY7A3ZYHGc
qpGfWni5gXo0XDYyY29P6bRjnCyP9TzsVVmSllm8S9ZC6vn5meo41PjToah5gbGSP/TisTRkyl4S
PWqkAq4iP//2hGbosQZn5FYiKNbM5H1inPx7f/5jfn7GSFzwZf+3v8YplHU3YBbINlDp2E2GKvBI
iDazvyK3iC5c18iIu+bfPyQV11Y2K2/WwgEZF7xE8oPK+Pmp9wPCkAuDw1+gF2nH+wdx3FmmCGsJ
3zondpfZju+8+tiBraO9NUQEw3p7ZVT8If780PNds1Gm/vmvv2Q6/pFTLu52s2ek9q9fYAn89//r
569lU2kQjePR/q9fUIIFhiU5zOEtODABbHdcJcXxXz8EjUW//ed/pzAfZGOSXQv4LvAXdFppYrH2
eu0IoLVbA9PM134pn/HJlheBgW8eNN6migG2LKNTSW4AcGyKrXOYN0aPIJ2Qq7VuqPSwnvbZvAK8
Br3C6ncFSxhyQ6BpPHhy2lFx+lhWvPihyelPRdSw5OaMlPEupbUym7xPVXr2KPYgQGfIC+CKVNPg
/plNrdvX1XDgTuCc+yndNZ1fbmqmUtr4bMZ0NEtOt0whSevDS2f/DLyAxgBssPJlyloaFROoAz6U
p8y2lgbsgI+VCUQ+ZXcjKuqzVucM6L1kwzP6OMXj8hKgBeGYytyIqH+wC5It+pxsDIGUuq6q7QxI
ifeNle1Z+vJW9dC34bde8ZgTq3no6WT2+rgq8cBW+oQKMBp+Sa180UdCaxnzIFAcFH0fuSdaq8Sp
vUMR9VyXaGXykLTYB+2g5fKD4BBnxl/cfYuHWjNSrOlFwNKG8KCt1k1V/5amuLX6NbbNvbS4qljT
rvCYe5bOa27gP80b60+puc8Nl2rafSdyMwWLbMHo044WGx81YvOF0t5ECCIsc/9Aj7dheQKXKh7G
ezt5xyy/Dybp/NhSt6i3EeTRQAoyKlgTPWLxyjCe+z4mD66S1csErtiizrUa+uEjKYOH5V9b+xA+
KM7h1aHVnqRYdQV2dib4LOKm94gQK5F3qo96+cwq/80mb8cvKwRv+nvV82QVc/NbNdZ7x+/QyRiM
LPA9KLntr2Rihi3M56Y7iz5FhhUbZIem9m353a1sxg2X3HVnTC7dpzfED4HG4VyAZWK0C7wHYN5w
zWKfmxs+bN251xHnn5lvj6JeeLG1/iK7cTeYQAqTtP/dqo7jFfdcJuC8K8FgL6GPtrubGZ4xRy9x
UBX+wSTSnJpktRMWNa5cQIpp+SenN8vGBOUokMksBe6aINGOuFWg50KAYhnTvTaDbzd25lNbM4My
iOGsQNx2FAZAjAVKcu7rwNVqScPEYef0jOnpKzvUKPyBkkTqYrXnCI1sK9TZZRQCxXHZYJGsZn4L
FZu95Y+ORZH1KSniD5b2cS0Ft1QqpUHo9c675qp13LnPRp/t2FLaF5MVXDZ02LJNZt6RwcA3IsDk
EnNcvh4NQrptkzR0/EULS9t/Gxr9k2elta6E9WsQiM3siN+zbIZF/fydN+QlKezGZkPPVhXEZKLm
7to5A4TJ5WBj3eKqpouqkEUxr4E2kzkg0pl5u55AddllX1NFyM9sH1O3/cvLGYTOMyyjUmBDd6Bb
IPsmB8ciQueruLbGOKQU+TGTdAtF4IPYC85zIJ+i3vqtyoH6BOxiDtQYdzvgcfYCgeSX0tSDe5q3
v82W4JRvv7op36RROvDtKF4bz7gFBMK2FEMAr5HwLuQrlywaB+zuyeXakAdUkx2CCPZuzpWyLJ07
G3WbDynD3wCa4nqGye15Ehs50dm0HTg6I/SRv/R+lmunjHirpnxJ/ObkeOKNsvbVRu28ZowAlvSt
HeTBtNWtM+Jt2i1dB9O3ESv3pApxKiJ5v2eJI7e+2yzHVJZ3vmbv4pj6RKdJHpzZcnbnthWYu6l1
GYzQmwn9PdPsdy2xqP74vMxPOfnvpnE/JEew1qks3qU5jmP/SQbul++xueFjU1n9H1PMj7V88Eyx
mWzGgLTpmPjxC5mTswiW0fvygacduunTYKMB47Ns7Ti2RGyT3qab5q21KftEIbsPXFwqAMLWvcss
DrTvwxQxieGwYK4xg7+gIKBLmmtPZV6c6+FLi6Mm9IeOrJF+mGRmo3WPrRDc3TWCI2a1Pe5zbJSE
5IsQPOU6srR97k5X5lSPruc+WEX3iDgurCp3TYHh9vPvnbqCRHNOzNrFy9Z44ilpdRGapBIMhF+h
rad8OkE6hhyQOBHlE1bO4sUjKc3WNW5JE9A5DLqd8JFyj8xUwtFhyOaYqED7p9bje4lgKX3QproE
VfTkkui0JtXsSvsThwJ5Y8f5RnH5oCa2to18yQAStU1ycoCOW8FwTBOeimPw4DNNskja8a1L254t
7GeL0FWbvI/O9//yiy9dAL5jd3YHOU6zBpZv5Rn0XNm6N/qeh6tiKMyEddT3s2o+GOMuIdWMa2S3
q3jQapX8zGIkt7W6NYGDwdUGbETSjHYp3R7OIOdEj48Ia+6Obr/VgBzckt8AZ8tDOnnFmrjxxxST
ZiC+uRAjw5o1TKgxPuVMvmH7eswcIBcl686ekXFf1C/ZMILvfNKd7luPOeOY9K9VC7QCxunQ7woE
HDovAyNhZWNPh5r4OF8X5pI+COKVpKJRNPA7MuSHYZ2Zu4ZyJHQZ4Oppupl0+13O+rK9ik4CKGdF
OqH30ILGDrsUndaRrH9l/fDW5p2+QmRysxK0wzCrH1VX/YbNwerd7t/9Qm7arv2Sk/1Ryuq1KjgW
UNiW7vALyhQMsQoEclFXW+6PHi8AjIuFyj8TepUB2wmqeiwaqubL4esZ+bQaEhb6ozA2iO/zvT89
x5nWPWZCP9fj2tQlaux6tG7FwmnkTVOtubfNK4dvJWGtU4+vaN2PoHBUyicBqxZ7StpuZr0mmKSz
8OrYSxr5ZydJBES8KFiLWVu3kxeUZ/CA+IMhTpDBwFTsb834V0s2W5/kqeo4+dg+b0oiJCcmrw+O
pie0Lg7ZaH+qIcchOt39yfhkaAZCUg07LSDTYJXV9/L9HRFDpovnrhix1avSBOo32u4d7vxhSAae
Pi5bOGVNZ8dj0+Y3bhm6pjfxKO33sdc5t7bPuYCa2reQ/FMc7bVaCgetpFcMAxkAjv1GNGBvV26z
2FqmQ8LI+Oe473W/TZf5VBfDSgo0Y3k136oh4qAieWSCVTPy7lujvcWI2fhqaUzNwMvmgPgk3lx8
gBjEGycg1mEcaGbNe+0IrPUlBz60jUUOx9N/QI2Ynno2JVa5rM1mNjKCBamI7kHqvusJe4E4gpFM
8LjTh5Pb+vnGkLiJ+oT+ZFX/mWTFI8OcHyvYi4hNIXOW+UlwHWKqwCqk8yUG5oxUE9blNp3D3HPW
HhFFBknZBo74vqIxYLPhXwGtcmmR+yZSR0vthOa8AX1RgM4Qn2R4pVde+ibN+dZziNxFvgl9wcwf
OQKRUZi8d4I3+waTCzTKpAFQBuJBWOy4+4UwTWCy6K8Tw9WhlyOPDDLjjCvo8fNc4YtrbysteZIy
lhtExBGGgi2MfCLb7bs5Z8ZGjda81ggmtcHSBAG3YVhg+tmeHEFAdEe2N9SA598sg051y61CtM7V
iAZvZ/njCx8FCn0AuBylaDQKICvZi9JhTBLfiVdpxYsM/88mG5VYEw+jvwfijVMzv3MeUYeK7FA0
Mfdp24JvFb5X6JTkHPI8jcCUG0CmySq5r+PDDKE1jLkQ6pJw/0CemvOirZgTuA/BRDBE0MIpmFvt
2Dnru8HInyj3fdVxTgnZOQT5teGS/dgb82lMYuvAyqzTgbbEXcnJhhcWzQvqhLCmD3Y9k37XnXCu
M7JSTPPqvuQcmeghvOyXjrGQMqnOUeyWUOrJUjevXSvKteW8B/W3CzFhrbVpFOpm+lSm81NlMaZr
2FkC+VJPUf7oi/g0MxPxNMZiEL5Pbl+oLdDNv5oZ4clCcOGxTBGMev7Bcfq/zKAkBB9NyKv1F1v7
gITzR7fnlarM6mRVJGesIT0DHpk3QWw6HN+tTaqqqzkXr0tdPqqCmg0GeYK5XYOVq7aam7jbvo73
qu2ugzHqa3syGQ523TZKjHTDPNoPzZzm3WzpPBOnap1YvEP4qnG2yQ4tdHeGotS4iv9i77yaG8fS
NP1XNuZ6UQFvJnb2gha0oiglxcobhKRMwXuPX7/PQda0srKru2LvpyISBYCiAw/O+cxrPDT/nK05
IEWbZ9bWHm6UZ6gRgkXfwBB5y1TaMmnhPfWDdVdU5F/a8kubQXUHC1NtpdQ8A++lFj1+UyoqsgnK
HF5F18ZPzHCZtl7JNLGbCrndxnbbQ1byDeTvWUikpL4gNYA6CsysFeLVmwYZmNKhVu/b0SvkwoXa
pvcel1gMsr9CDN5kTUVfvvBKAqr+REMc2yk6B3Lpm4/0Zi0t+25mnb3E3xzl3xaeQ0/66U+pW094
wIRIzqUTOsPI+CmuOakPuB8QaFHqNLRNUIfbrkcOvBiUNySNAX0ncCn9yGXt87e58qV19HRJmxjw
SZIiBCYFEILTS4QTLtFZ9+hk6lNnfaujFCYqsuFE629F097NCFfjKj0lRkRsw78JyNLCsZJk63nT
UZNb0lwVTctM1fe0u904NNeNM1FLr2XsShQogFjlkohVw9rM0y9hCEo61TAJ1itt5cjTsGqCpddm
H2WGDoLT+piphuabPg4Q6FNkx7tQuQa63OyGPmNqHs17+2bnauDGJd0kSoythW6MIVjiUUPKlRWI
w5PSxv0X2yhPgWqGW9s2F82ExoxRfgk9WI1OOj2ZqhTvQ+5fAr4kWjcqPqqtoI9XSauuQcls1aah
s5a5itb0S/pbT5MPDdXwH4yKyrriha+mrYa7Tu0easmgOy8MepMhjZZBOGAwDbDayToLz2MsCUz5
iAJSjzIjI7fG8bbNK7QRB1R3lcSlmQPDfuwxI5Fctejax9jnk6lRB0Kvo4frw1qSh28z+vh/gNp/
A9RWLdPEZ+lfW1deg/zb9/+1q5PXjEv6fTbVFB7qfzzxv3Haym+Iw6mKqcEU+QOM3X+vm//6D8lS
frMdHeySQsnQtn7yr1R/4xkYPmEuaWJRpvLQHyhtnZfTDVlxDA1Dx/8fhLZp/dkGC4A2/2myrvEZ
AIlrAgv+s7FsWfltlTpOjiQLqazqB1+hGJjy82g3WFR7+QWEBWRqrQLnIRyke2cwN3kWAbTAO6ZN
rHO0bP30Ypfds51Ph1A17jY6cxDKjiQaMdDkRY0BTerFJzLyTS9BZoxOVEx3dQ5sL3wsM+RtIuZ/
o2dhRabDcbpmgUimjc33dA0H094rxWPTY2SELwEsCBqjiue7fipK/GhvN0hmL1QtIY6PWRox0ry1
08mqbH0VDvCISkmHiY5AjxTVJSlEilmV8QHhnF7mV1Czg6ge3cCRnRESnjDJpPrRwBbGZhB4SBwu
hR5oNAp6aW2di4SFGDDwJU4SFzbFtw7trorOIkl5j7xRrSMjklIKYXaFwiewsmXVPjc6741NCg2P
7/04XlHmWE+B/30kLAOSg5UE9CJWDyuUnoAOeQtP7U5wMWGkcTWtQVplWfdI7HKCOXWibOpCV+cp
xQpcIkn8eKHicJZC+RDiJpI78gWC9y2QDFeDc+sR+PbqpkqVWyXV1CGqdV2PW/g8J+wYP2h4sYaF
L149XkO7fVYD497G/hp/Ug9Xgtw+WzCf0yFGDSN6Vag5jT1fM85OvdJdA9nbqT4xTLPRaQ/oanxq
x+mCP/ghMvutg7V474T7KpIW3RSdkMthVISnQqGuGKNF0m4acAVhbrlq0m8N1DnAB5wpfy9zy7yX
Y72xpPECsvXUjC9yQvnG0QOhAhUvfDM/DEawA1Ny8ErdpcGxhsztEyEC89JsfEx557z2pkUyKKuw
KVawL+9xl7z6RnL0+7UDxaYIDLdogn1ETK2oZKYVEGt+YQXES4sgSTzFb3qcfBh+8EGN7youI/iZ
W2kzqPXpWSm3VSy/j3ILviFZJvKwHTMkCm1llWTxroyxwtP6qyOQPlXeHyaUjhCMxapCc/Yoel1o
CbvUrHFoWMTgjfPJOKsBV7AYDkqAUbE/HlDQxZMQDphMxBsOGvwApB2N6SbG5FQarizLS90Ae2oM
73ZB4mqvEfx7NoMRbrN+D7R4PwGA0oqYjnX0Or/H2MYLBOsudVgu/B7r17b0P7yaVRBh+i3ANwAE
A+zmei00U6Darmh7ZTrjrxnpN/foxId3EFwfVYxwotZsUgv37zE5SXq817jP0xH8YB4j5TneUEdY
pkBWBxQQhX1g3DebMmKsStUTS3oXIYxadlc9aZ8rKQW+wHRgvw3BdHOm9tprcBuGq8pPAsCFws/v
ztjsm366WeV0E79gK48HDHRPWB+8igsjxqNCQGuF/UrKpxsivKtOgZ7bCwOMWnCS0fCsUAHVXQOr
0QXeKpe+li+NShbkb9QBYLtW8XoV7dF4Hzv0sEE69b1xrwdgOLRkQ90GrLOcAuYEZHSeWomOGmNb
UDnFZ0t85rK+a55DwE7gY7ZRlJ2ikKkAVtfBNJDs8LjXaYUAwEs+Bh3yeHjvu3qthMOzqjQbMZic
skY8Wb15jb9S0xuOMaz11n0oYMfH8nSTMfmTnCdAk5sK2UkpqjZkYEzT04VG4yUwhmeytVWDAVQ6
AJ0db1bUb+2MCp6Xh6+2L710jv94rAeKhpX8Tu1iGeLO06kQEDTZPGvWAKLF+5IZVJYRVW2yEQkG
BY2V/iD54boZ4Q2bZ2XtF9LF6/OjlncrE0jqqKLLN8V7WIxn3eiep1K+FBQFBrFruIY2HbQ3ExEJ
dDH3TaW5pZqc0pLPPnB7jAFDgittCoWcr7VWPbTtdHCK5rlG025KLGR3h8PEjSD+SWFIH3IvQZlh
0bDw/VIEK/y99oYLjXTqPu0z3AptEenF1qOyWKH/LiYrGFzgQBR6QQ1mwYrVPYsJWx8qMPfRAxXO
5yaabkqUUgcpv6jerU0hvHgoMIb68K4G3+vQ2fmDeRa3pJgTZMc6BxG/HTdRrXKPKUoYLgHn3duW
xE7JWGkcSkqt4bImUj2Rm6upc88zUS3i7hI00WvDeyQZs5vTnoIB0mKvmdxqSDU4PfdHcKwCHBTj
U6pa5/mOU4azQpmcfpcOfk06I7ANbEUKHkCbooET0ScNRu3LpBIu+oUa7QepIaUeNTcZfG9J5ewF
57JXAPfElpHyHiFlTK6Cl0jjFUetRURR7U3U2DL/GAdjggPGKK+BPmmxRcvYb74k4TS6EQqiVBVq
Wn3xPR2Gi5PHCK3l6aFR6q+aZKBp5tnNGkUlFr2MLIR1lo5BhrAITG5l2iXy8wDqeq/Al9iHtJl+
7M3nxkn0i9Nm11rmYxhE6gbBBG1P9Vvfz3vzRtKrPw4BUvKxF7LorCKpiCTiSJfYsfwXiOTDqtOa
I0ryHrVI8AqJRMRtGUGIbWI1Kft5QzVV2aeRTt45GS84bCxwNvUovmGpmCcvwKDrNZzOfm87lAHS
Ll62SQd+XA5v2HMGuxHipw0mZUWrz6UWtVFsnAuyDuZJjGUcZPe2XrAGLHLpbtcfZmVu4iFBhdZY
RiMIYirQ5Yqi6HpsoCYXAeZudQYtoJVqiG3IicybVh2aAx9uQg2iPltBNWwIiqjdQ5cK0AhLpOCS
5Xq+Jv662QsnMV4nw3EDVoF1GdivaNPb67Lt7H2YtV8hCC0zKaKTCScUTi10GBOxbRpfN2QdoCkV
9JroFsZMN6IvhrIFbRiuTKS+JyRLXWacbR1uVAB6Akcvl5LvvS3o21H22UcVkwe3ADK519SZrj58
BW629egR6JDW/57QG3tAzo5aFkzkem0z/ZFVeYsxtu6WZJ6NtH9Wq/FZ+MYmyKSW6ApMRvga4jbS
VwfdjPc/BfWXH06RP7uoKzKG9X8mMiLhjKGwbnPvyrr+q0Uv8rXNkI8pOV5CnJylHdAneHhhw91d
WcCDgL4d8kRqlkrQNwtpAPxeF7tgkJ5UZwkcYerOFZNRxwTW6ua51cHqNzeD/mfJOiImmK671Olw
RQ38iMnDEfGX3x20PApqqYtIPkda+DLaWDmqvL6lMj32WbvTQ2+TE56inUC5E2Z2yULVMb9wzTIl
3rfVcG094zxahCtT9557qI/KNVr3/bulE5cn4aul5Sd0lAAM2HtJN9aFNWwVlkBiTJrnVwjrV6Vt
8WobNmn+VUylVhztK8xujanBCJcOpNZuQbpcRexmFsONWtSFaWhA2EsjpMsC7h4QnT5TDl23c9Zs
fKXd61UNtrZ/h3m4zRAJMWqxsGp3JxoWJkwJ7MO2bd7fTINvDFH+BJv/sSCQbOy32EClsWia1b//
of/sSWmQDhHvOeI/RcPpWfklHer90kqavstcHI9WNdU/vaDrYPX9VqxgWjNcdBMPLv/w798W0u4/
jy8KpxqUN0VRbcP+xTu11LURY7s2c9FCvaVVgmxzckKksEvadS/zYyR484GZE1FeHAGO1XS3opFf
oMwt4nCVMFGrjUULRiJrCayImmOC70pWljBdtor5ZrLc63SiKHlvbMJ5a7iINTiL7Xvn1Ju+jPYi
4OjDUytJ2xpIMgQsq+euhfLveun4jsXpGd2klU4IGo3AzIrkZKTyTWiGUvY+RwjN+zTkqxRFRjod
UXoaURWv4v7q65lLNJuX07tqQdMAW2hH+hEYJuzaGNNXVo1oug7JCH6EwF4nMvC1+FV8Z22Sb5Mi
36JJpqrM7xK/SVZyGnUmJ54bA1gJrGqtoow2VMneN8eDNSBcxbCvmV8nyjVlckab2Ta8O1Erd2xn
38U66ncylNFg1Wj6uZjSD7Fo293wkFXr7BtS7dsOi2GlyQHjflTI2TU4JJpodcImnN5Tea15lVjI
lpiyomdwBmnNDJbLl8nIXieZzLcfMcz0TNwU+2wRlJDocc2qmZRxkNyL7klgy6ciIV+IrHM7xK/t
aJ1FboW+6lLERGPpIymmI3LdQnwmx+BLO1r3rMbKpZTCvQwBp6I/CH1tBVRmj1DS2ffGizgu1PEg
gzckqKna8JSR9CByfwrqeNFjjQcYBvyNF2CZlehuif6miP9yq39GZfYBx4Z5qh1b2jT9O2qdTxMh
hNLKT9JeBCzwsU+ofJ5UElxlil71MDrhNPDs2cGrDv+1koy7nJEj0Clajl5kbGL/AIGNTlq8TzP+
gLs3k417Qt84SkLRUroWwRMCbEff4LWS8aYn+h32OPAada3E03sXoCiSGy6KKHupi/CgJtp1qo1q
Tkvf2oe2vxERYdMkBMHIXOQunLd9UYyHecCTmkttT+1Pd4ee68nspbN26QAfxJqRQDiFKLci0l2q
Ka683FOZ3lxFStbVHSi/dxnxsoUYcCJHiAqdMY0sEY4we2dISZRZBGurg7tIHQLPynWHynUydduu
JDdiOhbR7FR43//99KFo/8SzZ95SLQPjC8NkEhHqAj+XcZJRi0pVN6gCW+N7VnMhp36nebRFSTWm
lhK0MXRXu8WHAXeQjHs05kYSGZIYWBSeUa5vWH7xhKTm0SfXJIZUwbQ9v4ClvpXR+N5V4QeeUO+R
DYzWGM70D54cOO4yzrUL2pTVkagFLcbHWFLhXOchQo1A5/SONScDw7iWE+jSQzu6GqzGpda2l5TG
6dano4QpSbUL7ekE3ueuiFgHJUVvMZi0PxS1fC0qmHB+hNG1pSSg3InYm5wIXNZoUZwzlviliRny
QIeqj+B7kotFzXhzSmKQ7kOugOTievkh5pdgwiYiivDGkJdiVjf15kCzfziIOecJ/vxZLoEPVMGr
bMd7u+tvQr16iHS3KRDBU/bgVNZiDccdiXkYpjdML5S4D2IKdNrkhBbZRtx/teU8KdpTR/aNHdBF
vFoThCdkZ7ag2PbxAwa965zMVYyK2MKNiBdxyEorkiBaw1eJpDdWhz3o5K1edxDnTNfIx/cx5QOQ
XaYjPFNH2bhV0VydvL0Cvi8teaWM/bZDQN3MEN4s64+kaZ81c7iIG7qxqGP9zfD75yKio1roRui2
alqG9avKQ0iPo8VUO3dxnv8oY0w6kmf8ipkKhnOFEQAyRCVVpgH0yt+881+EZSqGdrLG3KcrtvnL
suno8ILN0cpcz0cpRQO1imzTLlmZKdkXZaAQ9sWQIA3smGexJP7N21ML/jUq1CAQWHwCWSUw/OXt
geUA7sPEyVUbQikyMXHLSAxpR2bW6K8An15rVFiGx9BID5VOzkfZL4jGH0Iq78N/+t/zv4pPxf39
I2wV1eY5btE0ZgD0PEC18/8/3/++BlHUrr3MFaGxuNUN6jaJdLAt+QEEwFVNmqtlQfctjWVLS1uM
LhFyiRAxSSjnOTqKmDqh38u/v0Sigv3Pn8wxDRkJEEOx9F9mpiL2+yka7cx1WgJnmXZgoGEzEMIB
7wnrNIAcety+zcF/UVO9TMZ36lQorF1yI3qVneFdC0iP5uKZbUwXf6ua0kuRTLeGxF5Dn9AcKdJQ
+TJBD4tYRxRoTAc5oAh/N9IDUcOUG/KIBBH6INrbKSu0xm3Hb9H7NjIO5TIIumvUQsvkXrVllHuI
eOx2m7Wg1uz6Wo69m6DTF+vAeZAHCDpvI+Io2a/XAk8Js+0m+QDWJvmFTuPZQeLK0qqLrbRXr0g/
Sqfl5aPXKi8zMvwlhug47jFqAMkitZZQHU/zIUZ2oHsOqjz7mzv0r4aHrsgItJiKbKjqL+NUTUJs
FFRCMLTn0f2RL62T7NPkba47DkDRqt2//9kV7a9+d13RRE/DJqq1f/ndnV6xqdxzZ4pwrE6ipyjd
mJF2i/L+WlMW2LAyv0JYICfEiUFuu2eaAftST/caU3HSGTtlegrqbJfBAiMygLhMay170CwxGGTK
dQAELxo2BJWtPiCzhgAuPL8MiS8YXVmfCT7QHXrmQbwuGno0MxdGZ7o65TlRM00YCU4AI1wdDoDG
liJD6qg5pwjn4gkLh/mrWQOmJ2Cg+0FnmzkZIYqwfkNSiiJODI/PtIrVAA5LtQo3HFVzPfQ2OZhi
IH1Y4Am2SH21QJw8aRlF3omebbugE/IOTx31S6K4slinrf+QxcOttzzIYYijU6CmPqndVeQ6KRdD
n9N+ryjW56RqoqQnVoMIpYgU6GrVsiyrFKuykIYGQAoWUSDJrb/ruMYijIrl9BTY+l0lbOo7/H7H
4yBFH5JauKpvoGrcbsYieVXQ8rRUAuHLgMtFMEImYdbuGvtudspFFMOp5xzGtcTtalg/qsi5CRNj
YtoN9mX2OKik9HwPqWcVNP1zjwiwWAXhuB56W373bP1sKX+7+PxFxqbpFtm5ItsWIPhfhvZkSXmp
S1oGFA12LwXvgZ9duVle8SK+cmYWbvY3s+1fzfqGTEHOhrLrGKp4/P31GmZ+/V//ofzvSh1ROtNH
JtuYcnVN2Z7852/unzli+2VGt0w0OtAjUxDgsH95E5gBKOLJcubqdgc32YCqhnPoczXE2xKIg0Wj
7DGWyyuAjPVok/ko8qEO4g9Rg6wcgpHGXIf4cjsGpsMEvI6knmOKwp2q3y0mQitL9tioH6ADLcH4
vdkmb1N2pGXUu3Rwd2IijtPh1vrqrYuYqqsK2T2cb4sxPdUmYmEWwTi/PzL5r9jJE3U3hxyVYpFE
Wtp0Cxz9HBMiDxoFyzo7GdZ16gfXoAwsPqRBxF2acOI08xmlbIbMurOLLwX9FxtfuXDATi06OX37
rFjGHUnbg21Gp6zSaNX7SNeMBxG8iYBKniyUZasjw+Mw+Q+2R4ZX003Bs4wAEZj50OUvCoi6BdZE
63agMEXo+mGwXKDWfBKZTzfEe1V1Fgm/pJ1o2Knrrng7uWKi6SIwq2b7DIxtHZcWWY28FBmQM+Bg
zWfxvP5ZzOAifpyHwf/03f+m706fXCXF+dd99xcKxtxvP7fc/3jOHy13RdZ/A4AmtMew9rEsjfvn
j5a7oig8RLyqaQ5L0889d+M3WdF0mvSOSZHPUSn//HfPXf6NohCTjEy7XLZsKkP/9//8KT6rfzn+
uZ74y3os2zLte5ruhrjB0UUTi+dPMwhuXHVcOSW6NeU9AF8n1BykTTYsDP2C6cNPV+YvgkNNBH8/
TSX/9G6/BIcluoLF0PNu3mn8GLqFecvRhMDK/RF5eMa38ZLjLnnStvlzCJn8XqzD7wiu7Wi4g/gF
cbwMjv1NOQ4ra4eYVL4EjDtJ6yZf539TB1NM+Zf5XLYVG3FLRdU03TH48X6Zz0elVpCO0JWTVcsg
28qphvbEBqkhaE86MIV95wcYgeC5u9CyZzxJh52E7T1UhdKo9o3SV/t5L/LhZvjQvVcBgdGq1KGm
qG0Y07lig6EjUju6jN5BNuwlvx/2+JaiPx9B/pzPZV5vLhQU0VZl5DirOKyxEkICDVpPCrZXePnO
G3u27s2mLlrrCioBmvDfDeUcstss1Tkfd/9wuC/kDuJF2VMOwYQace5pmSsFfbZKKvefmxazqj0y
C+bGn/JzLFQ+5w0GbMq2MEBQ/eNUpYQQaickfmkSDc5KGaoCbQG52LdWwUxO0yleN4NFOiTeEsFi
1c3KArsaD5Ye9p6QauftfEIW/LtJ70L8RJUR65XKo9vYbXK9KMnloa3RGfhjjziJhpvY1NUxbxR1
Z9Sgz5EtrmGTBRbnxaYUG3x1ilUvh8DCJLnaezKNGCvToZh8Hud64qBu7b2USekC0FAFULLZw0pp
9qD1T3LYeJv5VDNJKPPaqmau8Z7+3ZbLGj5l/GF31H1McTSfmjefh0oZ3Y0eeJokyHDz1zXERYga
f8DFQ3zz+VeBnnjEtiXczt93/pbzntdpgvQhLgLZfAEgJXr6/IZqLKFIOh9bTS+Ek7T2WxGgveuV
NcrtQ8Eg/fyy857CUutyO4BqpzsFLrLGFpY9fHuoGmH4ZQ9UAB3LuM2PJbRld3WhLTq11vnVECAf
gCvugyzhrR218Td2m99+HMLwzfbjVhUjwTDsYj/vzaNDhYTg9nq9nM/Pp/jFIUw6jHnfiblEpSBL
ll7STrQ0GgnsS4cNnS9ZiBCUBo2aJl5JQQkbRkM5cN/3Fru+SCrxovIXgxMO+1Cphn2vwxAmcHXJ
FLi+Yth24jP/2Jvax9Twms1P47WIwA0iFMEorvMclRKvOs2fJp8/0j82hiCYonDOxxTnPMEOD+lo
oTjOoPFspoqUQtF+Ppw3g3jg8/CXP0F0htJwPRK85/xesmgV+ji/JZDWKmtrOhChyTz286OT2Pvl
MPNApaN1hIBL1KHUlQBV1mDLArQWL2hCTFoXSXv/fPl5r4EB5dI1/PFXVVBz1w1jtKx0rldfc71G
sZn35nNk9EzfGTayGLgEZEDiD2lg+wujdOgUzg//9JeN/F3qpHQXiTkrFs7g8x7KtEV1n3dHxE4g
ConH501pG69kORTzfAlI6ecD87PLz5Ofrzb/jWSnCtgRO1rNVz7+x+Wnao6yh6Re26AEWs46Oy25
RxBHM8QUBQHacanUL/r5s1s+42P+vvNG1boYVQsZNUjxxXUT+SLR1hQyAuLKqIFqo8atveTjIBD4
2tEbrbUhXuTH385/NR/nFBN/vPJ8OD8wn/vxcj89J5PadDv2CS7FKmhyWdoMkbjJ/uplPs+pvWZj
Zlo13xA3QhLSQVpfDFO7pzKKC/DrfBSJU7IYr2iuYKMoDnuFMTzvfW5+PZcKBjW6r+EWy+CDcJzl
CojnZVPwMYov/5fPnZ/2+Ug+P+/zeN779a3+/JF8Ssh0RrfaqHbLSlY/cmYzqtssuFRn1tZQJC7W
3XfdCw1E4eAWzxvA29yc1MKtRFKHAnIkCFzM5kBU5RIGSiE8P7kZa3QXqpaJgo1tyFctouo7s78/
N6TLfzDCP8/hbgb2AtNLaI9cT4xjl1kdAbQRy1zWN3RoGsyA4Zy31aoVg3veqGKB/jz86ZxY9Spk
XZivEjHsLU+mR89FzvpaWbUjcvq1MSFwU6Yb1dF3dtLmm7hqvnI5up2kAN01gwRYHXJLGSstLQ3m
9O5Jf9Cxtf/xnp3ghlvzHVTqQKOGGLVye3DydWhweciy1qNRWm4miNhqg3K6J9bLLq1pv8y7M9N9
3iAiaaBl4k8rG7+noR89t+je5wtkaFKGinZWgLFWz4m4IvNVMsV6F1s14q9TtPXr2linvfHRRlop
lEkXwM1fyzrwN70FtS6uR9fJVi0ckb3uf8E7GF0TEWENIjxxrDYlFSq8a4g/FEI+nBPDgU5mQlFb
QE5qaXJ2vXrsFZYQJFjqVQDBwFScW0OsO44+0Or+kFfUIbs6RQUJreBSMPEVVN1+bCY8Rh2yRbdr
Rhfauo0NAc00dXqGbd5tILzvux5ZUIUAJ1fQU4XWiUF3Zj1GOkAmXNQhoAua/rwRk+3eSYc/Dn88
gC47gPcM26QIzv68+TEC5t3QjAmC4x5ZehSgyDYkEBaWupRrYB0IQB57ZAiWlhojpYTqDPaM/kMz
GMrCQC6ElgRxq9laD+ZEnw/eBgQsJVU+6kHGTFMscvNGmVdpJ/zjELC9sp1Mewtq4xtw/UuWIE0b
46i5n/fKKB1gswFNC+Bt7VO+QcJdxS/z0zEd7nIf/Tgdozf84zGbqaMzqmT7eWp+4o/XQOydkKxG
sgblp9xY1mJtKcUmSWwNtILYbfWoxVQN7C3yjEREcu/gnzT/aRETbcx/NO/h84O2gzj3+cD8dz+e
Mg3hN/y06/V8zippudo495gFakC22MgTcMPFfMxgV+DsZSmNO68BZ8DDlgRRGp3ZIwLlxm4+NT8Y
+GCH5r1cin2YW3y8pK3QPrPldYWx1y5rjcvg4QPJSGFJV4NdUnn9Fk/XGLDZfK6pvvu2T2O5IDKf
TxmpIq1kzQFYI/7i84HPw/6hIMLVqRKvuwGs4dqWVgwAcIfWVrG7c7L16SNrB8VZQzbtX7LvNpap
iLzlrI5b/AGfkzNpx1Vaew7lCyiTV1itAOEa4e+4UHGbNQnPV2N1rftjFSKeA2FxFfn7sbu16muH
RHQQA1dYx+o6iG969KBEW7SHUxwzowcr2jYq98zWUg52BxbE4/4+ZtG5HI4tGkoIuTkoex0aaWc7
S9N49GUw3ys/3MXpLh7zJcgij++1Mfe4dy/1iRV72bxPqL2tKXMjkdtsW5wZpa+C68/3f2qsHTzW
pTw+gBhI4xcVxGW08FfBF9NflG/wxPUIDcHnNlgH+B3CvkJ5DD1H5I82pgACbC15Y6a7ll5WiE/Y
otQf7HQRfamiC5pIyUneFIujsS9e7UV0HhZUd5xluJz22h4I1dfxWK+ij3EDyxUxg3W+kqAiLmhF
DF+RD1pCwP+mPGbrfhff5VVxK1cAVF1EI4MHze1ckOCL8GKtTZSVLiSd1QJpi1V6UtziDROWoDlj
XIr9M3zGJMT+cFf3C/OI4l7R0rZ0AS/k8OBXb/VCe8h2xmZ6plOtr+NH6Qz0+1twKz7yY3kcyPyX
1Tq9o2hskmZ/abIVcMDn+q6vvjfudNi1X70dnwpzrC2iiI/cc8Y+v+w17Ky2xYjX81r2cQlkyVpN
xkLDh2RtlvcmcsPg2sNlLldVtTFL19s4QtsnBcwN0t5amk8T4CQMzL/p+WNA1ft3P99I4PpQPB8R
7FugLt63LrR4HDAHAJcUB2hIQnWsl8JhUaGWVn2tDkfrEU/Cx2xnLrMnc6BtunbW4U4Beuu9aJOb
+7hnr5khUSa2vqDw6R0D13kErHLyN8PXxlnCnT/6EYrZKxw0/XAFgXXEUn1lOptmcHHz6b1dVC9y
84pXT/aqFWhtbH5HaDxSH7PYLfJzv5HfC2ldTGsUlGRWCKTjaAi+Wd/ofHWY0iC/aaEJePAIhful
9qA4i/hWjsuD8dxJC+mgbIpV/mJ8C1gHIUlTcnWO3tWXV9bvWHKN3jL5ihyxpIkH9YOuu93X8dkp
jpRX5SOx12PyVfku4/BqL+Q3J1sm++5VZlSWRww1iH6w9loVS8ffJcQocC6H5YiyFTARrDlesm0D
QgrF55v51j3CqLiXu+GEsC8N7iI7cvtjC20jTPPUmTQRFu03f1l9F7rEyjozl8gmDMomyTeoOvMJ
efmkJ+lfKidtrz3i5ATN10ldDL/D7/Kpf5Xek4u+zpckac/q3f8WP+PlgfhNi1zZoll65/ilfEG3
75HqAIKc6/aAWbF5zl26X9M92enn23g1niRXu0TfIVxZPnThBcS3D1jG5n7Y5OsSo1XaZ1+abfeo
uvpB3sUYw93UYNW9kh3Huxp4o76W7nK+tDbeCpDXqn0OUVzDO2hJVhAB1k6weRLULxRHGPRoiX9N
d1W1oFaL9zIiM/IRObCt/6Ire+gAT7m34qvnazge3UIl++0XCOtubDd7dH6PV84NetlqcuOv2EWu
JWDO9oOG6CFo7iWT5spH4mbZr0zkrBb5kdsNA+qz5vpQL18Yh0cQUTgArylJwPOjGo7I8plekT1s
jO3w+O65/pHM06UbwY2awC6/NK6865l5qg3InYkZUMOLfKGuyieu6a45IIhN/yhfgunE9xzGiQ81
TF5F3NYX517SlxoAvi9LbQOMCJ9dvOvKs+UismszDrewn9utv46X5Tb6vT/l1RdyrwhNLF7R2QBY
BajI2ANtcbRX4HmP3ibdmzedz7zFlMAd4uUDElzWAbsSLLlZU7BHXeEqSDkSgmG0/j4+xEfnVb/E
X/yTvw3eMkQtz0OS9svP5c/OSgo+8xKpMW2kXdK4FI/2sm5V20DzzopNYNOITMUTojYoPiBu3ANv
CGuzXYcqbabIJrZ2dRN0vgbTdqVRAdvD/ERDSuz5IiGZ93oDvoz7Y9eRQ3kdJd0h1utoG4q/Sebs
5l8/W4M0uixrlaSkMaJV3pqYC+ENZlsfSEVbJFSB0+7bf2yiSm4BlSeIDoi9+YG6Lr6iJwbqswQQ
7PTAjf1p2gRxrO5qKld2L0EKmHRmynkXg4oJ/VUUwi2YB/q6Dgg4+9JDZg64GRJQVpIu0iyAmQ0/
g0lWHHsWD1lashrjeHTNSihdfQKZ570mEEnBDGyejxFmJ/ugq2N26MdgqzvSjRGkZLGxhB7VvPd5
TnG6fptW7cWTuxV2CDXNdH5g0hMy3TJTitUYKdLW8x98U5axvk2IQcxM2UH1rretiKXnTRMjhj9K
yqYX1YXPjS9Swc9DFdzZBlDww1xlG0TWNu9VBeZFiL6RpMwndbMGehhWwjCYmpyptkvoxKCtRCW4
ESXBeQ8GL5WyWJWxsMGV0lSeMMzwNrZDaaoYgGKPBcuEB+YexyXoarrGfNzeBrr5whp9I4E5334W
kGQYEcsxNsXNGLbpIiybaf//uDu33raNLI5/FaPvJcgZXoYPW6BIsnXdptt20wa7LwUjszZjWXRI
Sbby6fc3HMrmULaT+BjbQZFAgC35iDw8cy7/c7v8CBKj1x1anWKi5TkLoPLNtqFzZKPdj/F1Y5ei
Z7+U2z/eFGd9zDywm2s7iDB5c9WZD/8kB3BzQh7g5qRMbvR3ujHHZx/tE+7S7O3l7sq82i5vKAR+
b/G69EJTGcA0lJem3RKp2Cd393L3u+023n2v/viRFaLksLddgau0aXcvd+kHRptSA07Uo9mdfLy1
QNwA0dn9MAxmZfLnsDQq7S2Y4sDjOzCZ1fD/zTJKvuOvW8bPML3qhO1Q7DNjVtz7/MO73fqi5Ixs
WF/Q9vrtlhVFRG68xJfsaYmvN6/6Lk9eDbDq8CyHl7sfGSnbcJMEhjE++fB46bgAVN4VCYERDQcv
rnbXhh2cBnjngwWd3YvFkCkS45dn9P5elkzzYD4Fqyg/JiB0A8L6Xr3vTtzPJqYe7++VjBuzinaZ
0KuhEfWXTd3tfq37DTvP98kp++7PjFlav2mf9qHHCY0tsJ9I7yXksymA9tJ7w0UNV/wYjWW1pqT+
lBVJmoScsem4jDVFjEwwZLUYUcWk0OHtr0vbWJsYpQyLh8i7xLzPF06Y9BAbHr9Dx8/HP+PdwYL1
xWv7HM6adjVNWHLsP48HMwoTHpRRRulbnrNXlQHIOiOZ5vGgJJ9JvpISOQqvYhKbfxEPHt6ERXEQ
NX0iSUiLKE0oidWJNumY6p1ygeK8KKMslpytIp1BE0doXECMxcdBRUWepyrnIKQqI0Hti4LJI5PG
zOiLSSaRbv5LjsKDYqCyXEk5kMYc+Jx9JgyeQNSpO/M5wLI0o+nvKAqS7zaBHxwXKCaiUEB2FpIo
K7IkQxeMhQozJiAm1ImGePc6oYBXevtplOqc4QiFoYIyLuyx8lRBHEdMmU5LRjFQaDAozLBOAnUr
VDyIZCBPGQ+RIgQ0MakkLjVc9ZiQqciWa2veUjlNiMFZBfoY3DW5Aptbn+VL3IMiUlmKOmA5Ymrr
SWbagOHfEfcOH6iHpTrIMiksSdDYbaeiBFzI0PqKXuLc8OKcoKkoYBW4dRgVG4qQ4FdwosBpLeeV
YF/qKqY6yk1GTokuAWX9IAhOucAMFhZU5oqZ8oFyARfWiLnAQBkaUbOCaTOJ4WHPuFBqnMmYWXd4
lAn2ODjziIsrPg9ppFB6dzEBBX5TSbClgXhRGf0K7GcKUTUy9EfqL+sURwkfSQOI5NZA4A9PmVAq
jGiZ0IpXmDxhDqz7wv9/5PSgu0ibi4vmBJrRUM/JKaBriBCK9bhzSYiziCPC/lrNVCTHpLDsA3Ob
xJJAfEjVPL43Ek9HqQ3FppJQZBGWg14DajKpQ0cphGYkadOWuksaScAkFEWmsBLOBnpMKAiic0Wt
f1ZQuKDCc5e4KDEXiJ44CRlFt8TReI9WtqZcMAQO+IuZUTa4sFFkaKKQpEzBF7rOaRppxqAVilCE
5n8AJJ8LzGNjrXapGQGhKC1FNwbHBcy3O6VP143KRGy5ojYdvUgH1xAgzGQhZbllCohHe4pCL4TG
BZ3pg7l9X+o16iKCBbc+4SGeYCLAhpzDF+f4lfQMhMYF25X6mRDjzNROIEb2yNPWi/ZDO8b4RrMT
YXRE5oIRWbEJVBaQ4FFAn34ihmDRWkpAFXuvFqyangg0Z0QYmZY5b6NAwjOUzJC0rXEiYMGeCGJl
etHuBxZMFjGB2Y7HyTGnIcbUCUwQY0wxwzyJpfEdRxRxKgmmBHwxOYZyhGGDc5lUnKViO6kisBMQ
gzwbQkmr+6ZcIKLOQVnBm7O8tHmJ8CB3Rv1I7aQuo5JhQUBItlOJCRyzQAp0heAJrUngaoamsdAs
BD5M4hy5p+tGjerTuESZjunvP8w8FJwIMwIvDpUPK44iClZiHpgoJUJiBESe03F4gDuXBr8S1AVo
hXm7zqMKiwu49bH4PBAjKKwkYzgSoKYhUppqBXSjjSFvfWd6KAPDXLk2Mc5m40lrJpnFY3mBMzDT
jTmRFI4lI5dHXDo0SUhKKbpCHGWKtChJw5DQcI20niRkpKEAdslQuLx1cPZBAYZIz0Nq0XVQFdqM
wZ6dFZxyoSRRY9MwAJI2iAoPcVWk1KVMAG1EEwChgarSVX2YjYrzKMGtJtCi9xffxOHcAaGNqEax
KKAUCKTxAhiJsk88eqIA5orLPPEbg1ONCbpMGEBQqWFdwqQkBwGAcJCIAWYl2oTbzDAbCjnCUwvK
jHH+0x0mxvdjHzgShZ3VZmFV30CUZcRBwJm4q2MIzEKgssSZmDIiNsA0JLCiBFyYMSFJcpwFHMu7
MCswJgD5SMMo6zpbDI3pWA57nqfkCLhv500El4/DOiTipCTBNKqfTRbsKy3BKGYhVAHeWlDiF/OP
pE+AtQoauFx8GBLyLBSvGfDlAXHF6HrWgcMC6E7pEk2lpSIbE5x1sMlEqXVQEU4xUmXnOI11elMu
kI0ieMBDZ4DZwIbgAFfCaTsMCkUlsA5UMyIM+EI4jABJNsUw5QK1ggiLTWITrIygQ2iakVoLKRc0
ssDqm5xUC3DjMCbG48JQ08l5IYqgwJdIKrQTYcvZxIArXCA5jf+MONgcw8w+GFvyCPJO2ULGxO89
zh2Q78wwJSUNJoHZtAJWj2MOxPisPVmwRRtEmoEGUegEMeZM+LCHk7E105tHBKjRKPaZuiFLFZY6
0BYSk6oD3ABd4iW4epR5MR/AEmkJXMWxoPFL7ONnHJbb5glGdSxPh7aJpu7v66546AN7g3D4/tgq
MOwMox/A+6DtonDfXQ/9HPbnb7xM3dDOMHlz394wfM/45+MNHn619137u9r/8ripu6pbnO+GN3bj
Zf5UXdJ68e2yelddVtNeBlfBfncl//jKu87J4/8E4f5iRteWw4rpds3HduUTHorJ5IQvqlVf9ftL
tI/RVWhJKb+olgzT7laNd9WuMFZMu122XXXaTq/alVTJKa9W9WLdLDZrj/hQ2C4l/rJeVtdVV08p
uyIoMWU2/HTNYn3U/nnEFpPN5Tuf7a7KSPotNF93zan3PBNXrSGl/F3ddmf+JY+5fynlYzjeNFOO
j+l0KeHvT6tzTwDH8h0x3eWyYUS8fyJd1ldMenXaVDMt4rKIYsrttS8WrtxXSvaHQ93kcl1iwhDY
LC52nly4AgMp6R/bDXMU52x2/YJS2q+rZuVpD9D35zAvr6tud7AA1GWS5Jfc9xUbz/t6vfZkeszi
i+k3i/PmrPL7EumNwGeXk8YW9O3ak+wxrSKn3fcN/6+uPN00JjGfg3q76eakbRJATJoByDPhVg5Y
l1L+qX7XVTPviUJ3i1bLSW8r325Rb2oRYDnh66Pj6vKqP298sz52fTwH/ZO662tPU4245XMQf13f
NAvPjI0ps+cg/p+2u9jzeIgPHMYmJk2X//nRC1YNYCn9w+mqQZ7nC15WDHeck7fomJT8v84bn+Ou
+llM9mKJR+JHNdR2WoxfTJo5YfPW7wEikxL+uV6t+t1yW83ChLGdVkr+U8utb4PSp0V7/24ZEnGv
II7YmfT63RccCqIlD6oqJf8G7td9X3suxdi1J6d940eVY5pBSve3dXW+v3OrU0Z8Tkr297q7xLJ5
lMlpPYPB/L0hspmJ91jdLb3otxV2Z3W29o8mFVq2xllMnPXuR/devIMDxfSbftGumK+zv9ThaTqo
TUz74eH6jx75+5Cm24kbh/jTfpLGfX/mg2v2E4tlXXXf/A8AAP//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97971</xdr:colOff>
      <xdr:row>25</xdr:row>
      <xdr:rowOff>152400</xdr:rowOff>
    </xdr:from>
    <xdr:to>
      <xdr:col>10</xdr:col>
      <xdr:colOff>930087</xdr:colOff>
      <xdr:row>43</xdr:row>
      <xdr:rowOff>32658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C8D9C1-EA15-4D56-B783-9377C4925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307785</xdr:colOff>
      <xdr:row>25</xdr:row>
      <xdr:rowOff>152400</xdr:rowOff>
    </xdr:from>
    <xdr:to>
      <xdr:col>3</xdr:col>
      <xdr:colOff>314476</xdr:colOff>
      <xdr:row>43</xdr:row>
      <xdr:rowOff>32658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DF12F5-7C7E-4AC6-BC81-900058F8C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67236</xdr:colOff>
      <xdr:row>25</xdr:row>
      <xdr:rowOff>168087</xdr:rowOff>
    </xdr:from>
    <xdr:to>
      <xdr:col>18</xdr:col>
      <xdr:colOff>21644</xdr:colOff>
      <xdr:row>43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DE5FDB-3D53-437A-BB70-96AE557D1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112059</xdr:colOff>
      <xdr:row>5</xdr:row>
      <xdr:rowOff>175248</xdr:rowOff>
    </xdr:from>
    <xdr:to>
      <xdr:col>13</xdr:col>
      <xdr:colOff>437030</xdr:colOff>
      <xdr:row>25</xdr:row>
      <xdr:rowOff>31411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26765DBB-9D7D-4C3A-902C-B575043B31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72479" y="1120128"/>
              <a:ext cx="6664811" cy="33613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553966</xdr:colOff>
      <xdr:row>5</xdr:row>
      <xdr:rowOff>154901</xdr:rowOff>
    </xdr:from>
    <xdr:to>
      <xdr:col>18</xdr:col>
      <xdr:colOff>8645</xdr:colOff>
      <xdr:row>25</xdr:row>
      <xdr:rowOff>44824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BBED74D-2788-419A-8E2D-8E8014248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21773</xdr:colOff>
      <xdr:row>6</xdr:row>
      <xdr:rowOff>10160</xdr:rowOff>
    </xdr:from>
    <xdr:to>
      <xdr:col>3</xdr:col>
      <xdr:colOff>315686</xdr:colOff>
      <xdr:row>25</xdr:row>
      <xdr:rowOff>43543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97BDF9B-2846-40D4-A5E0-4D2784375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274321</xdr:colOff>
      <xdr:row>8</xdr:row>
      <xdr:rowOff>41910</xdr:rowOff>
    </xdr:from>
    <xdr:to>
      <xdr:col>11</xdr:col>
      <xdr:colOff>472440</xdr:colOff>
      <xdr:row>28</xdr:row>
      <xdr:rowOff>51435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BFAA65-0F1E-4DCC-9E62-E40BAE1A6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1</xdr:row>
      <xdr:rowOff>34290</xdr:rowOff>
    </xdr:from>
    <xdr:to>
      <xdr:col>15</xdr:col>
      <xdr:colOff>502920</xdr:colOff>
      <xdr:row>26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777A3F-F1FF-4509-860D-65B4F31F8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15</xdr:row>
      <xdr:rowOff>167640</xdr:rowOff>
    </xdr:from>
    <xdr:to>
      <xdr:col>12</xdr:col>
      <xdr:colOff>30480</xdr:colOff>
      <xdr:row>30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54980B-AF59-4116-9E02-4DE72123D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632460</xdr:colOff>
      <xdr:row>13</xdr:row>
      <xdr:rowOff>129540</xdr:rowOff>
    </xdr:from>
    <xdr:to>
      <xdr:col>8</xdr:col>
      <xdr:colOff>982980</xdr:colOff>
      <xdr:row>35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7993DB-4A8B-4EF9-8D8C-D51C84C64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</xdr:row>
      <xdr:rowOff>49530</xdr:rowOff>
    </xdr:from>
    <xdr:to>
      <xdr:col>9</xdr:col>
      <xdr:colOff>495300</xdr:colOff>
      <xdr:row>16</xdr:row>
      <xdr:rowOff>49530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B7A63A5-66E7-4C1A-87F1-DEC81A30CE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9700" y="2324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0</xdr:row>
      <xdr:rowOff>53340</xdr:rowOff>
    </xdr:from>
    <xdr:to>
      <xdr:col>9</xdr:col>
      <xdr:colOff>411480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377B34-C712-489B-A305-72EFAE902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815340</xdr:colOff>
      <xdr:row>18</xdr:row>
      <xdr:rowOff>140970</xdr:rowOff>
    </xdr:from>
    <xdr:to>
      <xdr:col>15</xdr:col>
      <xdr:colOff>259080</xdr:colOff>
      <xdr:row>42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18B49E-01D5-455B-B7D2-2F2588A12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" refreshedDate="44710.823205439818" createdVersion="7" refreshedVersion="7" minRefreshableVersion="3" recordCount="3340" xr:uid="{C877902F-3499-440F-AA2D-50BF3CFA2D11}">
  <cacheSource type="worksheet">
    <worksheetSource ref="A1:K1048576" sheet="master"/>
  </cacheSource>
  <cacheFields count="13">
    <cacheField name="CustomerID" numFmtId="0">
      <sharedItems containsString="0" containsBlank="1" containsNumber="1" containsInteger="1" minValue="1" maxValue="2123"/>
    </cacheField>
    <cacheField name="CustomerCity" numFmtId="0">
      <sharedItems containsBlank="1" count="362">
        <s v="Washington"/>
        <s v="Jamaica"/>
        <s v="Atlanta"/>
        <s v="Midland"/>
        <s v="San Francisco"/>
        <s v="Oklahoma City"/>
        <s v="Rochester"/>
        <s v="Tucson"/>
        <s v="Norman"/>
        <s v="Richmond"/>
        <s v="Tampa"/>
        <s v="Silver Spring"/>
        <s v="Anchorage"/>
        <s v="Trenton"/>
        <s v="Madison"/>
        <s v="Cedar Rapids"/>
        <s v="Chattanooga"/>
        <s v="Reno"/>
        <s v="Chandler"/>
        <s v="Corpus Christi"/>
        <s v="New Orleans"/>
        <s v="Chicago"/>
        <s v="New York City"/>
        <s v="Fort Wayne"/>
        <s v="Portsmouth"/>
        <s v="Columbus"/>
        <s v="Phoenix"/>
        <s v="Tulsa"/>
        <s v="Wilkes Barre"/>
        <s v="Springfield"/>
        <s v="Cleveland"/>
        <s v="Sioux Falls"/>
        <s v="Lansing"/>
        <s v="Little Rock"/>
        <s v="Philadelphia"/>
        <s v="San Jose"/>
        <s v="Galveston"/>
        <s v="Brooklyn"/>
        <s v="Naples"/>
        <s v="Tacoma"/>
        <s v="Brockton"/>
        <s v="Troy"/>
        <s v="Melbourne"/>
        <s v="Elizabeth"/>
        <s v="Saint Paul"/>
        <s v="Whittier"/>
        <s v="Green Bay"/>
        <s v="Lafayette"/>
        <s v="Reston"/>
        <s v="Myrtle Beach"/>
        <s v="Spartanburg"/>
        <s v="Seattle"/>
        <s v="Detroit"/>
        <s v="Harrisburg"/>
        <s v="Mobile"/>
        <s v="Long Beach"/>
        <s v="Fort Myers"/>
        <s v="Los Angeles"/>
        <s v="Charlotte"/>
        <s v="Port Saint Lucie"/>
        <s v="Omaha"/>
        <s v="Lawrenceville"/>
        <s v="Peoria"/>
        <s v="San Antonio"/>
        <s v="Inglewood"/>
        <s v="Boca Raton"/>
        <s v="Saint Petersburg"/>
        <s v="Canton"/>
        <s v="Albany"/>
        <s v="Englewood"/>
        <s v="Saginaw"/>
        <s v="Saint Louis"/>
        <s v="Savannah"/>
        <s v="Fullerton"/>
        <s v="Lake Charles"/>
        <s v="Newark"/>
        <s v="Indianapolis"/>
        <s v="Greeley"/>
        <s v="Appleton"/>
        <s v="Louisville"/>
        <s v="Fort Pierce"/>
        <s v="Warren"/>
        <s v="Juneau"/>
        <s v="Roanoke"/>
        <s v="Houston"/>
        <s v="Alhambra"/>
        <s v="Birmingham"/>
        <s v="Syracuse"/>
        <s v="Wilmington"/>
        <s v="Beaverton"/>
        <s v="Shawnee Mission"/>
        <s v="Minneapolis"/>
        <s v="Torrance"/>
        <s v="Baltimore"/>
        <s v="Ocala"/>
        <s v="Topeka"/>
        <s v="Marietta"/>
        <s v="Baton Rouge"/>
        <s v="West Palm Beach"/>
        <s v="Lubbock"/>
        <s v="Ann Arbor"/>
        <s v="Maple Plain"/>
        <s v="Fresno"/>
        <s v="Toledo"/>
        <s v="El Paso"/>
        <s v="Mesquite"/>
        <s v="Colorado Springs"/>
        <s v="Waco"/>
        <s v="Kansas City"/>
        <s v="Fort Worth"/>
        <s v="Las Vegas"/>
        <s v="Amarillo"/>
        <s v="Carol Stream"/>
        <s v="Jacksonville"/>
        <s v="Pasadena"/>
        <s v="Woburn"/>
        <s v="Orlando"/>
        <s v="Salt Lake City"/>
        <s v="Albuquerque"/>
        <s v="Waterbury"/>
        <s v="London"/>
        <s v="Spokane"/>
        <s v="Fairbanks"/>
        <s v="Akron"/>
        <s v="Redwood City"/>
        <s v="Winston Salem"/>
        <s v="Greensboro"/>
        <s v="San Bernardino"/>
        <s v="Fairfield"/>
        <s v="Joliet"/>
        <s v="Hartford"/>
        <s v="Lake Worth"/>
        <s v="Austin"/>
        <s v="Alexandria"/>
        <s v="Beaumont"/>
        <s v="Concord"/>
        <s v="Sacramento"/>
        <s v="Pittsburgh"/>
        <s v="Schenectady"/>
        <s v="Boynton Beach"/>
        <s v="Sterling"/>
        <s v="Shreveport"/>
        <s v="Honolulu"/>
        <s v="Denver"/>
        <s v="Norfolk"/>
        <s v="Nashville"/>
        <s v="Durham"/>
        <s v="Bronx"/>
        <s v="Paterson"/>
        <s v="Metairie"/>
        <s v="Daytona Beach"/>
        <s v="Raleigh"/>
        <s v="Decatur"/>
        <s v="Wichita"/>
        <s v="Huntington"/>
        <s v="Bakersfield"/>
        <s v="Oakland"/>
        <s v="Boston"/>
        <s v="San Diego"/>
        <s v="Macon"/>
        <s v="Fort Smith"/>
        <s v="Pompano Beach"/>
        <s v="Stockton"/>
        <s v="Des Moines"/>
        <s v="Cumming"/>
        <s v="Miami"/>
        <s v="Battle Creek"/>
        <s v="Lexington"/>
        <s v="Reading"/>
        <s v="Charleston"/>
        <s v="Pensacola"/>
        <s v="Bismarck"/>
        <s v="Irvine"/>
        <s v="Jackson"/>
        <s v="Dallas"/>
        <s v="Tallahassee"/>
        <s v="Odessa"/>
        <s v="Flushing"/>
        <s v="Miami Beach"/>
        <s v="Modesto"/>
        <s v="Dayton"/>
        <s v="Apache Junction"/>
        <s v="Columbia"/>
        <s v="Gastonia"/>
        <s v="San Luis Obispo"/>
        <s v="Evansville"/>
        <s v="Plano"/>
        <s v="Boise"/>
        <s v="Gainesville"/>
        <s v="Monticello"/>
        <s v="Johnstown"/>
        <s v="Pueblo"/>
        <s v="Biloxi"/>
        <s v="Hamilton"/>
        <s v="Ridgely"/>
        <s v="Kent"/>
        <s v="Milwaukee"/>
        <s v="Humble"/>
        <s v="Bonita Springs"/>
        <s v="Yakima"/>
        <s v="Memphis"/>
        <s v="Berkeley"/>
        <s v="Irving"/>
        <s v="Erie"/>
        <s v="Morgantown"/>
        <s v="South Bend"/>
        <s v="Lakeland"/>
        <s v="Buffalo"/>
        <s v="Fairfax"/>
        <s v="Tuscaloosa"/>
        <s v="Littleton"/>
        <s v="Texarkana"/>
        <s v="Muncie"/>
        <s v="Aurora"/>
        <s v="Flint"/>
        <s v="Palmdale"/>
        <s v="Abilene"/>
        <s v="Hot Springs National Park"/>
        <s v="Garland"/>
        <s v="Manassas"/>
        <s v="Clearwater"/>
        <s v="Youngstown"/>
        <s v="Beaufort"/>
        <s v="Grand Rapids"/>
        <s v="Knoxville"/>
        <s v="Norwalk"/>
        <s v="Scranton"/>
        <s v="Davenport"/>
        <s v="Petaluma"/>
        <s v="Arlington"/>
        <s v="Carson City"/>
        <s v="Farmington"/>
        <s v="Fargo"/>
        <s v="Fort Collins"/>
        <s v="Santa Fe"/>
        <s v="Orange"/>
        <s v="Riverside"/>
        <s v="Meridian"/>
        <s v="Cincinnati"/>
        <s v="Hampton"/>
        <s v="Salinas"/>
        <s v="East Saint Louis"/>
        <s v="Gary"/>
        <s v="Falls Church"/>
        <s v="Young America"/>
        <s v="Gulfport"/>
        <s v="Bellevue"/>
        <s v="Lancaster"/>
        <s v="Cape Coral"/>
        <s v="Sioux City"/>
        <s v="Wichita Falls"/>
        <s v="Ventura"/>
        <s v="Olympia"/>
        <s v="Pocatello"/>
        <s v="Montgomery"/>
        <s v="Virginia Beach"/>
        <s v="San Angelo"/>
        <s v="Prescott"/>
        <s v="Las Cruces"/>
        <s v="Herndon"/>
        <s v="Pomona"/>
        <s v="Sarasota"/>
        <s v="Glendale"/>
        <s v="North Las Vegas"/>
        <s v="North Little Rock"/>
        <s v="Moreno Valley"/>
        <s v="Portland"/>
        <s v="Killeen"/>
        <s v="Loretto"/>
        <s v="Scottsdale"/>
        <s v="Duluth"/>
        <s v="Denton"/>
        <s v="Grand Junction"/>
        <s v="New Hyde Park"/>
        <s v="Winter Haven"/>
        <s v="Jefferson City"/>
        <s v="York"/>
        <s v="Worcester"/>
        <s v="Huntington Beach"/>
        <s v="Lima"/>
        <s v="Huntsville"/>
        <s v="Chico"/>
        <s v="Idaho Falls"/>
        <s v="Lynchburg"/>
        <s v="North Port"/>
        <s v="Bethesda"/>
        <s v="Asheville"/>
        <s v="Hayward"/>
        <s v="Anaheim"/>
        <s v="Zephyrhills"/>
        <s v="Round Rock"/>
        <s v="Terre Haute"/>
        <s v="Billings"/>
        <s v="Lincoln"/>
        <s v="Staten Island"/>
        <s v="Jersey City"/>
        <s v="Great Neck"/>
        <s v="New Haven"/>
        <s v="Palatine"/>
        <s v="Valley Forge"/>
        <s v="Fort Lauderdale"/>
        <s v="Sunnyvale"/>
        <s v="Santa Rosa"/>
        <s v="Lehigh Acres"/>
        <s v="Port Washington"/>
        <s v="Longview"/>
        <s v="Lees Summit"/>
        <s v="College Station"/>
        <s v="Monroe"/>
        <s v="Brea"/>
        <s v="Chesapeake"/>
        <s v="Tempe"/>
        <s v="Gatesville"/>
        <s v="North Hollywood"/>
        <s v="Greenville"/>
        <s v="Aiken"/>
        <s v="Port Charlotte"/>
        <s v="Stamford"/>
        <s v="Manchester"/>
        <s v="Sparks"/>
        <s v="Bradenton"/>
        <s v="Burbank"/>
        <s v="Hagerstown"/>
        <s v="Edmond"/>
        <s v="Katy"/>
        <s v="Merrifield"/>
        <s v="Augusta"/>
        <s v="Waterloo"/>
        <s v="Santa Barbara"/>
        <s v="Anniston"/>
        <s v="Dearborn"/>
        <s v="Spring"/>
        <s v="Tyler"/>
        <s v="Simi Valley"/>
        <s v="Rockford"/>
        <s v="Van Nuys"/>
        <s v="Oxnard"/>
        <s v="New Castle"/>
        <s v="Provo"/>
        <s v="Bloomington"/>
        <s v="Panama City"/>
        <s v="Santa Monica"/>
        <s v="Everett"/>
        <s v="Schaumburg"/>
        <s v="Cambridge"/>
        <s v="San Rafael"/>
        <s v="New Bedford"/>
        <s v="Corona"/>
        <s v="White Plains"/>
        <s v="Charlottesville"/>
        <s v="Garden Grove"/>
        <s v="Vancouver"/>
        <s v="Bridgeport"/>
        <s v="Newport News"/>
        <s v="Mount Vernon"/>
        <s v="Lynn"/>
        <s v="Gilbert"/>
        <s v="Hollywood"/>
        <s v="Mesa"/>
        <s v="Vero Beach"/>
        <s v="Temple"/>
        <m/>
      </sharedItems>
    </cacheField>
    <cacheField name="CustomerState" numFmtId="0">
      <sharedItems containsBlank="1" count="48">
        <s v="District of Columbia"/>
        <s v="New York"/>
        <s v="Georgia"/>
        <s v="Texas"/>
        <s v="California"/>
        <s v="Oklahoma"/>
        <s v="Arizona"/>
        <s v="Virginia"/>
        <s v="Florida"/>
        <s v="Maryland"/>
        <s v="Alaska"/>
        <s v="New Jersey"/>
        <s v="Wisconsin"/>
        <s v="Iowa"/>
        <s v="Tennessee"/>
        <s v="Nevada"/>
        <s v="Louisiana"/>
        <s v="Illinois"/>
        <s v="Indiana"/>
        <s v="New Hampshire"/>
        <s v="Ohio"/>
        <s v="Pennsylvania"/>
        <s v="Massachusetts"/>
        <s v="South Dakota"/>
        <s v="Michigan"/>
        <s v="Arkansas"/>
        <s v="Washington"/>
        <s v="Minnesota"/>
        <s v="South Carolina"/>
        <s v="Alabama"/>
        <s v="North Carolina"/>
        <s v="Nebraska"/>
        <s v="Colorado"/>
        <s v="Missouri"/>
        <s v="Kentucky"/>
        <s v="Delaware"/>
        <s v="Oregon"/>
        <s v="Kansas"/>
        <s v="Utah"/>
        <s v="New Mexico"/>
        <s v="Connecticut"/>
        <s v="Hawaii"/>
        <s v="West Virginia"/>
        <s v="North Dakota"/>
        <s v="Mississippi"/>
        <s v="Idaho"/>
        <s v="Montana"/>
        <m/>
      </sharedItems>
    </cacheField>
    <cacheField name="OrderID" numFmtId="0">
      <sharedItems containsString="0" containsBlank="1" containsNumber="1" containsInteger="1" minValue="1" maxValue="3340"/>
    </cacheField>
    <cacheField name="Date" numFmtId="0">
      <sharedItems containsNonDate="0" containsDate="1" containsString="0" containsBlank="1" minDate="2020-01-01T00:00:00" maxDate="2022-01-01T00:00:00" count="729">
        <d v="2021-07-25T00:00:00"/>
        <d v="2021-11-18T00:00:00"/>
        <d v="2021-05-17T00:00:00"/>
        <d v="2020-12-10T00:00:00"/>
        <d v="2020-01-24T00:00:00"/>
        <d v="2021-11-15T00:00:00"/>
        <d v="2020-03-07T00:00:00"/>
        <d v="2020-06-19T00:00:00"/>
        <d v="2021-03-04T00:00:00"/>
        <d v="2020-04-09T00:00:00"/>
        <d v="2020-11-11T00:00:00"/>
        <d v="2021-10-27T00:00:00"/>
        <d v="2020-07-29T00:00:00"/>
        <d v="2020-11-02T00:00:00"/>
        <d v="2021-02-09T00:00:00"/>
        <d v="2020-01-09T00:00:00"/>
        <d v="2020-04-23T00:00:00"/>
        <d v="2021-04-15T00:00:00"/>
        <d v="2021-11-30T00:00:00"/>
        <d v="2021-09-08T00:00:00"/>
        <d v="2021-01-18T00:00:00"/>
        <d v="2021-06-11T00:00:00"/>
        <d v="2021-07-20T00:00:00"/>
        <d v="2021-08-03T00:00:00"/>
        <d v="2020-03-30T00:00:00"/>
        <d v="2021-11-21T00:00:00"/>
        <d v="2020-03-21T00:00:00"/>
        <d v="2020-04-05T00:00:00"/>
        <d v="2021-03-20T00:00:00"/>
        <d v="2021-08-28T00:00:00"/>
        <d v="2020-03-22T00:00:00"/>
        <d v="2021-06-23T00:00:00"/>
        <d v="2020-06-03T00:00:00"/>
        <d v="2021-01-06T00:00:00"/>
        <d v="2021-09-11T00:00:00"/>
        <d v="2020-07-27T00:00:00"/>
        <d v="2021-12-29T00:00:00"/>
        <d v="2020-02-24T00:00:00"/>
        <d v="2021-04-14T00:00:00"/>
        <d v="2021-06-24T00:00:00"/>
        <d v="2020-09-26T00:00:00"/>
        <d v="2021-10-15T00:00:00"/>
        <d v="2021-04-24T00:00:00"/>
        <d v="2021-06-29T00:00:00"/>
        <d v="2021-11-01T00:00:00"/>
        <d v="2020-11-04T00:00:00"/>
        <d v="2021-01-21T00:00:00"/>
        <d v="2021-02-13T00:00:00"/>
        <d v="2021-10-28T00:00:00"/>
        <d v="2020-08-21T00:00:00"/>
        <d v="2020-12-22T00:00:00"/>
        <d v="2021-07-01T00:00:00"/>
        <d v="2020-12-11T00:00:00"/>
        <d v="2021-01-23T00:00:00"/>
        <d v="2021-07-18T00:00:00"/>
        <d v="2020-01-07T00:00:00"/>
        <d v="2020-10-27T00:00:00"/>
        <d v="2020-10-19T00:00:00"/>
        <d v="2021-02-15T00:00:00"/>
        <d v="2020-01-12T00:00:00"/>
        <d v="2020-11-03T00:00:00"/>
        <d v="2021-05-03T00:00:00"/>
        <d v="2020-08-15T00:00:00"/>
        <d v="2020-11-23T00:00:00"/>
        <d v="2020-06-05T00:00:00"/>
        <d v="2021-06-12T00:00:00"/>
        <d v="2020-10-24T00:00:00"/>
        <d v="2021-05-09T00:00:00"/>
        <d v="2020-09-28T00:00:00"/>
        <d v="2021-05-19T00:00:00"/>
        <d v="2020-06-24T00:00:00"/>
        <d v="2020-09-07T00:00:00"/>
        <d v="2020-12-09T00:00:00"/>
        <d v="2020-12-31T00:00:00"/>
        <d v="2021-01-26T00:00:00"/>
        <d v="2021-10-26T00:00:00"/>
        <d v="2021-08-22T00:00:00"/>
        <d v="2021-10-30T00:00:00"/>
        <d v="2021-03-29T00:00:00"/>
        <d v="2020-07-20T00:00:00"/>
        <d v="2020-08-26T00:00:00"/>
        <d v="2021-02-07T00:00:00"/>
        <d v="2021-02-11T00:00:00"/>
        <d v="2021-03-07T00:00:00"/>
        <d v="2021-06-05T00:00:00"/>
        <d v="2021-03-26T00:00:00"/>
        <d v="2020-03-24T00:00:00"/>
        <d v="2020-05-15T00:00:00"/>
        <d v="2020-09-30T00:00:00"/>
        <d v="2021-03-10T00:00:00"/>
        <d v="2020-09-02T00:00:00"/>
        <d v="2020-10-13T00:00:00"/>
        <d v="2021-05-02T00:00:00"/>
        <d v="2021-12-02T00:00:00"/>
        <d v="2020-11-13T00:00:00"/>
        <d v="2021-05-14T00:00:00"/>
        <d v="2020-07-23T00:00:00"/>
        <d v="2021-07-06T00:00:00"/>
        <d v="2021-12-19T00:00:00"/>
        <d v="2021-04-20T00:00:00"/>
        <d v="2020-05-22T00:00:00"/>
        <d v="2020-11-21T00:00:00"/>
        <d v="2021-02-10T00:00:00"/>
        <d v="2021-10-08T00:00:00"/>
        <d v="2021-11-25T00:00:00"/>
        <d v="2021-02-01T00:00:00"/>
        <d v="2021-04-11T00:00:00"/>
        <d v="2021-06-01T00:00:00"/>
        <d v="2021-08-19T00:00:00"/>
        <d v="2021-05-22T00:00:00"/>
        <d v="2021-08-18T00:00:00"/>
        <d v="2021-09-09T00:00:00"/>
        <d v="2021-11-07T00:00:00"/>
        <d v="2021-07-07T00:00:00"/>
        <d v="2020-05-09T00:00:00"/>
        <d v="2021-11-02T00:00:00"/>
        <d v="2020-01-16T00:00:00"/>
        <d v="2020-04-08T00:00:00"/>
        <d v="2020-07-19T00:00:00"/>
        <d v="2021-04-13T00:00:00"/>
        <d v="2020-01-20T00:00:00"/>
        <d v="2020-04-22T00:00:00"/>
        <d v="2020-10-12T00:00:00"/>
        <d v="2021-07-22T00:00:00"/>
        <d v="2021-08-13T00:00:00"/>
        <d v="2021-05-27T00:00:00"/>
        <d v="2020-09-12T00:00:00"/>
        <d v="2020-11-19T00:00:00"/>
        <d v="2021-09-20T00:00:00"/>
        <d v="2021-07-03T00:00:00"/>
        <d v="2020-04-03T00:00:00"/>
        <d v="2020-09-24T00:00:00"/>
        <d v="2021-05-04T00:00:00"/>
        <d v="2020-09-22T00:00:00"/>
        <d v="2020-09-11T00:00:00"/>
        <d v="2021-06-03T00:00:00"/>
        <d v="2021-10-02T00:00:00"/>
        <d v="2020-12-18T00:00:00"/>
        <d v="2021-01-03T00:00:00"/>
        <d v="2020-03-23T00:00:00"/>
        <d v="2021-07-17T00:00:00"/>
        <d v="2021-12-11T00:00:00"/>
        <d v="2020-02-25T00:00:00"/>
        <d v="2021-07-08T00:00:00"/>
        <d v="2021-03-13T00:00:00"/>
        <d v="2021-07-19T00:00:00"/>
        <d v="2020-07-01T00:00:00"/>
        <d v="2020-06-01T00:00:00"/>
        <d v="2021-06-22T00:00:00"/>
        <d v="2021-10-14T00:00:00"/>
        <d v="2020-02-20T00:00:00"/>
        <d v="2020-05-31T00:00:00"/>
        <d v="2021-04-02T00:00:00"/>
        <d v="2020-09-05T00:00:00"/>
        <d v="2021-02-06T00:00:00"/>
        <d v="2021-06-08T00:00:00"/>
        <d v="2021-07-09T00:00:00"/>
        <d v="2020-06-22T00:00:00"/>
        <d v="2020-08-22T00:00:00"/>
        <d v="2020-06-02T00:00:00"/>
        <d v="2020-02-16T00:00:00"/>
        <d v="2020-01-13T00:00:00"/>
        <d v="2020-02-28T00:00:00"/>
        <d v="2020-04-20T00:00:00"/>
        <d v="2020-03-09T00:00:00"/>
        <d v="2020-07-22T00:00:00"/>
        <d v="2021-02-20T00:00:00"/>
        <d v="2021-05-01T00:00:00"/>
        <d v="2021-10-29T00:00:00"/>
        <d v="2021-09-02T00:00:00"/>
        <d v="2021-05-10T00:00:00"/>
        <d v="2021-01-16T00:00:00"/>
        <d v="2021-09-03T00:00:00"/>
        <d v="2020-03-15T00:00:00"/>
        <d v="2020-10-06T00:00:00"/>
        <d v="2020-10-11T00:00:00"/>
        <d v="2021-11-13T00:00:00"/>
        <d v="2020-09-16T00:00:00"/>
        <d v="2021-08-23T00:00:00"/>
        <d v="2021-12-08T00:00:00"/>
        <d v="2020-08-04T00:00:00"/>
        <d v="2020-08-19T00:00:00"/>
        <d v="2021-07-16T00:00:00"/>
        <d v="2020-08-16T00:00:00"/>
        <d v="2021-11-14T00:00:00"/>
        <d v="2020-01-06T00:00:00"/>
        <d v="2020-04-14T00:00:00"/>
        <d v="2020-02-14T00:00:00"/>
        <d v="2020-06-21T00:00:00"/>
        <d v="2021-02-28T00:00:00"/>
        <d v="2020-08-10T00:00:00"/>
        <d v="2021-01-22T00:00:00"/>
        <d v="2020-06-26T00:00:00"/>
        <d v="2020-07-21T00:00:00"/>
        <d v="2021-06-10T00:00:00"/>
        <d v="2020-02-12T00:00:00"/>
        <d v="2020-11-20T00:00:00"/>
        <d v="2020-01-02T00:00:00"/>
        <d v="2020-05-11T00:00:00"/>
        <d v="2020-01-23T00:00:00"/>
        <d v="2021-01-19T00:00:00"/>
        <d v="2020-09-29T00:00:00"/>
        <d v="2020-06-09T00:00:00"/>
        <d v="2020-05-29T00:00:00"/>
        <d v="2020-12-23T00:00:00"/>
        <d v="2021-10-09T00:00:00"/>
        <d v="2020-08-08T00:00:00"/>
        <d v="2020-10-01T00:00:00"/>
        <d v="2020-03-26T00:00:00"/>
        <d v="2021-12-22T00:00:00"/>
        <d v="2021-04-08T00:00:00"/>
        <d v="2021-08-31T00:00:00"/>
        <d v="2021-10-06T00:00:00"/>
        <d v="2020-10-18T00:00:00"/>
        <d v="2021-02-22T00:00:00"/>
        <d v="2020-12-13T00:00:00"/>
        <d v="2021-02-17T00:00:00"/>
        <d v="2021-08-20T00:00:00"/>
        <d v="2020-06-17T00:00:00"/>
        <d v="2020-08-06T00:00:00"/>
        <d v="2020-03-04T00:00:00"/>
        <d v="2020-01-15T00:00:00"/>
        <d v="2020-08-24T00:00:00"/>
        <d v="2021-02-18T00:00:00"/>
        <d v="2021-03-16T00:00:00"/>
        <d v="2021-09-25T00:00:00"/>
        <d v="2020-03-14T00:00:00"/>
        <d v="2020-12-07T00:00:00"/>
        <d v="2020-12-12T00:00:00"/>
        <d v="2020-05-05T00:00:00"/>
        <d v="2021-03-15T00:00:00"/>
        <d v="2021-12-25T00:00:00"/>
        <d v="2020-10-28T00:00:00"/>
        <d v="2021-07-13T00:00:00"/>
        <d v="2020-02-21T00:00:00"/>
        <d v="2020-12-05T00:00:00"/>
        <d v="2020-12-17T00:00:00"/>
        <d v="2021-04-26T00:00:00"/>
        <d v="2021-06-18T00:00:00"/>
        <d v="2020-03-13T00:00:00"/>
        <d v="2020-06-20T00:00:00"/>
        <d v="2021-02-23T00:00:00"/>
        <d v="2020-06-04T00:00:00"/>
        <d v="2020-02-08T00:00:00"/>
        <d v="2021-06-06T00:00:00"/>
        <d v="2020-02-10T00:00:00"/>
        <d v="2020-02-06T00:00:00"/>
        <d v="2021-09-10T00:00:00"/>
        <d v="2020-04-25T00:00:00"/>
        <d v="2021-10-01T00:00:00"/>
        <d v="2021-11-09T00:00:00"/>
        <d v="2020-04-02T00:00:00"/>
        <d v="2021-02-16T00:00:00"/>
        <d v="2020-11-15T00:00:00"/>
        <d v="2020-08-27T00:00:00"/>
        <d v="2021-01-17T00:00:00"/>
        <d v="2021-03-24T00:00:00"/>
        <d v="2021-07-30T00:00:00"/>
        <d v="2020-06-07T00:00:00"/>
        <d v="2020-01-27T00:00:00"/>
        <d v="2020-06-30T00:00:00"/>
        <d v="2020-11-26T00:00:00"/>
        <d v="2020-12-25T00:00:00"/>
        <d v="2020-07-08T00:00:00"/>
        <d v="2020-10-05T00:00:00"/>
        <d v="2020-08-18T00:00:00"/>
        <d v="2021-05-16T00:00:00"/>
        <d v="2021-07-02T00:00:00"/>
        <d v="2021-07-15T00:00:00"/>
        <d v="2021-07-27T00:00:00"/>
        <d v="2021-10-03T00:00:00"/>
        <d v="2020-05-10T00:00:00"/>
        <d v="2021-08-16T00:00:00"/>
        <d v="2021-06-25T00:00:00"/>
        <d v="2021-01-02T00:00:00"/>
        <d v="2021-09-01T00:00:00"/>
        <d v="2021-09-07T00:00:00"/>
        <d v="2020-04-01T00:00:00"/>
        <d v="2021-01-09T00:00:00"/>
        <d v="2020-09-17T00:00:00"/>
        <d v="2020-05-03T00:00:00"/>
        <d v="2020-09-10T00:00:00"/>
        <d v="2021-10-11T00:00:00"/>
        <d v="2020-06-28T00:00:00"/>
        <d v="2021-03-03T00:00:00"/>
        <d v="2020-07-07T00:00:00"/>
        <d v="2020-10-10T00:00:00"/>
        <d v="2021-03-12T00:00:00"/>
        <d v="2021-08-01T00:00:00"/>
        <d v="2021-08-30T00:00:00"/>
        <d v="2021-12-03T00:00:00"/>
        <d v="2021-09-17T00:00:00"/>
        <d v="2020-03-25T00:00:00"/>
        <d v="2021-01-05T00:00:00"/>
        <d v="2021-10-05T00:00:00"/>
        <d v="2021-10-10T00:00:00"/>
        <d v="2021-12-14T00:00:00"/>
        <d v="2021-11-27T00:00:00"/>
        <d v="2021-04-19T00:00:00"/>
        <d v="2021-12-15T00:00:00"/>
        <d v="2021-09-06T00:00:00"/>
        <d v="2021-02-19T00:00:00"/>
        <d v="2021-01-12T00:00:00"/>
        <d v="2020-12-28T00:00:00"/>
        <d v="2021-02-04T00:00:00"/>
        <d v="2020-08-13T00:00:00"/>
        <d v="2020-09-19T00:00:00"/>
        <d v="2021-06-04T00:00:00"/>
        <d v="2021-11-08T00:00:00"/>
        <d v="2021-10-21T00:00:00"/>
        <d v="2020-09-25T00:00:00"/>
        <d v="2021-03-02T00:00:00"/>
        <d v="2020-03-16T00:00:00"/>
        <d v="2020-08-07T00:00:00"/>
        <d v="2020-07-04T00:00:00"/>
        <d v="2021-05-30T00:00:00"/>
        <d v="2021-06-28T00:00:00"/>
        <d v="2020-06-14T00:00:00"/>
        <d v="2020-01-05T00:00:00"/>
        <d v="2020-03-06T00:00:00"/>
        <d v="2021-08-15T00:00:00"/>
        <d v="2020-06-08T00:00:00"/>
        <d v="2020-09-15T00:00:00"/>
        <d v="2021-11-03T00:00:00"/>
        <d v="2021-01-31T00:00:00"/>
        <d v="2020-11-09T00:00:00"/>
        <d v="2021-08-11T00:00:00"/>
        <d v="2021-09-05T00:00:00"/>
        <d v="2020-01-01T00:00:00"/>
        <d v="2020-08-25T00:00:00"/>
        <d v="2020-01-10T00:00:00"/>
        <d v="2021-10-18T00:00:00"/>
        <d v="2021-01-13T00:00:00"/>
        <d v="2020-11-08T00:00:00"/>
        <d v="2021-02-26T00:00:00"/>
        <d v="2020-06-10T00:00:00"/>
        <d v="2020-09-18T00:00:00"/>
        <d v="2021-04-05T00:00:00"/>
        <d v="2021-04-23T00:00:00"/>
        <d v="2020-11-10T00:00:00"/>
        <d v="2021-01-24T00:00:00"/>
        <d v="2021-10-04T00:00:00"/>
        <d v="2020-02-07T00:00:00"/>
        <d v="2020-09-09T00:00:00"/>
        <d v="2020-04-04T00:00:00"/>
        <d v="2020-11-01T00:00:00"/>
        <d v="2021-10-24T00:00:00"/>
        <d v="2020-10-22T00:00:00"/>
        <d v="2021-03-01T00:00:00"/>
        <d v="2020-05-08T00:00:00"/>
        <d v="2020-10-23T00:00:00"/>
        <d v="2021-09-23T00:00:00"/>
        <d v="2021-12-01T00:00:00"/>
        <d v="2021-03-11T00:00:00"/>
        <d v="2021-06-21T00:00:00"/>
        <d v="2020-06-25T00:00:00"/>
        <d v="2020-07-03T00:00:00"/>
        <d v="2021-09-27T00:00:00"/>
        <d v="2020-09-08T00:00:00"/>
        <d v="2020-09-13T00:00:00"/>
        <d v="2020-04-07T00:00:00"/>
        <d v="2020-08-29T00:00:00"/>
        <d v="2021-11-05T00:00:00"/>
        <d v="2021-12-17T00:00:00"/>
        <d v="2020-08-28T00:00:00"/>
        <d v="2021-08-07T00:00:00"/>
        <d v="2020-04-10T00:00:00"/>
        <d v="2021-07-12T00:00:00"/>
        <d v="2021-11-29T00:00:00"/>
        <d v="2020-07-12T00:00:00"/>
        <d v="2020-11-24T00:00:00"/>
        <d v="2021-08-08T00:00:00"/>
        <d v="2021-03-19T00:00:00"/>
        <d v="2020-08-17T00:00:00"/>
        <d v="2021-04-25T00:00:00"/>
        <d v="2020-05-17T00:00:00"/>
        <d v="2020-03-10T00:00:00"/>
        <d v="2020-12-27T00:00:00"/>
        <d v="2020-08-11T00:00:00"/>
        <d v="2021-06-09T00:00:00"/>
        <d v="2020-10-08T00:00:00"/>
        <d v="2021-03-30T00:00:00"/>
        <d v="2021-05-07T00:00:00"/>
        <d v="2021-01-30T00:00:00"/>
        <d v="2021-05-20T00:00:00"/>
        <d v="2020-07-09T00:00:00"/>
        <d v="2020-03-28T00:00:00"/>
        <d v="2020-12-08T00:00:00"/>
        <d v="2020-03-01T00:00:00"/>
        <d v="2021-12-13T00:00:00"/>
        <d v="2020-09-01T00:00:00"/>
        <d v="2021-04-18T00:00:00"/>
        <d v="2020-02-29T00:00:00"/>
        <d v="2021-07-26T00:00:00"/>
        <d v="2021-07-23T00:00:00"/>
        <d v="2020-12-04T00:00:00"/>
        <d v="2021-03-27T00:00:00"/>
        <d v="2021-06-15T00:00:00"/>
        <d v="2020-03-20T00:00:00"/>
        <d v="2020-04-29T00:00:00"/>
        <d v="2021-09-21T00:00:00"/>
        <d v="2020-04-12T00:00:00"/>
        <d v="2020-10-20T00:00:00"/>
        <d v="2021-11-22T00:00:00"/>
        <d v="2021-08-06T00:00:00"/>
        <d v="2020-06-23T00:00:00"/>
        <d v="2020-07-31T00:00:00"/>
        <d v="2021-02-05T00:00:00"/>
        <d v="2020-09-23T00:00:00"/>
        <d v="2021-07-11T00:00:00"/>
        <d v="2021-03-05T00:00:00"/>
        <d v="2020-07-13T00:00:00"/>
        <d v="2021-01-01T00:00:00"/>
        <d v="2021-06-16T00:00:00"/>
        <d v="2021-02-14T00:00:00"/>
        <d v="2021-12-05T00:00:00"/>
        <d v="2020-05-13T00:00:00"/>
        <d v="2020-04-06T00:00:00"/>
        <d v="2021-08-25T00:00:00"/>
        <d v="2020-03-03T00:00:00"/>
        <d v="2021-02-24T00:00:00"/>
        <d v="2021-04-10T00:00:00"/>
        <d v="2021-07-10T00:00:00"/>
        <d v="2020-10-14T00:00:00"/>
        <d v="2021-12-31T00:00:00"/>
        <d v="2020-05-30T00:00:00"/>
        <d v="2020-03-31T00:00:00"/>
        <d v="2020-09-03T00:00:00"/>
        <d v="2020-07-10T00:00:00"/>
        <d v="2021-12-28T00:00:00"/>
        <d v="2020-03-29T00:00:00"/>
        <d v="2021-03-14T00:00:00"/>
        <d v="2020-02-17T00:00:00"/>
        <d v="2020-03-02T00:00:00"/>
        <d v="2020-04-21T00:00:00"/>
        <d v="2021-09-29T00:00:00"/>
        <d v="2021-04-07T00:00:00"/>
        <d v="2020-03-11T00:00:00"/>
        <d v="2020-10-04T00:00:00"/>
        <d v="2021-01-25T00:00:00"/>
        <d v="2020-10-26T00:00:00"/>
        <d v="2020-01-21T00:00:00"/>
        <d v="2021-05-25T00:00:00"/>
        <d v="2021-06-14T00:00:00"/>
        <d v="2021-08-05T00:00:00"/>
        <d v="2021-09-26T00:00:00"/>
        <d v="2021-11-23T00:00:00"/>
        <d v="2020-12-01T00:00:00"/>
        <d v="2020-05-26T00:00:00"/>
        <d v="2021-12-12T00:00:00"/>
        <d v="2020-03-18T00:00:00"/>
        <d v="2021-05-23T00:00:00"/>
        <d v="2020-07-06T00:00:00"/>
        <d v="2021-01-29T00:00:00"/>
        <d v="2020-04-16T00:00:00"/>
        <d v="2020-01-31T00:00:00"/>
        <d v="2020-05-16T00:00:00"/>
        <d v="2021-04-28T00:00:00"/>
        <d v="2020-12-19T00:00:00"/>
        <d v="2020-02-09T00:00:00"/>
        <d v="2021-08-12T00:00:00"/>
        <d v="2020-12-16T00:00:00"/>
        <d v="2021-05-12T00:00:00"/>
        <d v="2021-04-16T00:00:00"/>
        <d v="2021-11-28T00:00:00"/>
        <d v="2020-07-15T00:00:00"/>
        <d v="2020-11-05T00:00:00"/>
        <d v="2021-10-23T00:00:00"/>
        <d v="2020-10-30T00:00:00"/>
        <d v="2020-12-30T00:00:00"/>
        <d v="2021-10-22T00:00:00"/>
        <d v="2020-10-02T00:00:00"/>
        <d v="2020-02-04T00:00:00"/>
        <d v="2020-04-24T00:00:00"/>
        <d v="2020-06-27T00:00:00"/>
        <d v="2021-04-12T00:00:00"/>
        <d v="2020-03-17T00:00:00"/>
        <d v="2020-12-06T00:00:00"/>
        <d v="2020-11-17T00:00:00"/>
        <d v="2020-02-05T00:00:00"/>
        <d v="2021-07-21T00:00:00"/>
        <d v="2021-10-25T00:00:00"/>
        <d v="2021-11-10T00:00:00"/>
        <d v="2021-12-27T00:00:00"/>
        <d v="2020-09-04T00:00:00"/>
        <d v="2020-07-14T00:00:00"/>
        <d v="2020-07-30T00:00:00"/>
        <d v="2020-08-12T00:00:00"/>
        <d v="2021-11-16T00:00:00"/>
        <d v="2020-08-02T00:00:00"/>
        <d v="2020-05-04T00:00:00"/>
        <d v="2021-07-05T00:00:00"/>
        <d v="2020-03-12T00:00:00"/>
        <d v="2020-11-07T00:00:00"/>
        <d v="2021-04-22T00:00:00"/>
        <d v="2021-08-29T00:00:00"/>
        <d v="2020-06-16T00:00:00"/>
        <d v="2021-10-31T00:00:00"/>
        <d v="2020-05-24T00:00:00"/>
        <d v="2021-07-28T00:00:00"/>
        <d v="2020-11-28T00:00:00"/>
        <d v="2020-01-18T00:00:00"/>
        <d v="2020-06-29T00:00:00"/>
        <d v="2021-01-15T00:00:00"/>
        <d v="2021-05-21T00:00:00"/>
        <d v="2021-09-30T00:00:00"/>
        <d v="2020-04-18T00:00:00"/>
        <d v="2020-02-01T00:00:00"/>
        <d v="2020-05-07T00:00:00"/>
        <d v="2020-12-24T00:00:00"/>
        <d v="2021-04-30T00:00:00"/>
        <d v="2020-04-17T00:00:00"/>
        <d v="2021-08-14T00:00:00"/>
        <d v="2021-02-08T00:00:00"/>
        <d v="2021-07-14T00:00:00"/>
        <d v="2020-10-09T00:00:00"/>
        <d v="2020-02-15T00:00:00"/>
        <d v="2021-04-09T00:00:00"/>
        <d v="2020-05-21T00:00:00"/>
        <d v="2021-05-13T00:00:00"/>
        <d v="2021-10-13T00:00:00"/>
        <d v="2020-07-25T00:00:00"/>
        <d v="2021-06-13T00:00:00"/>
        <d v="2021-12-07T00:00:00"/>
        <d v="2020-07-26T00:00:00"/>
        <d v="2021-09-28T00:00:00"/>
        <d v="2020-02-27T00:00:00"/>
        <d v="2021-08-09T00:00:00"/>
        <d v="2020-05-23T00:00:00"/>
        <d v="2020-05-06T00:00:00"/>
        <d v="2020-01-08T00:00:00"/>
        <d v="2021-11-19T00:00:00"/>
        <d v="2020-05-14T00:00:00"/>
        <d v="2020-07-28T00:00:00"/>
        <d v="2020-05-28T00:00:00"/>
        <d v="2021-12-10T00:00:00"/>
        <d v="2020-07-24T00:00:00"/>
        <d v="2020-02-03T00:00:00"/>
        <d v="2020-09-21T00:00:00"/>
        <d v="2021-11-06T00:00:00"/>
        <d v="2020-01-17T00:00:00"/>
        <d v="2020-02-26T00:00:00"/>
        <d v="2021-05-24T00:00:00"/>
        <d v="2021-11-24T00:00:00"/>
        <d v="2020-09-20T00:00:00"/>
        <d v="2021-06-19T00:00:00"/>
        <d v="2021-02-03T00:00:00"/>
        <d v="2020-07-18T00:00:00"/>
        <d v="2020-10-17T00:00:00"/>
        <d v="2021-06-07T00:00:00"/>
        <d v="2020-07-11T00:00:00"/>
        <d v="2021-09-22T00:00:00"/>
        <d v="2021-01-14T00:00:00"/>
        <d v="2020-01-14T00:00:00"/>
        <d v="2020-07-02T00:00:00"/>
        <d v="2021-02-12T00:00:00"/>
        <d v="2021-12-04T00:00:00"/>
        <d v="2020-03-27T00:00:00"/>
        <d v="2020-10-15T00:00:00"/>
        <d v="2020-02-18T00:00:00"/>
        <d v="2021-03-18T00:00:00"/>
        <d v="2021-09-19T00:00:00"/>
        <d v="2020-01-04T00:00:00"/>
        <d v="2021-12-26T00:00:00"/>
        <d v="2020-02-02T00:00:00"/>
        <d v="2021-11-11T00:00:00"/>
        <d v="2021-06-27T00:00:00"/>
        <d v="2021-08-02T00:00:00"/>
        <d v="2020-10-25T00:00:00"/>
        <d v="2021-10-07T00:00:00"/>
        <d v="2021-06-17T00:00:00"/>
        <d v="2020-01-03T00:00:00"/>
        <d v="2020-07-17T00:00:00"/>
        <d v="2021-12-09T00:00:00"/>
        <d v="2021-04-17T00:00:00"/>
        <d v="2020-03-19T00:00:00"/>
        <d v="2021-10-19T00:00:00"/>
        <d v="2021-05-18T00:00:00"/>
        <d v="2021-07-31T00:00:00"/>
        <d v="2020-08-03T00:00:00"/>
        <d v="2020-11-25T00:00:00"/>
        <d v="2020-11-29T00:00:00"/>
        <d v="2021-04-01T00:00:00"/>
        <d v="2020-11-16T00:00:00"/>
        <d v="2020-07-05T00:00:00"/>
        <d v="2020-11-30T00:00:00"/>
        <d v="2021-03-17T00:00:00"/>
        <d v="2021-12-06T00:00:00"/>
        <d v="2021-01-08T00:00:00"/>
        <d v="2021-12-24T00:00:00"/>
        <d v="2020-04-30T00:00:00"/>
        <d v="2020-02-19T00:00:00"/>
        <d v="2020-08-05T00:00:00"/>
        <d v="2021-06-02T00:00:00"/>
        <d v="2021-04-03T00:00:00"/>
        <d v="2021-08-10T00:00:00"/>
        <d v="2021-06-30T00:00:00"/>
        <d v="2020-12-29T00:00:00"/>
        <d v="2021-08-27T00:00:00"/>
        <d v="2020-10-16T00:00:00"/>
        <d v="2021-09-24T00:00:00"/>
        <d v="2021-05-26T00:00:00"/>
        <d v="2021-01-11T00:00:00"/>
        <d v="2020-04-13T00:00:00"/>
        <d v="2021-02-02T00:00:00"/>
        <d v="2020-01-19T00:00:00"/>
        <d v="2021-11-04T00:00:00"/>
        <d v="2020-05-19T00:00:00"/>
        <d v="2020-12-02T00:00:00"/>
        <d v="2020-08-30T00:00:00"/>
        <d v="2021-09-14T00:00:00"/>
        <d v="2021-08-04T00:00:00"/>
        <d v="2020-02-11T00:00:00"/>
        <d v="2021-10-12T00:00:00"/>
        <d v="2020-12-14T00:00:00"/>
        <d v="2021-11-26T00:00:00"/>
        <d v="2020-10-21T00:00:00"/>
        <d v="2021-03-23T00:00:00"/>
        <d v="2021-01-07T00:00:00"/>
        <d v="2021-05-31T00:00:00"/>
        <d v="2020-04-11T00:00:00"/>
        <d v="2020-10-31T00:00:00"/>
        <d v="2021-12-21T00:00:00"/>
        <d v="2020-11-06T00:00:00"/>
        <d v="2020-01-25T00:00:00"/>
        <d v="2021-03-28T00:00:00"/>
        <d v="2021-05-05T00:00:00"/>
        <d v="2021-10-16T00:00:00"/>
        <d v="2021-03-25T00:00:00"/>
        <d v="2020-02-13T00:00:00"/>
        <d v="2020-06-18T00:00:00"/>
        <d v="2021-04-21T00:00:00"/>
        <d v="2020-10-07T00:00:00"/>
        <d v="2021-02-21T00:00:00"/>
        <d v="2021-10-20T00:00:00"/>
        <d v="2021-05-06T00:00:00"/>
        <d v="2021-12-30T00:00:00"/>
        <d v="2021-12-23T00:00:00"/>
        <d v="2020-06-11T00:00:00"/>
        <d v="2021-01-04T00:00:00"/>
        <d v="2020-12-21T00:00:00"/>
        <d v="2021-11-12T00:00:00"/>
        <d v="2021-05-11T00:00:00"/>
        <d v="2021-12-18T00:00:00"/>
        <d v="2021-06-26T00:00:00"/>
        <d v="2020-01-11T00:00:00"/>
        <d v="2020-12-20T00:00:00"/>
        <d v="2021-02-25T00:00:00"/>
        <d v="2021-03-08T00:00:00"/>
        <d v="2020-05-01T00:00:00"/>
        <d v="2020-05-25T00:00:00"/>
        <d v="2021-03-31T00:00:00"/>
        <d v="2020-08-20T00:00:00"/>
        <d v="2021-08-24T00:00:00"/>
        <d v="2021-03-09T00:00:00"/>
        <d v="2021-03-22T00:00:00"/>
        <d v="2020-02-22T00:00:00"/>
        <d v="2020-06-13T00:00:00"/>
        <d v="2021-04-06T00:00:00"/>
        <d v="2021-04-27T00:00:00"/>
        <d v="2020-05-27T00:00:00"/>
        <d v="2020-10-03T00:00:00"/>
        <d v="2021-10-17T00:00:00"/>
        <d v="2020-05-20T00:00:00"/>
        <d v="2020-09-14T00:00:00"/>
        <d v="2021-06-20T00:00:00"/>
        <d v="2021-05-28T00:00:00"/>
        <d v="2021-05-08T00:00:00"/>
        <d v="2021-05-15T00:00:00"/>
        <d v="2021-01-10T00:00:00"/>
        <d v="2020-10-29T00:00:00"/>
        <d v="2020-09-27T00:00:00"/>
        <d v="2021-12-20T00:00:00"/>
        <d v="2021-09-04T00:00:00"/>
        <d v="2020-11-27T00:00:00"/>
        <d v="2020-05-12T00:00:00"/>
        <d v="2020-09-06T00:00:00"/>
        <d v="2020-01-22T00:00:00"/>
        <d v="2021-05-29T00:00:00"/>
        <d v="2020-11-18T00:00:00"/>
        <d v="2020-01-30T00:00:00"/>
        <d v="2020-01-29T00:00:00"/>
        <d v="2021-03-06T00:00:00"/>
        <d v="2021-02-27T00:00:00"/>
        <d v="2021-09-12T00:00:00"/>
        <d v="2021-04-29T00:00:00"/>
        <d v="2020-03-08T00:00:00"/>
        <d v="2021-09-16T00:00:00"/>
        <d v="2021-01-27T00:00:00"/>
        <d v="2020-12-03T00:00:00"/>
        <d v="2020-08-09T00:00:00"/>
        <d v="2020-01-28T00:00:00"/>
        <d v="2020-08-01T00:00:00"/>
        <d v="2021-01-28T00:00:00"/>
        <d v="2020-04-28T00:00:00"/>
        <d v="2020-07-16T00:00:00"/>
        <d v="2021-08-26T00:00:00"/>
        <d v="2020-06-06T00:00:00"/>
        <d v="2021-04-04T00:00:00"/>
        <d v="2021-08-17T00:00:00"/>
        <d v="2021-12-16T00:00:00"/>
        <d v="2020-04-26T00:00:00"/>
        <d v="2020-06-15T00:00:00"/>
        <d v="2020-05-18T00:00:00"/>
        <d v="2021-08-21T00:00:00"/>
        <d v="2021-09-18T00:00:00"/>
        <d v="2021-07-24T00:00:00"/>
        <d v="2020-08-14T00:00:00"/>
        <d v="2020-04-15T00:00:00"/>
        <d v="2020-04-27T00:00:00"/>
        <d v="2020-04-19T00:00:00"/>
        <d v="2020-06-12T00:00:00"/>
        <d v="2020-08-31T00:00:00"/>
        <d v="2021-09-13T00:00:00"/>
        <d v="2020-12-26T00:00:00"/>
        <d v="2020-11-22T00:00:00"/>
        <d v="2021-07-04T00:00:00"/>
        <d v="2020-05-02T00:00:00"/>
        <d v="2020-01-26T00:00:00"/>
        <d v="2021-01-20T00:00:00"/>
        <d v="2021-11-20T00:00:00"/>
        <d v="2020-08-23T00:00:00"/>
        <d v="2020-03-05T00:00:00"/>
        <d v="2021-09-15T00:00:00"/>
        <d v="2021-11-17T00:00:00"/>
        <d v="2020-12-15T00:00:00"/>
        <d v="2021-03-21T00:00:00"/>
        <d v="2021-07-29T00:00:00"/>
        <m/>
      </sharedItems>
      <fieldGroup par="12" base="4">
        <rangePr groupBy="months" startDate="2020-01-01T00:00:00" endDate="2022-01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22"/>
        </groupItems>
      </fieldGroup>
    </cacheField>
    <cacheField name="ProdNumber" numFmtId="0">
      <sharedItems containsBlank="1" count="70">
        <s v="TV803"/>
        <s v="BP102"/>
        <s v="TV811"/>
        <s v="RS705"/>
        <s v="TV804"/>
        <s v="EB508"/>
        <s v="BP107"/>
        <s v="DK205"/>
        <s v="EB514"/>
        <s v="TV805"/>
        <s v="DS305"/>
        <s v="BP110"/>
        <s v="DS307"/>
        <s v="DK209"/>
        <s v="EB504"/>
        <s v="TV807"/>
        <s v="EB501"/>
        <s v="DS306"/>
        <s v="DS304"/>
        <s v="DK201"/>
        <s v="DS301"/>
        <s v="RS707"/>
        <s v="DK208"/>
        <s v="DS302"/>
        <s v="EB503"/>
        <s v="RK607"/>
        <s v="TV808"/>
        <s v="RK603"/>
        <s v="BP104"/>
        <s v="BP105"/>
        <s v="DK203"/>
        <s v="TV802"/>
        <s v="EB505"/>
        <s v="TV813"/>
        <s v="BP101"/>
        <s v="RK604"/>
        <s v="RS702"/>
        <s v="RK605"/>
        <s v="RS706"/>
        <s v="EB502"/>
        <s v="BP108"/>
        <s v="DK207"/>
        <s v="EB511"/>
        <s v="TV812"/>
        <s v="EB521"/>
        <s v="EB512"/>
        <s v="DK206"/>
        <s v="RK606"/>
        <s v="EB520"/>
        <s v="RK602"/>
        <s v="RS703"/>
        <s v="EB519"/>
        <s v="BP106"/>
        <s v="DS303"/>
        <s v="EB518"/>
        <s v="EB513"/>
        <s v="DK202"/>
        <s v="EB516"/>
        <s v="BP109"/>
        <s v="EB506"/>
        <s v="TV801"/>
        <s v="TV806"/>
        <s v="EB517"/>
        <s v="DK204"/>
        <s v="TV809"/>
        <s v="EB509"/>
        <s v="RS704"/>
        <s v="EB507"/>
        <s v="TV810"/>
        <m/>
      </sharedItems>
    </cacheField>
    <cacheField name="Quantity" numFmtId="0">
      <sharedItems containsString="0" containsBlank="1" containsNumber="1" containsInteger="1" minValue="1" maxValue="6" count="7">
        <n v="2"/>
        <n v="5"/>
        <n v="1"/>
        <n v="3"/>
        <n v="4"/>
        <n v="6"/>
        <m/>
      </sharedItems>
    </cacheField>
    <cacheField name="ProdName" numFmtId="0">
      <sharedItems containsBlank="1" count="70">
        <s v="Cloud Computing"/>
        <s v="Bsquare Robot Blueprint"/>
        <s v="Understanding Drone Regulations"/>
        <s v="RQTE-554 Robot"/>
        <s v="Drone Video Techniques"/>
        <s v="Fixed Wing Drones"/>
        <s v="Ladybug Robot Blueprint"/>
        <s v="BYOD-350"/>
        <s v="Polar Robots"/>
        <s v="Industrial 3D Printing"/>
        <s v="DTI-84 Drone"/>
        <s v="Sleepy Eye Blueprint"/>
        <s v="MICR-564K Drone"/>
        <s v="BYOD-550"/>
        <s v="Cartesian Robots"/>
        <s v="Open Source Code"/>
        <s v="Articulated Robots"/>
        <s v="DX-145 Drone"/>
        <s v="DTE-QFN20 Drone"/>
        <s v="BYOD-100"/>
        <s v="DA-SA702 Drone"/>
        <s v="RXW-9807 Robot"/>
        <s v="BYOD-500"/>
        <s v="DC-304 Drone"/>
        <s v="Building Your Own Drone"/>
        <s v="BYOR-4005"/>
        <s v="Robotic Essentials"/>
        <s v="BYOR-1500"/>
        <s v="Cat Robot Blueprint"/>
        <s v="Creature Robot Arms Blueprint"/>
        <s v="BYOD-220"/>
        <s v="AI for Educators"/>
        <s v="Delivery Drones"/>
        <s v="Virtual Reality Basics"/>
        <s v="All Eyes Drone Blueprint"/>
        <s v="BYOR-2640S"/>
        <s v="MICR-23K Robot"/>
        <s v="BYOR-3000"/>
        <s v="RWW-75 Robot"/>
        <s v="Building Your First Robot"/>
        <s v="Panda Robot Blueprint"/>
        <s v="BYOD-400S"/>
        <s v="Helicopter Drones"/>
        <s v="Understanding Raspberry PI"/>
        <s v="Understanding Artificial Intelligence"/>
        <s v="Multi Rotor Drones"/>
        <s v="BYOD-400"/>
        <s v="BYOR-3535"/>
        <s v="Understanding Arduino"/>
        <s v="BYOR-1000"/>
        <s v="RCB-889 Robot"/>
        <s v="Spherical Robots"/>
        <s v="Hexacopter Drone Blueprint"/>
        <s v="DTD-7000 Drone"/>
        <s v="Single Rotor Drones"/>
        <s v="Photograph Drones"/>
        <s v="BYOD-200"/>
        <s v="RTF Drones"/>
        <s v="QuadroCopter Blueprint"/>
        <s v="Delta Robots"/>
        <s v="Aerial Security"/>
        <s v="Mapping with Drones"/>
        <s v="SCARA Robots"/>
        <s v="BYOD-300"/>
        <s v="Understanding 3D Printing"/>
        <s v="GPS Drones"/>
        <s v="RLK-9920 Robot"/>
        <s v="Drone Building Essentials"/>
        <s v="Understanding Automation"/>
        <m/>
      </sharedItems>
    </cacheField>
    <cacheField name="Category" numFmtId="0">
      <sharedItems containsString="0" containsBlank="1" containsNumber="1" containsInteger="1" minValue="1" maxValue="7" count="8">
        <n v="7"/>
        <n v="1"/>
        <n v="6"/>
        <n v="4"/>
        <n v="2"/>
        <n v="3"/>
        <n v="5"/>
        <m/>
      </sharedItems>
    </cacheField>
    <cacheField name="Price" numFmtId="0">
      <sharedItems containsString="0" containsBlank="1" containsNumber="1" minValue="4.99" maxValue="899" count="57">
        <n v="29.99"/>
        <n v="8.99"/>
        <n v="27.5"/>
        <n v="684"/>
        <n v="37.99"/>
        <n v="15.5"/>
        <n v="12"/>
        <n v="89.95"/>
        <n v="23.99"/>
        <n v="49"/>
        <n v="455"/>
        <n v="11.99"/>
        <n v="499"/>
        <n v="179"/>
        <n v="12.99"/>
        <n v="32.950000000000003"/>
        <n v="250"/>
        <n v="54"/>
        <n v="399"/>
        <n v="599"/>
        <n v="167"/>
        <n v="395"/>
        <n v="24.99"/>
        <n v="245"/>
        <n v="34.99"/>
        <n v="189"/>
        <n v="4.99"/>
        <n v="69"/>
        <n v="49.95"/>
        <n v="14.99"/>
        <n v="9.99"/>
        <n v="899"/>
        <n v="214"/>
        <n v="883"/>
        <n v="24.95"/>
        <n v="7.99"/>
        <n v="129.94999999999999"/>
        <n v="20.95"/>
        <n v="28.99"/>
        <n v="19.5"/>
        <n v="119"/>
        <n v="225"/>
        <n v="17.5"/>
        <n v="549"/>
        <n v="16.75"/>
        <n v="450"/>
        <n v="58.95"/>
        <n v="16.989999999999998"/>
        <n v="10.99"/>
        <n v="36.99"/>
        <n v="89"/>
        <n v="42.99"/>
        <n v="19.989999999999998"/>
        <n v="699"/>
        <n v="13.99"/>
        <n v="44.95"/>
        <m/>
      </sharedItems>
    </cacheField>
    <cacheField name="CategoryName" numFmtId="0">
      <sharedItems containsBlank="1" count="8">
        <s v="Training Videos"/>
        <s v="Blueprints"/>
        <s v="Robots"/>
        <s v="eBooks"/>
        <s v="Drone Kits"/>
        <s v="Drones"/>
        <s v="Robot Kits"/>
        <m/>
      </sharedItems>
    </cacheField>
    <cacheField name="Quarters" numFmtId="0" databaseField="0">
      <fieldGroup base="4">
        <rangePr groupBy="quarters" startDate="2020-01-01T00:00:00" endDate="2022-01-01T00:00:00"/>
        <groupItems count="6">
          <s v="&lt;01/01/2020"/>
          <s v="Qtr1"/>
          <s v="Qtr2"/>
          <s v="Qtr3"/>
          <s v="Qtr4"/>
          <s v="&gt;01/01/2022"/>
        </groupItems>
      </fieldGroup>
    </cacheField>
    <cacheField name="Years" numFmtId="0" databaseField="0">
      <fieldGroup base="4">
        <rangePr groupBy="years" startDate="2020-01-01T00:00:00" endDate="2022-01-01T00:00:00"/>
        <groupItems count="5">
          <s v="&lt;01/01/2020"/>
          <s v="2020"/>
          <s v="2021"/>
          <s v="2022"/>
          <s v="&gt;01/0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40">
  <r>
    <n v="1"/>
    <x v="0"/>
    <x v="0"/>
    <n v="2676"/>
    <x v="0"/>
    <x v="0"/>
    <x v="0"/>
    <x v="0"/>
    <x v="0"/>
    <x v="0"/>
    <x v="0"/>
  </r>
  <r>
    <n v="1"/>
    <x v="0"/>
    <x v="0"/>
    <n v="3144"/>
    <x v="1"/>
    <x v="1"/>
    <x v="1"/>
    <x v="1"/>
    <x v="1"/>
    <x v="1"/>
    <x v="1"/>
  </r>
  <r>
    <n v="2"/>
    <x v="1"/>
    <x v="1"/>
    <n v="2343"/>
    <x v="2"/>
    <x v="2"/>
    <x v="1"/>
    <x v="2"/>
    <x v="0"/>
    <x v="2"/>
    <x v="0"/>
  </r>
  <r>
    <n v="3"/>
    <x v="2"/>
    <x v="2"/>
    <n v="1599"/>
    <x v="3"/>
    <x v="3"/>
    <x v="1"/>
    <x v="3"/>
    <x v="2"/>
    <x v="3"/>
    <x v="2"/>
  </r>
  <r>
    <n v="5"/>
    <x v="3"/>
    <x v="3"/>
    <n v="122"/>
    <x v="4"/>
    <x v="4"/>
    <x v="2"/>
    <x v="4"/>
    <x v="0"/>
    <x v="4"/>
    <x v="0"/>
  </r>
  <r>
    <n v="5"/>
    <x v="3"/>
    <x v="3"/>
    <n v="3340"/>
    <x v="5"/>
    <x v="5"/>
    <x v="0"/>
    <x v="5"/>
    <x v="3"/>
    <x v="5"/>
    <x v="3"/>
  </r>
  <r>
    <n v="6"/>
    <x v="4"/>
    <x v="4"/>
    <n v="326"/>
    <x v="6"/>
    <x v="6"/>
    <x v="1"/>
    <x v="6"/>
    <x v="1"/>
    <x v="6"/>
    <x v="1"/>
  </r>
  <r>
    <n v="6"/>
    <x v="4"/>
    <x v="4"/>
    <n v="796"/>
    <x v="7"/>
    <x v="7"/>
    <x v="3"/>
    <x v="7"/>
    <x v="4"/>
    <x v="7"/>
    <x v="4"/>
  </r>
  <r>
    <n v="7"/>
    <x v="5"/>
    <x v="5"/>
    <n v="2003"/>
    <x v="8"/>
    <x v="8"/>
    <x v="3"/>
    <x v="8"/>
    <x v="3"/>
    <x v="8"/>
    <x v="3"/>
  </r>
  <r>
    <n v="8"/>
    <x v="6"/>
    <x v="1"/>
    <n v="481"/>
    <x v="9"/>
    <x v="9"/>
    <x v="1"/>
    <x v="9"/>
    <x v="0"/>
    <x v="9"/>
    <x v="0"/>
  </r>
  <r>
    <n v="9"/>
    <x v="7"/>
    <x v="6"/>
    <n v="1470"/>
    <x v="10"/>
    <x v="8"/>
    <x v="3"/>
    <x v="8"/>
    <x v="3"/>
    <x v="8"/>
    <x v="3"/>
  </r>
  <r>
    <n v="9"/>
    <x v="7"/>
    <x v="6"/>
    <n v="3054"/>
    <x v="11"/>
    <x v="10"/>
    <x v="1"/>
    <x v="10"/>
    <x v="5"/>
    <x v="10"/>
    <x v="5"/>
  </r>
  <r>
    <n v="9"/>
    <x v="7"/>
    <x v="6"/>
    <n v="3055"/>
    <x v="11"/>
    <x v="10"/>
    <x v="3"/>
    <x v="10"/>
    <x v="5"/>
    <x v="10"/>
    <x v="5"/>
  </r>
  <r>
    <n v="10"/>
    <x v="6"/>
    <x v="1"/>
    <n v="983"/>
    <x v="12"/>
    <x v="11"/>
    <x v="4"/>
    <x v="11"/>
    <x v="1"/>
    <x v="11"/>
    <x v="1"/>
  </r>
  <r>
    <n v="10"/>
    <x v="6"/>
    <x v="1"/>
    <n v="1439"/>
    <x v="13"/>
    <x v="12"/>
    <x v="1"/>
    <x v="12"/>
    <x v="5"/>
    <x v="12"/>
    <x v="5"/>
  </r>
  <r>
    <n v="10"/>
    <x v="6"/>
    <x v="1"/>
    <n v="1886"/>
    <x v="14"/>
    <x v="13"/>
    <x v="3"/>
    <x v="13"/>
    <x v="4"/>
    <x v="13"/>
    <x v="4"/>
  </r>
  <r>
    <n v="11"/>
    <x v="6"/>
    <x v="1"/>
    <n v="50"/>
    <x v="15"/>
    <x v="14"/>
    <x v="2"/>
    <x v="14"/>
    <x v="3"/>
    <x v="14"/>
    <x v="3"/>
  </r>
  <r>
    <n v="12"/>
    <x v="8"/>
    <x v="5"/>
    <n v="528"/>
    <x v="16"/>
    <x v="15"/>
    <x v="1"/>
    <x v="15"/>
    <x v="0"/>
    <x v="15"/>
    <x v="0"/>
  </r>
  <r>
    <n v="13"/>
    <x v="9"/>
    <x v="7"/>
    <n v="2186"/>
    <x v="17"/>
    <x v="16"/>
    <x v="5"/>
    <x v="16"/>
    <x v="3"/>
    <x v="8"/>
    <x v="3"/>
  </r>
  <r>
    <n v="13"/>
    <x v="9"/>
    <x v="7"/>
    <n v="3205"/>
    <x v="18"/>
    <x v="17"/>
    <x v="4"/>
    <x v="17"/>
    <x v="5"/>
    <x v="16"/>
    <x v="5"/>
  </r>
  <r>
    <n v="14"/>
    <x v="10"/>
    <x v="8"/>
    <n v="2344"/>
    <x v="2"/>
    <x v="18"/>
    <x v="3"/>
    <x v="18"/>
    <x v="5"/>
    <x v="16"/>
    <x v="5"/>
  </r>
  <r>
    <n v="14"/>
    <x v="10"/>
    <x v="8"/>
    <n v="2875"/>
    <x v="19"/>
    <x v="19"/>
    <x v="3"/>
    <x v="19"/>
    <x v="4"/>
    <x v="17"/>
    <x v="4"/>
  </r>
  <r>
    <n v="16"/>
    <x v="11"/>
    <x v="9"/>
    <n v="1777"/>
    <x v="20"/>
    <x v="20"/>
    <x v="0"/>
    <x v="20"/>
    <x v="5"/>
    <x v="18"/>
    <x v="5"/>
  </r>
  <r>
    <n v="16"/>
    <x v="11"/>
    <x v="9"/>
    <n v="2450"/>
    <x v="21"/>
    <x v="21"/>
    <x v="3"/>
    <x v="21"/>
    <x v="2"/>
    <x v="19"/>
    <x v="2"/>
  </r>
  <r>
    <n v="16"/>
    <x v="11"/>
    <x v="9"/>
    <n v="2661"/>
    <x v="22"/>
    <x v="22"/>
    <x v="4"/>
    <x v="22"/>
    <x v="4"/>
    <x v="20"/>
    <x v="4"/>
  </r>
  <r>
    <n v="17"/>
    <x v="12"/>
    <x v="10"/>
    <n v="2710"/>
    <x v="23"/>
    <x v="15"/>
    <x v="3"/>
    <x v="15"/>
    <x v="0"/>
    <x v="15"/>
    <x v="0"/>
  </r>
  <r>
    <n v="18"/>
    <x v="13"/>
    <x v="11"/>
    <n v="423"/>
    <x v="24"/>
    <x v="23"/>
    <x v="3"/>
    <x v="23"/>
    <x v="5"/>
    <x v="21"/>
    <x v="5"/>
  </r>
  <r>
    <n v="18"/>
    <x v="13"/>
    <x v="11"/>
    <n v="3156"/>
    <x v="25"/>
    <x v="24"/>
    <x v="3"/>
    <x v="24"/>
    <x v="3"/>
    <x v="22"/>
    <x v="3"/>
  </r>
  <r>
    <n v="19"/>
    <x v="14"/>
    <x v="12"/>
    <n v="382"/>
    <x v="26"/>
    <x v="25"/>
    <x v="1"/>
    <x v="25"/>
    <x v="6"/>
    <x v="23"/>
    <x v="6"/>
  </r>
  <r>
    <n v="20"/>
    <x v="15"/>
    <x v="13"/>
    <n v="116"/>
    <x v="4"/>
    <x v="26"/>
    <x v="3"/>
    <x v="26"/>
    <x v="0"/>
    <x v="24"/>
    <x v="0"/>
  </r>
  <r>
    <n v="20"/>
    <x v="15"/>
    <x v="13"/>
    <n v="461"/>
    <x v="27"/>
    <x v="25"/>
    <x v="5"/>
    <x v="25"/>
    <x v="6"/>
    <x v="23"/>
    <x v="6"/>
  </r>
  <r>
    <n v="20"/>
    <x v="15"/>
    <x v="13"/>
    <n v="2072"/>
    <x v="28"/>
    <x v="11"/>
    <x v="1"/>
    <x v="11"/>
    <x v="1"/>
    <x v="11"/>
    <x v="1"/>
  </r>
  <r>
    <n v="20"/>
    <x v="15"/>
    <x v="13"/>
    <n v="2819"/>
    <x v="29"/>
    <x v="11"/>
    <x v="5"/>
    <x v="11"/>
    <x v="1"/>
    <x v="11"/>
    <x v="1"/>
  </r>
  <r>
    <n v="22"/>
    <x v="16"/>
    <x v="14"/>
    <n v="388"/>
    <x v="30"/>
    <x v="27"/>
    <x v="1"/>
    <x v="27"/>
    <x v="6"/>
    <x v="25"/>
    <x v="6"/>
  </r>
  <r>
    <n v="22"/>
    <x v="16"/>
    <x v="14"/>
    <n v="2524"/>
    <x v="31"/>
    <x v="28"/>
    <x v="3"/>
    <x v="28"/>
    <x v="1"/>
    <x v="26"/>
    <x v="1"/>
  </r>
  <r>
    <n v="24"/>
    <x v="17"/>
    <x v="15"/>
    <n v="737"/>
    <x v="32"/>
    <x v="6"/>
    <x v="1"/>
    <x v="6"/>
    <x v="1"/>
    <x v="6"/>
    <x v="1"/>
  </r>
  <r>
    <n v="24"/>
    <x v="17"/>
    <x v="15"/>
    <n v="1721"/>
    <x v="33"/>
    <x v="5"/>
    <x v="4"/>
    <x v="5"/>
    <x v="3"/>
    <x v="5"/>
    <x v="3"/>
  </r>
  <r>
    <n v="24"/>
    <x v="17"/>
    <x v="15"/>
    <n v="2885"/>
    <x v="34"/>
    <x v="22"/>
    <x v="3"/>
    <x v="22"/>
    <x v="4"/>
    <x v="20"/>
    <x v="4"/>
  </r>
  <r>
    <n v="27"/>
    <x v="18"/>
    <x v="6"/>
    <n v="974"/>
    <x v="35"/>
    <x v="29"/>
    <x v="1"/>
    <x v="29"/>
    <x v="1"/>
    <x v="6"/>
    <x v="1"/>
  </r>
  <r>
    <n v="27"/>
    <x v="18"/>
    <x v="6"/>
    <n v="3326"/>
    <x v="36"/>
    <x v="20"/>
    <x v="3"/>
    <x v="20"/>
    <x v="5"/>
    <x v="18"/>
    <x v="5"/>
  </r>
  <r>
    <n v="28"/>
    <x v="19"/>
    <x v="3"/>
    <n v="269"/>
    <x v="37"/>
    <x v="26"/>
    <x v="0"/>
    <x v="26"/>
    <x v="0"/>
    <x v="24"/>
    <x v="0"/>
  </r>
  <r>
    <n v="28"/>
    <x v="19"/>
    <x v="3"/>
    <n v="2178"/>
    <x v="38"/>
    <x v="10"/>
    <x v="0"/>
    <x v="10"/>
    <x v="5"/>
    <x v="10"/>
    <x v="5"/>
  </r>
  <r>
    <n v="28"/>
    <x v="19"/>
    <x v="3"/>
    <n v="2532"/>
    <x v="39"/>
    <x v="17"/>
    <x v="3"/>
    <x v="17"/>
    <x v="5"/>
    <x v="16"/>
    <x v="5"/>
  </r>
  <r>
    <n v="30"/>
    <x v="1"/>
    <x v="1"/>
    <n v="1259"/>
    <x v="40"/>
    <x v="30"/>
    <x v="3"/>
    <x v="30"/>
    <x v="4"/>
    <x v="27"/>
    <x v="4"/>
  </r>
  <r>
    <n v="30"/>
    <x v="1"/>
    <x v="1"/>
    <n v="3011"/>
    <x v="41"/>
    <x v="12"/>
    <x v="4"/>
    <x v="12"/>
    <x v="5"/>
    <x v="12"/>
    <x v="5"/>
  </r>
  <r>
    <n v="32"/>
    <x v="4"/>
    <x v="4"/>
    <n v="2235"/>
    <x v="42"/>
    <x v="15"/>
    <x v="4"/>
    <x v="15"/>
    <x v="0"/>
    <x v="15"/>
    <x v="0"/>
  </r>
  <r>
    <n v="33"/>
    <x v="20"/>
    <x v="16"/>
    <n v="2551"/>
    <x v="43"/>
    <x v="29"/>
    <x v="4"/>
    <x v="29"/>
    <x v="1"/>
    <x v="6"/>
    <x v="1"/>
  </r>
  <r>
    <n v="33"/>
    <x v="20"/>
    <x v="16"/>
    <n v="3076"/>
    <x v="44"/>
    <x v="11"/>
    <x v="4"/>
    <x v="11"/>
    <x v="1"/>
    <x v="11"/>
    <x v="1"/>
  </r>
  <r>
    <n v="35"/>
    <x v="21"/>
    <x v="17"/>
    <n v="1447"/>
    <x v="45"/>
    <x v="19"/>
    <x v="3"/>
    <x v="19"/>
    <x v="4"/>
    <x v="17"/>
    <x v="4"/>
  </r>
  <r>
    <n v="35"/>
    <x v="21"/>
    <x v="17"/>
    <n v="1788"/>
    <x v="46"/>
    <x v="31"/>
    <x v="5"/>
    <x v="31"/>
    <x v="0"/>
    <x v="28"/>
    <x v="0"/>
  </r>
  <r>
    <n v="35"/>
    <x v="21"/>
    <x v="17"/>
    <n v="1907"/>
    <x v="47"/>
    <x v="32"/>
    <x v="3"/>
    <x v="32"/>
    <x v="3"/>
    <x v="29"/>
    <x v="3"/>
  </r>
  <r>
    <n v="35"/>
    <x v="21"/>
    <x v="17"/>
    <n v="3060"/>
    <x v="48"/>
    <x v="18"/>
    <x v="0"/>
    <x v="18"/>
    <x v="5"/>
    <x v="16"/>
    <x v="5"/>
  </r>
  <r>
    <n v="36"/>
    <x v="22"/>
    <x v="1"/>
    <n v="3145"/>
    <x v="1"/>
    <x v="31"/>
    <x v="5"/>
    <x v="31"/>
    <x v="0"/>
    <x v="28"/>
    <x v="0"/>
  </r>
  <r>
    <n v="37"/>
    <x v="23"/>
    <x v="18"/>
    <n v="1079"/>
    <x v="49"/>
    <x v="23"/>
    <x v="3"/>
    <x v="23"/>
    <x v="5"/>
    <x v="21"/>
    <x v="5"/>
  </r>
  <r>
    <n v="40"/>
    <x v="24"/>
    <x v="19"/>
    <n v="1650"/>
    <x v="50"/>
    <x v="33"/>
    <x v="3"/>
    <x v="33"/>
    <x v="0"/>
    <x v="0"/>
    <x v="0"/>
  </r>
  <r>
    <n v="40"/>
    <x v="24"/>
    <x v="19"/>
    <n v="2568"/>
    <x v="51"/>
    <x v="16"/>
    <x v="2"/>
    <x v="16"/>
    <x v="3"/>
    <x v="8"/>
    <x v="3"/>
  </r>
  <r>
    <n v="42"/>
    <x v="2"/>
    <x v="2"/>
    <n v="1606"/>
    <x v="52"/>
    <x v="17"/>
    <x v="1"/>
    <x v="17"/>
    <x v="5"/>
    <x v="16"/>
    <x v="5"/>
  </r>
  <r>
    <n v="42"/>
    <x v="2"/>
    <x v="2"/>
    <n v="1801"/>
    <x v="53"/>
    <x v="24"/>
    <x v="4"/>
    <x v="24"/>
    <x v="3"/>
    <x v="22"/>
    <x v="3"/>
  </r>
  <r>
    <n v="42"/>
    <x v="2"/>
    <x v="2"/>
    <n v="2646"/>
    <x v="54"/>
    <x v="34"/>
    <x v="3"/>
    <x v="34"/>
    <x v="1"/>
    <x v="30"/>
    <x v="1"/>
  </r>
  <r>
    <n v="43"/>
    <x v="25"/>
    <x v="20"/>
    <n v="40"/>
    <x v="55"/>
    <x v="17"/>
    <x v="4"/>
    <x v="17"/>
    <x v="5"/>
    <x v="16"/>
    <x v="5"/>
  </r>
  <r>
    <n v="43"/>
    <x v="25"/>
    <x v="20"/>
    <n v="1415"/>
    <x v="56"/>
    <x v="12"/>
    <x v="3"/>
    <x v="12"/>
    <x v="5"/>
    <x v="12"/>
    <x v="5"/>
  </r>
  <r>
    <n v="45"/>
    <x v="26"/>
    <x v="6"/>
    <n v="1375"/>
    <x v="57"/>
    <x v="35"/>
    <x v="3"/>
    <x v="35"/>
    <x v="6"/>
    <x v="25"/>
    <x v="6"/>
  </r>
  <r>
    <n v="45"/>
    <x v="26"/>
    <x v="6"/>
    <n v="1922"/>
    <x v="58"/>
    <x v="36"/>
    <x v="2"/>
    <x v="36"/>
    <x v="2"/>
    <x v="31"/>
    <x v="2"/>
  </r>
  <r>
    <n v="46"/>
    <x v="27"/>
    <x v="5"/>
    <n v="58"/>
    <x v="59"/>
    <x v="8"/>
    <x v="4"/>
    <x v="8"/>
    <x v="3"/>
    <x v="8"/>
    <x v="3"/>
  </r>
  <r>
    <n v="46"/>
    <x v="27"/>
    <x v="5"/>
    <n v="1444"/>
    <x v="60"/>
    <x v="3"/>
    <x v="3"/>
    <x v="3"/>
    <x v="2"/>
    <x v="3"/>
    <x v="2"/>
  </r>
  <r>
    <n v="46"/>
    <x v="27"/>
    <x v="5"/>
    <n v="2276"/>
    <x v="61"/>
    <x v="37"/>
    <x v="1"/>
    <x v="37"/>
    <x v="6"/>
    <x v="32"/>
    <x v="6"/>
  </r>
  <r>
    <n v="47"/>
    <x v="28"/>
    <x v="21"/>
    <n v="1051"/>
    <x v="62"/>
    <x v="38"/>
    <x v="3"/>
    <x v="38"/>
    <x v="2"/>
    <x v="33"/>
    <x v="2"/>
  </r>
  <r>
    <n v="47"/>
    <x v="28"/>
    <x v="21"/>
    <n v="1527"/>
    <x v="63"/>
    <x v="24"/>
    <x v="3"/>
    <x v="24"/>
    <x v="3"/>
    <x v="22"/>
    <x v="3"/>
  </r>
  <r>
    <n v="48"/>
    <x v="29"/>
    <x v="22"/>
    <n v="745"/>
    <x v="64"/>
    <x v="39"/>
    <x v="4"/>
    <x v="39"/>
    <x v="3"/>
    <x v="34"/>
    <x v="3"/>
  </r>
  <r>
    <n v="48"/>
    <x v="29"/>
    <x v="22"/>
    <n v="2455"/>
    <x v="65"/>
    <x v="4"/>
    <x v="3"/>
    <x v="4"/>
    <x v="0"/>
    <x v="4"/>
    <x v="0"/>
  </r>
  <r>
    <n v="49"/>
    <x v="30"/>
    <x v="20"/>
    <n v="1400"/>
    <x v="66"/>
    <x v="11"/>
    <x v="1"/>
    <x v="11"/>
    <x v="1"/>
    <x v="11"/>
    <x v="1"/>
  </r>
  <r>
    <n v="49"/>
    <x v="30"/>
    <x v="20"/>
    <n v="1653"/>
    <x v="50"/>
    <x v="40"/>
    <x v="3"/>
    <x v="40"/>
    <x v="1"/>
    <x v="35"/>
    <x v="1"/>
  </r>
  <r>
    <n v="49"/>
    <x v="30"/>
    <x v="20"/>
    <n v="2302"/>
    <x v="67"/>
    <x v="41"/>
    <x v="0"/>
    <x v="41"/>
    <x v="4"/>
    <x v="36"/>
    <x v="4"/>
  </r>
  <r>
    <n v="54"/>
    <x v="31"/>
    <x v="23"/>
    <n v="1270"/>
    <x v="68"/>
    <x v="27"/>
    <x v="3"/>
    <x v="27"/>
    <x v="6"/>
    <x v="25"/>
    <x v="6"/>
  </r>
  <r>
    <n v="55"/>
    <x v="21"/>
    <x v="17"/>
    <n v="2352"/>
    <x v="69"/>
    <x v="42"/>
    <x v="3"/>
    <x v="42"/>
    <x v="3"/>
    <x v="37"/>
    <x v="3"/>
  </r>
  <r>
    <n v="56"/>
    <x v="5"/>
    <x v="5"/>
    <n v="820"/>
    <x v="70"/>
    <x v="9"/>
    <x v="2"/>
    <x v="9"/>
    <x v="0"/>
    <x v="9"/>
    <x v="0"/>
  </r>
  <r>
    <n v="57"/>
    <x v="6"/>
    <x v="1"/>
    <n v="1162"/>
    <x v="71"/>
    <x v="24"/>
    <x v="4"/>
    <x v="24"/>
    <x v="3"/>
    <x v="22"/>
    <x v="3"/>
  </r>
  <r>
    <n v="60"/>
    <x v="32"/>
    <x v="24"/>
    <n v="1595"/>
    <x v="72"/>
    <x v="36"/>
    <x v="3"/>
    <x v="36"/>
    <x v="2"/>
    <x v="31"/>
    <x v="2"/>
  </r>
  <r>
    <n v="60"/>
    <x v="32"/>
    <x v="24"/>
    <n v="1693"/>
    <x v="73"/>
    <x v="29"/>
    <x v="4"/>
    <x v="29"/>
    <x v="1"/>
    <x v="6"/>
    <x v="1"/>
  </r>
  <r>
    <n v="60"/>
    <x v="32"/>
    <x v="24"/>
    <n v="1823"/>
    <x v="74"/>
    <x v="35"/>
    <x v="3"/>
    <x v="35"/>
    <x v="6"/>
    <x v="25"/>
    <x v="6"/>
  </r>
  <r>
    <n v="61"/>
    <x v="9"/>
    <x v="7"/>
    <n v="3050"/>
    <x v="75"/>
    <x v="12"/>
    <x v="3"/>
    <x v="12"/>
    <x v="5"/>
    <x v="12"/>
    <x v="5"/>
  </r>
  <r>
    <n v="62"/>
    <x v="33"/>
    <x v="25"/>
    <n v="2790"/>
    <x v="76"/>
    <x v="42"/>
    <x v="0"/>
    <x v="42"/>
    <x v="3"/>
    <x v="37"/>
    <x v="3"/>
  </r>
  <r>
    <n v="63"/>
    <x v="22"/>
    <x v="1"/>
    <n v="3067"/>
    <x v="77"/>
    <x v="17"/>
    <x v="0"/>
    <x v="17"/>
    <x v="5"/>
    <x v="16"/>
    <x v="5"/>
  </r>
  <r>
    <n v="64"/>
    <x v="34"/>
    <x v="21"/>
    <n v="2106"/>
    <x v="78"/>
    <x v="43"/>
    <x v="2"/>
    <x v="43"/>
    <x v="0"/>
    <x v="38"/>
    <x v="0"/>
  </r>
  <r>
    <n v="66"/>
    <x v="35"/>
    <x v="4"/>
    <n v="940"/>
    <x v="79"/>
    <x v="40"/>
    <x v="0"/>
    <x v="40"/>
    <x v="1"/>
    <x v="35"/>
    <x v="1"/>
  </r>
  <r>
    <n v="66"/>
    <x v="35"/>
    <x v="4"/>
    <n v="1104"/>
    <x v="80"/>
    <x v="35"/>
    <x v="3"/>
    <x v="35"/>
    <x v="6"/>
    <x v="25"/>
    <x v="6"/>
  </r>
  <r>
    <n v="66"/>
    <x v="35"/>
    <x v="4"/>
    <n v="1877"/>
    <x v="81"/>
    <x v="44"/>
    <x v="0"/>
    <x v="44"/>
    <x v="3"/>
    <x v="39"/>
    <x v="3"/>
  </r>
  <r>
    <n v="67"/>
    <x v="36"/>
    <x v="3"/>
    <n v="1894"/>
    <x v="82"/>
    <x v="6"/>
    <x v="3"/>
    <x v="6"/>
    <x v="1"/>
    <x v="6"/>
    <x v="1"/>
  </r>
  <r>
    <n v="67"/>
    <x v="36"/>
    <x v="3"/>
    <n v="2016"/>
    <x v="83"/>
    <x v="28"/>
    <x v="1"/>
    <x v="28"/>
    <x v="1"/>
    <x v="26"/>
    <x v="1"/>
  </r>
  <r>
    <n v="69"/>
    <x v="37"/>
    <x v="1"/>
    <n v="2419"/>
    <x v="84"/>
    <x v="45"/>
    <x v="3"/>
    <x v="45"/>
    <x v="3"/>
    <x v="34"/>
    <x v="3"/>
  </r>
  <r>
    <n v="70"/>
    <x v="38"/>
    <x v="8"/>
    <n v="2094"/>
    <x v="85"/>
    <x v="46"/>
    <x v="1"/>
    <x v="46"/>
    <x v="4"/>
    <x v="40"/>
    <x v="4"/>
  </r>
  <r>
    <n v="71"/>
    <x v="39"/>
    <x v="26"/>
    <n v="400"/>
    <x v="86"/>
    <x v="26"/>
    <x v="4"/>
    <x v="26"/>
    <x v="0"/>
    <x v="24"/>
    <x v="0"/>
  </r>
  <r>
    <n v="71"/>
    <x v="39"/>
    <x v="26"/>
    <n v="633"/>
    <x v="87"/>
    <x v="47"/>
    <x v="0"/>
    <x v="47"/>
    <x v="6"/>
    <x v="41"/>
    <x v="6"/>
  </r>
  <r>
    <n v="71"/>
    <x v="39"/>
    <x v="26"/>
    <n v="1279"/>
    <x v="88"/>
    <x v="48"/>
    <x v="4"/>
    <x v="48"/>
    <x v="3"/>
    <x v="42"/>
    <x v="3"/>
  </r>
  <r>
    <n v="71"/>
    <x v="39"/>
    <x v="26"/>
    <n v="2027"/>
    <x v="89"/>
    <x v="35"/>
    <x v="0"/>
    <x v="35"/>
    <x v="6"/>
    <x v="25"/>
    <x v="6"/>
  </r>
  <r>
    <n v="72"/>
    <x v="40"/>
    <x v="22"/>
    <n v="1136"/>
    <x v="90"/>
    <x v="29"/>
    <x v="3"/>
    <x v="29"/>
    <x v="1"/>
    <x v="6"/>
    <x v="1"/>
  </r>
  <r>
    <n v="72"/>
    <x v="40"/>
    <x v="22"/>
    <n v="1336"/>
    <x v="91"/>
    <x v="26"/>
    <x v="4"/>
    <x v="26"/>
    <x v="0"/>
    <x v="24"/>
    <x v="0"/>
  </r>
  <r>
    <n v="72"/>
    <x v="40"/>
    <x v="22"/>
    <n v="2266"/>
    <x v="92"/>
    <x v="43"/>
    <x v="0"/>
    <x v="43"/>
    <x v="0"/>
    <x v="38"/>
    <x v="0"/>
  </r>
  <r>
    <n v="73"/>
    <x v="41"/>
    <x v="24"/>
    <n v="3213"/>
    <x v="93"/>
    <x v="17"/>
    <x v="4"/>
    <x v="17"/>
    <x v="5"/>
    <x v="16"/>
    <x v="5"/>
  </r>
  <r>
    <n v="74"/>
    <x v="42"/>
    <x v="8"/>
    <n v="746"/>
    <x v="64"/>
    <x v="24"/>
    <x v="4"/>
    <x v="24"/>
    <x v="3"/>
    <x v="22"/>
    <x v="3"/>
  </r>
  <r>
    <n v="74"/>
    <x v="42"/>
    <x v="8"/>
    <n v="1477"/>
    <x v="94"/>
    <x v="49"/>
    <x v="1"/>
    <x v="49"/>
    <x v="6"/>
    <x v="25"/>
    <x v="6"/>
  </r>
  <r>
    <n v="74"/>
    <x v="42"/>
    <x v="8"/>
    <n v="2328"/>
    <x v="95"/>
    <x v="34"/>
    <x v="5"/>
    <x v="34"/>
    <x v="1"/>
    <x v="30"/>
    <x v="1"/>
  </r>
  <r>
    <n v="75"/>
    <x v="5"/>
    <x v="5"/>
    <n v="963"/>
    <x v="96"/>
    <x v="21"/>
    <x v="1"/>
    <x v="21"/>
    <x v="2"/>
    <x v="19"/>
    <x v="2"/>
  </r>
  <r>
    <n v="76"/>
    <x v="43"/>
    <x v="11"/>
    <n v="2183"/>
    <x v="17"/>
    <x v="46"/>
    <x v="3"/>
    <x v="46"/>
    <x v="4"/>
    <x v="40"/>
    <x v="4"/>
  </r>
  <r>
    <n v="77"/>
    <x v="44"/>
    <x v="27"/>
    <n v="1261"/>
    <x v="40"/>
    <x v="50"/>
    <x v="4"/>
    <x v="50"/>
    <x v="2"/>
    <x v="43"/>
    <x v="2"/>
  </r>
  <r>
    <n v="78"/>
    <x v="10"/>
    <x v="8"/>
    <n v="2586"/>
    <x v="97"/>
    <x v="24"/>
    <x v="4"/>
    <x v="24"/>
    <x v="3"/>
    <x v="22"/>
    <x v="3"/>
  </r>
  <r>
    <n v="78"/>
    <x v="10"/>
    <x v="8"/>
    <n v="3287"/>
    <x v="98"/>
    <x v="30"/>
    <x v="5"/>
    <x v="30"/>
    <x v="4"/>
    <x v="27"/>
    <x v="4"/>
  </r>
  <r>
    <n v="79"/>
    <x v="45"/>
    <x v="4"/>
    <n v="2211"/>
    <x v="99"/>
    <x v="50"/>
    <x v="4"/>
    <x v="50"/>
    <x v="2"/>
    <x v="43"/>
    <x v="2"/>
  </r>
  <r>
    <n v="80"/>
    <x v="46"/>
    <x v="12"/>
    <n v="674"/>
    <x v="100"/>
    <x v="4"/>
    <x v="0"/>
    <x v="4"/>
    <x v="0"/>
    <x v="4"/>
    <x v="0"/>
  </r>
  <r>
    <n v="80"/>
    <x v="46"/>
    <x v="12"/>
    <n v="1519"/>
    <x v="101"/>
    <x v="51"/>
    <x v="1"/>
    <x v="51"/>
    <x v="3"/>
    <x v="44"/>
    <x v="3"/>
  </r>
  <r>
    <n v="81"/>
    <x v="10"/>
    <x v="8"/>
    <n v="1890"/>
    <x v="102"/>
    <x v="42"/>
    <x v="3"/>
    <x v="42"/>
    <x v="3"/>
    <x v="37"/>
    <x v="3"/>
  </r>
  <r>
    <n v="81"/>
    <x v="10"/>
    <x v="8"/>
    <n v="2982"/>
    <x v="103"/>
    <x v="37"/>
    <x v="1"/>
    <x v="37"/>
    <x v="6"/>
    <x v="32"/>
    <x v="6"/>
  </r>
  <r>
    <n v="83"/>
    <x v="47"/>
    <x v="18"/>
    <n v="3179"/>
    <x v="104"/>
    <x v="18"/>
    <x v="0"/>
    <x v="18"/>
    <x v="5"/>
    <x v="16"/>
    <x v="5"/>
  </r>
  <r>
    <n v="86"/>
    <x v="48"/>
    <x v="7"/>
    <n v="1854"/>
    <x v="105"/>
    <x v="52"/>
    <x v="4"/>
    <x v="52"/>
    <x v="1"/>
    <x v="1"/>
    <x v="1"/>
  </r>
  <r>
    <n v="87"/>
    <x v="49"/>
    <x v="28"/>
    <n v="2167"/>
    <x v="106"/>
    <x v="34"/>
    <x v="5"/>
    <x v="34"/>
    <x v="1"/>
    <x v="30"/>
    <x v="1"/>
  </r>
  <r>
    <n v="87"/>
    <x v="49"/>
    <x v="28"/>
    <n v="2400"/>
    <x v="107"/>
    <x v="9"/>
    <x v="3"/>
    <x v="9"/>
    <x v="0"/>
    <x v="9"/>
    <x v="0"/>
  </r>
  <r>
    <n v="88"/>
    <x v="50"/>
    <x v="28"/>
    <n v="2549"/>
    <x v="43"/>
    <x v="1"/>
    <x v="2"/>
    <x v="1"/>
    <x v="1"/>
    <x v="1"/>
    <x v="1"/>
  </r>
  <r>
    <n v="88"/>
    <x v="50"/>
    <x v="28"/>
    <n v="2780"/>
    <x v="108"/>
    <x v="16"/>
    <x v="1"/>
    <x v="16"/>
    <x v="3"/>
    <x v="8"/>
    <x v="3"/>
  </r>
  <r>
    <n v="90"/>
    <x v="51"/>
    <x v="26"/>
    <n v="2367"/>
    <x v="109"/>
    <x v="53"/>
    <x v="0"/>
    <x v="53"/>
    <x v="5"/>
    <x v="45"/>
    <x v="5"/>
  </r>
  <r>
    <n v="90"/>
    <x v="51"/>
    <x v="26"/>
    <n v="2777"/>
    <x v="110"/>
    <x v="9"/>
    <x v="1"/>
    <x v="9"/>
    <x v="0"/>
    <x v="9"/>
    <x v="0"/>
  </r>
  <r>
    <n v="92"/>
    <x v="52"/>
    <x v="24"/>
    <n v="2876"/>
    <x v="111"/>
    <x v="52"/>
    <x v="1"/>
    <x v="52"/>
    <x v="1"/>
    <x v="1"/>
    <x v="1"/>
  </r>
  <r>
    <n v="92"/>
    <x v="52"/>
    <x v="24"/>
    <n v="3103"/>
    <x v="112"/>
    <x v="18"/>
    <x v="0"/>
    <x v="18"/>
    <x v="5"/>
    <x v="16"/>
    <x v="5"/>
  </r>
  <r>
    <n v="94"/>
    <x v="53"/>
    <x v="21"/>
    <n v="2592"/>
    <x v="113"/>
    <x v="54"/>
    <x v="1"/>
    <x v="54"/>
    <x v="3"/>
    <x v="29"/>
    <x v="3"/>
  </r>
  <r>
    <n v="95"/>
    <x v="54"/>
    <x v="29"/>
    <n v="596"/>
    <x v="114"/>
    <x v="52"/>
    <x v="0"/>
    <x v="52"/>
    <x v="1"/>
    <x v="1"/>
    <x v="1"/>
  </r>
  <r>
    <n v="95"/>
    <x v="54"/>
    <x v="29"/>
    <n v="630"/>
    <x v="87"/>
    <x v="26"/>
    <x v="4"/>
    <x v="26"/>
    <x v="0"/>
    <x v="24"/>
    <x v="0"/>
  </r>
  <r>
    <n v="95"/>
    <x v="54"/>
    <x v="29"/>
    <n v="3083"/>
    <x v="115"/>
    <x v="31"/>
    <x v="5"/>
    <x v="31"/>
    <x v="0"/>
    <x v="28"/>
    <x v="0"/>
  </r>
  <r>
    <n v="96"/>
    <x v="16"/>
    <x v="14"/>
    <n v="75"/>
    <x v="116"/>
    <x v="7"/>
    <x v="1"/>
    <x v="7"/>
    <x v="4"/>
    <x v="7"/>
    <x v="4"/>
  </r>
  <r>
    <n v="98"/>
    <x v="15"/>
    <x v="13"/>
    <n v="477"/>
    <x v="117"/>
    <x v="55"/>
    <x v="5"/>
    <x v="55"/>
    <x v="3"/>
    <x v="29"/>
    <x v="3"/>
  </r>
  <r>
    <n v="98"/>
    <x v="15"/>
    <x v="13"/>
    <n v="936"/>
    <x v="118"/>
    <x v="28"/>
    <x v="5"/>
    <x v="28"/>
    <x v="1"/>
    <x v="26"/>
    <x v="1"/>
  </r>
  <r>
    <n v="98"/>
    <x v="15"/>
    <x v="13"/>
    <n v="1789"/>
    <x v="46"/>
    <x v="32"/>
    <x v="3"/>
    <x v="32"/>
    <x v="3"/>
    <x v="29"/>
    <x v="3"/>
  </r>
  <r>
    <n v="98"/>
    <x v="15"/>
    <x v="13"/>
    <n v="2177"/>
    <x v="119"/>
    <x v="1"/>
    <x v="3"/>
    <x v="1"/>
    <x v="1"/>
    <x v="1"/>
    <x v="1"/>
  </r>
  <r>
    <n v="99"/>
    <x v="6"/>
    <x v="1"/>
    <n v="87"/>
    <x v="120"/>
    <x v="54"/>
    <x v="2"/>
    <x v="54"/>
    <x v="3"/>
    <x v="29"/>
    <x v="3"/>
  </r>
  <r>
    <n v="99"/>
    <x v="6"/>
    <x v="1"/>
    <n v="525"/>
    <x v="121"/>
    <x v="39"/>
    <x v="3"/>
    <x v="39"/>
    <x v="3"/>
    <x v="34"/>
    <x v="3"/>
  </r>
  <r>
    <n v="99"/>
    <x v="6"/>
    <x v="1"/>
    <n v="1278"/>
    <x v="88"/>
    <x v="56"/>
    <x v="4"/>
    <x v="56"/>
    <x v="4"/>
    <x v="46"/>
    <x v="4"/>
  </r>
  <r>
    <n v="99"/>
    <x v="6"/>
    <x v="1"/>
    <n v="1335"/>
    <x v="122"/>
    <x v="10"/>
    <x v="3"/>
    <x v="10"/>
    <x v="5"/>
    <x v="10"/>
    <x v="5"/>
  </r>
  <r>
    <n v="100"/>
    <x v="55"/>
    <x v="4"/>
    <n v="2664"/>
    <x v="123"/>
    <x v="44"/>
    <x v="4"/>
    <x v="44"/>
    <x v="3"/>
    <x v="39"/>
    <x v="3"/>
  </r>
  <r>
    <n v="100"/>
    <x v="55"/>
    <x v="4"/>
    <n v="2757"/>
    <x v="124"/>
    <x v="57"/>
    <x v="4"/>
    <x v="57"/>
    <x v="3"/>
    <x v="47"/>
    <x v="3"/>
  </r>
  <r>
    <n v="101"/>
    <x v="56"/>
    <x v="8"/>
    <n v="2384"/>
    <x v="125"/>
    <x v="43"/>
    <x v="4"/>
    <x v="43"/>
    <x v="0"/>
    <x v="38"/>
    <x v="0"/>
  </r>
  <r>
    <n v="102"/>
    <x v="4"/>
    <x v="4"/>
    <n v="1185"/>
    <x v="126"/>
    <x v="21"/>
    <x v="1"/>
    <x v="21"/>
    <x v="2"/>
    <x v="19"/>
    <x v="2"/>
  </r>
  <r>
    <n v="102"/>
    <x v="4"/>
    <x v="4"/>
    <n v="1504"/>
    <x v="127"/>
    <x v="33"/>
    <x v="3"/>
    <x v="33"/>
    <x v="0"/>
    <x v="0"/>
    <x v="0"/>
  </r>
  <r>
    <n v="104"/>
    <x v="57"/>
    <x v="4"/>
    <n v="2916"/>
    <x v="128"/>
    <x v="9"/>
    <x v="4"/>
    <x v="9"/>
    <x v="0"/>
    <x v="9"/>
    <x v="0"/>
  </r>
  <r>
    <n v="104"/>
    <x v="57"/>
    <x v="4"/>
    <n v="3016"/>
    <x v="41"/>
    <x v="45"/>
    <x v="0"/>
    <x v="45"/>
    <x v="3"/>
    <x v="34"/>
    <x v="3"/>
  </r>
  <r>
    <n v="106"/>
    <x v="20"/>
    <x v="16"/>
    <n v="594"/>
    <x v="114"/>
    <x v="57"/>
    <x v="4"/>
    <x v="57"/>
    <x v="3"/>
    <x v="47"/>
    <x v="3"/>
  </r>
  <r>
    <n v="106"/>
    <x v="20"/>
    <x v="16"/>
    <n v="2578"/>
    <x v="129"/>
    <x v="58"/>
    <x v="3"/>
    <x v="58"/>
    <x v="1"/>
    <x v="48"/>
    <x v="1"/>
  </r>
  <r>
    <n v="107"/>
    <x v="35"/>
    <x v="4"/>
    <n v="452"/>
    <x v="130"/>
    <x v="23"/>
    <x v="3"/>
    <x v="23"/>
    <x v="5"/>
    <x v="21"/>
    <x v="5"/>
  </r>
  <r>
    <n v="107"/>
    <x v="35"/>
    <x v="4"/>
    <n v="1140"/>
    <x v="90"/>
    <x v="47"/>
    <x v="2"/>
    <x v="47"/>
    <x v="6"/>
    <x v="41"/>
    <x v="6"/>
  </r>
  <r>
    <n v="109"/>
    <x v="58"/>
    <x v="30"/>
    <n v="1250"/>
    <x v="131"/>
    <x v="54"/>
    <x v="1"/>
    <x v="54"/>
    <x v="3"/>
    <x v="29"/>
    <x v="3"/>
  </r>
  <r>
    <n v="109"/>
    <x v="58"/>
    <x v="30"/>
    <n v="2279"/>
    <x v="132"/>
    <x v="10"/>
    <x v="4"/>
    <x v="10"/>
    <x v="5"/>
    <x v="10"/>
    <x v="5"/>
  </r>
  <r>
    <n v="111"/>
    <x v="59"/>
    <x v="8"/>
    <n v="1240"/>
    <x v="133"/>
    <x v="11"/>
    <x v="3"/>
    <x v="11"/>
    <x v="1"/>
    <x v="11"/>
    <x v="1"/>
  </r>
  <r>
    <n v="112"/>
    <x v="60"/>
    <x v="31"/>
    <n v="1184"/>
    <x v="134"/>
    <x v="26"/>
    <x v="3"/>
    <x v="26"/>
    <x v="0"/>
    <x v="24"/>
    <x v="0"/>
  </r>
  <r>
    <n v="112"/>
    <x v="60"/>
    <x v="31"/>
    <n v="2407"/>
    <x v="135"/>
    <x v="26"/>
    <x v="2"/>
    <x v="26"/>
    <x v="0"/>
    <x v="24"/>
    <x v="0"/>
  </r>
  <r>
    <n v="112"/>
    <x v="60"/>
    <x v="31"/>
    <n v="2956"/>
    <x v="136"/>
    <x v="12"/>
    <x v="4"/>
    <x v="12"/>
    <x v="5"/>
    <x v="12"/>
    <x v="5"/>
  </r>
  <r>
    <n v="113"/>
    <x v="61"/>
    <x v="2"/>
    <n v="1629"/>
    <x v="137"/>
    <x v="40"/>
    <x v="4"/>
    <x v="40"/>
    <x v="1"/>
    <x v="35"/>
    <x v="1"/>
  </r>
  <r>
    <n v="113"/>
    <x v="61"/>
    <x v="2"/>
    <n v="1704"/>
    <x v="138"/>
    <x v="38"/>
    <x v="3"/>
    <x v="38"/>
    <x v="2"/>
    <x v="33"/>
    <x v="2"/>
  </r>
  <r>
    <n v="114"/>
    <x v="62"/>
    <x v="17"/>
    <n v="395"/>
    <x v="139"/>
    <x v="59"/>
    <x v="4"/>
    <x v="59"/>
    <x v="3"/>
    <x v="47"/>
    <x v="3"/>
  </r>
  <r>
    <n v="116"/>
    <x v="63"/>
    <x v="3"/>
    <n v="2639"/>
    <x v="140"/>
    <x v="30"/>
    <x v="3"/>
    <x v="30"/>
    <x v="4"/>
    <x v="27"/>
    <x v="4"/>
  </r>
  <r>
    <n v="118"/>
    <x v="10"/>
    <x v="8"/>
    <n v="3257"/>
    <x v="141"/>
    <x v="35"/>
    <x v="4"/>
    <x v="35"/>
    <x v="6"/>
    <x v="25"/>
    <x v="6"/>
  </r>
  <r>
    <n v="119"/>
    <x v="64"/>
    <x v="4"/>
    <n v="274"/>
    <x v="142"/>
    <x v="50"/>
    <x v="3"/>
    <x v="50"/>
    <x v="2"/>
    <x v="43"/>
    <x v="2"/>
  </r>
  <r>
    <n v="119"/>
    <x v="64"/>
    <x v="4"/>
    <n v="2274"/>
    <x v="61"/>
    <x v="38"/>
    <x v="4"/>
    <x v="38"/>
    <x v="2"/>
    <x v="33"/>
    <x v="2"/>
  </r>
  <r>
    <n v="119"/>
    <x v="64"/>
    <x v="4"/>
    <n v="2594"/>
    <x v="143"/>
    <x v="58"/>
    <x v="1"/>
    <x v="58"/>
    <x v="1"/>
    <x v="48"/>
    <x v="1"/>
  </r>
  <r>
    <n v="120"/>
    <x v="65"/>
    <x v="8"/>
    <n v="2041"/>
    <x v="144"/>
    <x v="50"/>
    <x v="0"/>
    <x v="50"/>
    <x v="2"/>
    <x v="43"/>
    <x v="2"/>
  </r>
  <r>
    <n v="121"/>
    <x v="1"/>
    <x v="1"/>
    <n v="2657"/>
    <x v="145"/>
    <x v="39"/>
    <x v="1"/>
    <x v="39"/>
    <x v="3"/>
    <x v="34"/>
    <x v="3"/>
  </r>
  <r>
    <n v="122"/>
    <x v="19"/>
    <x v="3"/>
    <n v="849"/>
    <x v="146"/>
    <x v="38"/>
    <x v="4"/>
    <x v="38"/>
    <x v="2"/>
    <x v="33"/>
    <x v="2"/>
  </r>
  <r>
    <n v="125"/>
    <x v="66"/>
    <x v="8"/>
    <n v="723"/>
    <x v="147"/>
    <x v="35"/>
    <x v="0"/>
    <x v="35"/>
    <x v="6"/>
    <x v="25"/>
    <x v="6"/>
  </r>
  <r>
    <n v="125"/>
    <x v="66"/>
    <x v="8"/>
    <n v="2522"/>
    <x v="148"/>
    <x v="49"/>
    <x v="2"/>
    <x v="49"/>
    <x v="6"/>
    <x v="25"/>
    <x v="6"/>
  </r>
  <r>
    <n v="125"/>
    <x v="66"/>
    <x v="8"/>
    <n v="3008"/>
    <x v="149"/>
    <x v="2"/>
    <x v="0"/>
    <x v="2"/>
    <x v="0"/>
    <x v="2"/>
    <x v="0"/>
  </r>
  <r>
    <n v="126"/>
    <x v="67"/>
    <x v="20"/>
    <n v="253"/>
    <x v="150"/>
    <x v="7"/>
    <x v="1"/>
    <x v="7"/>
    <x v="4"/>
    <x v="7"/>
    <x v="4"/>
  </r>
  <r>
    <n v="126"/>
    <x v="67"/>
    <x v="20"/>
    <n v="719"/>
    <x v="151"/>
    <x v="57"/>
    <x v="4"/>
    <x v="57"/>
    <x v="3"/>
    <x v="47"/>
    <x v="3"/>
  </r>
  <r>
    <n v="126"/>
    <x v="67"/>
    <x v="20"/>
    <n v="2129"/>
    <x v="152"/>
    <x v="45"/>
    <x v="1"/>
    <x v="45"/>
    <x v="3"/>
    <x v="34"/>
    <x v="3"/>
  </r>
  <r>
    <n v="126"/>
    <x v="67"/>
    <x v="20"/>
    <n v="2666"/>
    <x v="123"/>
    <x v="42"/>
    <x v="3"/>
    <x v="42"/>
    <x v="3"/>
    <x v="37"/>
    <x v="3"/>
  </r>
  <r>
    <n v="127"/>
    <x v="68"/>
    <x v="1"/>
    <n v="1158"/>
    <x v="153"/>
    <x v="54"/>
    <x v="2"/>
    <x v="54"/>
    <x v="3"/>
    <x v="29"/>
    <x v="3"/>
  </r>
  <r>
    <n v="127"/>
    <x v="68"/>
    <x v="1"/>
    <n v="1870"/>
    <x v="154"/>
    <x v="45"/>
    <x v="3"/>
    <x v="45"/>
    <x v="3"/>
    <x v="34"/>
    <x v="3"/>
  </r>
  <r>
    <n v="127"/>
    <x v="68"/>
    <x v="1"/>
    <n v="2435"/>
    <x v="155"/>
    <x v="11"/>
    <x v="4"/>
    <x v="11"/>
    <x v="1"/>
    <x v="11"/>
    <x v="1"/>
  </r>
  <r>
    <n v="127"/>
    <x v="68"/>
    <x v="1"/>
    <n v="2601"/>
    <x v="156"/>
    <x v="10"/>
    <x v="5"/>
    <x v="10"/>
    <x v="5"/>
    <x v="10"/>
    <x v="5"/>
  </r>
  <r>
    <n v="128"/>
    <x v="69"/>
    <x v="32"/>
    <n v="810"/>
    <x v="157"/>
    <x v="3"/>
    <x v="4"/>
    <x v="3"/>
    <x v="2"/>
    <x v="3"/>
    <x v="2"/>
  </r>
  <r>
    <n v="130"/>
    <x v="70"/>
    <x v="24"/>
    <n v="1083"/>
    <x v="158"/>
    <x v="20"/>
    <x v="1"/>
    <x v="20"/>
    <x v="5"/>
    <x v="18"/>
    <x v="5"/>
  </r>
  <r>
    <n v="131"/>
    <x v="22"/>
    <x v="1"/>
    <n v="729"/>
    <x v="159"/>
    <x v="18"/>
    <x v="4"/>
    <x v="18"/>
    <x v="5"/>
    <x v="16"/>
    <x v="5"/>
  </r>
  <r>
    <n v="132"/>
    <x v="71"/>
    <x v="33"/>
    <n v="237"/>
    <x v="160"/>
    <x v="23"/>
    <x v="1"/>
    <x v="23"/>
    <x v="5"/>
    <x v="21"/>
    <x v="5"/>
  </r>
  <r>
    <n v="133"/>
    <x v="72"/>
    <x v="2"/>
    <n v="62"/>
    <x v="161"/>
    <x v="5"/>
    <x v="4"/>
    <x v="5"/>
    <x v="3"/>
    <x v="5"/>
    <x v="3"/>
  </r>
  <r>
    <n v="133"/>
    <x v="72"/>
    <x v="2"/>
    <n v="289"/>
    <x v="162"/>
    <x v="42"/>
    <x v="1"/>
    <x v="42"/>
    <x v="3"/>
    <x v="37"/>
    <x v="3"/>
  </r>
  <r>
    <n v="133"/>
    <x v="72"/>
    <x v="2"/>
    <n v="521"/>
    <x v="163"/>
    <x v="55"/>
    <x v="3"/>
    <x v="55"/>
    <x v="3"/>
    <x v="29"/>
    <x v="3"/>
  </r>
  <r>
    <n v="134"/>
    <x v="73"/>
    <x v="4"/>
    <n v="339"/>
    <x v="164"/>
    <x v="36"/>
    <x v="3"/>
    <x v="36"/>
    <x v="2"/>
    <x v="31"/>
    <x v="2"/>
  </r>
  <r>
    <n v="134"/>
    <x v="73"/>
    <x v="4"/>
    <n v="958"/>
    <x v="165"/>
    <x v="25"/>
    <x v="4"/>
    <x v="25"/>
    <x v="6"/>
    <x v="23"/>
    <x v="6"/>
  </r>
  <r>
    <n v="134"/>
    <x v="73"/>
    <x v="4"/>
    <n v="1942"/>
    <x v="166"/>
    <x v="60"/>
    <x v="1"/>
    <x v="60"/>
    <x v="0"/>
    <x v="49"/>
    <x v="0"/>
  </r>
  <r>
    <n v="136"/>
    <x v="54"/>
    <x v="29"/>
    <n v="2264"/>
    <x v="167"/>
    <x v="44"/>
    <x v="1"/>
    <x v="44"/>
    <x v="3"/>
    <x v="39"/>
    <x v="3"/>
  </r>
  <r>
    <n v="136"/>
    <x v="54"/>
    <x v="29"/>
    <n v="3061"/>
    <x v="168"/>
    <x v="31"/>
    <x v="3"/>
    <x v="31"/>
    <x v="0"/>
    <x v="28"/>
    <x v="0"/>
  </r>
  <r>
    <n v="137"/>
    <x v="74"/>
    <x v="16"/>
    <n v="2845"/>
    <x v="169"/>
    <x v="44"/>
    <x v="0"/>
    <x v="44"/>
    <x v="3"/>
    <x v="39"/>
    <x v="3"/>
  </r>
  <r>
    <n v="138"/>
    <x v="75"/>
    <x v="11"/>
    <n v="2309"/>
    <x v="170"/>
    <x v="51"/>
    <x v="3"/>
    <x v="51"/>
    <x v="3"/>
    <x v="44"/>
    <x v="3"/>
  </r>
  <r>
    <n v="139"/>
    <x v="76"/>
    <x v="18"/>
    <n v="1765"/>
    <x v="171"/>
    <x v="4"/>
    <x v="2"/>
    <x v="4"/>
    <x v="0"/>
    <x v="4"/>
    <x v="0"/>
  </r>
  <r>
    <n v="140"/>
    <x v="77"/>
    <x v="32"/>
    <n v="2665"/>
    <x v="123"/>
    <x v="24"/>
    <x v="2"/>
    <x v="24"/>
    <x v="3"/>
    <x v="22"/>
    <x v="3"/>
  </r>
  <r>
    <n v="140"/>
    <x v="77"/>
    <x v="32"/>
    <n v="2851"/>
    <x v="172"/>
    <x v="35"/>
    <x v="5"/>
    <x v="35"/>
    <x v="6"/>
    <x v="25"/>
    <x v="6"/>
  </r>
  <r>
    <n v="141"/>
    <x v="78"/>
    <x v="12"/>
    <n v="360"/>
    <x v="173"/>
    <x v="13"/>
    <x v="4"/>
    <x v="13"/>
    <x v="4"/>
    <x v="13"/>
    <x v="4"/>
  </r>
  <r>
    <n v="141"/>
    <x v="78"/>
    <x v="12"/>
    <n v="1303"/>
    <x v="174"/>
    <x v="6"/>
    <x v="3"/>
    <x v="6"/>
    <x v="1"/>
    <x v="6"/>
    <x v="1"/>
  </r>
  <r>
    <n v="141"/>
    <x v="78"/>
    <x v="12"/>
    <n v="1329"/>
    <x v="175"/>
    <x v="35"/>
    <x v="3"/>
    <x v="35"/>
    <x v="6"/>
    <x v="25"/>
    <x v="6"/>
  </r>
  <r>
    <n v="141"/>
    <x v="78"/>
    <x v="12"/>
    <n v="1703"/>
    <x v="138"/>
    <x v="31"/>
    <x v="3"/>
    <x v="31"/>
    <x v="0"/>
    <x v="28"/>
    <x v="0"/>
  </r>
  <r>
    <n v="141"/>
    <x v="78"/>
    <x v="12"/>
    <n v="3135"/>
    <x v="176"/>
    <x v="48"/>
    <x v="5"/>
    <x v="48"/>
    <x v="3"/>
    <x v="42"/>
    <x v="3"/>
  </r>
  <r>
    <n v="142"/>
    <x v="79"/>
    <x v="34"/>
    <n v="1208"/>
    <x v="177"/>
    <x v="11"/>
    <x v="0"/>
    <x v="11"/>
    <x v="1"/>
    <x v="11"/>
    <x v="1"/>
  </r>
  <r>
    <n v="142"/>
    <x v="79"/>
    <x v="34"/>
    <n v="2795"/>
    <x v="178"/>
    <x v="59"/>
    <x v="1"/>
    <x v="59"/>
    <x v="3"/>
    <x v="47"/>
    <x v="3"/>
  </r>
  <r>
    <n v="142"/>
    <x v="79"/>
    <x v="34"/>
    <n v="3243"/>
    <x v="179"/>
    <x v="44"/>
    <x v="3"/>
    <x v="44"/>
    <x v="3"/>
    <x v="39"/>
    <x v="3"/>
  </r>
  <r>
    <n v="143"/>
    <x v="80"/>
    <x v="8"/>
    <n v="1010"/>
    <x v="180"/>
    <x v="30"/>
    <x v="1"/>
    <x v="30"/>
    <x v="4"/>
    <x v="27"/>
    <x v="4"/>
  </r>
  <r>
    <n v="143"/>
    <x v="80"/>
    <x v="8"/>
    <n v="1072"/>
    <x v="181"/>
    <x v="33"/>
    <x v="3"/>
    <x v="33"/>
    <x v="0"/>
    <x v="0"/>
    <x v="0"/>
  </r>
  <r>
    <n v="144"/>
    <x v="81"/>
    <x v="20"/>
    <n v="2636"/>
    <x v="182"/>
    <x v="21"/>
    <x v="0"/>
    <x v="21"/>
    <x v="2"/>
    <x v="19"/>
    <x v="2"/>
  </r>
  <r>
    <n v="145"/>
    <x v="27"/>
    <x v="5"/>
    <n v="2417"/>
    <x v="84"/>
    <x v="5"/>
    <x v="2"/>
    <x v="5"/>
    <x v="3"/>
    <x v="5"/>
    <x v="3"/>
  </r>
  <r>
    <n v="146"/>
    <x v="75"/>
    <x v="11"/>
    <n v="270"/>
    <x v="37"/>
    <x v="43"/>
    <x v="2"/>
    <x v="43"/>
    <x v="0"/>
    <x v="38"/>
    <x v="0"/>
  </r>
  <r>
    <n v="146"/>
    <x v="75"/>
    <x v="11"/>
    <n v="1058"/>
    <x v="183"/>
    <x v="9"/>
    <x v="5"/>
    <x v="9"/>
    <x v="0"/>
    <x v="9"/>
    <x v="0"/>
  </r>
  <r>
    <n v="147"/>
    <x v="82"/>
    <x v="10"/>
    <n v="3137"/>
    <x v="184"/>
    <x v="2"/>
    <x v="3"/>
    <x v="2"/>
    <x v="0"/>
    <x v="2"/>
    <x v="0"/>
  </r>
  <r>
    <n v="148"/>
    <x v="54"/>
    <x v="29"/>
    <n v="32"/>
    <x v="185"/>
    <x v="30"/>
    <x v="3"/>
    <x v="30"/>
    <x v="4"/>
    <x v="27"/>
    <x v="4"/>
  </r>
  <r>
    <n v="149"/>
    <x v="83"/>
    <x v="7"/>
    <n v="499"/>
    <x v="186"/>
    <x v="38"/>
    <x v="4"/>
    <x v="38"/>
    <x v="2"/>
    <x v="33"/>
    <x v="2"/>
  </r>
  <r>
    <n v="150"/>
    <x v="84"/>
    <x v="3"/>
    <n v="226"/>
    <x v="187"/>
    <x v="50"/>
    <x v="3"/>
    <x v="50"/>
    <x v="2"/>
    <x v="43"/>
    <x v="2"/>
  </r>
  <r>
    <n v="150"/>
    <x v="84"/>
    <x v="3"/>
    <n v="2600"/>
    <x v="156"/>
    <x v="58"/>
    <x v="0"/>
    <x v="58"/>
    <x v="1"/>
    <x v="48"/>
    <x v="1"/>
  </r>
  <r>
    <n v="152"/>
    <x v="85"/>
    <x v="4"/>
    <n v="805"/>
    <x v="188"/>
    <x v="53"/>
    <x v="1"/>
    <x v="53"/>
    <x v="5"/>
    <x v="45"/>
    <x v="5"/>
  </r>
  <r>
    <n v="152"/>
    <x v="85"/>
    <x v="4"/>
    <n v="1182"/>
    <x v="134"/>
    <x v="36"/>
    <x v="4"/>
    <x v="36"/>
    <x v="2"/>
    <x v="31"/>
    <x v="2"/>
  </r>
  <r>
    <n v="152"/>
    <x v="85"/>
    <x v="4"/>
    <n v="1980"/>
    <x v="189"/>
    <x v="49"/>
    <x v="4"/>
    <x v="49"/>
    <x v="6"/>
    <x v="25"/>
    <x v="6"/>
  </r>
  <r>
    <n v="152"/>
    <x v="85"/>
    <x v="4"/>
    <n v="2525"/>
    <x v="31"/>
    <x v="24"/>
    <x v="1"/>
    <x v="24"/>
    <x v="3"/>
    <x v="22"/>
    <x v="3"/>
  </r>
  <r>
    <n v="153"/>
    <x v="52"/>
    <x v="24"/>
    <n v="1341"/>
    <x v="91"/>
    <x v="61"/>
    <x v="0"/>
    <x v="61"/>
    <x v="0"/>
    <x v="9"/>
    <x v="0"/>
  </r>
  <r>
    <n v="154"/>
    <x v="21"/>
    <x v="17"/>
    <n v="1038"/>
    <x v="190"/>
    <x v="4"/>
    <x v="3"/>
    <x v="4"/>
    <x v="0"/>
    <x v="4"/>
    <x v="0"/>
  </r>
  <r>
    <n v="154"/>
    <x v="21"/>
    <x v="17"/>
    <n v="1792"/>
    <x v="191"/>
    <x v="46"/>
    <x v="4"/>
    <x v="46"/>
    <x v="4"/>
    <x v="40"/>
    <x v="4"/>
  </r>
  <r>
    <n v="155"/>
    <x v="23"/>
    <x v="18"/>
    <n v="831"/>
    <x v="192"/>
    <x v="50"/>
    <x v="0"/>
    <x v="50"/>
    <x v="2"/>
    <x v="43"/>
    <x v="2"/>
  </r>
  <r>
    <n v="155"/>
    <x v="23"/>
    <x v="18"/>
    <n v="951"/>
    <x v="193"/>
    <x v="30"/>
    <x v="4"/>
    <x v="30"/>
    <x v="4"/>
    <x v="27"/>
    <x v="4"/>
  </r>
  <r>
    <n v="155"/>
    <x v="23"/>
    <x v="18"/>
    <n v="2441"/>
    <x v="194"/>
    <x v="9"/>
    <x v="0"/>
    <x v="9"/>
    <x v="0"/>
    <x v="9"/>
    <x v="0"/>
  </r>
  <r>
    <n v="156"/>
    <x v="0"/>
    <x v="0"/>
    <n v="215"/>
    <x v="195"/>
    <x v="26"/>
    <x v="1"/>
    <x v="26"/>
    <x v="0"/>
    <x v="24"/>
    <x v="0"/>
  </r>
  <r>
    <n v="156"/>
    <x v="0"/>
    <x v="0"/>
    <n v="1513"/>
    <x v="196"/>
    <x v="57"/>
    <x v="4"/>
    <x v="57"/>
    <x v="3"/>
    <x v="47"/>
    <x v="3"/>
  </r>
  <r>
    <n v="157"/>
    <x v="86"/>
    <x v="29"/>
    <n v="13"/>
    <x v="197"/>
    <x v="5"/>
    <x v="3"/>
    <x v="5"/>
    <x v="3"/>
    <x v="5"/>
    <x v="3"/>
  </r>
  <r>
    <n v="157"/>
    <x v="86"/>
    <x v="29"/>
    <n v="33"/>
    <x v="185"/>
    <x v="38"/>
    <x v="3"/>
    <x v="38"/>
    <x v="2"/>
    <x v="33"/>
    <x v="2"/>
  </r>
  <r>
    <n v="158"/>
    <x v="7"/>
    <x v="6"/>
    <n v="611"/>
    <x v="198"/>
    <x v="62"/>
    <x v="3"/>
    <x v="62"/>
    <x v="3"/>
    <x v="39"/>
    <x v="3"/>
  </r>
  <r>
    <n v="160"/>
    <x v="87"/>
    <x v="1"/>
    <n v="111"/>
    <x v="199"/>
    <x v="10"/>
    <x v="1"/>
    <x v="10"/>
    <x v="5"/>
    <x v="10"/>
    <x v="5"/>
  </r>
  <r>
    <n v="160"/>
    <x v="87"/>
    <x v="1"/>
    <n v="1782"/>
    <x v="200"/>
    <x v="18"/>
    <x v="1"/>
    <x v="18"/>
    <x v="5"/>
    <x v="16"/>
    <x v="5"/>
  </r>
  <r>
    <n v="161"/>
    <x v="88"/>
    <x v="35"/>
    <n v="3207"/>
    <x v="18"/>
    <x v="54"/>
    <x v="2"/>
    <x v="54"/>
    <x v="3"/>
    <x v="29"/>
    <x v="3"/>
  </r>
  <r>
    <n v="162"/>
    <x v="89"/>
    <x v="36"/>
    <n v="1274"/>
    <x v="201"/>
    <x v="62"/>
    <x v="3"/>
    <x v="62"/>
    <x v="3"/>
    <x v="39"/>
    <x v="3"/>
  </r>
  <r>
    <n v="163"/>
    <x v="90"/>
    <x v="37"/>
    <n v="761"/>
    <x v="202"/>
    <x v="4"/>
    <x v="3"/>
    <x v="4"/>
    <x v="0"/>
    <x v="4"/>
    <x v="0"/>
  </r>
  <r>
    <n v="163"/>
    <x v="90"/>
    <x v="37"/>
    <n v="1282"/>
    <x v="88"/>
    <x v="37"/>
    <x v="3"/>
    <x v="37"/>
    <x v="6"/>
    <x v="32"/>
    <x v="6"/>
  </r>
  <r>
    <n v="164"/>
    <x v="91"/>
    <x v="27"/>
    <n v="702"/>
    <x v="203"/>
    <x v="48"/>
    <x v="4"/>
    <x v="48"/>
    <x v="3"/>
    <x v="42"/>
    <x v="3"/>
  </r>
  <r>
    <n v="165"/>
    <x v="92"/>
    <x v="4"/>
    <n v="1656"/>
    <x v="204"/>
    <x v="37"/>
    <x v="3"/>
    <x v="37"/>
    <x v="6"/>
    <x v="32"/>
    <x v="6"/>
  </r>
  <r>
    <n v="165"/>
    <x v="92"/>
    <x v="4"/>
    <n v="2983"/>
    <x v="205"/>
    <x v="52"/>
    <x v="3"/>
    <x v="52"/>
    <x v="1"/>
    <x v="1"/>
    <x v="1"/>
  </r>
  <r>
    <n v="169"/>
    <x v="88"/>
    <x v="35"/>
    <n v="1027"/>
    <x v="206"/>
    <x v="1"/>
    <x v="1"/>
    <x v="1"/>
    <x v="1"/>
    <x v="1"/>
    <x v="1"/>
  </r>
  <r>
    <n v="169"/>
    <x v="88"/>
    <x v="35"/>
    <n v="1284"/>
    <x v="207"/>
    <x v="25"/>
    <x v="4"/>
    <x v="25"/>
    <x v="6"/>
    <x v="23"/>
    <x v="6"/>
  </r>
  <r>
    <n v="170"/>
    <x v="93"/>
    <x v="9"/>
    <n v="405"/>
    <x v="208"/>
    <x v="30"/>
    <x v="1"/>
    <x v="30"/>
    <x v="4"/>
    <x v="27"/>
    <x v="4"/>
  </r>
  <r>
    <n v="170"/>
    <x v="93"/>
    <x v="9"/>
    <n v="1871"/>
    <x v="154"/>
    <x v="16"/>
    <x v="0"/>
    <x v="16"/>
    <x v="3"/>
    <x v="8"/>
    <x v="3"/>
  </r>
  <r>
    <n v="170"/>
    <x v="93"/>
    <x v="9"/>
    <n v="3299"/>
    <x v="209"/>
    <x v="6"/>
    <x v="1"/>
    <x v="6"/>
    <x v="1"/>
    <x v="6"/>
    <x v="1"/>
  </r>
  <r>
    <n v="172"/>
    <x v="0"/>
    <x v="0"/>
    <n v="2151"/>
    <x v="210"/>
    <x v="63"/>
    <x v="3"/>
    <x v="63"/>
    <x v="4"/>
    <x v="50"/>
    <x v="4"/>
  </r>
  <r>
    <n v="172"/>
    <x v="0"/>
    <x v="0"/>
    <n v="2833"/>
    <x v="211"/>
    <x v="55"/>
    <x v="3"/>
    <x v="55"/>
    <x v="3"/>
    <x v="29"/>
    <x v="3"/>
  </r>
  <r>
    <n v="173"/>
    <x v="94"/>
    <x v="8"/>
    <n v="401"/>
    <x v="86"/>
    <x v="56"/>
    <x v="3"/>
    <x v="56"/>
    <x v="4"/>
    <x v="46"/>
    <x v="4"/>
  </r>
  <r>
    <n v="174"/>
    <x v="95"/>
    <x v="37"/>
    <n v="2001"/>
    <x v="8"/>
    <x v="32"/>
    <x v="4"/>
    <x v="32"/>
    <x v="3"/>
    <x v="29"/>
    <x v="3"/>
  </r>
  <r>
    <n v="175"/>
    <x v="96"/>
    <x v="2"/>
    <n v="2756"/>
    <x v="124"/>
    <x v="4"/>
    <x v="3"/>
    <x v="4"/>
    <x v="0"/>
    <x v="4"/>
    <x v="0"/>
  </r>
  <r>
    <n v="176"/>
    <x v="54"/>
    <x v="29"/>
    <n v="2976"/>
    <x v="212"/>
    <x v="43"/>
    <x v="2"/>
    <x v="43"/>
    <x v="0"/>
    <x v="38"/>
    <x v="0"/>
  </r>
  <r>
    <n v="177"/>
    <x v="97"/>
    <x v="16"/>
    <n v="2877"/>
    <x v="111"/>
    <x v="51"/>
    <x v="4"/>
    <x v="51"/>
    <x v="3"/>
    <x v="44"/>
    <x v="3"/>
  </r>
  <r>
    <n v="179"/>
    <x v="98"/>
    <x v="8"/>
    <n v="14"/>
    <x v="197"/>
    <x v="6"/>
    <x v="0"/>
    <x v="6"/>
    <x v="1"/>
    <x v="6"/>
    <x v="1"/>
  </r>
  <r>
    <n v="179"/>
    <x v="98"/>
    <x v="8"/>
    <n v="1368"/>
    <x v="213"/>
    <x v="41"/>
    <x v="1"/>
    <x v="41"/>
    <x v="4"/>
    <x v="36"/>
    <x v="4"/>
  </r>
  <r>
    <n v="179"/>
    <x v="98"/>
    <x v="8"/>
    <n v="1949"/>
    <x v="214"/>
    <x v="32"/>
    <x v="3"/>
    <x v="32"/>
    <x v="3"/>
    <x v="29"/>
    <x v="3"/>
  </r>
  <r>
    <n v="180"/>
    <x v="99"/>
    <x v="3"/>
    <n v="1615"/>
    <x v="215"/>
    <x v="32"/>
    <x v="4"/>
    <x v="32"/>
    <x v="3"/>
    <x v="29"/>
    <x v="3"/>
  </r>
  <r>
    <n v="180"/>
    <x v="99"/>
    <x v="3"/>
    <n v="1934"/>
    <x v="216"/>
    <x v="3"/>
    <x v="4"/>
    <x v="3"/>
    <x v="2"/>
    <x v="3"/>
    <x v="2"/>
  </r>
  <r>
    <n v="180"/>
    <x v="99"/>
    <x v="3"/>
    <n v="2781"/>
    <x v="217"/>
    <x v="64"/>
    <x v="3"/>
    <x v="64"/>
    <x v="0"/>
    <x v="51"/>
    <x v="0"/>
  </r>
  <r>
    <n v="181"/>
    <x v="100"/>
    <x v="24"/>
    <n v="790"/>
    <x v="218"/>
    <x v="65"/>
    <x v="4"/>
    <x v="65"/>
    <x v="3"/>
    <x v="52"/>
    <x v="3"/>
  </r>
  <r>
    <n v="181"/>
    <x v="100"/>
    <x v="24"/>
    <n v="1015"/>
    <x v="219"/>
    <x v="59"/>
    <x v="1"/>
    <x v="59"/>
    <x v="3"/>
    <x v="47"/>
    <x v="3"/>
  </r>
  <r>
    <n v="183"/>
    <x v="25"/>
    <x v="20"/>
    <n v="320"/>
    <x v="220"/>
    <x v="55"/>
    <x v="1"/>
    <x v="55"/>
    <x v="3"/>
    <x v="29"/>
    <x v="3"/>
  </r>
  <r>
    <n v="184"/>
    <x v="101"/>
    <x v="27"/>
    <n v="944"/>
    <x v="79"/>
    <x v="4"/>
    <x v="4"/>
    <x v="4"/>
    <x v="0"/>
    <x v="4"/>
    <x v="0"/>
  </r>
  <r>
    <n v="184"/>
    <x v="101"/>
    <x v="27"/>
    <n v="1445"/>
    <x v="60"/>
    <x v="34"/>
    <x v="4"/>
    <x v="34"/>
    <x v="1"/>
    <x v="30"/>
    <x v="1"/>
  </r>
  <r>
    <n v="184"/>
    <x v="101"/>
    <x v="27"/>
    <n v="1981"/>
    <x v="189"/>
    <x v="7"/>
    <x v="4"/>
    <x v="7"/>
    <x v="4"/>
    <x v="7"/>
    <x v="4"/>
  </r>
  <r>
    <n v="185"/>
    <x v="102"/>
    <x v="4"/>
    <n v="71"/>
    <x v="221"/>
    <x v="11"/>
    <x v="1"/>
    <x v="11"/>
    <x v="1"/>
    <x v="11"/>
    <x v="1"/>
  </r>
  <r>
    <n v="185"/>
    <x v="102"/>
    <x v="4"/>
    <n v="1097"/>
    <x v="222"/>
    <x v="57"/>
    <x v="3"/>
    <x v="57"/>
    <x v="3"/>
    <x v="47"/>
    <x v="3"/>
  </r>
  <r>
    <n v="185"/>
    <x v="102"/>
    <x v="4"/>
    <n v="1935"/>
    <x v="223"/>
    <x v="65"/>
    <x v="4"/>
    <x v="65"/>
    <x v="3"/>
    <x v="52"/>
    <x v="3"/>
  </r>
  <r>
    <n v="185"/>
    <x v="102"/>
    <x v="4"/>
    <n v="2053"/>
    <x v="224"/>
    <x v="66"/>
    <x v="0"/>
    <x v="66"/>
    <x v="2"/>
    <x v="53"/>
    <x v="2"/>
  </r>
  <r>
    <n v="186"/>
    <x v="7"/>
    <x v="6"/>
    <n v="2931"/>
    <x v="225"/>
    <x v="13"/>
    <x v="1"/>
    <x v="13"/>
    <x v="4"/>
    <x v="13"/>
    <x v="4"/>
  </r>
  <r>
    <n v="187"/>
    <x v="2"/>
    <x v="2"/>
    <n v="358"/>
    <x v="226"/>
    <x v="31"/>
    <x v="1"/>
    <x v="31"/>
    <x v="0"/>
    <x v="28"/>
    <x v="0"/>
  </r>
  <r>
    <n v="187"/>
    <x v="2"/>
    <x v="2"/>
    <n v="396"/>
    <x v="139"/>
    <x v="6"/>
    <x v="2"/>
    <x v="6"/>
    <x v="1"/>
    <x v="6"/>
    <x v="1"/>
  </r>
  <r>
    <n v="187"/>
    <x v="2"/>
    <x v="2"/>
    <n v="1583"/>
    <x v="227"/>
    <x v="57"/>
    <x v="3"/>
    <x v="57"/>
    <x v="3"/>
    <x v="47"/>
    <x v="3"/>
  </r>
  <r>
    <n v="188"/>
    <x v="103"/>
    <x v="20"/>
    <n v="1610"/>
    <x v="228"/>
    <x v="52"/>
    <x v="5"/>
    <x v="52"/>
    <x v="1"/>
    <x v="1"/>
    <x v="1"/>
  </r>
  <r>
    <n v="189"/>
    <x v="104"/>
    <x v="3"/>
    <n v="572"/>
    <x v="229"/>
    <x v="51"/>
    <x v="3"/>
    <x v="51"/>
    <x v="3"/>
    <x v="44"/>
    <x v="3"/>
  </r>
  <r>
    <n v="189"/>
    <x v="104"/>
    <x v="3"/>
    <n v="1437"/>
    <x v="13"/>
    <x v="40"/>
    <x v="5"/>
    <x v="40"/>
    <x v="1"/>
    <x v="35"/>
    <x v="1"/>
  </r>
  <r>
    <n v="190"/>
    <x v="105"/>
    <x v="3"/>
    <n v="450"/>
    <x v="130"/>
    <x v="32"/>
    <x v="1"/>
    <x v="32"/>
    <x v="3"/>
    <x v="29"/>
    <x v="3"/>
  </r>
  <r>
    <n v="191"/>
    <x v="106"/>
    <x v="32"/>
    <n v="2049"/>
    <x v="230"/>
    <x v="17"/>
    <x v="4"/>
    <x v="17"/>
    <x v="5"/>
    <x v="16"/>
    <x v="5"/>
  </r>
  <r>
    <n v="193"/>
    <x v="107"/>
    <x v="3"/>
    <n v="1163"/>
    <x v="71"/>
    <x v="42"/>
    <x v="0"/>
    <x v="42"/>
    <x v="3"/>
    <x v="37"/>
    <x v="3"/>
  </r>
  <r>
    <n v="193"/>
    <x v="107"/>
    <x v="3"/>
    <n v="1234"/>
    <x v="133"/>
    <x v="56"/>
    <x v="5"/>
    <x v="56"/>
    <x v="4"/>
    <x v="46"/>
    <x v="4"/>
  </r>
  <r>
    <n v="194"/>
    <x v="108"/>
    <x v="33"/>
    <n v="3312"/>
    <x v="231"/>
    <x v="11"/>
    <x v="0"/>
    <x v="11"/>
    <x v="1"/>
    <x v="11"/>
    <x v="1"/>
  </r>
  <r>
    <n v="196"/>
    <x v="73"/>
    <x v="4"/>
    <n v="1420"/>
    <x v="232"/>
    <x v="13"/>
    <x v="2"/>
    <x v="13"/>
    <x v="4"/>
    <x v="13"/>
    <x v="4"/>
  </r>
  <r>
    <n v="196"/>
    <x v="73"/>
    <x v="4"/>
    <n v="2627"/>
    <x v="233"/>
    <x v="59"/>
    <x v="2"/>
    <x v="59"/>
    <x v="3"/>
    <x v="47"/>
    <x v="3"/>
  </r>
  <r>
    <n v="198"/>
    <x v="60"/>
    <x v="31"/>
    <n v="262"/>
    <x v="234"/>
    <x v="40"/>
    <x v="1"/>
    <x v="40"/>
    <x v="1"/>
    <x v="35"/>
    <x v="1"/>
  </r>
  <r>
    <n v="198"/>
    <x v="60"/>
    <x v="31"/>
    <n v="1523"/>
    <x v="63"/>
    <x v="7"/>
    <x v="1"/>
    <x v="7"/>
    <x v="4"/>
    <x v="7"/>
    <x v="4"/>
  </r>
  <r>
    <n v="198"/>
    <x v="60"/>
    <x v="31"/>
    <n v="1569"/>
    <x v="235"/>
    <x v="24"/>
    <x v="4"/>
    <x v="24"/>
    <x v="3"/>
    <x v="22"/>
    <x v="3"/>
  </r>
  <r>
    <n v="198"/>
    <x v="60"/>
    <x v="31"/>
    <n v="1627"/>
    <x v="236"/>
    <x v="27"/>
    <x v="1"/>
    <x v="27"/>
    <x v="6"/>
    <x v="25"/>
    <x v="6"/>
  </r>
  <r>
    <n v="198"/>
    <x v="60"/>
    <x v="31"/>
    <n v="2242"/>
    <x v="237"/>
    <x v="24"/>
    <x v="3"/>
    <x v="24"/>
    <x v="3"/>
    <x v="22"/>
    <x v="3"/>
  </r>
  <r>
    <n v="198"/>
    <x v="60"/>
    <x v="31"/>
    <n v="2496"/>
    <x v="238"/>
    <x v="24"/>
    <x v="4"/>
    <x v="24"/>
    <x v="3"/>
    <x v="22"/>
    <x v="3"/>
  </r>
  <r>
    <n v="200"/>
    <x v="0"/>
    <x v="0"/>
    <n v="351"/>
    <x v="239"/>
    <x v="38"/>
    <x v="4"/>
    <x v="38"/>
    <x v="2"/>
    <x v="33"/>
    <x v="2"/>
  </r>
  <r>
    <n v="200"/>
    <x v="0"/>
    <x v="0"/>
    <n v="802"/>
    <x v="240"/>
    <x v="10"/>
    <x v="0"/>
    <x v="10"/>
    <x v="5"/>
    <x v="10"/>
    <x v="5"/>
  </r>
  <r>
    <n v="200"/>
    <x v="0"/>
    <x v="0"/>
    <n v="1060"/>
    <x v="183"/>
    <x v="65"/>
    <x v="4"/>
    <x v="65"/>
    <x v="3"/>
    <x v="52"/>
    <x v="3"/>
  </r>
  <r>
    <n v="200"/>
    <x v="0"/>
    <x v="0"/>
    <n v="1957"/>
    <x v="241"/>
    <x v="9"/>
    <x v="1"/>
    <x v="9"/>
    <x v="0"/>
    <x v="9"/>
    <x v="0"/>
  </r>
  <r>
    <n v="201"/>
    <x v="0"/>
    <x v="0"/>
    <n v="742"/>
    <x v="242"/>
    <x v="26"/>
    <x v="0"/>
    <x v="26"/>
    <x v="0"/>
    <x v="24"/>
    <x v="0"/>
  </r>
  <r>
    <n v="202"/>
    <x v="109"/>
    <x v="3"/>
    <n v="194"/>
    <x v="243"/>
    <x v="38"/>
    <x v="4"/>
    <x v="38"/>
    <x v="2"/>
    <x v="33"/>
    <x v="2"/>
  </r>
  <r>
    <n v="202"/>
    <x v="109"/>
    <x v="3"/>
    <n v="2427"/>
    <x v="244"/>
    <x v="18"/>
    <x v="1"/>
    <x v="18"/>
    <x v="5"/>
    <x v="16"/>
    <x v="5"/>
  </r>
  <r>
    <n v="202"/>
    <x v="109"/>
    <x v="3"/>
    <n v="2449"/>
    <x v="21"/>
    <x v="66"/>
    <x v="3"/>
    <x v="66"/>
    <x v="2"/>
    <x v="53"/>
    <x v="2"/>
  </r>
  <r>
    <n v="203"/>
    <x v="110"/>
    <x v="15"/>
    <n v="204"/>
    <x v="245"/>
    <x v="55"/>
    <x v="3"/>
    <x v="55"/>
    <x v="3"/>
    <x v="29"/>
    <x v="3"/>
  </r>
  <r>
    <n v="204"/>
    <x v="91"/>
    <x v="27"/>
    <n v="179"/>
    <x v="246"/>
    <x v="32"/>
    <x v="3"/>
    <x v="32"/>
    <x v="3"/>
    <x v="29"/>
    <x v="3"/>
  </r>
  <r>
    <n v="205"/>
    <x v="111"/>
    <x v="3"/>
    <n v="1605"/>
    <x v="52"/>
    <x v="57"/>
    <x v="0"/>
    <x v="57"/>
    <x v="3"/>
    <x v="47"/>
    <x v="3"/>
  </r>
  <r>
    <n v="205"/>
    <x v="111"/>
    <x v="3"/>
    <n v="2884"/>
    <x v="247"/>
    <x v="56"/>
    <x v="3"/>
    <x v="56"/>
    <x v="4"/>
    <x v="46"/>
    <x v="4"/>
  </r>
  <r>
    <n v="206"/>
    <x v="31"/>
    <x v="23"/>
    <n v="538"/>
    <x v="248"/>
    <x v="1"/>
    <x v="0"/>
    <x v="1"/>
    <x v="1"/>
    <x v="1"/>
    <x v="1"/>
  </r>
  <r>
    <n v="206"/>
    <x v="31"/>
    <x v="23"/>
    <n v="2232"/>
    <x v="42"/>
    <x v="60"/>
    <x v="1"/>
    <x v="60"/>
    <x v="0"/>
    <x v="49"/>
    <x v="0"/>
  </r>
  <r>
    <n v="206"/>
    <x v="31"/>
    <x v="23"/>
    <n v="2954"/>
    <x v="249"/>
    <x v="7"/>
    <x v="3"/>
    <x v="7"/>
    <x v="4"/>
    <x v="7"/>
    <x v="4"/>
  </r>
  <r>
    <n v="206"/>
    <x v="31"/>
    <x v="23"/>
    <n v="3118"/>
    <x v="250"/>
    <x v="24"/>
    <x v="1"/>
    <x v="24"/>
    <x v="3"/>
    <x v="22"/>
    <x v="3"/>
  </r>
  <r>
    <n v="209"/>
    <x v="20"/>
    <x v="16"/>
    <n v="88"/>
    <x v="120"/>
    <x v="44"/>
    <x v="3"/>
    <x v="44"/>
    <x v="3"/>
    <x v="39"/>
    <x v="3"/>
  </r>
  <r>
    <n v="209"/>
    <x v="20"/>
    <x v="16"/>
    <n v="447"/>
    <x v="130"/>
    <x v="31"/>
    <x v="2"/>
    <x v="31"/>
    <x v="0"/>
    <x v="28"/>
    <x v="0"/>
  </r>
  <r>
    <n v="209"/>
    <x v="20"/>
    <x v="16"/>
    <n v="3208"/>
    <x v="18"/>
    <x v="13"/>
    <x v="5"/>
    <x v="13"/>
    <x v="4"/>
    <x v="13"/>
    <x v="4"/>
  </r>
  <r>
    <n v="211"/>
    <x v="112"/>
    <x v="17"/>
    <n v="438"/>
    <x v="251"/>
    <x v="66"/>
    <x v="1"/>
    <x v="66"/>
    <x v="2"/>
    <x v="53"/>
    <x v="2"/>
  </r>
  <r>
    <n v="211"/>
    <x v="112"/>
    <x v="17"/>
    <n v="1932"/>
    <x v="252"/>
    <x v="67"/>
    <x v="4"/>
    <x v="67"/>
    <x v="3"/>
    <x v="54"/>
    <x v="3"/>
  </r>
  <r>
    <n v="212"/>
    <x v="113"/>
    <x v="8"/>
    <n v="1484"/>
    <x v="253"/>
    <x v="32"/>
    <x v="3"/>
    <x v="32"/>
    <x v="3"/>
    <x v="29"/>
    <x v="3"/>
  </r>
  <r>
    <n v="213"/>
    <x v="114"/>
    <x v="4"/>
    <n v="1109"/>
    <x v="254"/>
    <x v="60"/>
    <x v="3"/>
    <x v="60"/>
    <x v="0"/>
    <x v="49"/>
    <x v="0"/>
  </r>
  <r>
    <n v="213"/>
    <x v="114"/>
    <x v="4"/>
    <n v="1773"/>
    <x v="255"/>
    <x v="37"/>
    <x v="3"/>
    <x v="37"/>
    <x v="6"/>
    <x v="32"/>
    <x v="6"/>
  </r>
  <r>
    <n v="213"/>
    <x v="114"/>
    <x v="4"/>
    <n v="2082"/>
    <x v="256"/>
    <x v="46"/>
    <x v="0"/>
    <x v="46"/>
    <x v="4"/>
    <x v="40"/>
    <x v="4"/>
  </r>
  <r>
    <n v="213"/>
    <x v="114"/>
    <x v="4"/>
    <n v="2694"/>
    <x v="257"/>
    <x v="63"/>
    <x v="3"/>
    <x v="63"/>
    <x v="4"/>
    <x v="50"/>
    <x v="4"/>
  </r>
  <r>
    <n v="214"/>
    <x v="115"/>
    <x v="22"/>
    <n v="750"/>
    <x v="258"/>
    <x v="55"/>
    <x v="4"/>
    <x v="55"/>
    <x v="3"/>
    <x v="29"/>
    <x v="3"/>
  </r>
  <r>
    <n v="216"/>
    <x v="75"/>
    <x v="11"/>
    <n v="135"/>
    <x v="259"/>
    <x v="55"/>
    <x v="4"/>
    <x v="55"/>
    <x v="3"/>
    <x v="29"/>
    <x v="3"/>
  </r>
  <r>
    <n v="217"/>
    <x v="44"/>
    <x v="27"/>
    <n v="842"/>
    <x v="260"/>
    <x v="35"/>
    <x v="1"/>
    <x v="35"/>
    <x v="6"/>
    <x v="25"/>
    <x v="6"/>
  </r>
  <r>
    <n v="217"/>
    <x v="44"/>
    <x v="27"/>
    <n v="1538"/>
    <x v="261"/>
    <x v="18"/>
    <x v="3"/>
    <x v="18"/>
    <x v="5"/>
    <x v="16"/>
    <x v="5"/>
  </r>
  <r>
    <n v="217"/>
    <x v="44"/>
    <x v="27"/>
    <n v="1669"/>
    <x v="262"/>
    <x v="26"/>
    <x v="3"/>
    <x v="26"/>
    <x v="0"/>
    <x v="24"/>
    <x v="0"/>
  </r>
  <r>
    <n v="218"/>
    <x v="116"/>
    <x v="8"/>
    <n v="881"/>
    <x v="263"/>
    <x v="0"/>
    <x v="1"/>
    <x v="0"/>
    <x v="0"/>
    <x v="0"/>
    <x v="0"/>
  </r>
  <r>
    <n v="218"/>
    <x v="116"/>
    <x v="8"/>
    <n v="1302"/>
    <x v="264"/>
    <x v="54"/>
    <x v="1"/>
    <x v="54"/>
    <x v="3"/>
    <x v="29"/>
    <x v="3"/>
  </r>
  <r>
    <n v="219"/>
    <x v="117"/>
    <x v="38"/>
    <n v="1600"/>
    <x v="3"/>
    <x v="25"/>
    <x v="1"/>
    <x v="25"/>
    <x v="6"/>
    <x v="23"/>
    <x v="6"/>
  </r>
  <r>
    <n v="221"/>
    <x v="118"/>
    <x v="39"/>
    <n v="1069"/>
    <x v="265"/>
    <x v="40"/>
    <x v="0"/>
    <x v="40"/>
    <x v="1"/>
    <x v="35"/>
    <x v="1"/>
  </r>
  <r>
    <n v="221"/>
    <x v="118"/>
    <x v="39"/>
    <n v="1953"/>
    <x v="214"/>
    <x v="36"/>
    <x v="3"/>
    <x v="36"/>
    <x v="2"/>
    <x v="31"/>
    <x v="2"/>
  </r>
  <r>
    <n v="221"/>
    <x v="118"/>
    <x v="39"/>
    <n v="2336"/>
    <x v="266"/>
    <x v="35"/>
    <x v="1"/>
    <x v="35"/>
    <x v="6"/>
    <x v="25"/>
    <x v="6"/>
  </r>
  <r>
    <n v="222"/>
    <x v="17"/>
    <x v="15"/>
    <n v="953"/>
    <x v="193"/>
    <x v="27"/>
    <x v="3"/>
    <x v="27"/>
    <x v="6"/>
    <x v="25"/>
    <x v="6"/>
  </r>
  <r>
    <n v="222"/>
    <x v="17"/>
    <x v="15"/>
    <n v="2572"/>
    <x v="267"/>
    <x v="33"/>
    <x v="0"/>
    <x v="33"/>
    <x v="0"/>
    <x v="0"/>
    <x v="0"/>
  </r>
  <r>
    <n v="222"/>
    <x v="17"/>
    <x v="15"/>
    <n v="2633"/>
    <x v="268"/>
    <x v="64"/>
    <x v="2"/>
    <x v="64"/>
    <x v="0"/>
    <x v="51"/>
    <x v="0"/>
  </r>
  <r>
    <n v="223"/>
    <x v="119"/>
    <x v="40"/>
    <n v="1506"/>
    <x v="127"/>
    <x v="3"/>
    <x v="1"/>
    <x v="3"/>
    <x v="2"/>
    <x v="3"/>
    <x v="2"/>
  </r>
  <r>
    <n v="223"/>
    <x v="119"/>
    <x v="40"/>
    <n v="2680"/>
    <x v="269"/>
    <x v="2"/>
    <x v="3"/>
    <x v="2"/>
    <x v="0"/>
    <x v="2"/>
    <x v="0"/>
  </r>
  <r>
    <n v="224"/>
    <x v="29"/>
    <x v="20"/>
    <n v="2880"/>
    <x v="111"/>
    <x v="9"/>
    <x v="4"/>
    <x v="9"/>
    <x v="0"/>
    <x v="9"/>
    <x v="0"/>
  </r>
  <r>
    <n v="224"/>
    <x v="29"/>
    <x v="20"/>
    <n v="2957"/>
    <x v="270"/>
    <x v="22"/>
    <x v="4"/>
    <x v="22"/>
    <x v="4"/>
    <x v="20"/>
    <x v="4"/>
  </r>
  <r>
    <n v="225"/>
    <x v="68"/>
    <x v="1"/>
    <n v="607"/>
    <x v="271"/>
    <x v="12"/>
    <x v="5"/>
    <x v="12"/>
    <x v="5"/>
    <x v="12"/>
    <x v="5"/>
  </r>
  <r>
    <n v="225"/>
    <x v="68"/>
    <x v="1"/>
    <n v="1652"/>
    <x v="50"/>
    <x v="27"/>
    <x v="3"/>
    <x v="27"/>
    <x v="6"/>
    <x v="25"/>
    <x v="6"/>
  </r>
  <r>
    <n v="225"/>
    <x v="68"/>
    <x v="1"/>
    <n v="2770"/>
    <x v="272"/>
    <x v="43"/>
    <x v="3"/>
    <x v="43"/>
    <x v="0"/>
    <x v="38"/>
    <x v="0"/>
  </r>
  <r>
    <n v="228"/>
    <x v="0"/>
    <x v="0"/>
    <n v="981"/>
    <x v="12"/>
    <x v="64"/>
    <x v="4"/>
    <x v="64"/>
    <x v="0"/>
    <x v="51"/>
    <x v="0"/>
  </r>
  <r>
    <n v="228"/>
    <x v="0"/>
    <x v="0"/>
    <n v="2535"/>
    <x v="273"/>
    <x v="38"/>
    <x v="0"/>
    <x v="38"/>
    <x v="2"/>
    <x v="33"/>
    <x v="2"/>
  </r>
  <r>
    <n v="229"/>
    <x v="22"/>
    <x v="1"/>
    <n v="1187"/>
    <x v="126"/>
    <x v="51"/>
    <x v="3"/>
    <x v="51"/>
    <x v="3"/>
    <x v="44"/>
    <x v="3"/>
  </r>
  <r>
    <n v="229"/>
    <x v="22"/>
    <x v="1"/>
    <n v="1399"/>
    <x v="66"/>
    <x v="31"/>
    <x v="0"/>
    <x v="31"/>
    <x v="0"/>
    <x v="28"/>
    <x v="0"/>
  </r>
  <r>
    <n v="229"/>
    <x v="22"/>
    <x v="1"/>
    <n v="1516"/>
    <x v="196"/>
    <x v="64"/>
    <x v="3"/>
    <x v="64"/>
    <x v="0"/>
    <x v="51"/>
    <x v="0"/>
  </r>
  <r>
    <n v="230"/>
    <x v="120"/>
    <x v="34"/>
    <n v="1698"/>
    <x v="274"/>
    <x v="18"/>
    <x v="4"/>
    <x v="18"/>
    <x v="5"/>
    <x v="16"/>
    <x v="5"/>
  </r>
  <r>
    <n v="230"/>
    <x v="120"/>
    <x v="34"/>
    <n v="2844"/>
    <x v="275"/>
    <x v="12"/>
    <x v="0"/>
    <x v="12"/>
    <x v="5"/>
    <x v="12"/>
    <x v="5"/>
  </r>
  <r>
    <n v="230"/>
    <x v="120"/>
    <x v="34"/>
    <n v="2873"/>
    <x v="276"/>
    <x v="18"/>
    <x v="3"/>
    <x v="18"/>
    <x v="5"/>
    <x v="16"/>
    <x v="5"/>
  </r>
  <r>
    <n v="231"/>
    <x v="2"/>
    <x v="2"/>
    <n v="431"/>
    <x v="277"/>
    <x v="11"/>
    <x v="3"/>
    <x v="11"/>
    <x v="1"/>
    <x v="11"/>
    <x v="1"/>
  </r>
  <r>
    <n v="232"/>
    <x v="121"/>
    <x v="26"/>
    <n v="1730"/>
    <x v="278"/>
    <x v="45"/>
    <x v="1"/>
    <x v="45"/>
    <x v="3"/>
    <x v="34"/>
    <x v="3"/>
  </r>
  <r>
    <n v="234"/>
    <x v="52"/>
    <x v="24"/>
    <n v="1781"/>
    <x v="200"/>
    <x v="56"/>
    <x v="4"/>
    <x v="56"/>
    <x v="4"/>
    <x v="46"/>
    <x v="4"/>
  </r>
  <r>
    <n v="234"/>
    <x v="52"/>
    <x v="24"/>
    <n v="2037"/>
    <x v="144"/>
    <x v="23"/>
    <x v="3"/>
    <x v="23"/>
    <x v="5"/>
    <x v="21"/>
    <x v="5"/>
  </r>
  <r>
    <n v="235"/>
    <x v="122"/>
    <x v="10"/>
    <n v="1213"/>
    <x v="279"/>
    <x v="37"/>
    <x v="0"/>
    <x v="37"/>
    <x v="6"/>
    <x v="32"/>
    <x v="6"/>
  </r>
  <r>
    <n v="235"/>
    <x v="122"/>
    <x v="10"/>
    <n v="2798"/>
    <x v="178"/>
    <x v="68"/>
    <x v="3"/>
    <x v="68"/>
    <x v="0"/>
    <x v="55"/>
    <x v="0"/>
  </r>
  <r>
    <n v="236"/>
    <x v="123"/>
    <x v="20"/>
    <n v="564"/>
    <x v="280"/>
    <x v="52"/>
    <x v="0"/>
    <x v="52"/>
    <x v="1"/>
    <x v="1"/>
    <x v="1"/>
  </r>
  <r>
    <n v="237"/>
    <x v="34"/>
    <x v="21"/>
    <n v="1181"/>
    <x v="281"/>
    <x v="56"/>
    <x v="1"/>
    <x v="56"/>
    <x v="4"/>
    <x v="46"/>
    <x v="4"/>
  </r>
  <r>
    <n v="239"/>
    <x v="72"/>
    <x v="2"/>
    <n v="1237"/>
    <x v="133"/>
    <x v="0"/>
    <x v="0"/>
    <x v="0"/>
    <x v="0"/>
    <x v="0"/>
    <x v="0"/>
  </r>
  <r>
    <n v="239"/>
    <x v="72"/>
    <x v="2"/>
    <n v="2993"/>
    <x v="282"/>
    <x v="68"/>
    <x v="0"/>
    <x v="68"/>
    <x v="0"/>
    <x v="55"/>
    <x v="0"/>
  </r>
  <r>
    <n v="240"/>
    <x v="124"/>
    <x v="4"/>
    <n v="225"/>
    <x v="187"/>
    <x v="41"/>
    <x v="0"/>
    <x v="41"/>
    <x v="4"/>
    <x v="36"/>
    <x v="4"/>
  </r>
  <r>
    <n v="240"/>
    <x v="124"/>
    <x v="4"/>
    <n v="838"/>
    <x v="283"/>
    <x v="25"/>
    <x v="4"/>
    <x v="25"/>
    <x v="6"/>
    <x v="23"/>
    <x v="6"/>
  </r>
  <r>
    <n v="241"/>
    <x v="21"/>
    <x v="17"/>
    <n v="1206"/>
    <x v="177"/>
    <x v="28"/>
    <x v="1"/>
    <x v="28"/>
    <x v="1"/>
    <x v="26"/>
    <x v="1"/>
  </r>
  <r>
    <n v="242"/>
    <x v="125"/>
    <x v="30"/>
    <n v="497"/>
    <x v="186"/>
    <x v="12"/>
    <x v="4"/>
    <x v="12"/>
    <x v="5"/>
    <x v="12"/>
    <x v="5"/>
  </r>
  <r>
    <n v="243"/>
    <x v="4"/>
    <x v="4"/>
    <n v="1998"/>
    <x v="284"/>
    <x v="7"/>
    <x v="0"/>
    <x v="7"/>
    <x v="4"/>
    <x v="7"/>
    <x v="4"/>
  </r>
  <r>
    <n v="244"/>
    <x v="86"/>
    <x v="29"/>
    <n v="874"/>
    <x v="285"/>
    <x v="43"/>
    <x v="2"/>
    <x v="43"/>
    <x v="0"/>
    <x v="38"/>
    <x v="0"/>
  </r>
  <r>
    <n v="244"/>
    <x v="86"/>
    <x v="29"/>
    <n v="1325"/>
    <x v="286"/>
    <x v="31"/>
    <x v="3"/>
    <x v="31"/>
    <x v="0"/>
    <x v="28"/>
    <x v="0"/>
  </r>
  <r>
    <n v="244"/>
    <x v="86"/>
    <x v="29"/>
    <n v="2033"/>
    <x v="287"/>
    <x v="24"/>
    <x v="5"/>
    <x v="24"/>
    <x v="3"/>
    <x v="22"/>
    <x v="3"/>
  </r>
  <r>
    <n v="245"/>
    <x v="126"/>
    <x v="30"/>
    <n v="2704"/>
    <x v="288"/>
    <x v="31"/>
    <x v="4"/>
    <x v="31"/>
    <x v="0"/>
    <x v="28"/>
    <x v="0"/>
  </r>
  <r>
    <n v="246"/>
    <x v="127"/>
    <x v="4"/>
    <n v="2830"/>
    <x v="289"/>
    <x v="44"/>
    <x v="3"/>
    <x v="44"/>
    <x v="3"/>
    <x v="39"/>
    <x v="3"/>
  </r>
  <r>
    <n v="247"/>
    <x v="4"/>
    <x v="4"/>
    <n v="3218"/>
    <x v="290"/>
    <x v="57"/>
    <x v="3"/>
    <x v="57"/>
    <x v="3"/>
    <x v="47"/>
    <x v="3"/>
  </r>
  <r>
    <n v="248"/>
    <x v="128"/>
    <x v="40"/>
    <n v="2905"/>
    <x v="291"/>
    <x v="15"/>
    <x v="3"/>
    <x v="15"/>
    <x v="0"/>
    <x v="15"/>
    <x v="0"/>
  </r>
  <r>
    <n v="252"/>
    <x v="129"/>
    <x v="17"/>
    <n v="403"/>
    <x v="292"/>
    <x v="56"/>
    <x v="4"/>
    <x v="56"/>
    <x v="4"/>
    <x v="46"/>
    <x v="4"/>
  </r>
  <r>
    <n v="252"/>
    <x v="129"/>
    <x v="17"/>
    <n v="1716"/>
    <x v="293"/>
    <x v="5"/>
    <x v="3"/>
    <x v="5"/>
    <x v="3"/>
    <x v="5"/>
    <x v="3"/>
  </r>
  <r>
    <n v="254"/>
    <x v="67"/>
    <x v="20"/>
    <n v="957"/>
    <x v="165"/>
    <x v="4"/>
    <x v="2"/>
    <x v="4"/>
    <x v="0"/>
    <x v="4"/>
    <x v="0"/>
  </r>
  <r>
    <n v="254"/>
    <x v="67"/>
    <x v="20"/>
    <n v="2969"/>
    <x v="294"/>
    <x v="48"/>
    <x v="4"/>
    <x v="48"/>
    <x v="3"/>
    <x v="42"/>
    <x v="3"/>
  </r>
  <r>
    <n v="254"/>
    <x v="67"/>
    <x v="20"/>
    <n v="2970"/>
    <x v="294"/>
    <x v="48"/>
    <x v="0"/>
    <x v="48"/>
    <x v="3"/>
    <x v="42"/>
    <x v="3"/>
  </r>
  <r>
    <n v="255"/>
    <x v="44"/>
    <x v="27"/>
    <n v="2989"/>
    <x v="295"/>
    <x v="47"/>
    <x v="1"/>
    <x v="47"/>
    <x v="6"/>
    <x v="41"/>
    <x v="6"/>
  </r>
  <r>
    <n v="256"/>
    <x v="130"/>
    <x v="40"/>
    <n v="133"/>
    <x v="259"/>
    <x v="1"/>
    <x v="2"/>
    <x v="1"/>
    <x v="1"/>
    <x v="1"/>
    <x v="1"/>
  </r>
  <r>
    <n v="256"/>
    <x v="130"/>
    <x v="40"/>
    <n v="2422"/>
    <x v="84"/>
    <x v="68"/>
    <x v="4"/>
    <x v="68"/>
    <x v="0"/>
    <x v="55"/>
    <x v="0"/>
  </r>
  <r>
    <n v="256"/>
    <x v="130"/>
    <x v="40"/>
    <n v="3266"/>
    <x v="296"/>
    <x v="14"/>
    <x v="4"/>
    <x v="14"/>
    <x v="3"/>
    <x v="14"/>
    <x v="3"/>
  </r>
  <r>
    <n v="258"/>
    <x v="104"/>
    <x v="3"/>
    <n v="3187"/>
    <x v="297"/>
    <x v="64"/>
    <x v="4"/>
    <x v="64"/>
    <x v="0"/>
    <x v="51"/>
    <x v="0"/>
  </r>
  <r>
    <n v="259"/>
    <x v="0"/>
    <x v="0"/>
    <n v="1514"/>
    <x v="196"/>
    <x v="1"/>
    <x v="2"/>
    <x v="1"/>
    <x v="1"/>
    <x v="1"/>
    <x v="1"/>
  </r>
  <r>
    <n v="259"/>
    <x v="0"/>
    <x v="0"/>
    <n v="1613"/>
    <x v="215"/>
    <x v="43"/>
    <x v="3"/>
    <x v="43"/>
    <x v="0"/>
    <x v="38"/>
    <x v="0"/>
  </r>
  <r>
    <n v="259"/>
    <x v="0"/>
    <x v="0"/>
    <n v="2204"/>
    <x v="298"/>
    <x v="53"/>
    <x v="4"/>
    <x v="53"/>
    <x v="5"/>
    <x v="45"/>
    <x v="5"/>
  </r>
  <r>
    <n v="260"/>
    <x v="86"/>
    <x v="29"/>
    <n v="108"/>
    <x v="199"/>
    <x v="0"/>
    <x v="0"/>
    <x v="0"/>
    <x v="0"/>
    <x v="0"/>
    <x v="0"/>
  </r>
  <r>
    <n v="260"/>
    <x v="86"/>
    <x v="29"/>
    <n v="3275"/>
    <x v="299"/>
    <x v="24"/>
    <x v="4"/>
    <x v="24"/>
    <x v="3"/>
    <x v="22"/>
    <x v="3"/>
  </r>
  <r>
    <n v="261"/>
    <x v="131"/>
    <x v="8"/>
    <n v="2554"/>
    <x v="43"/>
    <x v="29"/>
    <x v="0"/>
    <x v="29"/>
    <x v="1"/>
    <x v="6"/>
    <x v="1"/>
  </r>
  <r>
    <n v="261"/>
    <x v="131"/>
    <x v="8"/>
    <n v="2864"/>
    <x v="300"/>
    <x v="8"/>
    <x v="2"/>
    <x v="8"/>
    <x v="3"/>
    <x v="8"/>
    <x v="3"/>
  </r>
  <r>
    <n v="262"/>
    <x v="108"/>
    <x v="33"/>
    <n v="1940"/>
    <x v="301"/>
    <x v="3"/>
    <x v="3"/>
    <x v="3"/>
    <x v="2"/>
    <x v="3"/>
    <x v="2"/>
  </r>
  <r>
    <n v="263"/>
    <x v="84"/>
    <x v="3"/>
    <n v="1742"/>
    <x v="302"/>
    <x v="61"/>
    <x v="4"/>
    <x v="61"/>
    <x v="0"/>
    <x v="9"/>
    <x v="0"/>
  </r>
  <r>
    <n v="263"/>
    <x v="84"/>
    <x v="3"/>
    <n v="1928"/>
    <x v="252"/>
    <x v="10"/>
    <x v="4"/>
    <x v="10"/>
    <x v="5"/>
    <x v="10"/>
    <x v="5"/>
  </r>
  <r>
    <n v="263"/>
    <x v="84"/>
    <x v="3"/>
    <n v="2596"/>
    <x v="143"/>
    <x v="56"/>
    <x v="4"/>
    <x v="56"/>
    <x v="4"/>
    <x v="46"/>
    <x v="4"/>
  </r>
  <r>
    <n v="265"/>
    <x v="132"/>
    <x v="3"/>
    <n v="573"/>
    <x v="229"/>
    <x v="61"/>
    <x v="0"/>
    <x v="61"/>
    <x v="0"/>
    <x v="9"/>
    <x v="0"/>
  </r>
  <r>
    <n v="265"/>
    <x v="132"/>
    <x v="3"/>
    <n v="1675"/>
    <x v="303"/>
    <x v="19"/>
    <x v="0"/>
    <x v="19"/>
    <x v="4"/>
    <x v="17"/>
    <x v="4"/>
  </r>
  <r>
    <n v="265"/>
    <x v="132"/>
    <x v="3"/>
    <n v="1863"/>
    <x v="304"/>
    <x v="50"/>
    <x v="1"/>
    <x v="50"/>
    <x v="2"/>
    <x v="43"/>
    <x v="2"/>
  </r>
  <r>
    <n v="265"/>
    <x v="132"/>
    <x v="3"/>
    <n v="2667"/>
    <x v="123"/>
    <x v="61"/>
    <x v="3"/>
    <x v="61"/>
    <x v="0"/>
    <x v="9"/>
    <x v="0"/>
  </r>
  <r>
    <n v="266"/>
    <x v="133"/>
    <x v="16"/>
    <n v="1048"/>
    <x v="305"/>
    <x v="16"/>
    <x v="0"/>
    <x v="16"/>
    <x v="3"/>
    <x v="8"/>
    <x v="3"/>
  </r>
  <r>
    <n v="267"/>
    <x v="14"/>
    <x v="12"/>
    <n v="1223"/>
    <x v="306"/>
    <x v="18"/>
    <x v="0"/>
    <x v="18"/>
    <x v="5"/>
    <x v="16"/>
    <x v="5"/>
  </r>
  <r>
    <n v="267"/>
    <x v="14"/>
    <x v="12"/>
    <n v="1570"/>
    <x v="235"/>
    <x v="12"/>
    <x v="4"/>
    <x v="12"/>
    <x v="5"/>
    <x v="12"/>
    <x v="5"/>
  </r>
  <r>
    <n v="267"/>
    <x v="14"/>
    <x v="12"/>
    <n v="2411"/>
    <x v="307"/>
    <x v="4"/>
    <x v="3"/>
    <x v="4"/>
    <x v="0"/>
    <x v="4"/>
    <x v="0"/>
  </r>
  <r>
    <n v="267"/>
    <x v="14"/>
    <x v="12"/>
    <n v="3110"/>
    <x v="308"/>
    <x v="38"/>
    <x v="3"/>
    <x v="38"/>
    <x v="2"/>
    <x v="33"/>
    <x v="2"/>
  </r>
  <r>
    <n v="269"/>
    <x v="130"/>
    <x v="40"/>
    <n v="1690"/>
    <x v="73"/>
    <x v="59"/>
    <x v="4"/>
    <x v="59"/>
    <x v="3"/>
    <x v="47"/>
    <x v="3"/>
  </r>
  <r>
    <n v="269"/>
    <x v="130"/>
    <x v="40"/>
    <n v="2052"/>
    <x v="224"/>
    <x v="18"/>
    <x v="0"/>
    <x v="18"/>
    <x v="5"/>
    <x v="16"/>
    <x v="5"/>
  </r>
  <r>
    <n v="269"/>
    <x v="130"/>
    <x v="40"/>
    <n v="3036"/>
    <x v="309"/>
    <x v="7"/>
    <x v="2"/>
    <x v="7"/>
    <x v="4"/>
    <x v="7"/>
    <x v="4"/>
  </r>
  <r>
    <n v="270"/>
    <x v="0"/>
    <x v="0"/>
    <n v="11"/>
    <x v="197"/>
    <x v="35"/>
    <x v="0"/>
    <x v="35"/>
    <x v="6"/>
    <x v="25"/>
    <x v="6"/>
  </r>
  <r>
    <n v="271"/>
    <x v="134"/>
    <x v="3"/>
    <n v="2084"/>
    <x v="256"/>
    <x v="21"/>
    <x v="4"/>
    <x v="21"/>
    <x v="2"/>
    <x v="19"/>
    <x v="2"/>
  </r>
  <r>
    <n v="272"/>
    <x v="135"/>
    <x v="4"/>
    <n v="1053"/>
    <x v="62"/>
    <x v="2"/>
    <x v="0"/>
    <x v="2"/>
    <x v="0"/>
    <x v="2"/>
    <x v="0"/>
  </r>
  <r>
    <n v="272"/>
    <x v="135"/>
    <x v="4"/>
    <n v="1268"/>
    <x v="68"/>
    <x v="2"/>
    <x v="3"/>
    <x v="2"/>
    <x v="0"/>
    <x v="2"/>
    <x v="0"/>
  </r>
  <r>
    <n v="273"/>
    <x v="112"/>
    <x v="17"/>
    <n v="1252"/>
    <x v="310"/>
    <x v="47"/>
    <x v="5"/>
    <x v="47"/>
    <x v="6"/>
    <x v="41"/>
    <x v="6"/>
  </r>
  <r>
    <n v="273"/>
    <x v="112"/>
    <x v="17"/>
    <n v="1994"/>
    <x v="311"/>
    <x v="47"/>
    <x v="3"/>
    <x v="47"/>
    <x v="6"/>
    <x v="41"/>
    <x v="6"/>
  </r>
  <r>
    <n v="273"/>
    <x v="112"/>
    <x v="17"/>
    <n v="2305"/>
    <x v="170"/>
    <x v="5"/>
    <x v="2"/>
    <x v="5"/>
    <x v="3"/>
    <x v="5"/>
    <x v="3"/>
  </r>
  <r>
    <n v="274"/>
    <x v="136"/>
    <x v="4"/>
    <n v="364"/>
    <x v="312"/>
    <x v="21"/>
    <x v="4"/>
    <x v="21"/>
    <x v="2"/>
    <x v="19"/>
    <x v="2"/>
  </r>
  <r>
    <n v="274"/>
    <x v="136"/>
    <x v="4"/>
    <n v="1023"/>
    <x v="313"/>
    <x v="38"/>
    <x v="1"/>
    <x v="38"/>
    <x v="2"/>
    <x v="33"/>
    <x v="2"/>
  </r>
  <r>
    <n v="274"/>
    <x v="136"/>
    <x v="4"/>
    <n v="2415"/>
    <x v="307"/>
    <x v="68"/>
    <x v="3"/>
    <x v="68"/>
    <x v="0"/>
    <x v="55"/>
    <x v="0"/>
  </r>
  <r>
    <n v="275"/>
    <x v="75"/>
    <x v="11"/>
    <n v="114"/>
    <x v="199"/>
    <x v="46"/>
    <x v="4"/>
    <x v="46"/>
    <x v="4"/>
    <x v="40"/>
    <x v="4"/>
  </r>
  <r>
    <n v="275"/>
    <x v="75"/>
    <x v="11"/>
    <n v="863"/>
    <x v="314"/>
    <x v="29"/>
    <x v="2"/>
    <x v="29"/>
    <x v="1"/>
    <x v="6"/>
    <x v="1"/>
  </r>
  <r>
    <n v="277"/>
    <x v="137"/>
    <x v="21"/>
    <n v="2391"/>
    <x v="315"/>
    <x v="49"/>
    <x v="4"/>
    <x v="49"/>
    <x v="6"/>
    <x v="25"/>
    <x v="6"/>
  </r>
  <r>
    <n v="277"/>
    <x v="137"/>
    <x v="21"/>
    <n v="2544"/>
    <x v="316"/>
    <x v="56"/>
    <x v="3"/>
    <x v="56"/>
    <x v="4"/>
    <x v="46"/>
    <x v="4"/>
  </r>
  <r>
    <n v="279"/>
    <x v="138"/>
    <x v="1"/>
    <n v="609"/>
    <x v="198"/>
    <x v="29"/>
    <x v="3"/>
    <x v="29"/>
    <x v="1"/>
    <x v="6"/>
    <x v="1"/>
  </r>
  <r>
    <n v="279"/>
    <x v="138"/>
    <x v="1"/>
    <n v="777"/>
    <x v="317"/>
    <x v="7"/>
    <x v="0"/>
    <x v="7"/>
    <x v="4"/>
    <x v="7"/>
    <x v="4"/>
  </r>
  <r>
    <n v="281"/>
    <x v="139"/>
    <x v="8"/>
    <n v="28"/>
    <x v="318"/>
    <x v="62"/>
    <x v="4"/>
    <x v="62"/>
    <x v="3"/>
    <x v="39"/>
    <x v="3"/>
  </r>
  <r>
    <n v="281"/>
    <x v="139"/>
    <x v="8"/>
    <n v="325"/>
    <x v="319"/>
    <x v="55"/>
    <x v="2"/>
    <x v="55"/>
    <x v="3"/>
    <x v="29"/>
    <x v="3"/>
  </r>
  <r>
    <n v="281"/>
    <x v="139"/>
    <x v="8"/>
    <n v="2764"/>
    <x v="320"/>
    <x v="61"/>
    <x v="4"/>
    <x v="61"/>
    <x v="0"/>
    <x v="9"/>
    <x v="0"/>
  </r>
  <r>
    <n v="282"/>
    <x v="140"/>
    <x v="7"/>
    <n v="755"/>
    <x v="321"/>
    <x v="67"/>
    <x v="1"/>
    <x v="67"/>
    <x v="3"/>
    <x v="54"/>
    <x v="3"/>
  </r>
  <r>
    <n v="282"/>
    <x v="140"/>
    <x v="7"/>
    <n v="2585"/>
    <x v="97"/>
    <x v="49"/>
    <x v="3"/>
    <x v="49"/>
    <x v="6"/>
    <x v="25"/>
    <x v="6"/>
  </r>
  <r>
    <n v="283"/>
    <x v="141"/>
    <x v="16"/>
    <n v="1201"/>
    <x v="322"/>
    <x v="15"/>
    <x v="4"/>
    <x v="15"/>
    <x v="0"/>
    <x v="15"/>
    <x v="0"/>
  </r>
  <r>
    <n v="283"/>
    <x v="141"/>
    <x v="16"/>
    <n v="3089"/>
    <x v="323"/>
    <x v="20"/>
    <x v="2"/>
    <x v="20"/>
    <x v="5"/>
    <x v="18"/>
    <x v="5"/>
  </r>
  <r>
    <n v="284"/>
    <x v="84"/>
    <x v="3"/>
    <n v="1844"/>
    <x v="324"/>
    <x v="26"/>
    <x v="5"/>
    <x v="26"/>
    <x v="0"/>
    <x v="24"/>
    <x v="0"/>
  </r>
  <r>
    <n v="285"/>
    <x v="104"/>
    <x v="3"/>
    <n v="671"/>
    <x v="100"/>
    <x v="44"/>
    <x v="2"/>
    <x v="44"/>
    <x v="3"/>
    <x v="39"/>
    <x v="3"/>
  </r>
  <r>
    <n v="285"/>
    <x v="104"/>
    <x v="3"/>
    <n v="1462"/>
    <x v="325"/>
    <x v="47"/>
    <x v="1"/>
    <x v="47"/>
    <x v="6"/>
    <x v="41"/>
    <x v="6"/>
  </r>
  <r>
    <n v="286"/>
    <x v="13"/>
    <x v="11"/>
    <n v="2747"/>
    <x v="326"/>
    <x v="15"/>
    <x v="4"/>
    <x v="15"/>
    <x v="0"/>
    <x v="15"/>
    <x v="0"/>
  </r>
  <r>
    <n v="286"/>
    <x v="13"/>
    <x v="11"/>
    <n v="2842"/>
    <x v="275"/>
    <x v="6"/>
    <x v="4"/>
    <x v="6"/>
    <x v="1"/>
    <x v="6"/>
    <x v="1"/>
  </r>
  <r>
    <n v="286"/>
    <x v="13"/>
    <x v="11"/>
    <n v="2861"/>
    <x v="327"/>
    <x v="57"/>
    <x v="1"/>
    <x v="57"/>
    <x v="3"/>
    <x v="47"/>
    <x v="3"/>
  </r>
  <r>
    <n v="287"/>
    <x v="142"/>
    <x v="41"/>
    <n v="4"/>
    <x v="328"/>
    <x v="30"/>
    <x v="2"/>
    <x v="30"/>
    <x v="4"/>
    <x v="27"/>
    <x v="4"/>
  </r>
  <r>
    <n v="287"/>
    <x v="142"/>
    <x v="41"/>
    <n v="1101"/>
    <x v="329"/>
    <x v="40"/>
    <x v="4"/>
    <x v="40"/>
    <x v="1"/>
    <x v="35"/>
    <x v="1"/>
  </r>
  <r>
    <n v="287"/>
    <x v="142"/>
    <x v="41"/>
    <n v="1225"/>
    <x v="306"/>
    <x v="14"/>
    <x v="0"/>
    <x v="14"/>
    <x v="3"/>
    <x v="14"/>
    <x v="3"/>
  </r>
  <r>
    <n v="287"/>
    <x v="142"/>
    <x v="41"/>
    <n v="1371"/>
    <x v="57"/>
    <x v="32"/>
    <x v="4"/>
    <x v="32"/>
    <x v="3"/>
    <x v="29"/>
    <x v="3"/>
  </r>
  <r>
    <n v="288"/>
    <x v="143"/>
    <x v="32"/>
    <n v="55"/>
    <x v="330"/>
    <x v="43"/>
    <x v="0"/>
    <x v="43"/>
    <x v="0"/>
    <x v="38"/>
    <x v="0"/>
  </r>
  <r>
    <n v="290"/>
    <x v="0"/>
    <x v="0"/>
    <n v="3022"/>
    <x v="331"/>
    <x v="0"/>
    <x v="3"/>
    <x v="0"/>
    <x v="0"/>
    <x v="0"/>
    <x v="0"/>
  </r>
  <r>
    <n v="291"/>
    <x v="144"/>
    <x v="7"/>
    <n v="1751"/>
    <x v="332"/>
    <x v="59"/>
    <x v="3"/>
    <x v="59"/>
    <x v="3"/>
    <x v="47"/>
    <x v="3"/>
  </r>
  <r>
    <n v="291"/>
    <x v="144"/>
    <x v="7"/>
    <n v="1821"/>
    <x v="74"/>
    <x v="43"/>
    <x v="3"/>
    <x v="43"/>
    <x v="0"/>
    <x v="38"/>
    <x v="0"/>
  </r>
  <r>
    <n v="291"/>
    <x v="144"/>
    <x v="7"/>
    <n v="2019"/>
    <x v="83"/>
    <x v="46"/>
    <x v="5"/>
    <x v="46"/>
    <x v="4"/>
    <x v="40"/>
    <x v="4"/>
  </r>
  <r>
    <n v="292"/>
    <x v="136"/>
    <x v="4"/>
    <n v="25"/>
    <x v="318"/>
    <x v="57"/>
    <x v="1"/>
    <x v="57"/>
    <x v="3"/>
    <x v="47"/>
    <x v="3"/>
  </r>
  <r>
    <n v="292"/>
    <x v="136"/>
    <x v="4"/>
    <n v="2126"/>
    <x v="152"/>
    <x v="17"/>
    <x v="1"/>
    <x v="17"/>
    <x v="5"/>
    <x v="16"/>
    <x v="5"/>
  </r>
  <r>
    <n v="293"/>
    <x v="1"/>
    <x v="1"/>
    <n v="1459"/>
    <x v="333"/>
    <x v="4"/>
    <x v="2"/>
    <x v="4"/>
    <x v="0"/>
    <x v="4"/>
    <x v="0"/>
  </r>
  <r>
    <n v="293"/>
    <x v="1"/>
    <x v="1"/>
    <n v="1975"/>
    <x v="334"/>
    <x v="16"/>
    <x v="1"/>
    <x v="16"/>
    <x v="3"/>
    <x v="8"/>
    <x v="3"/>
  </r>
  <r>
    <n v="295"/>
    <x v="29"/>
    <x v="17"/>
    <n v="767"/>
    <x v="335"/>
    <x v="42"/>
    <x v="3"/>
    <x v="42"/>
    <x v="3"/>
    <x v="37"/>
    <x v="3"/>
  </r>
  <r>
    <n v="295"/>
    <x v="29"/>
    <x v="17"/>
    <n v="1220"/>
    <x v="336"/>
    <x v="8"/>
    <x v="4"/>
    <x v="8"/>
    <x v="3"/>
    <x v="8"/>
    <x v="3"/>
  </r>
  <r>
    <n v="296"/>
    <x v="10"/>
    <x v="8"/>
    <n v="2144"/>
    <x v="337"/>
    <x v="68"/>
    <x v="3"/>
    <x v="68"/>
    <x v="0"/>
    <x v="55"/>
    <x v="0"/>
  </r>
  <r>
    <n v="297"/>
    <x v="145"/>
    <x v="14"/>
    <n v="1982"/>
    <x v="189"/>
    <x v="10"/>
    <x v="5"/>
    <x v="10"/>
    <x v="5"/>
    <x v="10"/>
    <x v="5"/>
  </r>
  <r>
    <n v="297"/>
    <x v="145"/>
    <x v="14"/>
    <n v="2227"/>
    <x v="338"/>
    <x v="11"/>
    <x v="1"/>
    <x v="11"/>
    <x v="1"/>
    <x v="11"/>
    <x v="1"/>
  </r>
  <r>
    <n v="300"/>
    <x v="41"/>
    <x v="24"/>
    <n v="1469"/>
    <x v="339"/>
    <x v="57"/>
    <x v="1"/>
    <x v="57"/>
    <x v="3"/>
    <x v="47"/>
    <x v="3"/>
  </r>
  <r>
    <n v="300"/>
    <x v="41"/>
    <x v="24"/>
    <n v="1802"/>
    <x v="340"/>
    <x v="68"/>
    <x v="0"/>
    <x v="68"/>
    <x v="0"/>
    <x v="55"/>
    <x v="0"/>
  </r>
  <r>
    <n v="301"/>
    <x v="84"/>
    <x v="3"/>
    <n v="2652"/>
    <x v="145"/>
    <x v="2"/>
    <x v="4"/>
    <x v="2"/>
    <x v="0"/>
    <x v="2"/>
    <x v="0"/>
  </r>
  <r>
    <n v="301"/>
    <x v="84"/>
    <x v="3"/>
    <n v="2964"/>
    <x v="341"/>
    <x v="18"/>
    <x v="3"/>
    <x v="18"/>
    <x v="5"/>
    <x v="16"/>
    <x v="5"/>
  </r>
  <r>
    <n v="302"/>
    <x v="14"/>
    <x v="12"/>
    <n v="184"/>
    <x v="342"/>
    <x v="14"/>
    <x v="4"/>
    <x v="14"/>
    <x v="3"/>
    <x v="14"/>
    <x v="3"/>
  </r>
  <r>
    <n v="302"/>
    <x v="14"/>
    <x v="12"/>
    <n v="1172"/>
    <x v="343"/>
    <x v="65"/>
    <x v="3"/>
    <x v="65"/>
    <x v="3"/>
    <x v="52"/>
    <x v="3"/>
  </r>
  <r>
    <n v="302"/>
    <x v="14"/>
    <x v="12"/>
    <n v="2645"/>
    <x v="140"/>
    <x v="41"/>
    <x v="2"/>
    <x v="41"/>
    <x v="4"/>
    <x v="36"/>
    <x v="4"/>
  </r>
  <r>
    <n v="303"/>
    <x v="146"/>
    <x v="30"/>
    <n v="121"/>
    <x v="4"/>
    <x v="25"/>
    <x v="1"/>
    <x v="25"/>
    <x v="6"/>
    <x v="23"/>
    <x v="6"/>
  </r>
  <r>
    <n v="303"/>
    <x v="146"/>
    <x v="30"/>
    <n v="455"/>
    <x v="344"/>
    <x v="7"/>
    <x v="3"/>
    <x v="7"/>
    <x v="4"/>
    <x v="7"/>
    <x v="4"/>
  </r>
  <r>
    <n v="303"/>
    <x v="146"/>
    <x v="30"/>
    <n v="1435"/>
    <x v="345"/>
    <x v="60"/>
    <x v="4"/>
    <x v="60"/>
    <x v="0"/>
    <x v="49"/>
    <x v="0"/>
  </r>
  <r>
    <n v="304"/>
    <x v="104"/>
    <x v="3"/>
    <n v="1568"/>
    <x v="235"/>
    <x v="41"/>
    <x v="0"/>
    <x v="41"/>
    <x v="4"/>
    <x v="36"/>
    <x v="4"/>
  </r>
  <r>
    <n v="305"/>
    <x v="147"/>
    <x v="1"/>
    <n v="1074"/>
    <x v="181"/>
    <x v="45"/>
    <x v="4"/>
    <x v="45"/>
    <x v="3"/>
    <x v="34"/>
    <x v="3"/>
  </r>
  <r>
    <n v="305"/>
    <x v="147"/>
    <x v="1"/>
    <n v="3045"/>
    <x v="346"/>
    <x v="61"/>
    <x v="0"/>
    <x v="61"/>
    <x v="0"/>
    <x v="9"/>
    <x v="0"/>
  </r>
  <r>
    <n v="306"/>
    <x v="0"/>
    <x v="0"/>
    <n v="1386"/>
    <x v="347"/>
    <x v="48"/>
    <x v="3"/>
    <x v="48"/>
    <x v="3"/>
    <x v="42"/>
    <x v="3"/>
  </r>
  <r>
    <n v="307"/>
    <x v="25"/>
    <x v="2"/>
    <n v="1226"/>
    <x v="306"/>
    <x v="2"/>
    <x v="0"/>
    <x v="2"/>
    <x v="0"/>
    <x v="2"/>
    <x v="0"/>
  </r>
  <r>
    <n v="307"/>
    <x v="25"/>
    <x v="2"/>
    <n v="1984"/>
    <x v="348"/>
    <x v="4"/>
    <x v="3"/>
    <x v="4"/>
    <x v="0"/>
    <x v="4"/>
    <x v="0"/>
  </r>
  <r>
    <n v="308"/>
    <x v="34"/>
    <x v="21"/>
    <n v="591"/>
    <x v="349"/>
    <x v="65"/>
    <x v="4"/>
    <x v="65"/>
    <x v="3"/>
    <x v="52"/>
    <x v="3"/>
  </r>
  <r>
    <n v="308"/>
    <x v="34"/>
    <x v="21"/>
    <n v="1161"/>
    <x v="71"/>
    <x v="21"/>
    <x v="3"/>
    <x v="21"/>
    <x v="2"/>
    <x v="19"/>
    <x v="2"/>
  </r>
  <r>
    <n v="308"/>
    <x v="34"/>
    <x v="21"/>
    <n v="1395"/>
    <x v="350"/>
    <x v="27"/>
    <x v="1"/>
    <x v="27"/>
    <x v="6"/>
    <x v="25"/>
    <x v="6"/>
  </r>
  <r>
    <n v="308"/>
    <x v="34"/>
    <x v="21"/>
    <n v="2923"/>
    <x v="351"/>
    <x v="10"/>
    <x v="0"/>
    <x v="10"/>
    <x v="5"/>
    <x v="10"/>
    <x v="5"/>
  </r>
  <r>
    <n v="308"/>
    <x v="34"/>
    <x v="21"/>
    <n v="3210"/>
    <x v="352"/>
    <x v="43"/>
    <x v="1"/>
    <x v="43"/>
    <x v="0"/>
    <x v="38"/>
    <x v="0"/>
  </r>
  <r>
    <n v="309"/>
    <x v="21"/>
    <x v="17"/>
    <n v="2030"/>
    <x v="353"/>
    <x v="32"/>
    <x v="3"/>
    <x v="32"/>
    <x v="3"/>
    <x v="29"/>
    <x v="3"/>
  </r>
  <r>
    <n v="309"/>
    <x v="21"/>
    <x v="17"/>
    <n v="2513"/>
    <x v="354"/>
    <x v="66"/>
    <x v="0"/>
    <x v="66"/>
    <x v="2"/>
    <x v="53"/>
    <x v="2"/>
  </r>
  <r>
    <n v="310"/>
    <x v="148"/>
    <x v="11"/>
    <n v="827"/>
    <x v="355"/>
    <x v="1"/>
    <x v="4"/>
    <x v="1"/>
    <x v="1"/>
    <x v="1"/>
    <x v="1"/>
  </r>
  <r>
    <n v="310"/>
    <x v="148"/>
    <x v="11"/>
    <n v="856"/>
    <x v="356"/>
    <x v="33"/>
    <x v="3"/>
    <x v="33"/>
    <x v="0"/>
    <x v="0"/>
    <x v="0"/>
  </r>
  <r>
    <n v="310"/>
    <x v="148"/>
    <x v="11"/>
    <n v="1414"/>
    <x v="56"/>
    <x v="55"/>
    <x v="5"/>
    <x v="55"/>
    <x v="3"/>
    <x v="29"/>
    <x v="3"/>
  </r>
  <r>
    <n v="311"/>
    <x v="149"/>
    <x v="16"/>
    <n v="2938"/>
    <x v="357"/>
    <x v="1"/>
    <x v="0"/>
    <x v="1"/>
    <x v="1"/>
    <x v="1"/>
    <x v="1"/>
  </r>
  <r>
    <n v="312"/>
    <x v="26"/>
    <x v="6"/>
    <n v="203"/>
    <x v="245"/>
    <x v="31"/>
    <x v="0"/>
    <x v="31"/>
    <x v="0"/>
    <x v="28"/>
    <x v="0"/>
  </r>
  <r>
    <n v="312"/>
    <x v="26"/>
    <x v="6"/>
    <n v="1164"/>
    <x v="358"/>
    <x v="15"/>
    <x v="3"/>
    <x v="15"/>
    <x v="0"/>
    <x v="15"/>
    <x v="0"/>
  </r>
  <r>
    <n v="312"/>
    <x v="26"/>
    <x v="6"/>
    <n v="1804"/>
    <x v="340"/>
    <x v="10"/>
    <x v="4"/>
    <x v="10"/>
    <x v="5"/>
    <x v="10"/>
    <x v="5"/>
  </r>
  <r>
    <n v="313"/>
    <x v="110"/>
    <x v="15"/>
    <n v="1190"/>
    <x v="359"/>
    <x v="55"/>
    <x v="1"/>
    <x v="55"/>
    <x v="3"/>
    <x v="29"/>
    <x v="3"/>
  </r>
  <r>
    <n v="314"/>
    <x v="150"/>
    <x v="8"/>
    <n v="476"/>
    <x v="360"/>
    <x v="67"/>
    <x v="3"/>
    <x v="67"/>
    <x v="3"/>
    <x v="54"/>
    <x v="3"/>
  </r>
  <r>
    <n v="314"/>
    <x v="150"/>
    <x v="8"/>
    <n v="1118"/>
    <x v="361"/>
    <x v="42"/>
    <x v="2"/>
    <x v="42"/>
    <x v="3"/>
    <x v="37"/>
    <x v="3"/>
  </r>
  <r>
    <n v="314"/>
    <x v="150"/>
    <x v="8"/>
    <n v="2848"/>
    <x v="172"/>
    <x v="63"/>
    <x v="3"/>
    <x v="63"/>
    <x v="4"/>
    <x v="50"/>
    <x v="4"/>
  </r>
  <r>
    <n v="316"/>
    <x v="151"/>
    <x v="30"/>
    <n v="1271"/>
    <x v="68"/>
    <x v="4"/>
    <x v="0"/>
    <x v="4"/>
    <x v="0"/>
    <x v="4"/>
    <x v="0"/>
  </r>
  <r>
    <n v="316"/>
    <x v="151"/>
    <x v="30"/>
    <n v="2654"/>
    <x v="145"/>
    <x v="9"/>
    <x v="3"/>
    <x v="9"/>
    <x v="0"/>
    <x v="9"/>
    <x v="0"/>
  </r>
  <r>
    <n v="317"/>
    <x v="37"/>
    <x v="1"/>
    <n v="3095"/>
    <x v="362"/>
    <x v="3"/>
    <x v="0"/>
    <x v="3"/>
    <x v="2"/>
    <x v="3"/>
    <x v="2"/>
  </r>
  <r>
    <n v="317"/>
    <x v="37"/>
    <x v="1"/>
    <n v="3279"/>
    <x v="363"/>
    <x v="31"/>
    <x v="2"/>
    <x v="31"/>
    <x v="0"/>
    <x v="28"/>
    <x v="0"/>
  </r>
  <r>
    <n v="319"/>
    <x v="143"/>
    <x v="32"/>
    <n v="421"/>
    <x v="24"/>
    <x v="61"/>
    <x v="0"/>
    <x v="61"/>
    <x v="0"/>
    <x v="9"/>
    <x v="0"/>
  </r>
  <r>
    <n v="319"/>
    <x v="143"/>
    <x v="32"/>
    <n v="1115"/>
    <x v="364"/>
    <x v="10"/>
    <x v="3"/>
    <x v="10"/>
    <x v="5"/>
    <x v="10"/>
    <x v="5"/>
  </r>
  <r>
    <n v="319"/>
    <x v="143"/>
    <x v="32"/>
    <n v="2131"/>
    <x v="152"/>
    <x v="6"/>
    <x v="1"/>
    <x v="6"/>
    <x v="1"/>
    <x v="6"/>
    <x v="1"/>
  </r>
  <r>
    <n v="320"/>
    <x v="152"/>
    <x v="17"/>
    <n v="1794"/>
    <x v="191"/>
    <x v="45"/>
    <x v="3"/>
    <x v="45"/>
    <x v="3"/>
    <x v="34"/>
    <x v="3"/>
  </r>
  <r>
    <n v="320"/>
    <x v="152"/>
    <x v="17"/>
    <n v="2736"/>
    <x v="365"/>
    <x v="0"/>
    <x v="4"/>
    <x v="0"/>
    <x v="0"/>
    <x v="0"/>
    <x v="0"/>
  </r>
  <r>
    <n v="320"/>
    <x v="152"/>
    <x v="17"/>
    <n v="2748"/>
    <x v="326"/>
    <x v="33"/>
    <x v="1"/>
    <x v="33"/>
    <x v="0"/>
    <x v="0"/>
    <x v="0"/>
  </r>
  <r>
    <n v="321"/>
    <x v="5"/>
    <x v="5"/>
    <n v="323"/>
    <x v="319"/>
    <x v="63"/>
    <x v="3"/>
    <x v="63"/>
    <x v="4"/>
    <x v="50"/>
    <x v="4"/>
  </r>
  <r>
    <n v="321"/>
    <x v="5"/>
    <x v="5"/>
    <n v="486"/>
    <x v="366"/>
    <x v="42"/>
    <x v="4"/>
    <x v="42"/>
    <x v="3"/>
    <x v="37"/>
    <x v="3"/>
  </r>
  <r>
    <n v="321"/>
    <x v="5"/>
    <x v="5"/>
    <n v="3270"/>
    <x v="299"/>
    <x v="2"/>
    <x v="2"/>
    <x v="2"/>
    <x v="0"/>
    <x v="2"/>
    <x v="0"/>
  </r>
  <r>
    <n v="322"/>
    <x v="66"/>
    <x v="8"/>
    <n v="1749"/>
    <x v="332"/>
    <x v="25"/>
    <x v="1"/>
    <x v="25"/>
    <x v="6"/>
    <x v="23"/>
    <x v="6"/>
  </r>
  <r>
    <n v="322"/>
    <x v="66"/>
    <x v="8"/>
    <n v="2622"/>
    <x v="367"/>
    <x v="28"/>
    <x v="3"/>
    <x v="28"/>
    <x v="1"/>
    <x v="26"/>
    <x v="1"/>
  </r>
  <r>
    <n v="322"/>
    <x v="66"/>
    <x v="8"/>
    <n v="3200"/>
    <x v="368"/>
    <x v="41"/>
    <x v="1"/>
    <x v="41"/>
    <x v="4"/>
    <x v="36"/>
    <x v="4"/>
  </r>
  <r>
    <n v="323"/>
    <x v="84"/>
    <x v="3"/>
    <n v="907"/>
    <x v="369"/>
    <x v="20"/>
    <x v="0"/>
    <x v="20"/>
    <x v="5"/>
    <x v="18"/>
    <x v="5"/>
  </r>
  <r>
    <n v="323"/>
    <x v="84"/>
    <x v="3"/>
    <n v="2835"/>
    <x v="211"/>
    <x v="65"/>
    <x v="4"/>
    <x v="65"/>
    <x v="3"/>
    <x v="52"/>
    <x v="3"/>
  </r>
  <r>
    <n v="324"/>
    <x v="47"/>
    <x v="18"/>
    <n v="1530"/>
    <x v="370"/>
    <x v="59"/>
    <x v="4"/>
    <x v="59"/>
    <x v="3"/>
    <x v="47"/>
    <x v="3"/>
  </r>
  <r>
    <n v="325"/>
    <x v="153"/>
    <x v="37"/>
    <n v="741"/>
    <x v="242"/>
    <x v="56"/>
    <x v="5"/>
    <x v="56"/>
    <x v="4"/>
    <x v="46"/>
    <x v="4"/>
  </r>
  <r>
    <n v="326"/>
    <x v="136"/>
    <x v="4"/>
    <n v="760"/>
    <x v="202"/>
    <x v="3"/>
    <x v="5"/>
    <x v="3"/>
    <x v="2"/>
    <x v="3"/>
    <x v="2"/>
  </r>
  <r>
    <n v="327"/>
    <x v="79"/>
    <x v="34"/>
    <n v="803"/>
    <x v="240"/>
    <x v="30"/>
    <x v="4"/>
    <x v="30"/>
    <x v="4"/>
    <x v="27"/>
    <x v="4"/>
  </r>
  <r>
    <n v="327"/>
    <x v="79"/>
    <x v="34"/>
    <n v="2739"/>
    <x v="371"/>
    <x v="22"/>
    <x v="2"/>
    <x v="22"/>
    <x v="4"/>
    <x v="20"/>
    <x v="4"/>
  </r>
  <r>
    <n v="328"/>
    <x v="103"/>
    <x v="20"/>
    <n v="2065"/>
    <x v="372"/>
    <x v="43"/>
    <x v="0"/>
    <x v="43"/>
    <x v="0"/>
    <x v="38"/>
    <x v="0"/>
  </r>
  <r>
    <n v="329"/>
    <x v="154"/>
    <x v="42"/>
    <n v="1067"/>
    <x v="373"/>
    <x v="56"/>
    <x v="1"/>
    <x v="56"/>
    <x v="4"/>
    <x v="46"/>
    <x v="4"/>
  </r>
  <r>
    <n v="329"/>
    <x v="154"/>
    <x v="42"/>
    <n v="2238"/>
    <x v="374"/>
    <x v="6"/>
    <x v="3"/>
    <x v="6"/>
    <x v="1"/>
    <x v="6"/>
    <x v="1"/>
  </r>
  <r>
    <n v="329"/>
    <x v="154"/>
    <x v="42"/>
    <n v="2640"/>
    <x v="140"/>
    <x v="46"/>
    <x v="2"/>
    <x v="46"/>
    <x v="4"/>
    <x v="40"/>
    <x v="4"/>
  </r>
  <r>
    <n v="330"/>
    <x v="17"/>
    <x v="15"/>
    <n v="644"/>
    <x v="375"/>
    <x v="4"/>
    <x v="1"/>
    <x v="4"/>
    <x v="0"/>
    <x v="4"/>
    <x v="0"/>
  </r>
  <r>
    <n v="331"/>
    <x v="0"/>
    <x v="0"/>
    <n v="343"/>
    <x v="376"/>
    <x v="35"/>
    <x v="4"/>
    <x v="35"/>
    <x v="6"/>
    <x v="25"/>
    <x v="6"/>
  </r>
  <r>
    <n v="331"/>
    <x v="0"/>
    <x v="0"/>
    <n v="1674"/>
    <x v="377"/>
    <x v="17"/>
    <x v="1"/>
    <x v="17"/>
    <x v="5"/>
    <x v="16"/>
    <x v="5"/>
  </r>
  <r>
    <n v="331"/>
    <x v="0"/>
    <x v="0"/>
    <n v="3033"/>
    <x v="309"/>
    <x v="8"/>
    <x v="1"/>
    <x v="8"/>
    <x v="3"/>
    <x v="8"/>
    <x v="3"/>
  </r>
  <r>
    <n v="334"/>
    <x v="155"/>
    <x v="4"/>
    <n v="758"/>
    <x v="321"/>
    <x v="28"/>
    <x v="5"/>
    <x v="28"/>
    <x v="1"/>
    <x v="26"/>
    <x v="1"/>
  </r>
  <r>
    <n v="334"/>
    <x v="155"/>
    <x v="4"/>
    <n v="1044"/>
    <x v="378"/>
    <x v="20"/>
    <x v="1"/>
    <x v="20"/>
    <x v="5"/>
    <x v="18"/>
    <x v="5"/>
  </r>
  <r>
    <n v="334"/>
    <x v="155"/>
    <x v="4"/>
    <n v="2267"/>
    <x v="92"/>
    <x v="37"/>
    <x v="1"/>
    <x v="37"/>
    <x v="6"/>
    <x v="32"/>
    <x v="6"/>
  </r>
  <r>
    <n v="335"/>
    <x v="39"/>
    <x v="26"/>
    <n v="473"/>
    <x v="360"/>
    <x v="48"/>
    <x v="1"/>
    <x v="48"/>
    <x v="3"/>
    <x v="42"/>
    <x v="3"/>
  </r>
  <r>
    <n v="335"/>
    <x v="39"/>
    <x v="26"/>
    <n v="3244"/>
    <x v="179"/>
    <x v="3"/>
    <x v="3"/>
    <x v="3"/>
    <x v="2"/>
    <x v="3"/>
    <x v="2"/>
  </r>
  <r>
    <n v="336"/>
    <x v="104"/>
    <x v="3"/>
    <n v="2185"/>
    <x v="17"/>
    <x v="22"/>
    <x v="4"/>
    <x v="22"/>
    <x v="4"/>
    <x v="20"/>
    <x v="4"/>
  </r>
  <r>
    <n v="338"/>
    <x v="2"/>
    <x v="2"/>
    <n v="857"/>
    <x v="356"/>
    <x v="19"/>
    <x v="5"/>
    <x v="19"/>
    <x v="4"/>
    <x v="17"/>
    <x v="4"/>
  </r>
  <r>
    <n v="338"/>
    <x v="2"/>
    <x v="2"/>
    <n v="2437"/>
    <x v="379"/>
    <x v="32"/>
    <x v="0"/>
    <x v="32"/>
    <x v="3"/>
    <x v="29"/>
    <x v="3"/>
  </r>
  <r>
    <n v="338"/>
    <x v="2"/>
    <x v="2"/>
    <n v="2446"/>
    <x v="21"/>
    <x v="48"/>
    <x v="3"/>
    <x v="48"/>
    <x v="3"/>
    <x v="42"/>
    <x v="3"/>
  </r>
  <r>
    <n v="339"/>
    <x v="60"/>
    <x v="31"/>
    <n v="2278"/>
    <x v="132"/>
    <x v="46"/>
    <x v="3"/>
    <x v="46"/>
    <x v="4"/>
    <x v="40"/>
    <x v="4"/>
  </r>
  <r>
    <n v="340"/>
    <x v="156"/>
    <x v="4"/>
    <n v="263"/>
    <x v="234"/>
    <x v="60"/>
    <x v="3"/>
    <x v="60"/>
    <x v="0"/>
    <x v="49"/>
    <x v="0"/>
  </r>
  <r>
    <n v="340"/>
    <x v="156"/>
    <x v="4"/>
    <n v="608"/>
    <x v="198"/>
    <x v="48"/>
    <x v="3"/>
    <x v="48"/>
    <x v="3"/>
    <x v="42"/>
    <x v="3"/>
  </r>
  <r>
    <n v="341"/>
    <x v="157"/>
    <x v="22"/>
    <n v="1313"/>
    <x v="380"/>
    <x v="14"/>
    <x v="0"/>
    <x v="14"/>
    <x v="3"/>
    <x v="14"/>
    <x v="3"/>
  </r>
  <r>
    <n v="341"/>
    <x v="157"/>
    <x v="22"/>
    <n v="2553"/>
    <x v="43"/>
    <x v="39"/>
    <x v="1"/>
    <x v="39"/>
    <x v="3"/>
    <x v="34"/>
    <x v="3"/>
  </r>
  <r>
    <n v="344"/>
    <x v="51"/>
    <x v="26"/>
    <n v="537"/>
    <x v="248"/>
    <x v="34"/>
    <x v="4"/>
    <x v="34"/>
    <x v="1"/>
    <x v="30"/>
    <x v="1"/>
  </r>
  <r>
    <n v="344"/>
    <x v="51"/>
    <x v="26"/>
    <n v="743"/>
    <x v="64"/>
    <x v="25"/>
    <x v="5"/>
    <x v="25"/>
    <x v="6"/>
    <x v="23"/>
    <x v="6"/>
  </r>
  <r>
    <n v="344"/>
    <x v="51"/>
    <x v="26"/>
    <n v="1800"/>
    <x v="53"/>
    <x v="8"/>
    <x v="3"/>
    <x v="8"/>
    <x v="3"/>
    <x v="8"/>
    <x v="3"/>
  </r>
  <r>
    <n v="344"/>
    <x v="51"/>
    <x v="26"/>
    <n v="2115"/>
    <x v="381"/>
    <x v="24"/>
    <x v="3"/>
    <x v="24"/>
    <x v="3"/>
    <x v="22"/>
    <x v="3"/>
  </r>
  <r>
    <n v="344"/>
    <x v="51"/>
    <x v="26"/>
    <n v="2297"/>
    <x v="382"/>
    <x v="4"/>
    <x v="1"/>
    <x v="4"/>
    <x v="0"/>
    <x v="4"/>
    <x v="0"/>
  </r>
  <r>
    <n v="345"/>
    <x v="12"/>
    <x v="10"/>
    <n v="132"/>
    <x v="259"/>
    <x v="24"/>
    <x v="1"/>
    <x v="24"/>
    <x v="3"/>
    <x v="22"/>
    <x v="3"/>
  </r>
  <r>
    <n v="345"/>
    <x v="12"/>
    <x v="10"/>
    <n v="472"/>
    <x v="360"/>
    <x v="49"/>
    <x v="1"/>
    <x v="49"/>
    <x v="6"/>
    <x v="25"/>
    <x v="6"/>
  </r>
  <r>
    <n v="346"/>
    <x v="158"/>
    <x v="4"/>
    <n v="1808"/>
    <x v="340"/>
    <x v="37"/>
    <x v="4"/>
    <x v="37"/>
    <x v="6"/>
    <x v="32"/>
    <x v="6"/>
  </r>
  <r>
    <n v="347"/>
    <x v="4"/>
    <x v="4"/>
    <n v="1842"/>
    <x v="383"/>
    <x v="67"/>
    <x v="4"/>
    <x v="67"/>
    <x v="3"/>
    <x v="54"/>
    <x v="3"/>
  </r>
  <r>
    <n v="347"/>
    <x v="4"/>
    <x v="4"/>
    <n v="3062"/>
    <x v="168"/>
    <x v="61"/>
    <x v="2"/>
    <x v="61"/>
    <x v="0"/>
    <x v="9"/>
    <x v="0"/>
  </r>
  <r>
    <n v="348"/>
    <x v="113"/>
    <x v="8"/>
    <n v="2360"/>
    <x v="384"/>
    <x v="27"/>
    <x v="4"/>
    <x v="27"/>
    <x v="6"/>
    <x v="25"/>
    <x v="6"/>
  </r>
  <r>
    <n v="349"/>
    <x v="68"/>
    <x v="1"/>
    <n v="2359"/>
    <x v="384"/>
    <x v="11"/>
    <x v="3"/>
    <x v="11"/>
    <x v="1"/>
    <x v="11"/>
    <x v="1"/>
  </r>
  <r>
    <n v="349"/>
    <x v="68"/>
    <x v="1"/>
    <n v="2887"/>
    <x v="34"/>
    <x v="30"/>
    <x v="4"/>
    <x v="30"/>
    <x v="4"/>
    <x v="27"/>
    <x v="4"/>
  </r>
  <r>
    <n v="351"/>
    <x v="157"/>
    <x v="22"/>
    <n v="980"/>
    <x v="12"/>
    <x v="21"/>
    <x v="5"/>
    <x v="21"/>
    <x v="2"/>
    <x v="19"/>
    <x v="2"/>
  </r>
  <r>
    <n v="351"/>
    <x v="157"/>
    <x v="22"/>
    <n v="1705"/>
    <x v="138"/>
    <x v="64"/>
    <x v="3"/>
    <x v="64"/>
    <x v="0"/>
    <x v="51"/>
    <x v="0"/>
  </r>
  <r>
    <n v="354"/>
    <x v="47"/>
    <x v="18"/>
    <n v="402"/>
    <x v="292"/>
    <x v="20"/>
    <x v="0"/>
    <x v="20"/>
    <x v="5"/>
    <x v="18"/>
    <x v="5"/>
  </r>
  <r>
    <n v="354"/>
    <x v="47"/>
    <x v="18"/>
    <n v="887"/>
    <x v="385"/>
    <x v="55"/>
    <x v="4"/>
    <x v="55"/>
    <x v="3"/>
    <x v="29"/>
    <x v="3"/>
  </r>
  <r>
    <n v="355"/>
    <x v="0"/>
    <x v="0"/>
    <n v="519"/>
    <x v="163"/>
    <x v="65"/>
    <x v="3"/>
    <x v="65"/>
    <x v="3"/>
    <x v="52"/>
    <x v="3"/>
  </r>
  <r>
    <n v="356"/>
    <x v="136"/>
    <x v="4"/>
    <n v="414"/>
    <x v="386"/>
    <x v="17"/>
    <x v="1"/>
    <x v="17"/>
    <x v="5"/>
    <x v="16"/>
    <x v="5"/>
  </r>
  <r>
    <n v="356"/>
    <x v="136"/>
    <x v="4"/>
    <n v="1092"/>
    <x v="222"/>
    <x v="35"/>
    <x v="3"/>
    <x v="35"/>
    <x v="6"/>
    <x v="25"/>
    <x v="6"/>
  </r>
  <r>
    <n v="356"/>
    <x v="136"/>
    <x v="4"/>
    <n v="1588"/>
    <x v="387"/>
    <x v="30"/>
    <x v="2"/>
    <x v="30"/>
    <x v="4"/>
    <x v="27"/>
    <x v="4"/>
  </r>
  <r>
    <n v="356"/>
    <x v="136"/>
    <x v="4"/>
    <n v="2409"/>
    <x v="135"/>
    <x v="11"/>
    <x v="1"/>
    <x v="11"/>
    <x v="1"/>
    <x v="11"/>
    <x v="1"/>
  </r>
  <r>
    <n v="357"/>
    <x v="159"/>
    <x v="2"/>
    <n v="1334"/>
    <x v="122"/>
    <x v="10"/>
    <x v="3"/>
    <x v="10"/>
    <x v="5"/>
    <x v="10"/>
    <x v="5"/>
  </r>
  <r>
    <n v="358"/>
    <x v="25"/>
    <x v="20"/>
    <n v="300"/>
    <x v="388"/>
    <x v="27"/>
    <x v="0"/>
    <x v="27"/>
    <x v="6"/>
    <x v="25"/>
    <x v="6"/>
  </r>
  <r>
    <n v="358"/>
    <x v="25"/>
    <x v="20"/>
    <n v="1853"/>
    <x v="105"/>
    <x v="63"/>
    <x v="3"/>
    <x v="63"/>
    <x v="4"/>
    <x v="50"/>
    <x v="4"/>
  </r>
  <r>
    <n v="358"/>
    <x v="25"/>
    <x v="20"/>
    <n v="2906"/>
    <x v="291"/>
    <x v="36"/>
    <x v="3"/>
    <x v="36"/>
    <x v="2"/>
    <x v="31"/>
    <x v="2"/>
  </r>
  <r>
    <n v="358"/>
    <x v="25"/>
    <x v="20"/>
    <n v="3263"/>
    <x v="389"/>
    <x v="2"/>
    <x v="2"/>
    <x v="2"/>
    <x v="0"/>
    <x v="2"/>
    <x v="0"/>
  </r>
  <r>
    <n v="359"/>
    <x v="160"/>
    <x v="25"/>
    <n v="1124"/>
    <x v="390"/>
    <x v="52"/>
    <x v="4"/>
    <x v="52"/>
    <x v="1"/>
    <x v="1"/>
    <x v="1"/>
  </r>
  <r>
    <n v="360"/>
    <x v="161"/>
    <x v="8"/>
    <n v="1059"/>
    <x v="183"/>
    <x v="62"/>
    <x v="2"/>
    <x v="62"/>
    <x v="3"/>
    <x v="39"/>
    <x v="3"/>
  </r>
  <r>
    <n v="360"/>
    <x v="161"/>
    <x v="8"/>
    <n v="2198"/>
    <x v="391"/>
    <x v="8"/>
    <x v="1"/>
    <x v="8"/>
    <x v="3"/>
    <x v="8"/>
    <x v="3"/>
  </r>
  <r>
    <n v="361"/>
    <x v="91"/>
    <x v="27"/>
    <n v="837"/>
    <x v="283"/>
    <x v="52"/>
    <x v="3"/>
    <x v="52"/>
    <x v="1"/>
    <x v="1"/>
    <x v="1"/>
  </r>
  <r>
    <n v="361"/>
    <x v="91"/>
    <x v="27"/>
    <n v="1872"/>
    <x v="154"/>
    <x v="0"/>
    <x v="0"/>
    <x v="0"/>
    <x v="0"/>
    <x v="0"/>
    <x v="0"/>
  </r>
  <r>
    <n v="362"/>
    <x v="148"/>
    <x v="11"/>
    <n v="1299"/>
    <x v="264"/>
    <x v="20"/>
    <x v="4"/>
    <x v="20"/>
    <x v="5"/>
    <x v="18"/>
    <x v="5"/>
  </r>
  <r>
    <n v="363"/>
    <x v="57"/>
    <x v="4"/>
    <n v="294"/>
    <x v="392"/>
    <x v="54"/>
    <x v="2"/>
    <x v="54"/>
    <x v="3"/>
    <x v="29"/>
    <x v="3"/>
  </r>
  <r>
    <n v="364"/>
    <x v="145"/>
    <x v="14"/>
    <n v="2597"/>
    <x v="143"/>
    <x v="52"/>
    <x v="0"/>
    <x v="52"/>
    <x v="1"/>
    <x v="1"/>
    <x v="1"/>
  </r>
  <r>
    <n v="364"/>
    <x v="145"/>
    <x v="14"/>
    <n v="2679"/>
    <x v="393"/>
    <x v="0"/>
    <x v="4"/>
    <x v="0"/>
    <x v="0"/>
    <x v="0"/>
    <x v="0"/>
  </r>
  <r>
    <n v="365"/>
    <x v="162"/>
    <x v="4"/>
    <n v="3298"/>
    <x v="209"/>
    <x v="27"/>
    <x v="1"/>
    <x v="27"/>
    <x v="6"/>
    <x v="25"/>
    <x v="6"/>
  </r>
  <r>
    <n v="365"/>
    <x v="162"/>
    <x v="4"/>
    <n v="3307"/>
    <x v="231"/>
    <x v="13"/>
    <x v="2"/>
    <x v="13"/>
    <x v="4"/>
    <x v="13"/>
    <x v="4"/>
  </r>
  <r>
    <n v="366"/>
    <x v="25"/>
    <x v="20"/>
    <n v="60"/>
    <x v="59"/>
    <x v="47"/>
    <x v="3"/>
    <x v="47"/>
    <x v="6"/>
    <x v="41"/>
    <x v="6"/>
  </r>
  <r>
    <n v="366"/>
    <x v="25"/>
    <x v="20"/>
    <n v="2669"/>
    <x v="394"/>
    <x v="37"/>
    <x v="0"/>
    <x v="37"/>
    <x v="6"/>
    <x v="32"/>
    <x v="6"/>
  </r>
  <r>
    <n v="367"/>
    <x v="155"/>
    <x v="4"/>
    <n v="1973"/>
    <x v="334"/>
    <x v="17"/>
    <x v="5"/>
    <x v="17"/>
    <x v="5"/>
    <x v="16"/>
    <x v="5"/>
  </r>
  <r>
    <n v="368"/>
    <x v="163"/>
    <x v="13"/>
    <n v="1531"/>
    <x v="370"/>
    <x v="36"/>
    <x v="0"/>
    <x v="36"/>
    <x v="2"/>
    <x v="31"/>
    <x v="2"/>
  </r>
  <r>
    <n v="368"/>
    <x v="163"/>
    <x v="13"/>
    <n v="1563"/>
    <x v="395"/>
    <x v="59"/>
    <x v="0"/>
    <x v="59"/>
    <x v="3"/>
    <x v="47"/>
    <x v="3"/>
  </r>
  <r>
    <n v="368"/>
    <x v="163"/>
    <x v="13"/>
    <n v="2099"/>
    <x v="396"/>
    <x v="39"/>
    <x v="3"/>
    <x v="39"/>
    <x v="3"/>
    <x v="34"/>
    <x v="3"/>
  </r>
  <r>
    <n v="370"/>
    <x v="29"/>
    <x v="33"/>
    <n v="2476"/>
    <x v="397"/>
    <x v="10"/>
    <x v="3"/>
    <x v="10"/>
    <x v="5"/>
    <x v="10"/>
    <x v="5"/>
  </r>
  <r>
    <n v="371"/>
    <x v="104"/>
    <x v="3"/>
    <n v="49"/>
    <x v="15"/>
    <x v="55"/>
    <x v="1"/>
    <x v="55"/>
    <x v="3"/>
    <x v="29"/>
    <x v="3"/>
  </r>
  <r>
    <n v="371"/>
    <x v="104"/>
    <x v="3"/>
    <n v="3147"/>
    <x v="1"/>
    <x v="49"/>
    <x v="3"/>
    <x v="49"/>
    <x v="6"/>
    <x v="25"/>
    <x v="6"/>
  </r>
  <r>
    <n v="372"/>
    <x v="156"/>
    <x v="4"/>
    <n v="379"/>
    <x v="398"/>
    <x v="32"/>
    <x v="3"/>
    <x v="32"/>
    <x v="3"/>
    <x v="29"/>
    <x v="3"/>
  </r>
  <r>
    <n v="372"/>
    <x v="156"/>
    <x v="4"/>
    <n v="550"/>
    <x v="399"/>
    <x v="61"/>
    <x v="3"/>
    <x v="61"/>
    <x v="0"/>
    <x v="9"/>
    <x v="0"/>
  </r>
  <r>
    <n v="372"/>
    <x v="156"/>
    <x v="4"/>
    <n v="2921"/>
    <x v="400"/>
    <x v="21"/>
    <x v="5"/>
    <x v="21"/>
    <x v="2"/>
    <x v="19"/>
    <x v="2"/>
  </r>
  <r>
    <n v="373"/>
    <x v="71"/>
    <x v="33"/>
    <n v="492"/>
    <x v="401"/>
    <x v="39"/>
    <x v="0"/>
    <x v="39"/>
    <x v="3"/>
    <x v="34"/>
    <x v="3"/>
  </r>
  <r>
    <n v="373"/>
    <x v="71"/>
    <x v="33"/>
    <n v="1378"/>
    <x v="402"/>
    <x v="65"/>
    <x v="4"/>
    <x v="65"/>
    <x v="3"/>
    <x v="52"/>
    <x v="3"/>
  </r>
  <r>
    <n v="373"/>
    <x v="71"/>
    <x v="33"/>
    <n v="2789"/>
    <x v="76"/>
    <x v="27"/>
    <x v="4"/>
    <x v="27"/>
    <x v="6"/>
    <x v="25"/>
    <x v="6"/>
  </r>
  <r>
    <n v="374"/>
    <x v="164"/>
    <x v="2"/>
    <n v="3169"/>
    <x v="403"/>
    <x v="11"/>
    <x v="4"/>
    <x v="11"/>
    <x v="1"/>
    <x v="11"/>
    <x v="1"/>
  </r>
  <r>
    <n v="375"/>
    <x v="117"/>
    <x v="38"/>
    <n v="1617"/>
    <x v="215"/>
    <x v="51"/>
    <x v="4"/>
    <x v="51"/>
    <x v="3"/>
    <x v="44"/>
    <x v="3"/>
  </r>
  <r>
    <n v="377"/>
    <x v="1"/>
    <x v="1"/>
    <n v="1692"/>
    <x v="73"/>
    <x v="65"/>
    <x v="4"/>
    <x v="65"/>
    <x v="3"/>
    <x v="52"/>
    <x v="3"/>
  </r>
  <r>
    <n v="378"/>
    <x v="165"/>
    <x v="8"/>
    <n v="41"/>
    <x v="55"/>
    <x v="39"/>
    <x v="5"/>
    <x v="39"/>
    <x v="3"/>
    <x v="34"/>
    <x v="3"/>
  </r>
  <r>
    <n v="378"/>
    <x v="165"/>
    <x v="8"/>
    <n v="2573"/>
    <x v="267"/>
    <x v="32"/>
    <x v="1"/>
    <x v="32"/>
    <x v="3"/>
    <x v="29"/>
    <x v="3"/>
  </r>
  <r>
    <n v="378"/>
    <x v="165"/>
    <x v="8"/>
    <n v="2728"/>
    <x v="404"/>
    <x v="43"/>
    <x v="3"/>
    <x v="43"/>
    <x v="0"/>
    <x v="38"/>
    <x v="0"/>
  </r>
  <r>
    <n v="379"/>
    <x v="166"/>
    <x v="24"/>
    <n v="1082"/>
    <x v="158"/>
    <x v="22"/>
    <x v="4"/>
    <x v="22"/>
    <x v="4"/>
    <x v="20"/>
    <x v="4"/>
  </r>
  <r>
    <n v="379"/>
    <x v="166"/>
    <x v="24"/>
    <n v="1919"/>
    <x v="58"/>
    <x v="26"/>
    <x v="4"/>
    <x v="26"/>
    <x v="0"/>
    <x v="24"/>
    <x v="0"/>
  </r>
  <r>
    <n v="379"/>
    <x v="166"/>
    <x v="24"/>
    <n v="2682"/>
    <x v="269"/>
    <x v="14"/>
    <x v="4"/>
    <x v="14"/>
    <x v="3"/>
    <x v="14"/>
    <x v="3"/>
  </r>
  <r>
    <n v="379"/>
    <x v="166"/>
    <x v="24"/>
    <n v="3158"/>
    <x v="25"/>
    <x v="34"/>
    <x v="0"/>
    <x v="34"/>
    <x v="1"/>
    <x v="30"/>
    <x v="1"/>
  </r>
  <r>
    <n v="380"/>
    <x v="167"/>
    <x v="34"/>
    <n v="359"/>
    <x v="173"/>
    <x v="8"/>
    <x v="2"/>
    <x v="8"/>
    <x v="3"/>
    <x v="8"/>
    <x v="3"/>
  </r>
  <r>
    <n v="380"/>
    <x v="167"/>
    <x v="34"/>
    <n v="816"/>
    <x v="405"/>
    <x v="22"/>
    <x v="3"/>
    <x v="22"/>
    <x v="4"/>
    <x v="20"/>
    <x v="4"/>
  </r>
  <r>
    <n v="382"/>
    <x v="168"/>
    <x v="21"/>
    <n v="992"/>
    <x v="406"/>
    <x v="61"/>
    <x v="0"/>
    <x v="61"/>
    <x v="0"/>
    <x v="9"/>
    <x v="0"/>
  </r>
  <r>
    <n v="382"/>
    <x v="168"/>
    <x v="21"/>
    <n v="2330"/>
    <x v="95"/>
    <x v="6"/>
    <x v="4"/>
    <x v="6"/>
    <x v="1"/>
    <x v="6"/>
    <x v="1"/>
  </r>
  <r>
    <n v="385"/>
    <x v="169"/>
    <x v="42"/>
    <n v="469"/>
    <x v="360"/>
    <x v="29"/>
    <x v="1"/>
    <x v="29"/>
    <x v="1"/>
    <x v="6"/>
    <x v="1"/>
  </r>
  <r>
    <n v="385"/>
    <x v="169"/>
    <x v="42"/>
    <n v="1839"/>
    <x v="383"/>
    <x v="13"/>
    <x v="0"/>
    <x v="13"/>
    <x v="4"/>
    <x v="13"/>
    <x v="4"/>
  </r>
  <r>
    <n v="385"/>
    <x v="169"/>
    <x v="42"/>
    <n v="3109"/>
    <x v="308"/>
    <x v="44"/>
    <x v="1"/>
    <x v="44"/>
    <x v="3"/>
    <x v="39"/>
    <x v="3"/>
  </r>
  <r>
    <n v="387"/>
    <x v="57"/>
    <x v="4"/>
    <n v="1411"/>
    <x v="56"/>
    <x v="50"/>
    <x v="3"/>
    <x v="50"/>
    <x v="2"/>
    <x v="43"/>
    <x v="2"/>
  </r>
  <r>
    <n v="387"/>
    <x v="57"/>
    <x v="4"/>
    <n v="1866"/>
    <x v="407"/>
    <x v="22"/>
    <x v="1"/>
    <x v="22"/>
    <x v="4"/>
    <x v="20"/>
    <x v="4"/>
  </r>
  <r>
    <n v="387"/>
    <x v="57"/>
    <x v="4"/>
    <n v="2868"/>
    <x v="276"/>
    <x v="28"/>
    <x v="4"/>
    <x v="28"/>
    <x v="1"/>
    <x v="26"/>
    <x v="1"/>
  </r>
  <r>
    <n v="389"/>
    <x v="37"/>
    <x v="1"/>
    <n v="1956"/>
    <x v="241"/>
    <x v="8"/>
    <x v="4"/>
    <x v="8"/>
    <x v="3"/>
    <x v="8"/>
    <x v="3"/>
  </r>
  <r>
    <n v="390"/>
    <x v="170"/>
    <x v="8"/>
    <n v="2405"/>
    <x v="135"/>
    <x v="65"/>
    <x v="3"/>
    <x v="65"/>
    <x v="3"/>
    <x v="52"/>
    <x v="3"/>
  </r>
  <r>
    <n v="391"/>
    <x v="30"/>
    <x v="20"/>
    <n v="1245"/>
    <x v="408"/>
    <x v="0"/>
    <x v="3"/>
    <x v="0"/>
    <x v="0"/>
    <x v="0"/>
    <x v="0"/>
  </r>
  <r>
    <n v="392"/>
    <x v="132"/>
    <x v="3"/>
    <n v="2382"/>
    <x v="125"/>
    <x v="13"/>
    <x v="4"/>
    <x v="13"/>
    <x v="4"/>
    <x v="13"/>
    <x v="4"/>
  </r>
  <r>
    <n v="392"/>
    <x v="132"/>
    <x v="3"/>
    <n v="2618"/>
    <x v="409"/>
    <x v="9"/>
    <x v="1"/>
    <x v="9"/>
    <x v="0"/>
    <x v="9"/>
    <x v="0"/>
  </r>
  <r>
    <n v="394"/>
    <x v="6"/>
    <x v="1"/>
    <n v="2006"/>
    <x v="410"/>
    <x v="15"/>
    <x v="3"/>
    <x v="15"/>
    <x v="0"/>
    <x v="15"/>
    <x v="0"/>
  </r>
  <r>
    <n v="396"/>
    <x v="171"/>
    <x v="43"/>
    <n v="2693"/>
    <x v="257"/>
    <x v="44"/>
    <x v="3"/>
    <x v="44"/>
    <x v="3"/>
    <x v="39"/>
    <x v="3"/>
  </r>
  <r>
    <n v="397"/>
    <x v="103"/>
    <x v="20"/>
    <n v="913"/>
    <x v="411"/>
    <x v="15"/>
    <x v="4"/>
    <x v="15"/>
    <x v="0"/>
    <x v="15"/>
    <x v="0"/>
  </r>
  <r>
    <n v="398"/>
    <x v="172"/>
    <x v="4"/>
    <n v="1695"/>
    <x v="412"/>
    <x v="45"/>
    <x v="1"/>
    <x v="45"/>
    <x v="3"/>
    <x v="34"/>
    <x v="3"/>
  </r>
  <r>
    <n v="398"/>
    <x v="172"/>
    <x v="4"/>
    <n v="1867"/>
    <x v="407"/>
    <x v="23"/>
    <x v="4"/>
    <x v="23"/>
    <x v="5"/>
    <x v="21"/>
    <x v="5"/>
  </r>
  <r>
    <n v="398"/>
    <x v="172"/>
    <x v="4"/>
    <n v="2480"/>
    <x v="413"/>
    <x v="50"/>
    <x v="5"/>
    <x v="50"/>
    <x v="2"/>
    <x v="43"/>
    <x v="2"/>
  </r>
  <r>
    <n v="398"/>
    <x v="172"/>
    <x v="4"/>
    <n v="2599"/>
    <x v="143"/>
    <x v="31"/>
    <x v="4"/>
    <x v="31"/>
    <x v="0"/>
    <x v="28"/>
    <x v="0"/>
  </r>
  <r>
    <n v="399"/>
    <x v="119"/>
    <x v="40"/>
    <n v="1915"/>
    <x v="414"/>
    <x v="25"/>
    <x v="1"/>
    <x v="25"/>
    <x v="6"/>
    <x v="23"/>
    <x v="6"/>
  </r>
  <r>
    <n v="399"/>
    <x v="119"/>
    <x v="40"/>
    <n v="2304"/>
    <x v="170"/>
    <x v="46"/>
    <x v="3"/>
    <x v="46"/>
    <x v="4"/>
    <x v="40"/>
    <x v="4"/>
  </r>
  <r>
    <n v="399"/>
    <x v="119"/>
    <x v="40"/>
    <n v="3226"/>
    <x v="415"/>
    <x v="26"/>
    <x v="3"/>
    <x v="26"/>
    <x v="0"/>
    <x v="24"/>
    <x v="0"/>
  </r>
  <r>
    <n v="400"/>
    <x v="167"/>
    <x v="34"/>
    <n v="435"/>
    <x v="277"/>
    <x v="12"/>
    <x v="1"/>
    <x v="12"/>
    <x v="5"/>
    <x v="12"/>
    <x v="5"/>
  </r>
  <r>
    <n v="400"/>
    <x v="167"/>
    <x v="34"/>
    <n v="619"/>
    <x v="416"/>
    <x v="15"/>
    <x v="4"/>
    <x v="15"/>
    <x v="0"/>
    <x v="15"/>
    <x v="0"/>
  </r>
  <r>
    <n v="400"/>
    <x v="167"/>
    <x v="34"/>
    <n v="2767"/>
    <x v="272"/>
    <x v="14"/>
    <x v="0"/>
    <x v="14"/>
    <x v="3"/>
    <x v="14"/>
    <x v="3"/>
  </r>
  <r>
    <n v="401"/>
    <x v="84"/>
    <x v="3"/>
    <n v="1791"/>
    <x v="191"/>
    <x v="61"/>
    <x v="3"/>
    <x v="61"/>
    <x v="0"/>
    <x v="9"/>
    <x v="0"/>
  </r>
  <r>
    <n v="402"/>
    <x v="173"/>
    <x v="44"/>
    <n v="1779"/>
    <x v="20"/>
    <x v="25"/>
    <x v="0"/>
    <x v="25"/>
    <x v="6"/>
    <x v="23"/>
    <x v="6"/>
  </r>
  <r>
    <n v="403"/>
    <x v="29"/>
    <x v="17"/>
    <n v="467"/>
    <x v="417"/>
    <x v="51"/>
    <x v="4"/>
    <x v="51"/>
    <x v="3"/>
    <x v="44"/>
    <x v="3"/>
  </r>
  <r>
    <n v="403"/>
    <x v="29"/>
    <x v="17"/>
    <n v="2803"/>
    <x v="418"/>
    <x v="65"/>
    <x v="3"/>
    <x v="65"/>
    <x v="3"/>
    <x v="52"/>
    <x v="3"/>
  </r>
  <r>
    <n v="404"/>
    <x v="14"/>
    <x v="12"/>
    <n v="315"/>
    <x v="419"/>
    <x v="36"/>
    <x v="2"/>
    <x v="36"/>
    <x v="2"/>
    <x v="31"/>
    <x v="2"/>
  </r>
  <r>
    <n v="404"/>
    <x v="14"/>
    <x v="12"/>
    <n v="1137"/>
    <x v="90"/>
    <x v="61"/>
    <x v="3"/>
    <x v="61"/>
    <x v="0"/>
    <x v="9"/>
    <x v="0"/>
  </r>
  <r>
    <n v="404"/>
    <x v="14"/>
    <x v="12"/>
    <n v="1962"/>
    <x v="420"/>
    <x v="20"/>
    <x v="1"/>
    <x v="20"/>
    <x v="5"/>
    <x v="18"/>
    <x v="5"/>
  </r>
  <r>
    <n v="404"/>
    <x v="14"/>
    <x v="12"/>
    <n v="2574"/>
    <x v="267"/>
    <x v="26"/>
    <x v="0"/>
    <x v="26"/>
    <x v="0"/>
    <x v="24"/>
    <x v="0"/>
  </r>
  <r>
    <n v="405"/>
    <x v="11"/>
    <x v="9"/>
    <n v="2162"/>
    <x v="421"/>
    <x v="11"/>
    <x v="1"/>
    <x v="11"/>
    <x v="1"/>
    <x v="11"/>
    <x v="1"/>
  </r>
  <r>
    <n v="405"/>
    <x v="11"/>
    <x v="9"/>
    <n v="2612"/>
    <x v="422"/>
    <x v="47"/>
    <x v="5"/>
    <x v="47"/>
    <x v="6"/>
    <x v="41"/>
    <x v="6"/>
  </r>
  <r>
    <n v="406"/>
    <x v="159"/>
    <x v="2"/>
    <n v="429"/>
    <x v="277"/>
    <x v="41"/>
    <x v="2"/>
    <x v="41"/>
    <x v="4"/>
    <x v="36"/>
    <x v="4"/>
  </r>
  <r>
    <n v="406"/>
    <x v="159"/>
    <x v="2"/>
    <n v="705"/>
    <x v="203"/>
    <x v="4"/>
    <x v="3"/>
    <x v="4"/>
    <x v="0"/>
    <x v="4"/>
    <x v="0"/>
  </r>
  <r>
    <n v="406"/>
    <x v="159"/>
    <x v="2"/>
    <n v="942"/>
    <x v="79"/>
    <x v="20"/>
    <x v="3"/>
    <x v="20"/>
    <x v="5"/>
    <x v="18"/>
    <x v="5"/>
  </r>
  <r>
    <n v="406"/>
    <x v="159"/>
    <x v="2"/>
    <n v="1348"/>
    <x v="423"/>
    <x v="29"/>
    <x v="1"/>
    <x v="29"/>
    <x v="1"/>
    <x v="6"/>
    <x v="1"/>
  </r>
  <r>
    <n v="408"/>
    <x v="102"/>
    <x v="4"/>
    <n v="3021"/>
    <x v="331"/>
    <x v="34"/>
    <x v="4"/>
    <x v="34"/>
    <x v="1"/>
    <x v="30"/>
    <x v="1"/>
  </r>
  <r>
    <n v="410"/>
    <x v="9"/>
    <x v="4"/>
    <n v="3335"/>
    <x v="424"/>
    <x v="68"/>
    <x v="0"/>
    <x v="68"/>
    <x v="0"/>
    <x v="55"/>
    <x v="0"/>
  </r>
  <r>
    <n v="411"/>
    <x v="54"/>
    <x v="29"/>
    <n v="1747"/>
    <x v="332"/>
    <x v="1"/>
    <x v="3"/>
    <x v="1"/>
    <x v="1"/>
    <x v="1"/>
    <x v="1"/>
  </r>
  <r>
    <n v="411"/>
    <x v="54"/>
    <x v="29"/>
    <n v="1787"/>
    <x v="46"/>
    <x v="51"/>
    <x v="2"/>
    <x v="51"/>
    <x v="3"/>
    <x v="44"/>
    <x v="3"/>
  </r>
  <r>
    <n v="412"/>
    <x v="71"/>
    <x v="33"/>
    <n v="2226"/>
    <x v="338"/>
    <x v="46"/>
    <x v="4"/>
    <x v="46"/>
    <x v="4"/>
    <x v="40"/>
    <x v="4"/>
  </r>
  <r>
    <n v="414"/>
    <x v="35"/>
    <x v="4"/>
    <n v="711"/>
    <x v="425"/>
    <x v="7"/>
    <x v="4"/>
    <x v="7"/>
    <x v="4"/>
    <x v="7"/>
    <x v="4"/>
  </r>
  <r>
    <n v="415"/>
    <x v="157"/>
    <x v="22"/>
    <n v="425"/>
    <x v="426"/>
    <x v="8"/>
    <x v="0"/>
    <x v="8"/>
    <x v="3"/>
    <x v="8"/>
    <x v="3"/>
  </r>
  <r>
    <n v="416"/>
    <x v="174"/>
    <x v="3"/>
    <n v="1143"/>
    <x v="427"/>
    <x v="12"/>
    <x v="5"/>
    <x v="12"/>
    <x v="5"/>
    <x v="12"/>
    <x v="5"/>
  </r>
  <r>
    <n v="418"/>
    <x v="175"/>
    <x v="8"/>
    <n v="894"/>
    <x v="428"/>
    <x v="13"/>
    <x v="1"/>
    <x v="13"/>
    <x v="4"/>
    <x v="13"/>
    <x v="4"/>
  </r>
  <r>
    <n v="419"/>
    <x v="26"/>
    <x v="6"/>
    <n v="3324"/>
    <x v="429"/>
    <x v="56"/>
    <x v="3"/>
    <x v="56"/>
    <x v="4"/>
    <x v="46"/>
    <x v="4"/>
  </r>
  <r>
    <n v="420"/>
    <x v="21"/>
    <x v="17"/>
    <n v="420"/>
    <x v="430"/>
    <x v="68"/>
    <x v="4"/>
    <x v="68"/>
    <x v="0"/>
    <x v="55"/>
    <x v="0"/>
  </r>
  <r>
    <n v="420"/>
    <x v="21"/>
    <x v="17"/>
    <n v="1102"/>
    <x v="329"/>
    <x v="63"/>
    <x v="1"/>
    <x v="63"/>
    <x v="4"/>
    <x v="50"/>
    <x v="4"/>
  </r>
  <r>
    <n v="420"/>
    <x v="21"/>
    <x v="17"/>
    <n v="2325"/>
    <x v="95"/>
    <x v="60"/>
    <x v="0"/>
    <x v="60"/>
    <x v="0"/>
    <x v="49"/>
    <x v="0"/>
  </r>
  <r>
    <n v="421"/>
    <x v="104"/>
    <x v="3"/>
    <n v="2042"/>
    <x v="431"/>
    <x v="68"/>
    <x v="3"/>
    <x v="68"/>
    <x v="0"/>
    <x v="55"/>
    <x v="0"/>
  </r>
  <r>
    <n v="421"/>
    <x v="104"/>
    <x v="3"/>
    <n v="2587"/>
    <x v="97"/>
    <x v="53"/>
    <x v="3"/>
    <x v="53"/>
    <x v="5"/>
    <x v="45"/>
    <x v="5"/>
  </r>
  <r>
    <n v="422"/>
    <x v="163"/>
    <x v="13"/>
    <n v="5"/>
    <x v="328"/>
    <x v="62"/>
    <x v="1"/>
    <x v="62"/>
    <x v="3"/>
    <x v="39"/>
    <x v="3"/>
  </r>
  <r>
    <n v="422"/>
    <x v="163"/>
    <x v="13"/>
    <n v="240"/>
    <x v="432"/>
    <x v="42"/>
    <x v="4"/>
    <x v="42"/>
    <x v="3"/>
    <x v="37"/>
    <x v="3"/>
  </r>
  <r>
    <n v="422"/>
    <x v="163"/>
    <x v="13"/>
    <n v="541"/>
    <x v="248"/>
    <x v="21"/>
    <x v="3"/>
    <x v="21"/>
    <x v="2"/>
    <x v="19"/>
    <x v="2"/>
  </r>
  <r>
    <n v="422"/>
    <x v="163"/>
    <x v="13"/>
    <n v="764"/>
    <x v="202"/>
    <x v="26"/>
    <x v="4"/>
    <x v="26"/>
    <x v="0"/>
    <x v="24"/>
    <x v="0"/>
  </r>
  <r>
    <n v="422"/>
    <x v="163"/>
    <x v="13"/>
    <n v="1210"/>
    <x v="279"/>
    <x v="66"/>
    <x v="0"/>
    <x v="66"/>
    <x v="2"/>
    <x v="53"/>
    <x v="2"/>
  </r>
  <r>
    <n v="423"/>
    <x v="162"/>
    <x v="4"/>
    <n v="306"/>
    <x v="433"/>
    <x v="56"/>
    <x v="0"/>
    <x v="56"/>
    <x v="4"/>
    <x v="46"/>
    <x v="4"/>
  </r>
  <r>
    <n v="423"/>
    <x v="162"/>
    <x v="4"/>
    <n v="523"/>
    <x v="434"/>
    <x v="27"/>
    <x v="2"/>
    <x v="27"/>
    <x v="6"/>
    <x v="25"/>
    <x v="6"/>
  </r>
  <r>
    <n v="423"/>
    <x v="162"/>
    <x v="4"/>
    <n v="1658"/>
    <x v="204"/>
    <x v="16"/>
    <x v="1"/>
    <x v="16"/>
    <x v="3"/>
    <x v="8"/>
    <x v="3"/>
  </r>
  <r>
    <n v="423"/>
    <x v="162"/>
    <x v="4"/>
    <n v="2635"/>
    <x v="182"/>
    <x v="14"/>
    <x v="4"/>
    <x v="14"/>
    <x v="3"/>
    <x v="14"/>
    <x v="3"/>
  </r>
  <r>
    <n v="423"/>
    <x v="162"/>
    <x v="4"/>
    <n v="2945"/>
    <x v="435"/>
    <x v="51"/>
    <x v="0"/>
    <x v="51"/>
    <x v="3"/>
    <x v="44"/>
    <x v="3"/>
  </r>
  <r>
    <n v="424"/>
    <x v="95"/>
    <x v="37"/>
    <n v="2147"/>
    <x v="436"/>
    <x v="19"/>
    <x v="4"/>
    <x v="19"/>
    <x v="4"/>
    <x v="17"/>
    <x v="4"/>
  </r>
  <r>
    <n v="426"/>
    <x v="5"/>
    <x v="5"/>
    <n v="37"/>
    <x v="55"/>
    <x v="37"/>
    <x v="4"/>
    <x v="37"/>
    <x v="6"/>
    <x v="32"/>
    <x v="6"/>
  </r>
  <r>
    <n v="426"/>
    <x v="5"/>
    <x v="5"/>
    <n v="344"/>
    <x v="437"/>
    <x v="40"/>
    <x v="4"/>
    <x v="40"/>
    <x v="1"/>
    <x v="35"/>
    <x v="1"/>
  </r>
  <r>
    <n v="426"/>
    <x v="5"/>
    <x v="5"/>
    <n v="1298"/>
    <x v="438"/>
    <x v="29"/>
    <x v="4"/>
    <x v="29"/>
    <x v="1"/>
    <x v="6"/>
    <x v="1"/>
  </r>
  <r>
    <n v="426"/>
    <x v="5"/>
    <x v="5"/>
    <n v="1816"/>
    <x v="439"/>
    <x v="5"/>
    <x v="5"/>
    <x v="5"/>
    <x v="3"/>
    <x v="5"/>
    <x v="3"/>
  </r>
  <r>
    <n v="428"/>
    <x v="117"/>
    <x v="38"/>
    <n v="1410"/>
    <x v="440"/>
    <x v="5"/>
    <x v="3"/>
    <x v="5"/>
    <x v="3"/>
    <x v="5"/>
    <x v="3"/>
  </r>
  <r>
    <n v="428"/>
    <x v="117"/>
    <x v="38"/>
    <n v="1448"/>
    <x v="45"/>
    <x v="0"/>
    <x v="1"/>
    <x v="0"/>
    <x v="0"/>
    <x v="0"/>
    <x v="0"/>
  </r>
  <r>
    <n v="429"/>
    <x v="115"/>
    <x v="22"/>
    <n v="1062"/>
    <x v="373"/>
    <x v="3"/>
    <x v="4"/>
    <x v="3"/>
    <x v="2"/>
    <x v="3"/>
    <x v="2"/>
  </r>
  <r>
    <n v="429"/>
    <x v="115"/>
    <x v="22"/>
    <n v="2839"/>
    <x v="211"/>
    <x v="33"/>
    <x v="3"/>
    <x v="33"/>
    <x v="0"/>
    <x v="0"/>
    <x v="0"/>
  </r>
  <r>
    <n v="430"/>
    <x v="176"/>
    <x v="3"/>
    <n v="90"/>
    <x v="441"/>
    <x v="14"/>
    <x v="0"/>
    <x v="14"/>
    <x v="3"/>
    <x v="14"/>
    <x v="3"/>
  </r>
  <r>
    <n v="430"/>
    <x v="176"/>
    <x v="3"/>
    <n v="363"/>
    <x v="173"/>
    <x v="35"/>
    <x v="0"/>
    <x v="35"/>
    <x v="6"/>
    <x v="25"/>
    <x v="6"/>
  </r>
  <r>
    <n v="430"/>
    <x v="176"/>
    <x v="3"/>
    <n v="916"/>
    <x v="411"/>
    <x v="31"/>
    <x v="3"/>
    <x v="31"/>
    <x v="0"/>
    <x v="28"/>
    <x v="0"/>
  </r>
  <r>
    <n v="430"/>
    <x v="176"/>
    <x v="3"/>
    <n v="2376"/>
    <x v="442"/>
    <x v="30"/>
    <x v="3"/>
    <x v="30"/>
    <x v="4"/>
    <x v="27"/>
    <x v="4"/>
  </r>
  <r>
    <n v="432"/>
    <x v="35"/>
    <x v="4"/>
    <n v="2465"/>
    <x v="443"/>
    <x v="14"/>
    <x v="0"/>
    <x v="14"/>
    <x v="3"/>
    <x v="14"/>
    <x v="3"/>
  </r>
  <r>
    <n v="432"/>
    <x v="35"/>
    <x v="4"/>
    <n v="2719"/>
    <x v="444"/>
    <x v="65"/>
    <x v="3"/>
    <x v="65"/>
    <x v="3"/>
    <x v="52"/>
    <x v="3"/>
  </r>
  <r>
    <n v="433"/>
    <x v="60"/>
    <x v="31"/>
    <n v="876"/>
    <x v="285"/>
    <x v="63"/>
    <x v="5"/>
    <x v="63"/>
    <x v="4"/>
    <x v="50"/>
    <x v="4"/>
  </r>
  <r>
    <n v="434"/>
    <x v="141"/>
    <x v="16"/>
    <n v="2589"/>
    <x v="113"/>
    <x v="51"/>
    <x v="4"/>
    <x v="51"/>
    <x v="3"/>
    <x v="44"/>
    <x v="3"/>
  </r>
  <r>
    <n v="435"/>
    <x v="177"/>
    <x v="1"/>
    <n v="30"/>
    <x v="185"/>
    <x v="54"/>
    <x v="5"/>
    <x v="54"/>
    <x v="3"/>
    <x v="29"/>
    <x v="3"/>
  </r>
  <r>
    <n v="435"/>
    <x v="177"/>
    <x v="1"/>
    <n v="1343"/>
    <x v="423"/>
    <x v="48"/>
    <x v="0"/>
    <x v="48"/>
    <x v="3"/>
    <x v="42"/>
    <x v="3"/>
  </r>
  <r>
    <n v="435"/>
    <x v="177"/>
    <x v="1"/>
    <n v="2936"/>
    <x v="445"/>
    <x v="10"/>
    <x v="1"/>
    <x v="10"/>
    <x v="5"/>
    <x v="10"/>
    <x v="5"/>
  </r>
  <r>
    <n v="437"/>
    <x v="178"/>
    <x v="8"/>
    <n v="993"/>
    <x v="406"/>
    <x v="7"/>
    <x v="4"/>
    <x v="7"/>
    <x v="4"/>
    <x v="7"/>
    <x v="4"/>
  </r>
  <r>
    <n v="437"/>
    <x v="178"/>
    <x v="8"/>
    <n v="3171"/>
    <x v="446"/>
    <x v="36"/>
    <x v="1"/>
    <x v="36"/>
    <x v="2"/>
    <x v="31"/>
    <x v="2"/>
  </r>
  <r>
    <n v="438"/>
    <x v="104"/>
    <x v="3"/>
    <n v="1552"/>
    <x v="447"/>
    <x v="44"/>
    <x v="0"/>
    <x v="44"/>
    <x v="3"/>
    <x v="39"/>
    <x v="3"/>
  </r>
  <r>
    <n v="439"/>
    <x v="22"/>
    <x v="1"/>
    <n v="3172"/>
    <x v="446"/>
    <x v="58"/>
    <x v="1"/>
    <x v="58"/>
    <x v="1"/>
    <x v="48"/>
    <x v="1"/>
  </r>
  <r>
    <n v="440"/>
    <x v="144"/>
    <x v="7"/>
    <n v="691"/>
    <x v="448"/>
    <x v="41"/>
    <x v="1"/>
    <x v="41"/>
    <x v="4"/>
    <x v="36"/>
    <x v="4"/>
  </r>
  <r>
    <n v="440"/>
    <x v="144"/>
    <x v="7"/>
    <n v="1253"/>
    <x v="310"/>
    <x v="57"/>
    <x v="2"/>
    <x v="57"/>
    <x v="3"/>
    <x v="47"/>
    <x v="3"/>
  </r>
  <r>
    <n v="440"/>
    <x v="144"/>
    <x v="7"/>
    <n v="2112"/>
    <x v="78"/>
    <x v="40"/>
    <x v="0"/>
    <x v="40"/>
    <x v="1"/>
    <x v="35"/>
    <x v="1"/>
  </r>
  <r>
    <n v="441"/>
    <x v="132"/>
    <x v="3"/>
    <n v="1646"/>
    <x v="50"/>
    <x v="68"/>
    <x v="3"/>
    <x v="68"/>
    <x v="0"/>
    <x v="55"/>
    <x v="0"/>
  </r>
  <r>
    <n v="442"/>
    <x v="126"/>
    <x v="30"/>
    <n v="2750"/>
    <x v="326"/>
    <x v="14"/>
    <x v="1"/>
    <x v="14"/>
    <x v="3"/>
    <x v="14"/>
    <x v="3"/>
  </r>
  <r>
    <n v="443"/>
    <x v="5"/>
    <x v="5"/>
    <n v="3262"/>
    <x v="449"/>
    <x v="50"/>
    <x v="3"/>
    <x v="50"/>
    <x v="2"/>
    <x v="43"/>
    <x v="2"/>
  </r>
  <r>
    <n v="444"/>
    <x v="165"/>
    <x v="8"/>
    <n v="2783"/>
    <x v="217"/>
    <x v="26"/>
    <x v="0"/>
    <x v="26"/>
    <x v="0"/>
    <x v="24"/>
    <x v="0"/>
  </r>
  <r>
    <n v="445"/>
    <x v="179"/>
    <x v="4"/>
    <n v="374"/>
    <x v="450"/>
    <x v="11"/>
    <x v="5"/>
    <x v="11"/>
    <x v="1"/>
    <x v="11"/>
    <x v="1"/>
  </r>
  <r>
    <n v="445"/>
    <x v="179"/>
    <x v="4"/>
    <n v="2370"/>
    <x v="451"/>
    <x v="37"/>
    <x v="0"/>
    <x v="37"/>
    <x v="6"/>
    <x v="32"/>
    <x v="6"/>
  </r>
  <r>
    <n v="446"/>
    <x v="180"/>
    <x v="20"/>
    <n v="871"/>
    <x v="452"/>
    <x v="44"/>
    <x v="4"/>
    <x v="44"/>
    <x v="3"/>
    <x v="39"/>
    <x v="3"/>
  </r>
  <r>
    <n v="446"/>
    <x v="180"/>
    <x v="20"/>
    <n v="1837"/>
    <x v="453"/>
    <x v="34"/>
    <x v="1"/>
    <x v="34"/>
    <x v="1"/>
    <x v="30"/>
    <x v="1"/>
  </r>
  <r>
    <n v="448"/>
    <x v="181"/>
    <x v="6"/>
    <n v="1103"/>
    <x v="80"/>
    <x v="53"/>
    <x v="1"/>
    <x v="53"/>
    <x v="5"/>
    <x v="45"/>
    <x v="5"/>
  </r>
  <r>
    <n v="449"/>
    <x v="182"/>
    <x v="33"/>
    <n v="503"/>
    <x v="454"/>
    <x v="6"/>
    <x v="1"/>
    <x v="6"/>
    <x v="1"/>
    <x v="6"/>
    <x v="1"/>
  </r>
  <r>
    <n v="449"/>
    <x v="182"/>
    <x v="33"/>
    <n v="2326"/>
    <x v="95"/>
    <x v="43"/>
    <x v="4"/>
    <x v="43"/>
    <x v="0"/>
    <x v="38"/>
    <x v="0"/>
  </r>
  <r>
    <n v="449"/>
    <x v="182"/>
    <x v="33"/>
    <n v="2548"/>
    <x v="43"/>
    <x v="4"/>
    <x v="3"/>
    <x v="4"/>
    <x v="0"/>
    <x v="4"/>
    <x v="0"/>
  </r>
  <r>
    <n v="451"/>
    <x v="156"/>
    <x v="4"/>
    <n v="148"/>
    <x v="455"/>
    <x v="0"/>
    <x v="3"/>
    <x v="0"/>
    <x v="0"/>
    <x v="0"/>
    <x v="0"/>
  </r>
  <r>
    <n v="451"/>
    <x v="156"/>
    <x v="4"/>
    <n v="636"/>
    <x v="456"/>
    <x v="61"/>
    <x v="3"/>
    <x v="61"/>
    <x v="0"/>
    <x v="9"/>
    <x v="0"/>
  </r>
  <r>
    <n v="451"/>
    <x v="156"/>
    <x v="4"/>
    <n v="2250"/>
    <x v="457"/>
    <x v="21"/>
    <x v="4"/>
    <x v="21"/>
    <x v="2"/>
    <x v="19"/>
    <x v="2"/>
  </r>
  <r>
    <n v="451"/>
    <x v="156"/>
    <x v="4"/>
    <n v="3138"/>
    <x v="5"/>
    <x v="35"/>
    <x v="5"/>
    <x v="35"/>
    <x v="6"/>
    <x v="25"/>
    <x v="6"/>
  </r>
  <r>
    <n v="452"/>
    <x v="183"/>
    <x v="30"/>
    <n v="2206"/>
    <x v="298"/>
    <x v="44"/>
    <x v="0"/>
    <x v="44"/>
    <x v="3"/>
    <x v="39"/>
    <x v="3"/>
  </r>
  <r>
    <n v="454"/>
    <x v="110"/>
    <x v="15"/>
    <n v="189"/>
    <x v="243"/>
    <x v="2"/>
    <x v="1"/>
    <x v="2"/>
    <x v="0"/>
    <x v="2"/>
    <x v="0"/>
  </r>
  <r>
    <n v="454"/>
    <x v="110"/>
    <x v="15"/>
    <n v="690"/>
    <x v="448"/>
    <x v="44"/>
    <x v="4"/>
    <x v="44"/>
    <x v="3"/>
    <x v="39"/>
    <x v="3"/>
  </r>
  <r>
    <n v="454"/>
    <x v="110"/>
    <x v="15"/>
    <n v="1634"/>
    <x v="458"/>
    <x v="43"/>
    <x v="3"/>
    <x v="43"/>
    <x v="0"/>
    <x v="38"/>
    <x v="0"/>
  </r>
  <r>
    <n v="454"/>
    <x v="110"/>
    <x v="15"/>
    <n v="3259"/>
    <x v="141"/>
    <x v="64"/>
    <x v="3"/>
    <x v="64"/>
    <x v="0"/>
    <x v="51"/>
    <x v="0"/>
  </r>
  <r>
    <n v="455"/>
    <x v="84"/>
    <x v="3"/>
    <n v="2834"/>
    <x v="211"/>
    <x v="67"/>
    <x v="0"/>
    <x v="67"/>
    <x v="3"/>
    <x v="54"/>
    <x v="3"/>
  </r>
  <r>
    <n v="456"/>
    <x v="2"/>
    <x v="2"/>
    <n v="201"/>
    <x v="459"/>
    <x v="49"/>
    <x v="3"/>
    <x v="49"/>
    <x v="6"/>
    <x v="25"/>
    <x v="6"/>
  </r>
  <r>
    <n v="459"/>
    <x v="184"/>
    <x v="4"/>
    <n v="89"/>
    <x v="120"/>
    <x v="42"/>
    <x v="4"/>
    <x v="42"/>
    <x v="3"/>
    <x v="37"/>
    <x v="3"/>
  </r>
  <r>
    <n v="459"/>
    <x v="184"/>
    <x v="4"/>
    <n v="2753"/>
    <x v="460"/>
    <x v="16"/>
    <x v="4"/>
    <x v="16"/>
    <x v="3"/>
    <x v="8"/>
    <x v="3"/>
  </r>
  <r>
    <n v="460"/>
    <x v="132"/>
    <x v="3"/>
    <n v="340"/>
    <x v="376"/>
    <x v="4"/>
    <x v="2"/>
    <x v="4"/>
    <x v="0"/>
    <x v="4"/>
    <x v="0"/>
  </r>
  <r>
    <n v="460"/>
    <x v="132"/>
    <x v="3"/>
    <n v="1625"/>
    <x v="461"/>
    <x v="28"/>
    <x v="3"/>
    <x v="28"/>
    <x v="1"/>
    <x v="26"/>
    <x v="1"/>
  </r>
  <r>
    <n v="460"/>
    <x v="132"/>
    <x v="3"/>
    <n v="2930"/>
    <x v="225"/>
    <x v="54"/>
    <x v="2"/>
    <x v="54"/>
    <x v="3"/>
    <x v="29"/>
    <x v="3"/>
  </r>
  <r>
    <n v="461"/>
    <x v="185"/>
    <x v="18"/>
    <n v="2317"/>
    <x v="462"/>
    <x v="1"/>
    <x v="4"/>
    <x v="1"/>
    <x v="1"/>
    <x v="1"/>
    <x v="1"/>
  </r>
  <r>
    <n v="463"/>
    <x v="186"/>
    <x v="3"/>
    <n v="818"/>
    <x v="405"/>
    <x v="27"/>
    <x v="4"/>
    <x v="27"/>
    <x v="6"/>
    <x v="25"/>
    <x v="6"/>
  </r>
  <r>
    <n v="463"/>
    <x v="186"/>
    <x v="3"/>
    <n v="1766"/>
    <x v="171"/>
    <x v="52"/>
    <x v="4"/>
    <x v="52"/>
    <x v="1"/>
    <x v="1"/>
    <x v="1"/>
  </r>
  <r>
    <n v="463"/>
    <x v="186"/>
    <x v="3"/>
    <n v="3241"/>
    <x v="179"/>
    <x v="66"/>
    <x v="0"/>
    <x v="66"/>
    <x v="2"/>
    <x v="53"/>
    <x v="2"/>
  </r>
  <r>
    <n v="465"/>
    <x v="187"/>
    <x v="45"/>
    <n v="1024"/>
    <x v="313"/>
    <x v="16"/>
    <x v="4"/>
    <x v="16"/>
    <x v="3"/>
    <x v="8"/>
    <x v="3"/>
  </r>
  <r>
    <n v="465"/>
    <x v="187"/>
    <x v="45"/>
    <n v="1238"/>
    <x v="133"/>
    <x v="60"/>
    <x v="1"/>
    <x v="60"/>
    <x v="0"/>
    <x v="49"/>
    <x v="0"/>
  </r>
  <r>
    <n v="465"/>
    <x v="187"/>
    <x v="45"/>
    <n v="2190"/>
    <x v="463"/>
    <x v="43"/>
    <x v="1"/>
    <x v="43"/>
    <x v="0"/>
    <x v="38"/>
    <x v="0"/>
  </r>
  <r>
    <n v="466"/>
    <x v="117"/>
    <x v="38"/>
    <n v="2526"/>
    <x v="31"/>
    <x v="22"/>
    <x v="3"/>
    <x v="22"/>
    <x v="4"/>
    <x v="20"/>
    <x v="4"/>
  </r>
  <r>
    <n v="468"/>
    <x v="188"/>
    <x v="8"/>
    <n v="3197"/>
    <x v="464"/>
    <x v="4"/>
    <x v="0"/>
    <x v="4"/>
    <x v="0"/>
    <x v="4"/>
    <x v="0"/>
  </r>
  <r>
    <n v="469"/>
    <x v="174"/>
    <x v="3"/>
    <n v="2430"/>
    <x v="155"/>
    <x v="36"/>
    <x v="4"/>
    <x v="36"/>
    <x v="2"/>
    <x v="31"/>
    <x v="2"/>
  </r>
  <r>
    <n v="469"/>
    <x v="174"/>
    <x v="3"/>
    <n v="3217"/>
    <x v="290"/>
    <x v="1"/>
    <x v="0"/>
    <x v="1"/>
    <x v="1"/>
    <x v="1"/>
    <x v="1"/>
  </r>
  <r>
    <n v="470"/>
    <x v="29"/>
    <x v="17"/>
    <n v="923"/>
    <x v="465"/>
    <x v="58"/>
    <x v="3"/>
    <x v="58"/>
    <x v="1"/>
    <x v="48"/>
    <x v="1"/>
  </r>
  <r>
    <n v="470"/>
    <x v="29"/>
    <x v="17"/>
    <n v="1452"/>
    <x v="466"/>
    <x v="6"/>
    <x v="3"/>
    <x v="6"/>
    <x v="1"/>
    <x v="6"/>
    <x v="1"/>
  </r>
  <r>
    <n v="470"/>
    <x v="29"/>
    <x v="17"/>
    <n v="3040"/>
    <x v="467"/>
    <x v="58"/>
    <x v="0"/>
    <x v="58"/>
    <x v="1"/>
    <x v="48"/>
    <x v="1"/>
  </r>
  <r>
    <n v="471"/>
    <x v="189"/>
    <x v="27"/>
    <n v="704"/>
    <x v="203"/>
    <x v="26"/>
    <x v="3"/>
    <x v="26"/>
    <x v="0"/>
    <x v="24"/>
    <x v="0"/>
  </r>
  <r>
    <n v="471"/>
    <x v="189"/>
    <x v="27"/>
    <n v="2207"/>
    <x v="298"/>
    <x v="15"/>
    <x v="1"/>
    <x v="15"/>
    <x v="0"/>
    <x v="15"/>
    <x v="0"/>
  </r>
  <r>
    <n v="471"/>
    <x v="189"/>
    <x v="27"/>
    <n v="2866"/>
    <x v="300"/>
    <x v="49"/>
    <x v="3"/>
    <x v="49"/>
    <x v="6"/>
    <x v="25"/>
    <x v="6"/>
  </r>
  <r>
    <n v="471"/>
    <x v="189"/>
    <x v="27"/>
    <n v="3206"/>
    <x v="18"/>
    <x v="46"/>
    <x v="3"/>
    <x v="46"/>
    <x v="4"/>
    <x v="40"/>
    <x v="4"/>
  </r>
  <r>
    <n v="472"/>
    <x v="190"/>
    <x v="21"/>
    <n v="448"/>
    <x v="130"/>
    <x v="13"/>
    <x v="4"/>
    <x v="13"/>
    <x v="4"/>
    <x v="13"/>
    <x v="4"/>
  </r>
  <r>
    <n v="472"/>
    <x v="190"/>
    <x v="21"/>
    <n v="3112"/>
    <x v="308"/>
    <x v="35"/>
    <x v="1"/>
    <x v="35"/>
    <x v="6"/>
    <x v="25"/>
    <x v="6"/>
  </r>
  <r>
    <n v="473"/>
    <x v="93"/>
    <x v="9"/>
    <n v="1127"/>
    <x v="390"/>
    <x v="7"/>
    <x v="5"/>
    <x v="7"/>
    <x v="4"/>
    <x v="7"/>
    <x v="4"/>
  </r>
  <r>
    <n v="473"/>
    <x v="93"/>
    <x v="9"/>
    <n v="1401"/>
    <x v="66"/>
    <x v="49"/>
    <x v="2"/>
    <x v="49"/>
    <x v="6"/>
    <x v="25"/>
    <x v="6"/>
  </r>
  <r>
    <n v="473"/>
    <x v="93"/>
    <x v="9"/>
    <n v="1429"/>
    <x v="468"/>
    <x v="63"/>
    <x v="4"/>
    <x v="63"/>
    <x v="4"/>
    <x v="50"/>
    <x v="4"/>
  </r>
  <r>
    <n v="473"/>
    <x v="93"/>
    <x v="9"/>
    <n v="1685"/>
    <x v="469"/>
    <x v="28"/>
    <x v="3"/>
    <x v="28"/>
    <x v="1"/>
    <x v="26"/>
    <x v="1"/>
  </r>
  <r>
    <n v="474"/>
    <x v="191"/>
    <x v="32"/>
    <n v="2509"/>
    <x v="354"/>
    <x v="3"/>
    <x v="1"/>
    <x v="3"/>
    <x v="2"/>
    <x v="3"/>
    <x v="2"/>
  </r>
  <r>
    <n v="474"/>
    <x v="191"/>
    <x v="32"/>
    <n v="2584"/>
    <x v="97"/>
    <x v="58"/>
    <x v="0"/>
    <x v="58"/>
    <x v="1"/>
    <x v="48"/>
    <x v="1"/>
  </r>
  <r>
    <n v="475"/>
    <x v="26"/>
    <x v="6"/>
    <n v="1222"/>
    <x v="336"/>
    <x v="50"/>
    <x v="4"/>
    <x v="50"/>
    <x v="2"/>
    <x v="43"/>
    <x v="2"/>
  </r>
  <r>
    <n v="475"/>
    <x v="26"/>
    <x v="6"/>
    <n v="1511"/>
    <x v="127"/>
    <x v="15"/>
    <x v="4"/>
    <x v="15"/>
    <x v="0"/>
    <x v="15"/>
    <x v="0"/>
  </r>
  <r>
    <n v="475"/>
    <x v="26"/>
    <x v="6"/>
    <n v="3037"/>
    <x v="470"/>
    <x v="47"/>
    <x v="4"/>
    <x v="47"/>
    <x v="6"/>
    <x v="41"/>
    <x v="6"/>
  </r>
  <r>
    <n v="476"/>
    <x v="145"/>
    <x v="14"/>
    <n v="1291"/>
    <x v="471"/>
    <x v="63"/>
    <x v="0"/>
    <x v="63"/>
    <x v="4"/>
    <x v="50"/>
    <x v="4"/>
  </r>
  <r>
    <n v="476"/>
    <x v="145"/>
    <x v="14"/>
    <n v="2735"/>
    <x v="365"/>
    <x v="63"/>
    <x v="0"/>
    <x v="63"/>
    <x v="4"/>
    <x v="50"/>
    <x v="4"/>
  </r>
  <r>
    <n v="478"/>
    <x v="192"/>
    <x v="44"/>
    <n v="1227"/>
    <x v="306"/>
    <x v="8"/>
    <x v="3"/>
    <x v="8"/>
    <x v="3"/>
    <x v="8"/>
    <x v="3"/>
  </r>
  <r>
    <n v="479"/>
    <x v="193"/>
    <x v="20"/>
    <n v="389"/>
    <x v="30"/>
    <x v="42"/>
    <x v="1"/>
    <x v="42"/>
    <x v="3"/>
    <x v="37"/>
    <x v="3"/>
  </r>
  <r>
    <n v="479"/>
    <x v="193"/>
    <x v="20"/>
    <n v="693"/>
    <x v="448"/>
    <x v="11"/>
    <x v="3"/>
    <x v="11"/>
    <x v="1"/>
    <x v="11"/>
    <x v="1"/>
  </r>
  <r>
    <n v="480"/>
    <x v="35"/>
    <x v="4"/>
    <n v="456"/>
    <x v="344"/>
    <x v="55"/>
    <x v="4"/>
    <x v="55"/>
    <x v="3"/>
    <x v="29"/>
    <x v="3"/>
  </r>
  <r>
    <n v="481"/>
    <x v="91"/>
    <x v="27"/>
    <n v="169"/>
    <x v="472"/>
    <x v="27"/>
    <x v="5"/>
    <x v="27"/>
    <x v="6"/>
    <x v="25"/>
    <x v="6"/>
  </r>
  <r>
    <n v="481"/>
    <x v="91"/>
    <x v="27"/>
    <n v="2188"/>
    <x v="17"/>
    <x v="11"/>
    <x v="2"/>
    <x v="11"/>
    <x v="1"/>
    <x v="11"/>
    <x v="1"/>
  </r>
  <r>
    <n v="481"/>
    <x v="91"/>
    <x v="27"/>
    <n v="2955"/>
    <x v="136"/>
    <x v="60"/>
    <x v="4"/>
    <x v="60"/>
    <x v="0"/>
    <x v="49"/>
    <x v="0"/>
  </r>
  <r>
    <n v="483"/>
    <x v="152"/>
    <x v="17"/>
    <n v="994"/>
    <x v="406"/>
    <x v="25"/>
    <x v="3"/>
    <x v="25"/>
    <x v="6"/>
    <x v="23"/>
    <x v="6"/>
  </r>
  <r>
    <n v="485"/>
    <x v="194"/>
    <x v="9"/>
    <n v="534"/>
    <x v="473"/>
    <x v="40"/>
    <x v="1"/>
    <x v="40"/>
    <x v="1"/>
    <x v="35"/>
    <x v="1"/>
  </r>
  <r>
    <n v="485"/>
    <x v="194"/>
    <x v="9"/>
    <n v="834"/>
    <x v="474"/>
    <x v="46"/>
    <x v="4"/>
    <x v="46"/>
    <x v="4"/>
    <x v="40"/>
    <x v="4"/>
  </r>
  <r>
    <n v="485"/>
    <x v="194"/>
    <x v="9"/>
    <n v="1154"/>
    <x v="153"/>
    <x v="19"/>
    <x v="0"/>
    <x v="19"/>
    <x v="4"/>
    <x v="17"/>
    <x v="4"/>
  </r>
  <r>
    <n v="485"/>
    <x v="194"/>
    <x v="9"/>
    <n v="1283"/>
    <x v="88"/>
    <x v="16"/>
    <x v="3"/>
    <x v="16"/>
    <x v="3"/>
    <x v="8"/>
    <x v="3"/>
  </r>
  <r>
    <n v="486"/>
    <x v="12"/>
    <x v="10"/>
    <n v="1507"/>
    <x v="127"/>
    <x v="31"/>
    <x v="4"/>
    <x v="31"/>
    <x v="0"/>
    <x v="28"/>
    <x v="0"/>
  </r>
  <r>
    <n v="486"/>
    <x v="12"/>
    <x v="10"/>
    <n v="2175"/>
    <x v="475"/>
    <x v="23"/>
    <x v="3"/>
    <x v="23"/>
    <x v="5"/>
    <x v="21"/>
    <x v="5"/>
  </r>
  <r>
    <n v="488"/>
    <x v="6"/>
    <x v="1"/>
    <n v="369"/>
    <x v="476"/>
    <x v="61"/>
    <x v="1"/>
    <x v="61"/>
    <x v="0"/>
    <x v="9"/>
    <x v="0"/>
  </r>
  <r>
    <n v="488"/>
    <x v="6"/>
    <x v="1"/>
    <n v="2114"/>
    <x v="381"/>
    <x v="56"/>
    <x v="3"/>
    <x v="56"/>
    <x v="4"/>
    <x v="46"/>
    <x v="4"/>
  </r>
  <r>
    <n v="489"/>
    <x v="195"/>
    <x v="26"/>
    <n v="1054"/>
    <x v="62"/>
    <x v="35"/>
    <x v="4"/>
    <x v="35"/>
    <x v="6"/>
    <x v="25"/>
    <x v="6"/>
  </r>
  <r>
    <n v="490"/>
    <x v="2"/>
    <x v="2"/>
    <n v="1578"/>
    <x v="477"/>
    <x v="60"/>
    <x v="3"/>
    <x v="60"/>
    <x v="0"/>
    <x v="49"/>
    <x v="0"/>
  </r>
  <r>
    <n v="490"/>
    <x v="2"/>
    <x v="2"/>
    <n v="2570"/>
    <x v="51"/>
    <x v="44"/>
    <x v="4"/>
    <x v="44"/>
    <x v="3"/>
    <x v="39"/>
    <x v="3"/>
  </r>
  <r>
    <n v="492"/>
    <x v="187"/>
    <x v="45"/>
    <n v="524"/>
    <x v="434"/>
    <x v="20"/>
    <x v="3"/>
    <x v="20"/>
    <x v="5"/>
    <x v="18"/>
    <x v="5"/>
  </r>
  <r>
    <n v="493"/>
    <x v="196"/>
    <x v="12"/>
    <n v="532"/>
    <x v="473"/>
    <x v="6"/>
    <x v="3"/>
    <x v="6"/>
    <x v="1"/>
    <x v="6"/>
    <x v="1"/>
  </r>
  <r>
    <n v="494"/>
    <x v="197"/>
    <x v="3"/>
    <n v="1087"/>
    <x v="158"/>
    <x v="6"/>
    <x v="1"/>
    <x v="6"/>
    <x v="1"/>
    <x v="6"/>
    <x v="1"/>
  </r>
  <r>
    <n v="494"/>
    <x v="197"/>
    <x v="3"/>
    <n v="2623"/>
    <x v="367"/>
    <x v="10"/>
    <x v="3"/>
    <x v="10"/>
    <x v="5"/>
    <x v="10"/>
    <x v="5"/>
  </r>
  <r>
    <n v="494"/>
    <x v="197"/>
    <x v="3"/>
    <n v="2733"/>
    <x v="365"/>
    <x v="8"/>
    <x v="4"/>
    <x v="8"/>
    <x v="3"/>
    <x v="8"/>
    <x v="3"/>
  </r>
  <r>
    <n v="495"/>
    <x v="86"/>
    <x v="29"/>
    <n v="1490"/>
    <x v="478"/>
    <x v="35"/>
    <x v="3"/>
    <x v="35"/>
    <x v="6"/>
    <x v="25"/>
    <x v="6"/>
  </r>
  <r>
    <n v="496"/>
    <x v="12"/>
    <x v="10"/>
    <n v="175"/>
    <x v="479"/>
    <x v="37"/>
    <x v="1"/>
    <x v="37"/>
    <x v="6"/>
    <x v="32"/>
    <x v="6"/>
  </r>
  <r>
    <n v="496"/>
    <x v="12"/>
    <x v="10"/>
    <n v="1952"/>
    <x v="214"/>
    <x v="5"/>
    <x v="0"/>
    <x v="5"/>
    <x v="3"/>
    <x v="5"/>
    <x v="3"/>
  </r>
  <r>
    <n v="496"/>
    <x v="12"/>
    <x v="10"/>
    <n v="2663"/>
    <x v="480"/>
    <x v="59"/>
    <x v="0"/>
    <x v="59"/>
    <x v="3"/>
    <x v="47"/>
    <x v="3"/>
  </r>
  <r>
    <n v="496"/>
    <x v="12"/>
    <x v="10"/>
    <n v="3048"/>
    <x v="481"/>
    <x v="50"/>
    <x v="2"/>
    <x v="50"/>
    <x v="2"/>
    <x v="43"/>
    <x v="2"/>
  </r>
  <r>
    <n v="496"/>
    <x v="12"/>
    <x v="10"/>
    <n v="3124"/>
    <x v="482"/>
    <x v="67"/>
    <x v="1"/>
    <x v="67"/>
    <x v="3"/>
    <x v="54"/>
    <x v="3"/>
  </r>
  <r>
    <n v="496"/>
    <x v="12"/>
    <x v="10"/>
    <n v="3318"/>
    <x v="483"/>
    <x v="30"/>
    <x v="3"/>
    <x v="30"/>
    <x v="4"/>
    <x v="27"/>
    <x v="4"/>
  </r>
  <r>
    <n v="497"/>
    <x v="43"/>
    <x v="11"/>
    <n v="265"/>
    <x v="37"/>
    <x v="11"/>
    <x v="0"/>
    <x v="11"/>
    <x v="1"/>
    <x v="11"/>
    <x v="1"/>
  </r>
  <r>
    <n v="497"/>
    <x v="43"/>
    <x v="11"/>
    <n v="1145"/>
    <x v="484"/>
    <x v="21"/>
    <x v="1"/>
    <x v="21"/>
    <x v="2"/>
    <x v="19"/>
    <x v="2"/>
  </r>
  <r>
    <n v="497"/>
    <x v="43"/>
    <x v="11"/>
    <n v="2347"/>
    <x v="2"/>
    <x v="44"/>
    <x v="1"/>
    <x v="44"/>
    <x v="3"/>
    <x v="39"/>
    <x v="3"/>
  </r>
  <r>
    <n v="498"/>
    <x v="174"/>
    <x v="3"/>
    <n v="918"/>
    <x v="485"/>
    <x v="24"/>
    <x v="0"/>
    <x v="24"/>
    <x v="3"/>
    <x v="22"/>
    <x v="3"/>
  </r>
  <r>
    <n v="499"/>
    <x v="198"/>
    <x v="8"/>
    <n v="988"/>
    <x v="486"/>
    <x v="58"/>
    <x v="0"/>
    <x v="58"/>
    <x v="1"/>
    <x v="48"/>
    <x v="1"/>
  </r>
  <r>
    <n v="499"/>
    <x v="198"/>
    <x v="8"/>
    <n v="1807"/>
    <x v="340"/>
    <x v="23"/>
    <x v="1"/>
    <x v="23"/>
    <x v="5"/>
    <x v="21"/>
    <x v="5"/>
  </r>
  <r>
    <n v="500"/>
    <x v="108"/>
    <x v="37"/>
    <n v="171"/>
    <x v="472"/>
    <x v="58"/>
    <x v="3"/>
    <x v="58"/>
    <x v="1"/>
    <x v="48"/>
    <x v="1"/>
  </r>
  <r>
    <n v="500"/>
    <x v="108"/>
    <x v="37"/>
    <n v="1045"/>
    <x v="487"/>
    <x v="14"/>
    <x v="0"/>
    <x v="14"/>
    <x v="3"/>
    <x v="14"/>
    <x v="3"/>
  </r>
  <r>
    <n v="500"/>
    <x v="108"/>
    <x v="37"/>
    <n v="2870"/>
    <x v="276"/>
    <x v="34"/>
    <x v="0"/>
    <x v="34"/>
    <x v="1"/>
    <x v="30"/>
    <x v="1"/>
  </r>
  <r>
    <n v="501"/>
    <x v="136"/>
    <x v="4"/>
    <n v="2466"/>
    <x v="443"/>
    <x v="39"/>
    <x v="4"/>
    <x v="39"/>
    <x v="3"/>
    <x v="34"/>
    <x v="3"/>
  </r>
  <r>
    <n v="501"/>
    <x v="136"/>
    <x v="4"/>
    <n v="2659"/>
    <x v="22"/>
    <x v="40"/>
    <x v="3"/>
    <x v="40"/>
    <x v="1"/>
    <x v="35"/>
    <x v="1"/>
  </r>
  <r>
    <n v="502"/>
    <x v="84"/>
    <x v="3"/>
    <n v="1806"/>
    <x v="340"/>
    <x v="20"/>
    <x v="0"/>
    <x v="20"/>
    <x v="5"/>
    <x v="18"/>
    <x v="5"/>
  </r>
  <r>
    <n v="502"/>
    <x v="84"/>
    <x v="3"/>
    <n v="2751"/>
    <x v="326"/>
    <x v="56"/>
    <x v="4"/>
    <x v="56"/>
    <x v="4"/>
    <x v="46"/>
    <x v="4"/>
  </r>
  <r>
    <n v="502"/>
    <x v="84"/>
    <x v="3"/>
    <n v="3140"/>
    <x v="488"/>
    <x v="50"/>
    <x v="0"/>
    <x v="50"/>
    <x v="2"/>
    <x v="43"/>
    <x v="2"/>
  </r>
  <r>
    <n v="504"/>
    <x v="199"/>
    <x v="26"/>
    <n v="999"/>
    <x v="489"/>
    <x v="22"/>
    <x v="3"/>
    <x v="22"/>
    <x v="4"/>
    <x v="20"/>
    <x v="4"/>
  </r>
  <r>
    <n v="504"/>
    <x v="199"/>
    <x v="26"/>
    <n v="1702"/>
    <x v="138"/>
    <x v="37"/>
    <x v="4"/>
    <x v="37"/>
    <x v="6"/>
    <x v="32"/>
    <x v="6"/>
  </r>
  <r>
    <n v="504"/>
    <x v="199"/>
    <x v="26"/>
    <n v="1841"/>
    <x v="383"/>
    <x v="56"/>
    <x v="4"/>
    <x v="56"/>
    <x v="4"/>
    <x v="46"/>
    <x v="4"/>
  </r>
  <r>
    <n v="504"/>
    <x v="199"/>
    <x v="26"/>
    <n v="2908"/>
    <x v="291"/>
    <x v="13"/>
    <x v="3"/>
    <x v="13"/>
    <x v="4"/>
    <x v="13"/>
    <x v="4"/>
  </r>
  <r>
    <n v="504"/>
    <x v="199"/>
    <x v="26"/>
    <n v="3066"/>
    <x v="77"/>
    <x v="35"/>
    <x v="3"/>
    <x v="35"/>
    <x v="6"/>
    <x v="25"/>
    <x v="6"/>
  </r>
  <r>
    <n v="505"/>
    <x v="200"/>
    <x v="14"/>
    <n v="273"/>
    <x v="142"/>
    <x v="48"/>
    <x v="3"/>
    <x v="48"/>
    <x v="3"/>
    <x v="42"/>
    <x v="3"/>
  </r>
  <r>
    <n v="505"/>
    <x v="200"/>
    <x v="14"/>
    <n v="566"/>
    <x v="490"/>
    <x v="20"/>
    <x v="0"/>
    <x v="20"/>
    <x v="5"/>
    <x v="18"/>
    <x v="5"/>
  </r>
  <r>
    <n v="505"/>
    <x v="200"/>
    <x v="14"/>
    <n v="2036"/>
    <x v="287"/>
    <x v="1"/>
    <x v="3"/>
    <x v="1"/>
    <x v="1"/>
    <x v="1"/>
    <x v="1"/>
  </r>
  <r>
    <n v="505"/>
    <x v="200"/>
    <x v="14"/>
    <n v="2933"/>
    <x v="225"/>
    <x v="31"/>
    <x v="3"/>
    <x v="31"/>
    <x v="0"/>
    <x v="28"/>
    <x v="0"/>
  </r>
  <r>
    <n v="506"/>
    <x v="106"/>
    <x v="32"/>
    <n v="2583"/>
    <x v="491"/>
    <x v="53"/>
    <x v="1"/>
    <x v="53"/>
    <x v="5"/>
    <x v="45"/>
    <x v="5"/>
  </r>
  <r>
    <n v="507"/>
    <x v="201"/>
    <x v="4"/>
    <n v="417"/>
    <x v="430"/>
    <x v="2"/>
    <x v="2"/>
    <x v="2"/>
    <x v="0"/>
    <x v="2"/>
    <x v="0"/>
  </r>
  <r>
    <n v="508"/>
    <x v="202"/>
    <x v="3"/>
    <n v="350"/>
    <x v="492"/>
    <x v="47"/>
    <x v="0"/>
    <x v="47"/>
    <x v="6"/>
    <x v="41"/>
    <x v="6"/>
  </r>
  <r>
    <n v="509"/>
    <x v="3"/>
    <x v="3"/>
    <n v="2161"/>
    <x v="421"/>
    <x v="68"/>
    <x v="4"/>
    <x v="68"/>
    <x v="0"/>
    <x v="55"/>
    <x v="0"/>
  </r>
  <r>
    <n v="510"/>
    <x v="48"/>
    <x v="7"/>
    <n v="188"/>
    <x v="342"/>
    <x v="12"/>
    <x v="1"/>
    <x v="12"/>
    <x v="5"/>
    <x v="12"/>
    <x v="5"/>
  </r>
  <r>
    <n v="510"/>
    <x v="48"/>
    <x v="7"/>
    <n v="824"/>
    <x v="355"/>
    <x v="36"/>
    <x v="4"/>
    <x v="36"/>
    <x v="2"/>
    <x v="31"/>
    <x v="2"/>
  </r>
  <r>
    <n v="510"/>
    <x v="48"/>
    <x v="7"/>
    <n v="1456"/>
    <x v="493"/>
    <x v="7"/>
    <x v="5"/>
    <x v="7"/>
    <x v="4"/>
    <x v="7"/>
    <x v="4"/>
  </r>
  <r>
    <n v="511"/>
    <x v="4"/>
    <x v="4"/>
    <n v="2222"/>
    <x v="494"/>
    <x v="6"/>
    <x v="0"/>
    <x v="6"/>
    <x v="1"/>
    <x v="6"/>
    <x v="1"/>
  </r>
  <r>
    <n v="511"/>
    <x v="4"/>
    <x v="4"/>
    <n v="2824"/>
    <x v="495"/>
    <x v="4"/>
    <x v="1"/>
    <x v="4"/>
    <x v="0"/>
    <x v="4"/>
    <x v="0"/>
  </r>
  <r>
    <n v="513"/>
    <x v="203"/>
    <x v="21"/>
    <n v="784"/>
    <x v="496"/>
    <x v="43"/>
    <x v="3"/>
    <x v="43"/>
    <x v="0"/>
    <x v="38"/>
    <x v="0"/>
  </r>
  <r>
    <n v="514"/>
    <x v="200"/>
    <x v="14"/>
    <n v="731"/>
    <x v="159"/>
    <x v="36"/>
    <x v="2"/>
    <x v="36"/>
    <x v="2"/>
    <x v="31"/>
    <x v="2"/>
  </r>
  <r>
    <n v="514"/>
    <x v="200"/>
    <x v="14"/>
    <n v="3073"/>
    <x v="497"/>
    <x v="53"/>
    <x v="4"/>
    <x v="53"/>
    <x v="5"/>
    <x v="45"/>
    <x v="5"/>
  </r>
  <r>
    <n v="517"/>
    <x v="14"/>
    <x v="12"/>
    <n v="681"/>
    <x v="498"/>
    <x v="7"/>
    <x v="0"/>
    <x v="7"/>
    <x v="4"/>
    <x v="7"/>
    <x v="4"/>
  </r>
  <r>
    <n v="517"/>
    <x v="14"/>
    <x v="12"/>
    <n v="707"/>
    <x v="425"/>
    <x v="24"/>
    <x v="0"/>
    <x v="24"/>
    <x v="3"/>
    <x v="22"/>
    <x v="3"/>
  </r>
  <r>
    <n v="518"/>
    <x v="61"/>
    <x v="2"/>
    <n v="2688"/>
    <x v="499"/>
    <x v="1"/>
    <x v="0"/>
    <x v="1"/>
    <x v="1"/>
    <x v="1"/>
    <x v="1"/>
  </r>
  <r>
    <n v="518"/>
    <x v="61"/>
    <x v="2"/>
    <n v="2828"/>
    <x v="289"/>
    <x v="16"/>
    <x v="3"/>
    <x v="16"/>
    <x v="3"/>
    <x v="8"/>
    <x v="3"/>
  </r>
  <r>
    <n v="520"/>
    <x v="34"/>
    <x v="21"/>
    <n v="603"/>
    <x v="114"/>
    <x v="37"/>
    <x v="1"/>
    <x v="37"/>
    <x v="6"/>
    <x v="32"/>
    <x v="6"/>
  </r>
  <r>
    <n v="520"/>
    <x v="34"/>
    <x v="21"/>
    <n v="1572"/>
    <x v="235"/>
    <x v="45"/>
    <x v="3"/>
    <x v="45"/>
    <x v="3"/>
    <x v="34"/>
    <x v="3"/>
  </r>
  <r>
    <n v="520"/>
    <x v="34"/>
    <x v="21"/>
    <n v="2018"/>
    <x v="83"/>
    <x v="10"/>
    <x v="3"/>
    <x v="10"/>
    <x v="5"/>
    <x v="10"/>
    <x v="5"/>
  </r>
  <r>
    <n v="520"/>
    <x v="34"/>
    <x v="21"/>
    <n v="3336"/>
    <x v="424"/>
    <x v="21"/>
    <x v="1"/>
    <x v="21"/>
    <x v="2"/>
    <x v="19"/>
    <x v="2"/>
  </r>
  <r>
    <n v="521"/>
    <x v="204"/>
    <x v="42"/>
    <n v="1544"/>
    <x v="500"/>
    <x v="60"/>
    <x v="1"/>
    <x v="60"/>
    <x v="0"/>
    <x v="49"/>
    <x v="0"/>
  </r>
  <r>
    <n v="521"/>
    <x v="204"/>
    <x v="42"/>
    <n v="1768"/>
    <x v="171"/>
    <x v="21"/>
    <x v="2"/>
    <x v="21"/>
    <x v="2"/>
    <x v="19"/>
    <x v="2"/>
  </r>
  <r>
    <n v="522"/>
    <x v="75"/>
    <x v="35"/>
    <n v="80"/>
    <x v="501"/>
    <x v="58"/>
    <x v="0"/>
    <x v="58"/>
    <x v="1"/>
    <x v="48"/>
    <x v="1"/>
  </r>
  <r>
    <n v="522"/>
    <x v="75"/>
    <x v="35"/>
    <n v="291"/>
    <x v="162"/>
    <x v="51"/>
    <x v="4"/>
    <x v="51"/>
    <x v="3"/>
    <x v="44"/>
    <x v="3"/>
  </r>
  <r>
    <n v="522"/>
    <x v="75"/>
    <x v="35"/>
    <n v="683"/>
    <x v="498"/>
    <x v="50"/>
    <x v="0"/>
    <x v="50"/>
    <x v="2"/>
    <x v="43"/>
    <x v="2"/>
  </r>
  <r>
    <n v="522"/>
    <x v="75"/>
    <x v="35"/>
    <n v="1113"/>
    <x v="364"/>
    <x v="21"/>
    <x v="3"/>
    <x v="21"/>
    <x v="2"/>
    <x v="19"/>
    <x v="2"/>
  </r>
  <r>
    <n v="522"/>
    <x v="75"/>
    <x v="35"/>
    <n v="2517"/>
    <x v="148"/>
    <x v="21"/>
    <x v="1"/>
    <x v="21"/>
    <x v="2"/>
    <x v="19"/>
    <x v="2"/>
  </r>
  <r>
    <n v="523"/>
    <x v="167"/>
    <x v="34"/>
    <n v="840"/>
    <x v="502"/>
    <x v="49"/>
    <x v="4"/>
    <x v="49"/>
    <x v="6"/>
    <x v="25"/>
    <x v="6"/>
  </r>
  <r>
    <n v="523"/>
    <x v="167"/>
    <x v="34"/>
    <n v="1759"/>
    <x v="503"/>
    <x v="31"/>
    <x v="4"/>
    <x v="31"/>
    <x v="0"/>
    <x v="28"/>
    <x v="0"/>
  </r>
  <r>
    <n v="524"/>
    <x v="126"/>
    <x v="30"/>
    <n v="2361"/>
    <x v="504"/>
    <x v="40"/>
    <x v="0"/>
    <x v="40"/>
    <x v="1"/>
    <x v="35"/>
    <x v="1"/>
  </r>
  <r>
    <n v="525"/>
    <x v="136"/>
    <x v="4"/>
    <n v="535"/>
    <x v="248"/>
    <x v="14"/>
    <x v="3"/>
    <x v="14"/>
    <x v="3"/>
    <x v="14"/>
    <x v="3"/>
  </r>
  <r>
    <n v="528"/>
    <x v="205"/>
    <x v="18"/>
    <n v="3010"/>
    <x v="149"/>
    <x v="24"/>
    <x v="3"/>
    <x v="24"/>
    <x v="3"/>
    <x v="22"/>
    <x v="3"/>
  </r>
  <r>
    <n v="529"/>
    <x v="21"/>
    <x v="17"/>
    <n v="2951"/>
    <x v="505"/>
    <x v="24"/>
    <x v="5"/>
    <x v="24"/>
    <x v="3"/>
    <x v="22"/>
    <x v="3"/>
  </r>
  <r>
    <n v="530"/>
    <x v="37"/>
    <x v="1"/>
    <n v="518"/>
    <x v="163"/>
    <x v="42"/>
    <x v="4"/>
    <x v="42"/>
    <x v="3"/>
    <x v="37"/>
    <x v="3"/>
  </r>
  <r>
    <n v="533"/>
    <x v="143"/>
    <x v="32"/>
    <n v="3261"/>
    <x v="449"/>
    <x v="8"/>
    <x v="4"/>
    <x v="8"/>
    <x v="3"/>
    <x v="8"/>
    <x v="3"/>
  </r>
  <r>
    <n v="534"/>
    <x v="20"/>
    <x v="16"/>
    <n v="514"/>
    <x v="506"/>
    <x v="39"/>
    <x v="3"/>
    <x v="39"/>
    <x v="3"/>
    <x v="34"/>
    <x v="3"/>
  </r>
  <r>
    <n v="534"/>
    <x v="20"/>
    <x v="16"/>
    <n v="1320"/>
    <x v="286"/>
    <x v="34"/>
    <x v="0"/>
    <x v="34"/>
    <x v="1"/>
    <x v="30"/>
    <x v="1"/>
  </r>
  <r>
    <n v="534"/>
    <x v="20"/>
    <x v="16"/>
    <n v="2453"/>
    <x v="65"/>
    <x v="58"/>
    <x v="1"/>
    <x v="58"/>
    <x v="1"/>
    <x v="48"/>
    <x v="1"/>
  </r>
  <r>
    <n v="535"/>
    <x v="22"/>
    <x v="1"/>
    <n v="157"/>
    <x v="507"/>
    <x v="48"/>
    <x v="4"/>
    <x v="48"/>
    <x v="3"/>
    <x v="42"/>
    <x v="3"/>
  </r>
  <r>
    <n v="535"/>
    <x v="22"/>
    <x v="1"/>
    <n v="1809"/>
    <x v="340"/>
    <x v="56"/>
    <x v="1"/>
    <x v="56"/>
    <x v="4"/>
    <x v="46"/>
    <x v="4"/>
  </r>
  <r>
    <n v="537"/>
    <x v="104"/>
    <x v="3"/>
    <n v="1811"/>
    <x v="340"/>
    <x v="63"/>
    <x v="0"/>
    <x v="63"/>
    <x v="4"/>
    <x v="50"/>
    <x v="4"/>
  </r>
  <r>
    <n v="538"/>
    <x v="206"/>
    <x v="8"/>
    <n v="883"/>
    <x v="263"/>
    <x v="24"/>
    <x v="3"/>
    <x v="24"/>
    <x v="3"/>
    <x v="22"/>
    <x v="3"/>
  </r>
  <r>
    <n v="538"/>
    <x v="206"/>
    <x v="8"/>
    <n v="1367"/>
    <x v="213"/>
    <x v="25"/>
    <x v="4"/>
    <x v="25"/>
    <x v="6"/>
    <x v="23"/>
    <x v="6"/>
  </r>
  <r>
    <n v="539"/>
    <x v="150"/>
    <x v="8"/>
    <n v="2920"/>
    <x v="400"/>
    <x v="68"/>
    <x v="1"/>
    <x v="68"/>
    <x v="0"/>
    <x v="55"/>
    <x v="0"/>
  </r>
  <r>
    <n v="542"/>
    <x v="207"/>
    <x v="1"/>
    <n v="1090"/>
    <x v="222"/>
    <x v="19"/>
    <x v="4"/>
    <x v="19"/>
    <x v="4"/>
    <x v="17"/>
    <x v="4"/>
  </r>
  <r>
    <n v="543"/>
    <x v="34"/>
    <x v="21"/>
    <n v="588"/>
    <x v="349"/>
    <x v="58"/>
    <x v="1"/>
    <x v="58"/>
    <x v="1"/>
    <x v="48"/>
    <x v="1"/>
  </r>
  <r>
    <n v="543"/>
    <x v="34"/>
    <x v="21"/>
    <n v="2975"/>
    <x v="212"/>
    <x v="11"/>
    <x v="4"/>
    <x v="11"/>
    <x v="1"/>
    <x v="11"/>
    <x v="1"/>
  </r>
  <r>
    <n v="544"/>
    <x v="20"/>
    <x v="16"/>
    <n v="513"/>
    <x v="506"/>
    <x v="31"/>
    <x v="3"/>
    <x v="31"/>
    <x v="0"/>
    <x v="28"/>
    <x v="0"/>
  </r>
  <r>
    <n v="544"/>
    <x v="20"/>
    <x v="16"/>
    <n v="2644"/>
    <x v="140"/>
    <x v="51"/>
    <x v="4"/>
    <x v="51"/>
    <x v="3"/>
    <x v="44"/>
    <x v="3"/>
  </r>
  <r>
    <n v="544"/>
    <x v="20"/>
    <x v="16"/>
    <n v="2702"/>
    <x v="288"/>
    <x v="17"/>
    <x v="0"/>
    <x v="17"/>
    <x v="5"/>
    <x v="16"/>
    <x v="5"/>
  </r>
  <r>
    <n v="545"/>
    <x v="123"/>
    <x v="20"/>
    <n v="583"/>
    <x v="508"/>
    <x v="30"/>
    <x v="0"/>
    <x v="30"/>
    <x v="4"/>
    <x v="27"/>
    <x v="4"/>
  </r>
  <r>
    <n v="545"/>
    <x v="123"/>
    <x v="20"/>
    <n v="1088"/>
    <x v="158"/>
    <x v="54"/>
    <x v="1"/>
    <x v="54"/>
    <x v="3"/>
    <x v="29"/>
    <x v="3"/>
  </r>
  <r>
    <n v="545"/>
    <x v="123"/>
    <x v="20"/>
    <n v="2283"/>
    <x v="132"/>
    <x v="60"/>
    <x v="3"/>
    <x v="60"/>
    <x v="0"/>
    <x v="49"/>
    <x v="0"/>
  </r>
  <r>
    <n v="545"/>
    <x v="123"/>
    <x v="20"/>
    <n v="3078"/>
    <x v="44"/>
    <x v="17"/>
    <x v="4"/>
    <x v="17"/>
    <x v="5"/>
    <x v="16"/>
    <x v="5"/>
  </r>
  <r>
    <n v="548"/>
    <x v="205"/>
    <x v="18"/>
    <n v="1604"/>
    <x v="52"/>
    <x v="50"/>
    <x v="0"/>
    <x v="50"/>
    <x v="2"/>
    <x v="43"/>
    <x v="2"/>
  </r>
  <r>
    <n v="549"/>
    <x v="208"/>
    <x v="7"/>
    <n v="1662"/>
    <x v="509"/>
    <x v="27"/>
    <x v="3"/>
    <x v="27"/>
    <x v="6"/>
    <x v="25"/>
    <x v="6"/>
  </r>
  <r>
    <n v="549"/>
    <x v="208"/>
    <x v="7"/>
    <n v="2254"/>
    <x v="510"/>
    <x v="63"/>
    <x v="0"/>
    <x v="63"/>
    <x v="4"/>
    <x v="50"/>
    <x v="4"/>
  </r>
  <r>
    <n v="550"/>
    <x v="209"/>
    <x v="29"/>
    <n v="1257"/>
    <x v="310"/>
    <x v="60"/>
    <x v="4"/>
    <x v="60"/>
    <x v="0"/>
    <x v="49"/>
    <x v="0"/>
  </r>
  <r>
    <n v="551"/>
    <x v="210"/>
    <x v="32"/>
    <n v="112"/>
    <x v="199"/>
    <x v="14"/>
    <x v="4"/>
    <x v="14"/>
    <x v="3"/>
    <x v="14"/>
    <x v="3"/>
  </r>
  <r>
    <n v="551"/>
    <x v="210"/>
    <x v="32"/>
    <n v="398"/>
    <x v="86"/>
    <x v="15"/>
    <x v="4"/>
    <x v="15"/>
    <x v="0"/>
    <x v="15"/>
    <x v="0"/>
  </r>
  <r>
    <n v="551"/>
    <x v="210"/>
    <x v="32"/>
    <n v="508"/>
    <x v="511"/>
    <x v="68"/>
    <x v="3"/>
    <x v="68"/>
    <x v="0"/>
    <x v="55"/>
    <x v="0"/>
  </r>
  <r>
    <n v="551"/>
    <x v="210"/>
    <x v="32"/>
    <n v="2775"/>
    <x v="110"/>
    <x v="43"/>
    <x v="3"/>
    <x v="43"/>
    <x v="0"/>
    <x v="38"/>
    <x v="0"/>
  </r>
  <r>
    <n v="552"/>
    <x v="211"/>
    <x v="3"/>
    <n v="2760"/>
    <x v="512"/>
    <x v="17"/>
    <x v="4"/>
    <x v="17"/>
    <x v="5"/>
    <x v="16"/>
    <x v="5"/>
  </r>
  <r>
    <n v="553"/>
    <x v="170"/>
    <x v="8"/>
    <n v="433"/>
    <x v="277"/>
    <x v="54"/>
    <x v="2"/>
    <x v="54"/>
    <x v="3"/>
    <x v="29"/>
    <x v="3"/>
  </r>
  <r>
    <n v="555"/>
    <x v="212"/>
    <x v="18"/>
    <n v="1330"/>
    <x v="175"/>
    <x v="63"/>
    <x v="1"/>
    <x v="63"/>
    <x v="4"/>
    <x v="50"/>
    <x v="4"/>
  </r>
  <r>
    <n v="556"/>
    <x v="213"/>
    <x v="32"/>
    <n v="1883"/>
    <x v="513"/>
    <x v="46"/>
    <x v="3"/>
    <x v="46"/>
    <x v="4"/>
    <x v="40"/>
    <x v="4"/>
  </r>
  <r>
    <n v="557"/>
    <x v="4"/>
    <x v="4"/>
    <n v="2628"/>
    <x v="514"/>
    <x v="31"/>
    <x v="4"/>
    <x v="31"/>
    <x v="0"/>
    <x v="28"/>
    <x v="0"/>
  </r>
  <r>
    <n v="558"/>
    <x v="214"/>
    <x v="24"/>
    <n v="1567"/>
    <x v="235"/>
    <x v="8"/>
    <x v="1"/>
    <x v="8"/>
    <x v="3"/>
    <x v="8"/>
    <x v="3"/>
  </r>
  <r>
    <n v="558"/>
    <x v="214"/>
    <x v="24"/>
    <n v="3087"/>
    <x v="323"/>
    <x v="35"/>
    <x v="4"/>
    <x v="35"/>
    <x v="6"/>
    <x v="25"/>
    <x v="6"/>
  </r>
  <r>
    <n v="559"/>
    <x v="180"/>
    <x v="20"/>
    <n v="1071"/>
    <x v="265"/>
    <x v="28"/>
    <x v="1"/>
    <x v="28"/>
    <x v="1"/>
    <x v="26"/>
    <x v="1"/>
  </r>
  <r>
    <n v="559"/>
    <x v="180"/>
    <x v="20"/>
    <n v="1319"/>
    <x v="515"/>
    <x v="9"/>
    <x v="4"/>
    <x v="9"/>
    <x v="0"/>
    <x v="9"/>
    <x v="0"/>
  </r>
  <r>
    <n v="559"/>
    <x v="180"/>
    <x v="20"/>
    <n v="1565"/>
    <x v="395"/>
    <x v="13"/>
    <x v="1"/>
    <x v="13"/>
    <x v="4"/>
    <x v="13"/>
    <x v="4"/>
  </r>
  <r>
    <n v="560"/>
    <x v="26"/>
    <x v="6"/>
    <n v="229"/>
    <x v="516"/>
    <x v="22"/>
    <x v="0"/>
    <x v="22"/>
    <x v="4"/>
    <x v="20"/>
    <x v="4"/>
  </r>
  <r>
    <n v="561"/>
    <x v="23"/>
    <x v="18"/>
    <n v="2159"/>
    <x v="517"/>
    <x v="64"/>
    <x v="4"/>
    <x v="64"/>
    <x v="0"/>
    <x v="51"/>
    <x v="0"/>
  </r>
  <r>
    <n v="562"/>
    <x v="25"/>
    <x v="2"/>
    <n v="451"/>
    <x v="130"/>
    <x v="10"/>
    <x v="1"/>
    <x v="10"/>
    <x v="5"/>
    <x v="10"/>
    <x v="5"/>
  </r>
  <r>
    <n v="565"/>
    <x v="104"/>
    <x v="3"/>
    <n v="666"/>
    <x v="518"/>
    <x v="50"/>
    <x v="0"/>
    <x v="50"/>
    <x v="2"/>
    <x v="43"/>
    <x v="2"/>
  </r>
  <r>
    <n v="566"/>
    <x v="215"/>
    <x v="4"/>
    <n v="1526"/>
    <x v="63"/>
    <x v="37"/>
    <x v="1"/>
    <x v="37"/>
    <x v="6"/>
    <x v="32"/>
    <x v="6"/>
  </r>
  <r>
    <n v="567"/>
    <x v="71"/>
    <x v="33"/>
    <n v="1972"/>
    <x v="334"/>
    <x v="54"/>
    <x v="3"/>
    <x v="54"/>
    <x v="3"/>
    <x v="29"/>
    <x v="3"/>
  </r>
  <r>
    <n v="567"/>
    <x v="71"/>
    <x v="33"/>
    <n v="2421"/>
    <x v="84"/>
    <x v="37"/>
    <x v="1"/>
    <x v="37"/>
    <x v="6"/>
    <x v="32"/>
    <x v="6"/>
  </r>
  <r>
    <n v="568"/>
    <x v="14"/>
    <x v="12"/>
    <n v="150"/>
    <x v="455"/>
    <x v="53"/>
    <x v="0"/>
    <x v="53"/>
    <x v="5"/>
    <x v="45"/>
    <x v="5"/>
  </r>
  <r>
    <n v="568"/>
    <x v="14"/>
    <x v="12"/>
    <n v="3240"/>
    <x v="179"/>
    <x v="20"/>
    <x v="1"/>
    <x v="20"/>
    <x v="5"/>
    <x v="18"/>
    <x v="5"/>
  </r>
  <r>
    <n v="569"/>
    <x v="216"/>
    <x v="3"/>
    <n v="1246"/>
    <x v="408"/>
    <x v="66"/>
    <x v="3"/>
    <x v="66"/>
    <x v="2"/>
    <x v="53"/>
    <x v="2"/>
  </r>
  <r>
    <n v="570"/>
    <x v="201"/>
    <x v="4"/>
    <n v="2843"/>
    <x v="275"/>
    <x v="61"/>
    <x v="1"/>
    <x v="61"/>
    <x v="0"/>
    <x v="9"/>
    <x v="0"/>
  </r>
  <r>
    <n v="571"/>
    <x v="217"/>
    <x v="25"/>
    <n v="1927"/>
    <x v="252"/>
    <x v="2"/>
    <x v="0"/>
    <x v="2"/>
    <x v="0"/>
    <x v="2"/>
    <x v="0"/>
  </r>
  <r>
    <n v="571"/>
    <x v="217"/>
    <x v="25"/>
    <n v="2323"/>
    <x v="519"/>
    <x v="57"/>
    <x v="2"/>
    <x v="57"/>
    <x v="3"/>
    <x v="47"/>
    <x v="3"/>
  </r>
  <r>
    <n v="572"/>
    <x v="218"/>
    <x v="3"/>
    <n v="1247"/>
    <x v="408"/>
    <x v="6"/>
    <x v="3"/>
    <x v="6"/>
    <x v="1"/>
    <x v="6"/>
    <x v="1"/>
  </r>
  <r>
    <n v="573"/>
    <x v="158"/>
    <x v="4"/>
    <n v="3000"/>
    <x v="520"/>
    <x v="9"/>
    <x v="4"/>
    <x v="9"/>
    <x v="0"/>
    <x v="9"/>
    <x v="0"/>
  </r>
  <r>
    <n v="574"/>
    <x v="169"/>
    <x v="28"/>
    <n v="1149"/>
    <x v="484"/>
    <x v="14"/>
    <x v="0"/>
    <x v="14"/>
    <x v="3"/>
    <x v="14"/>
    <x v="3"/>
  </r>
  <r>
    <n v="575"/>
    <x v="219"/>
    <x v="7"/>
    <n v="968"/>
    <x v="521"/>
    <x v="11"/>
    <x v="1"/>
    <x v="11"/>
    <x v="1"/>
    <x v="11"/>
    <x v="1"/>
  </r>
  <r>
    <n v="575"/>
    <x v="219"/>
    <x v="7"/>
    <n v="995"/>
    <x v="406"/>
    <x v="66"/>
    <x v="1"/>
    <x v="66"/>
    <x v="2"/>
    <x v="53"/>
    <x v="2"/>
  </r>
  <r>
    <n v="575"/>
    <x v="219"/>
    <x v="7"/>
    <n v="2464"/>
    <x v="522"/>
    <x v="47"/>
    <x v="1"/>
    <x v="47"/>
    <x v="6"/>
    <x v="41"/>
    <x v="6"/>
  </r>
  <r>
    <n v="575"/>
    <x v="219"/>
    <x v="7"/>
    <n v="3235"/>
    <x v="523"/>
    <x v="26"/>
    <x v="3"/>
    <x v="26"/>
    <x v="0"/>
    <x v="24"/>
    <x v="0"/>
  </r>
  <r>
    <n v="576"/>
    <x v="220"/>
    <x v="8"/>
    <n v="971"/>
    <x v="524"/>
    <x v="23"/>
    <x v="5"/>
    <x v="23"/>
    <x v="5"/>
    <x v="21"/>
    <x v="5"/>
  </r>
  <r>
    <n v="576"/>
    <x v="220"/>
    <x v="8"/>
    <n v="1838"/>
    <x v="453"/>
    <x v="16"/>
    <x v="5"/>
    <x v="16"/>
    <x v="3"/>
    <x v="8"/>
    <x v="3"/>
  </r>
  <r>
    <n v="576"/>
    <x v="220"/>
    <x v="8"/>
    <n v="2942"/>
    <x v="525"/>
    <x v="12"/>
    <x v="0"/>
    <x v="12"/>
    <x v="5"/>
    <x v="12"/>
    <x v="5"/>
  </r>
  <r>
    <n v="579"/>
    <x v="51"/>
    <x v="26"/>
    <n v="1293"/>
    <x v="471"/>
    <x v="40"/>
    <x v="3"/>
    <x v="40"/>
    <x v="1"/>
    <x v="35"/>
    <x v="1"/>
  </r>
  <r>
    <n v="579"/>
    <x v="51"/>
    <x v="26"/>
    <n v="1847"/>
    <x v="324"/>
    <x v="14"/>
    <x v="4"/>
    <x v="14"/>
    <x v="3"/>
    <x v="14"/>
    <x v="3"/>
  </r>
  <r>
    <n v="579"/>
    <x v="51"/>
    <x v="26"/>
    <n v="2127"/>
    <x v="152"/>
    <x v="10"/>
    <x v="1"/>
    <x v="10"/>
    <x v="5"/>
    <x v="10"/>
    <x v="5"/>
  </r>
  <r>
    <n v="580"/>
    <x v="158"/>
    <x v="4"/>
    <n v="288"/>
    <x v="526"/>
    <x v="4"/>
    <x v="4"/>
    <x v="4"/>
    <x v="0"/>
    <x v="4"/>
    <x v="0"/>
  </r>
  <r>
    <n v="580"/>
    <x v="158"/>
    <x v="4"/>
    <n v="1192"/>
    <x v="359"/>
    <x v="4"/>
    <x v="0"/>
    <x v="4"/>
    <x v="0"/>
    <x v="4"/>
    <x v="0"/>
  </r>
  <r>
    <n v="581"/>
    <x v="79"/>
    <x v="34"/>
    <n v="872"/>
    <x v="452"/>
    <x v="18"/>
    <x v="3"/>
    <x v="18"/>
    <x v="5"/>
    <x v="16"/>
    <x v="5"/>
  </r>
  <r>
    <n v="581"/>
    <x v="79"/>
    <x v="34"/>
    <n v="2742"/>
    <x v="527"/>
    <x v="27"/>
    <x v="4"/>
    <x v="27"/>
    <x v="6"/>
    <x v="25"/>
    <x v="6"/>
  </r>
  <r>
    <n v="582"/>
    <x v="2"/>
    <x v="2"/>
    <n v="678"/>
    <x v="528"/>
    <x v="17"/>
    <x v="4"/>
    <x v="17"/>
    <x v="5"/>
    <x v="16"/>
    <x v="5"/>
  </r>
  <r>
    <n v="582"/>
    <x v="2"/>
    <x v="2"/>
    <n v="3337"/>
    <x v="424"/>
    <x v="49"/>
    <x v="4"/>
    <x v="49"/>
    <x v="6"/>
    <x v="25"/>
    <x v="6"/>
  </r>
  <r>
    <n v="583"/>
    <x v="88"/>
    <x v="30"/>
    <n v="2463"/>
    <x v="522"/>
    <x v="9"/>
    <x v="4"/>
    <x v="9"/>
    <x v="0"/>
    <x v="9"/>
    <x v="0"/>
  </r>
  <r>
    <n v="583"/>
    <x v="88"/>
    <x v="30"/>
    <n v="3051"/>
    <x v="75"/>
    <x v="37"/>
    <x v="2"/>
    <x v="37"/>
    <x v="6"/>
    <x v="32"/>
    <x v="6"/>
  </r>
  <r>
    <n v="584"/>
    <x v="37"/>
    <x v="1"/>
    <n v="578"/>
    <x v="529"/>
    <x v="58"/>
    <x v="2"/>
    <x v="58"/>
    <x v="1"/>
    <x v="48"/>
    <x v="1"/>
  </r>
  <r>
    <n v="584"/>
    <x v="37"/>
    <x v="1"/>
    <n v="2611"/>
    <x v="422"/>
    <x v="13"/>
    <x v="4"/>
    <x v="13"/>
    <x v="4"/>
    <x v="13"/>
    <x v="4"/>
  </r>
  <r>
    <n v="585"/>
    <x v="158"/>
    <x v="4"/>
    <n v="2961"/>
    <x v="270"/>
    <x v="17"/>
    <x v="3"/>
    <x v="17"/>
    <x v="5"/>
    <x v="16"/>
    <x v="5"/>
  </r>
  <r>
    <n v="585"/>
    <x v="158"/>
    <x v="4"/>
    <n v="3084"/>
    <x v="115"/>
    <x v="52"/>
    <x v="0"/>
    <x v="52"/>
    <x v="1"/>
    <x v="1"/>
    <x v="1"/>
  </r>
  <r>
    <n v="587"/>
    <x v="90"/>
    <x v="37"/>
    <n v="44"/>
    <x v="530"/>
    <x v="49"/>
    <x v="2"/>
    <x v="49"/>
    <x v="6"/>
    <x v="25"/>
    <x v="6"/>
  </r>
  <r>
    <n v="587"/>
    <x v="90"/>
    <x v="37"/>
    <n v="752"/>
    <x v="258"/>
    <x v="38"/>
    <x v="3"/>
    <x v="38"/>
    <x v="2"/>
    <x v="33"/>
    <x v="2"/>
  </r>
  <r>
    <n v="588"/>
    <x v="20"/>
    <x v="16"/>
    <n v="1951"/>
    <x v="214"/>
    <x v="44"/>
    <x v="4"/>
    <x v="44"/>
    <x v="3"/>
    <x v="39"/>
    <x v="3"/>
  </r>
  <r>
    <n v="588"/>
    <x v="20"/>
    <x v="16"/>
    <n v="3149"/>
    <x v="531"/>
    <x v="67"/>
    <x v="0"/>
    <x v="67"/>
    <x v="3"/>
    <x v="54"/>
    <x v="3"/>
  </r>
  <r>
    <n v="590"/>
    <x v="0"/>
    <x v="0"/>
    <n v="627"/>
    <x v="532"/>
    <x v="37"/>
    <x v="0"/>
    <x v="37"/>
    <x v="6"/>
    <x v="32"/>
    <x v="6"/>
  </r>
  <r>
    <n v="591"/>
    <x v="58"/>
    <x v="30"/>
    <n v="977"/>
    <x v="533"/>
    <x v="51"/>
    <x v="1"/>
    <x v="51"/>
    <x v="3"/>
    <x v="44"/>
    <x v="3"/>
  </r>
  <r>
    <n v="591"/>
    <x v="58"/>
    <x v="30"/>
    <n v="2133"/>
    <x v="152"/>
    <x v="32"/>
    <x v="3"/>
    <x v="32"/>
    <x v="3"/>
    <x v="29"/>
    <x v="3"/>
  </r>
  <r>
    <n v="591"/>
    <x v="58"/>
    <x v="30"/>
    <n v="2247"/>
    <x v="457"/>
    <x v="41"/>
    <x v="2"/>
    <x v="41"/>
    <x v="4"/>
    <x v="36"/>
    <x v="4"/>
  </r>
  <r>
    <n v="593"/>
    <x v="0"/>
    <x v="0"/>
    <n v="2011"/>
    <x v="83"/>
    <x v="6"/>
    <x v="4"/>
    <x v="6"/>
    <x v="1"/>
    <x v="6"/>
    <x v="1"/>
  </r>
  <r>
    <n v="593"/>
    <x v="0"/>
    <x v="0"/>
    <n v="3256"/>
    <x v="141"/>
    <x v="16"/>
    <x v="0"/>
    <x v="16"/>
    <x v="3"/>
    <x v="8"/>
    <x v="3"/>
  </r>
  <r>
    <n v="593"/>
    <x v="0"/>
    <x v="0"/>
    <n v="3286"/>
    <x v="98"/>
    <x v="51"/>
    <x v="3"/>
    <x v="51"/>
    <x v="3"/>
    <x v="44"/>
    <x v="3"/>
  </r>
  <r>
    <n v="594"/>
    <x v="175"/>
    <x v="8"/>
    <n v="1745"/>
    <x v="332"/>
    <x v="6"/>
    <x v="1"/>
    <x v="6"/>
    <x v="1"/>
    <x v="6"/>
    <x v="1"/>
  </r>
  <r>
    <n v="595"/>
    <x v="143"/>
    <x v="32"/>
    <n v="698"/>
    <x v="534"/>
    <x v="49"/>
    <x v="3"/>
    <x v="49"/>
    <x v="6"/>
    <x v="25"/>
    <x v="6"/>
  </r>
  <r>
    <n v="595"/>
    <x v="143"/>
    <x v="32"/>
    <n v="3254"/>
    <x v="535"/>
    <x v="68"/>
    <x v="5"/>
    <x v="68"/>
    <x v="0"/>
    <x v="55"/>
    <x v="0"/>
  </r>
  <r>
    <n v="599"/>
    <x v="0"/>
    <x v="0"/>
    <n v="295"/>
    <x v="392"/>
    <x v="50"/>
    <x v="1"/>
    <x v="50"/>
    <x v="2"/>
    <x v="43"/>
    <x v="2"/>
  </r>
  <r>
    <n v="599"/>
    <x v="0"/>
    <x v="0"/>
    <n v="1272"/>
    <x v="201"/>
    <x v="42"/>
    <x v="4"/>
    <x v="42"/>
    <x v="3"/>
    <x v="37"/>
    <x v="3"/>
  </r>
  <r>
    <n v="599"/>
    <x v="0"/>
    <x v="0"/>
    <n v="2519"/>
    <x v="148"/>
    <x v="55"/>
    <x v="4"/>
    <x v="55"/>
    <x v="3"/>
    <x v="29"/>
    <x v="3"/>
  </r>
  <r>
    <n v="600"/>
    <x v="165"/>
    <x v="8"/>
    <n v="606"/>
    <x v="271"/>
    <x v="51"/>
    <x v="3"/>
    <x v="51"/>
    <x v="3"/>
    <x v="44"/>
    <x v="3"/>
  </r>
  <r>
    <n v="601"/>
    <x v="221"/>
    <x v="20"/>
    <n v="1084"/>
    <x v="158"/>
    <x v="59"/>
    <x v="3"/>
    <x v="59"/>
    <x v="3"/>
    <x v="47"/>
    <x v="3"/>
  </r>
  <r>
    <n v="601"/>
    <x v="221"/>
    <x v="20"/>
    <n v="1868"/>
    <x v="154"/>
    <x v="59"/>
    <x v="0"/>
    <x v="59"/>
    <x v="3"/>
    <x v="47"/>
    <x v="3"/>
  </r>
  <r>
    <n v="602"/>
    <x v="102"/>
    <x v="4"/>
    <n v="1128"/>
    <x v="390"/>
    <x v="65"/>
    <x v="0"/>
    <x v="65"/>
    <x v="3"/>
    <x v="52"/>
    <x v="3"/>
  </r>
  <r>
    <n v="602"/>
    <x v="102"/>
    <x v="4"/>
    <n v="1306"/>
    <x v="174"/>
    <x v="36"/>
    <x v="4"/>
    <x v="36"/>
    <x v="2"/>
    <x v="31"/>
    <x v="2"/>
  </r>
  <r>
    <n v="603"/>
    <x v="88"/>
    <x v="35"/>
    <n v="966"/>
    <x v="536"/>
    <x v="5"/>
    <x v="0"/>
    <x v="5"/>
    <x v="3"/>
    <x v="5"/>
    <x v="3"/>
  </r>
  <r>
    <n v="603"/>
    <x v="88"/>
    <x v="35"/>
    <n v="1188"/>
    <x v="126"/>
    <x v="65"/>
    <x v="0"/>
    <x v="65"/>
    <x v="3"/>
    <x v="52"/>
    <x v="3"/>
  </r>
  <r>
    <n v="603"/>
    <x v="88"/>
    <x v="35"/>
    <n v="1926"/>
    <x v="252"/>
    <x v="6"/>
    <x v="3"/>
    <x v="6"/>
    <x v="1"/>
    <x v="6"/>
    <x v="1"/>
  </r>
  <r>
    <n v="604"/>
    <x v="63"/>
    <x v="3"/>
    <n v="166"/>
    <x v="537"/>
    <x v="56"/>
    <x v="0"/>
    <x v="56"/>
    <x v="4"/>
    <x v="46"/>
    <x v="4"/>
  </r>
  <r>
    <n v="604"/>
    <x v="63"/>
    <x v="3"/>
    <n v="1231"/>
    <x v="538"/>
    <x v="24"/>
    <x v="0"/>
    <x v="24"/>
    <x v="3"/>
    <x v="22"/>
    <x v="3"/>
  </r>
  <r>
    <n v="605"/>
    <x v="75"/>
    <x v="11"/>
    <n v="1256"/>
    <x v="310"/>
    <x v="55"/>
    <x v="4"/>
    <x v="55"/>
    <x v="3"/>
    <x v="29"/>
    <x v="3"/>
  </r>
  <r>
    <n v="605"/>
    <x v="75"/>
    <x v="11"/>
    <n v="3097"/>
    <x v="539"/>
    <x v="9"/>
    <x v="1"/>
    <x v="9"/>
    <x v="0"/>
    <x v="9"/>
    <x v="0"/>
  </r>
  <r>
    <n v="606"/>
    <x v="169"/>
    <x v="42"/>
    <n v="77"/>
    <x v="540"/>
    <x v="37"/>
    <x v="3"/>
    <x v="37"/>
    <x v="6"/>
    <x v="32"/>
    <x v="6"/>
  </r>
  <r>
    <n v="606"/>
    <x v="169"/>
    <x v="42"/>
    <n v="2174"/>
    <x v="475"/>
    <x v="54"/>
    <x v="5"/>
    <x v="54"/>
    <x v="3"/>
    <x v="29"/>
    <x v="3"/>
  </r>
  <r>
    <n v="607"/>
    <x v="222"/>
    <x v="28"/>
    <n v="281"/>
    <x v="541"/>
    <x v="45"/>
    <x v="3"/>
    <x v="45"/>
    <x v="3"/>
    <x v="34"/>
    <x v="3"/>
  </r>
  <r>
    <n v="607"/>
    <x v="222"/>
    <x v="28"/>
    <n v="1810"/>
    <x v="340"/>
    <x v="55"/>
    <x v="4"/>
    <x v="55"/>
    <x v="3"/>
    <x v="29"/>
    <x v="3"/>
  </r>
  <r>
    <n v="607"/>
    <x v="222"/>
    <x v="28"/>
    <n v="3106"/>
    <x v="308"/>
    <x v="68"/>
    <x v="3"/>
    <x v="68"/>
    <x v="0"/>
    <x v="55"/>
    <x v="0"/>
  </r>
  <r>
    <n v="608"/>
    <x v="131"/>
    <x v="8"/>
    <n v="2374"/>
    <x v="542"/>
    <x v="62"/>
    <x v="1"/>
    <x v="62"/>
    <x v="3"/>
    <x v="39"/>
    <x v="3"/>
  </r>
  <r>
    <n v="608"/>
    <x v="131"/>
    <x v="8"/>
    <n v="3175"/>
    <x v="543"/>
    <x v="48"/>
    <x v="4"/>
    <x v="48"/>
    <x v="3"/>
    <x v="42"/>
    <x v="3"/>
  </r>
  <r>
    <n v="609"/>
    <x v="221"/>
    <x v="20"/>
    <n v="1230"/>
    <x v="544"/>
    <x v="9"/>
    <x v="1"/>
    <x v="9"/>
    <x v="0"/>
    <x v="9"/>
    <x v="0"/>
  </r>
  <r>
    <n v="610"/>
    <x v="0"/>
    <x v="0"/>
    <n v="2212"/>
    <x v="99"/>
    <x v="41"/>
    <x v="4"/>
    <x v="41"/>
    <x v="4"/>
    <x v="36"/>
    <x v="4"/>
  </r>
  <r>
    <n v="611"/>
    <x v="76"/>
    <x v="18"/>
    <n v="2362"/>
    <x v="504"/>
    <x v="67"/>
    <x v="4"/>
    <x v="67"/>
    <x v="3"/>
    <x v="54"/>
    <x v="3"/>
  </r>
  <r>
    <n v="611"/>
    <x v="76"/>
    <x v="18"/>
    <n v="2497"/>
    <x v="545"/>
    <x v="7"/>
    <x v="4"/>
    <x v="7"/>
    <x v="4"/>
    <x v="7"/>
    <x v="4"/>
  </r>
  <r>
    <n v="613"/>
    <x v="158"/>
    <x v="4"/>
    <n v="1377"/>
    <x v="402"/>
    <x v="68"/>
    <x v="3"/>
    <x v="68"/>
    <x v="0"/>
    <x v="55"/>
    <x v="0"/>
  </r>
  <r>
    <n v="613"/>
    <x v="158"/>
    <x v="4"/>
    <n v="1860"/>
    <x v="546"/>
    <x v="24"/>
    <x v="4"/>
    <x v="24"/>
    <x v="3"/>
    <x v="22"/>
    <x v="3"/>
  </r>
  <r>
    <n v="614"/>
    <x v="218"/>
    <x v="3"/>
    <n v="933"/>
    <x v="547"/>
    <x v="33"/>
    <x v="3"/>
    <x v="33"/>
    <x v="0"/>
    <x v="0"/>
    <x v="0"/>
  </r>
  <r>
    <n v="614"/>
    <x v="218"/>
    <x v="3"/>
    <n v="1363"/>
    <x v="548"/>
    <x v="64"/>
    <x v="3"/>
    <x v="64"/>
    <x v="0"/>
    <x v="51"/>
    <x v="0"/>
  </r>
  <r>
    <n v="614"/>
    <x v="218"/>
    <x v="3"/>
    <n v="1450"/>
    <x v="45"/>
    <x v="44"/>
    <x v="4"/>
    <x v="44"/>
    <x v="3"/>
    <x v="39"/>
    <x v="3"/>
  </r>
  <r>
    <n v="614"/>
    <x v="218"/>
    <x v="3"/>
    <n v="2429"/>
    <x v="549"/>
    <x v="46"/>
    <x v="3"/>
    <x v="46"/>
    <x v="4"/>
    <x v="40"/>
    <x v="4"/>
  </r>
  <r>
    <n v="614"/>
    <x v="218"/>
    <x v="3"/>
    <n v="2547"/>
    <x v="316"/>
    <x v="9"/>
    <x v="4"/>
    <x v="9"/>
    <x v="0"/>
    <x v="9"/>
    <x v="0"/>
  </r>
  <r>
    <n v="614"/>
    <x v="218"/>
    <x v="3"/>
    <n v="2630"/>
    <x v="514"/>
    <x v="1"/>
    <x v="4"/>
    <x v="1"/>
    <x v="1"/>
    <x v="1"/>
    <x v="1"/>
  </r>
  <r>
    <n v="615"/>
    <x v="0"/>
    <x v="0"/>
    <n v="1217"/>
    <x v="336"/>
    <x v="45"/>
    <x v="4"/>
    <x v="45"/>
    <x v="3"/>
    <x v="34"/>
    <x v="3"/>
  </r>
  <r>
    <n v="615"/>
    <x v="0"/>
    <x v="0"/>
    <n v="2000"/>
    <x v="8"/>
    <x v="59"/>
    <x v="4"/>
    <x v="59"/>
    <x v="3"/>
    <x v="47"/>
    <x v="3"/>
  </r>
  <r>
    <n v="616"/>
    <x v="223"/>
    <x v="24"/>
    <n v="901"/>
    <x v="550"/>
    <x v="12"/>
    <x v="3"/>
    <x v="12"/>
    <x v="5"/>
    <x v="12"/>
    <x v="5"/>
  </r>
  <r>
    <n v="616"/>
    <x v="223"/>
    <x v="24"/>
    <n v="2922"/>
    <x v="551"/>
    <x v="32"/>
    <x v="5"/>
    <x v="32"/>
    <x v="3"/>
    <x v="29"/>
    <x v="3"/>
  </r>
  <r>
    <n v="617"/>
    <x v="185"/>
    <x v="18"/>
    <n v="1846"/>
    <x v="324"/>
    <x v="54"/>
    <x v="3"/>
    <x v="54"/>
    <x v="3"/>
    <x v="29"/>
    <x v="3"/>
  </r>
  <r>
    <n v="617"/>
    <x v="185"/>
    <x v="18"/>
    <n v="2607"/>
    <x v="422"/>
    <x v="11"/>
    <x v="2"/>
    <x v="11"/>
    <x v="1"/>
    <x v="11"/>
    <x v="1"/>
  </r>
  <r>
    <n v="617"/>
    <x v="185"/>
    <x v="18"/>
    <n v="3323"/>
    <x v="429"/>
    <x v="56"/>
    <x v="5"/>
    <x v="56"/>
    <x v="4"/>
    <x v="46"/>
    <x v="4"/>
  </r>
  <r>
    <n v="618"/>
    <x v="224"/>
    <x v="14"/>
    <n v="1295"/>
    <x v="438"/>
    <x v="68"/>
    <x v="4"/>
    <x v="68"/>
    <x v="0"/>
    <x v="55"/>
    <x v="0"/>
  </r>
  <r>
    <n v="619"/>
    <x v="158"/>
    <x v="4"/>
    <n v="1581"/>
    <x v="227"/>
    <x v="34"/>
    <x v="4"/>
    <x v="34"/>
    <x v="1"/>
    <x v="30"/>
    <x v="1"/>
  </r>
  <r>
    <n v="619"/>
    <x v="158"/>
    <x v="4"/>
    <n v="1756"/>
    <x v="552"/>
    <x v="34"/>
    <x v="0"/>
    <x v="34"/>
    <x v="1"/>
    <x v="30"/>
    <x v="1"/>
  </r>
  <r>
    <n v="619"/>
    <x v="158"/>
    <x v="4"/>
    <n v="2050"/>
    <x v="230"/>
    <x v="26"/>
    <x v="3"/>
    <x v="26"/>
    <x v="0"/>
    <x v="24"/>
    <x v="0"/>
  </r>
  <r>
    <n v="620"/>
    <x v="225"/>
    <x v="40"/>
    <n v="1039"/>
    <x v="190"/>
    <x v="41"/>
    <x v="0"/>
    <x v="41"/>
    <x v="4"/>
    <x v="36"/>
    <x v="4"/>
  </r>
  <r>
    <n v="620"/>
    <x v="225"/>
    <x v="40"/>
    <n v="1897"/>
    <x v="82"/>
    <x v="42"/>
    <x v="0"/>
    <x v="42"/>
    <x v="3"/>
    <x v="37"/>
    <x v="3"/>
  </r>
  <r>
    <n v="620"/>
    <x v="225"/>
    <x v="40"/>
    <n v="2662"/>
    <x v="480"/>
    <x v="49"/>
    <x v="1"/>
    <x v="49"/>
    <x v="6"/>
    <x v="25"/>
    <x v="6"/>
  </r>
  <r>
    <n v="621"/>
    <x v="31"/>
    <x v="23"/>
    <n v="1276"/>
    <x v="201"/>
    <x v="64"/>
    <x v="5"/>
    <x v="64"/>
    <x v="0"/>
    <x v="51"/>
    <x v="0"/>
  </r>
  <r>
    <n v="624"/>
    <x v="224"/>
    <x v="14"/>
    <n v="1126"/>
    <x v="390"/>
    <x v="14"/>
    <x v="3"/>
    <x v="14"/>
    <x v="3"/>
    <x v="14"/>
    <x v="3"/>
  </r>
  <r>
    <n v="624"/>
    <x v="224"/>
    <x v="14"/>
    <n v="1427"/>
    <x v="468"/>
    <x v="26"/>
    <x v="3"/>
    <x v="26"/>
    <x v="0"/>
    <x v="24"/>
    <x v="0"/>
  </r>
  <r>
    <n v="624"/>
    <x v="224"/>
    <x v="14"/>
    <n v="2130"/>
    <x v="152"/>
    <x v="24"/>
    <x v="4"/>
    <x v="24"/>
    <x v="3"/>
    <x v="22"/>
    <x v="3"/>
  </r>
  <r>
    <n v="624"/>
    <x v="224"/>
    <x v="14"/>
    <n v="2576"/>
    <x v="129"/>
    <x v="29"/>
    <x v="4"/>
    <x v="29"/>
    <x v="1"/>
    <x v="6"/>
    <x v="1"/>
  </r>
  <r>
    <n v="624"/>
    <x v="224"/>
    <x v="14"/>
    <n v="3176"/>
    <x v="543"/>
    <x v="15"/>
    <x v="5"/>
    <x v="15"/>
    <x v="0"/>
    <x v="15"/>
    <x v="0"/>
  </r>
  <r>
    <n v="625"/>
    <x v="71"/>
    <x v="33"/>
    <n v="2545"/>
    <x v="316"/>
    <x v="53"/>
    <x v="1"/>
    <x v="53"/>
    <x v="5"/>
    <x v="45"/>
    <x v="5"/>
  </r>
  <r>
    <n v="625"/>
    <x v="71"/>
    <x v="33"/>
    <n v="3334"/>
    <x v="424"/>
    <x v="23"/>
    <x v="1"/>
    <x v="23"/>
    <x v="5"/>
    <x v="21"/>
    <x v="5"/>
  </r>
  <r>
    <n v="626"/>
    <x v="226"/>
    <x v="21"/>
    <n v="768"/>
    <x v="335"/>
    <x v="0"/>
    <x v="4"/>
    <x v="0"/>
    <x v="0"/>
    <x v="0"/>
    <x v="0"/>
  </r>
  <r>
    <n v="626"/>
    <x v="226"/>
    <x v="21"/>
    <n v="843"/>
    <x v="260"/>
    <x v="38"/>
    <x v="1"/>
    <x v="38"/>
    <x v="2"/>
    <x v="33"/>
    <x v="2"/>
  </r>
  <r>
    <n v="626"/>
    <x v="226"/>
    <x v="21"/>
    <n v="2448"/>
    <x v="21"/>
    <x v="13"/>
    <x v="3"/>
    <x v="13"/>
    <x v="4"/>
    <x v="13"/>
    <x v="4"/>
  </r>
  <r>
    <n v="626"/>
    <x v="226"/>
    <x v="21"/>
    <n v="2709"/>
    <x v="23"/>
    <x v="24"/>
    <x v="3"/>
    <x v="24"/>
    <x v="3"/>
    <x v="22"/>
    <x v="3"/>
  </r>
  <r>
    <n v="627"/>
    <x v="5"/>
    <x v="5"/>
    <n v="2846"/>
    <x v="169"/>
    <x v="63"/>
    <x v="3"/>
    <x v="63"/>
    <x v="4"/>
    <x v="50"/>
    <x v="4"/>
  </r>
  <r>
    <n v="627"/>
    <x v="5"/>
    <x v="5"/>
    <n v="3164"/>
    <x v="25"/>
    <x v="32"/>
    <x v="3"/>
    <x v="32"/>
    <x v="3"/>
    <x v="29"/>
    <x v="3"/>
  </r>
  <r>
    <n v="628"/>
    <x v="227"/>
    <x v="13"/>
    <n v="65"/>
    <x v="553"/>
    <x v="9"/>
    <x v="1"/>
    <x v="9"/>
    <x v="0"/>
    <x v="9"/>
    <x v="0"/>
  </r>
  <r>
    <n v="628"/>
    <x v="227"/>
    <x v="13"/>
    <n v="852"/>
    <x v="554"/>
    <x v="9"/>
    <x v="1"/>
    <x v="9"/>
    <x v="0"/>
    <x v="9"/>
    <x v="0"/>
  </r>
  <r>
    <n v="628"/>
    <x v="227"/>
    <x v="13"/>
    <n v="1686"/>
    <x v="469"/>
    <x v="44"/>
    <x v="3"/>
    <x v="44"/>
    <x v="3"/>
    <x v="39"/>
    <x v="3"/>
  </r>
  <r>
    <n v="628"/>
    <x v="227"/>
    <x v="13"/>
    <n v="1901"/>
    <x v="555"/>
    <x v="62"/>
    <x v="1"/>
    <x v="62"/>
    <x v="3"/>
    <x v="39"/>
    <x v="3"/>
  </r>
  <r>
    <n v="628"/>
    <x v="227"/>
    <x v="13"/>
    <n v="1936"/>
    <x v="223"/>
    <x v="25"/>
    <x v="3"/>
    <x v="25"/>
    <x v="6"/>
    <x v="23"/>
    <x v="6"/>
  </r>
  <r>
    <n v="628"/>
    <x v="227"/>
    <x v="13"/>
    <n v="3219"/>
    <x v="556"/>
    <x v="13"/>
    <x v="0"/>
    <x v="13"/>
    <x v="4"/>
    <x v="13"/>
    <x v="4"/>
  </r>
  <r>
    <n v="630"/>
    <x v="228"/>
    <x v="4"/>
    <n v="408"/>
    <x v="557"/>
    <x v="11"/>
    <x v="0"/>
    <x v="11"/>
    <x v="1"/>
    <x v="11"/>
    <x v="1"/>
  </r>
  <r>
    <n v="631"/>
    <x v="55"/>
    <x v="4"/>
    <n v="465"/>
    <x v="417"/>
    <x v="28"/>
    <x v="5"/>
    <x v="28"/>
    <x v="1"/>
    <x v="26"/>
    <x v="1"/>
  </r>
  <r>
    <n v="631"/>
    <x v="55"/>
    <x v="4"/>
    <n v="1354"/>
    <x v="558"/>
    <x v="63"/>
    <x v="0"/>
    <x v="63"/>
    <x v="4"/>
    <x v="50"/>
    <x v="4"/>
  </r>
  <r>
    <n v="631"/>
    <x v="55"/>
    <x v="4"/>
    <n v="1508"/>
    <x v="127"/>
    <x v="36"/>
    <x v="0"/>
    <x v="36"/>
    <x v="2"/>
    <x v="31"/>
    <x v="2"/>
  </r>
  <r>
    <n v="633"/>
    <x v="218"/>
    <x v="3"/>
    <n v="242"/>
    <x v="559"/>
    <x v="39"/>
    <x v="4"/>
    <x v="39"/>
    <x v="3"/>
    <x v="34"/>
    <x v="3"/>
  </r>
  <r>
    <n v="633"/>
    <x v="218"/>
    <x v="3"/>
    <n v="605"/>
    <x v="271"/>
    <x v="4"/>
    <x v="0"/>
    <x v="4"/>
    <x v="0"/>
    <x v="4"/>
    <x v="0"/>
  </r>
  <r>
    <n v="633"/>
    <x v="218"/>
    <x v="3"/>
    <n v="2822"/>
    <x v="495"/>
    <x v="53"/>
    <x v="4"/>
    <x v="53"/>
    <x v="5"/>
    <x v="45"/>
    <x v="5"/>
  </r>
  <r>
    <n v="634"/>
    <x v="86"/>
    <x v="29"/>
    <n v="2320"/>
    <x v="519"/>
    <x v="30"/>
    <x v="0"/>
    <x v="30"/>
    <x v="4"/>
    <x v="27"/>
    <x v="4"/>
  </r>
  <r>
    <n v="634"/>
    <x v="86"/>
    <x v="29"/>
    <n v="2571"/>
    <x v="51"/>
    <x v="43"/>
    <x v="1"/>
    <x v="43"/>
    <x v="0"/>
    <x v="38"/>
    <x v="0"/>
  </r>
  <r>
    <n v="635"/>
    <x v="154"/>
    <x v="42"/>
    <n v="430"/>
    <x v="277"/>
    <x v="22"/>
    <x v="3"/>
    <x v="22"/>
    <x v="4"/>
    <x v="20"/>
    <x v="4"/>
  </r>
  <r>
    <n v="635"/>
    <x v="154"/>
    <x v="42"/>
    <n v="575"/>
    <x v="529"/>
    <x v="34"/>
    <x v="0"/>
    <x v="34"/>
    <x v="1"/>
    <x v="30"/>
    <x v="1"/>
  </r>
  <r>
    <n v="635"/>
    <x v="154"/>
    <x v="42"/>
    <n v="757"/>
    <x v="321"/>
    <x v="64"/>
    <x v="0"/>
    <x v="64"/>
    <x v="0"/>
    <x v="51"/>
    <x v="0"/>
  </r>
  <r>
    <n v="635"/>
    <x v="154"/>
    <x v="42"/>
    <n v="1499"/>
    <x v="478"/>
    <x v="18"/>
    <x v="1"/>
    <x v="18"/>
    <x v="5"/>
    <x v="16"/>
    <x v="5"/>
  </r>
  <r>
    <n v="635"/>
    <x v="154"/>
    <x v="42"/>
    <n v="2062"/>
    <x v="560"/>
    <x v="17"/>
    <x v="0"/>
    <x v="17"/>
    <x v="5"/>
    <x v="16"/>
    <x v="5"/>
  </r>
  <r>
    <n v="636"/>
    <x v="138"/>
    <x v="1"/>
    <n v="574"/>
    <x v="229"/>
    <x v="64"/>
    <x v="3"/>
    <x v="64"/>
    <x v="0"/>
    <x v="51"/>
    <x v="0"/>
  </r>
  <r>
    <n v="636"/>
    <x v="138"/>
    <x v="1"/>
    <n v="1346"/>
    <x v="423"/>
    <x v="43"/>
    <x v="5"/>
    <x v="43"/>
    <x v="0"/>
    <x v="38"/>
    <x v="0"/>
  </r>
  <r>
    <n v="636"/>
    <x v="138"/>
    <x v="1"/>
    <n v="2912"/>
    <x v="561"/>
    <x v="67"/>
    <x v="1"/>
    <x v="67"/>
    <x v="3"/>
    <x v="54"/>
    <x v="3"/>
  </r>
  <r>
    <n v="636"/>
    <x v="138"/>
    <x v="1"/>
    <n v="3248"/>
    <x v="535"/>
    <x v="57"/>
    <x v="3"/>
    <x v="57"/>
    <x v="3"/>
    <x v="47"/>
    <x v="3"/>
  </r>
  <r>
    <n v="637"/>
    <x v="185"/>
    <x v="18"/>
    <n v="1468"/>
    <x v="339"/>
    <x v="47"/>
    <x v="0"/>
    <x v="47"/>
    <x v="6"/>
    <x v="41"/>
    <x v="6"/>
  </r>
  <r>
    <n v="638"/>
    <x v="68"/>
    <x v="1"/>
    <n v="24"/>
    <x v="562"/>
    <x v="36"/>
    <x v="1"/>
    <x v="36"/>
    <x v="2"/>
    <x v="31"/>
    <x v="2"/>
  </r>
  <r>
    <n v="638"/>
    <x v="68"/>
    <x v="1"/>
    <n v="1680"/>
    <x v="303"/>
    <x v="56"/>
    <x v="5"/>
    <x v="56"/>
    <x v="4"/>
    <x v="46"/>
    <x v="4"/>
  </r>
  <r>
    <n v="641"/>
    <x v="165"/>
    <x v="8"/>
    <n v="2392"/>
    <x v="315"/>
    <x v="55"/>
    <x v="4"/>
    <x v="55"/>
    <x v="3"/>
    <x v="29"/>
    <x v="3"/>
  </r>
  <r>
    <n v="642"/>
    <x v="229"/>
    <x v="7"/>
    <n v="800"/>
    <x v="240"/>
    <x v="35"/>
    <x v="3"/>
    <x v="35"/>
    <x v="6"/>
    <x v="25"/>
    <x v="6"/>
  </r>
  <r>
    <n v="643"/>
    <x v="79"/>
    <x v="34"/>
    <n v="826"/>
    <x v="355"/>
    <x v="48"/>
    <x v="1"/>
    <x v="48"/>
    <x v="3"/>
    <x v="42"/>
    <x v="3"/>
  </r>
  <r>
    <n v="643"/>
    <x v="79"/>
    <x v="34"/>
    <n v="1169"/>
    <x v="343"/>
    <x v="57"/>
    <x v="0"/>
    <x v="57"/>
    <x v="3"/>
    <x v="47"/>
    <x v="3"/>
  </r>
  <r>
    <n v="643"/>
    <x v="79"/>
    <x v="34"/>
    <n v="1614"/>
    <x v="215"/>
    <x v="12"/>
    <x v="3"/>
    <x v="12"/>
    <x v="5"/>
    <x v="12"/>
    <x v="5"/>
  </r>
  <r>
    <n v="643"/>
    <x v="79"/>
    <x v="34"/>
    <n v="2035"/>
    <x v="287"/>
    <x v="67"/>
    <x v="3"/>
    <x v="67"/>
    <x v="3"/>
    <x v="54"/>
    <x v="3"/>
  </r>
  <r>
    <n v="643"/>
    <x v="79"/>
    <x v="34"/>
    <n v="2125"/>
    <x v="152"/>
    <x v="37"/>
    <x v="1"/>
    <x v="37"/>
    <x v="6"/>
    <x v="32"/>
    <x v="6"/>
  </r>
  <r>
    <n v="644"/>
    <x v="84"/>
    <x v="3"/>
    <n v="3317"/>
    <x v="563"/>
    <x v="1"/>
    <x v="3"/>
    <x v="1"/>
    <x v="1"/>
    <x v="1"/>
    <x v="1"/>
  </r>
  <r>
    <n v="645"/>
    <x v="104"/>
    <x v="3"/>
    <n v="159"/>
    <x v="564"/>
    <x v="52"/>
    <x v="1"/>
    <x v="52"/>
    <x v="1"/>
    <x v="1"/>
    <x v="1"/>
  </r>
  <r>
    <n v="645"/>
    <x v="104"/>
    <x v="3"/>
    <n v="2452"/>
    <x v="65"/>
    <x v="53"/>
    <x v="1"/>
    <x v="53"/>
    <x v="5"/>
    <x v="45"/>
    <x v="5"/>
  </r>
  <r>
    <n v="645"/>
    <x v="104"/>
    <x v="3"/>
    <n v="2565"/>
    <x v="51"/>
    <x v="42"/>
    <x v="3"/>
    <x v="42"/>
    <x v="3"/>
    <x v="37"/>
    <x v="3"/>
  </r>
  <r>
    <n v="646"/>
    <x v="117"/>
    <x v="38"/>
    <n v="2399"/>
    <x v="107"/>
    <x v="28"/>
    <x v="3"/>
    <x v="28"/>
    <x v="1"/>
    <x v="26"/>
    <x v="1"/>
  </r>
  <r>
    <n v="646"/>
    <x v="117"/>
    <x v="38"/>
    <n v="3127"/>
    <x v="565"/>
    <x v="61"/>
    <x v="0"/>
    <x v="61"/>
    <x v="0"/>
    <x v="9"/>
    <x v="0"/>
  </r>
  <r>
    <n v="647"/>
    <x v="174"/>
    <x v="3"/>
    <n v="54"/>
    <x v="330"/>
    <x v="18"/>
    <x v="0"/>
    <x v="18"/>
    <x v="5"/>
    <x v="16"/>
    <x v="5"/>
  </r>
  <r>
    <n v="648"/>
    <x v="84"/>
    <x v="3"/>
    <n v="943"/>
    <x v="79"/>
    <x v="67"/>
    <x v="4"/>
    <x v="67"/>
    <x v="3"/>
    <x v="54"/>
    <x v="3"/>
  </r>
  <r>
    <n v="648"/>
    <x v="84"/>
    <x v="3"/>
    <n v="1648"/>
    <x v="50"/>
    <x v="29"/>
    <x v="1"/>
    <x v="29"/>
    <x v="1"/>
    <x v="6"/>
    <x v="1"/>
  </r>
  <r>
    <n v="649"/>
    <x v="114"/>
    <x v="4"/>
    <n v="2860"/>
    <x v="327"/>
    <x v="38"/>
    <x v="5"/>
    <x v="38"/>
    <x v="2"/>
    <x v="33"/>
    <x v="2"/>
  </r>
  <r>
    <n v="650"/>
    <x v="230"/>
    <x v="15"/>
    <n v="3203"/>
    <x v="368"/>
    <x v="21"/>
    <x v="4"/>
    <x v="21"/>
    <x v="2"/>
    <x v="19"/>
    <x v="2"/>
  </r>
  <r>
    <n v="651"/>
    <x v="231"/>
    <x v="24"/>
    <n v="809"/>
    <x v="157"/>
    <x v="47"/>
    <x v="5"/>
    <x v="47"/>
    <x v="6"/>
    <x v="41"/>
    <x v="6"/>
  </r>
  <r>
    <n v="651"/>
    <x v="231"/>
    <x v="24"/>
    <n v="825"/>
    <x v="355"/>
    <x v="7"/>
    <x v="1"/>
    <x v="7"/>
    <x v="4"/>
    <x v="7"/>
    <x v="4"/>
  </r>
  <r>
    <n v="652"/>
    <x v="136"/>
    <x v="4"/>
    <n v="949"/>
    <x v="193"/>
    <x v="32"/>
    <x v="0"/>
    <x v="32"/>
    <x v="3"/>
    <x v="29"/>
    <x v="3"/>
  </r>
  <r>
    <n v="652"/>
    <x v="136"/>
    <x v="4"/>
    <n v="2852"/>
    <x v="172"/>
    <x v="47"/>
    <x v="3"/>
    <x v="47"/>
    <x v="6"/>
    <x v="41"/>
    <x v="6"/>
  </r>
  <r>
    <n v="652"/>
    <x v="136"/>
    <x v="4"/>
    <n v="3114"/>
    <x v="308"/>
    <x v="17"/>
    <x v="1"/>
    <x v="17"/>
    <x v="5"/>
    <x v="16"/>
    <x v="5"/>
  </r>
  <r>
    <n v="653"/>
    <x v="121"/>
    <x v="26"/>
    <n v="81"/>
    <x v="501"/>
    <x v="44"/>
    <x v="3"/>
    <x v="44"/>
    <x v="3"/>
    <x v="39"/>
    <x v="3"/>
  </r>
  <r>
    <n v="653"/>
    <x v="121"/>
    <x v="26"/>
    <n v="286"/>
    <x v="541"/>
    <x v="5"/>
    <x v="0"/>
    <x v="5"/>
    <x v="3"/>
    <x v="5"/>
    <x v="3"/>
  </r>
  <r>
    <n v="653"/>
    <x v="121"/>
    <x v="26"/>
    <n v="3012"/>
    <x v="41"/>
    <x v="9"/>
    <x v="4"/>
    <x v="9"/>
    <x v="0"/>
    <x v="9"/>
    <x v="0"/>
  </r>
  <r>
    <n v="653"/>
    <x v="121"/>
    <x v="26"/>
    <n v="3278"/>
    <x v="363"/>
    <x v="58"/>
    <x v="1"/>
    <x v="58"/>
    <x v="1"/>
    <x v="48"/>
    <x v="1"/>
  </r>
  <r>
    <n v="654"/>
    <x v="58"/>
    <x v="30"/>
    <n v="946"/>
    <x v="193"/>
    <x v="19"/>
    <x v="1"/>
    <x v="19"/>
    <x v="4"/>
    <x v="17"/>
    <x v="4"/>
  </r>
  <r>
    <n v="654"/>
    <x v="58"/>
    <x v="30"/>
    <n v="2543"/>
    <x v="566"/>
    <x v="44"/>
    <x v="3"/>
    <x v="44"/>
    <x v="3"/>
    <x v="39"/>
    <x v="3"/>
  </r>
  <r>
    <n v="655"/>
    <x v="71"/>
    <x v="33"/>
    <n v="1242"/>
    <x v="133"/>
    <x v="56"/>
    <x v="4"/>
    <x v="56"/>
    <x v="4"/>
    <x v="46"/>
    <x v="4"/>
  </r>
  <r>
    <n v="656"/>
    <x v="29"/>
    <x v="17"/>
    <n v="624"/>
    <x v="532"/>
    <x v="66"/>
    <x v="3"/>
    <x v="66"/>
    <x v="2"/>
    <x v="53"/>
    <x v="2"/>
  </r>
  <r>
    <n v="656"/>
    <x v="29"/>
    <x v="17"/>
    <n v="1812"/>
    <x v="340"/>
    <x v="16"/>
    <x v="1"/>
    <x v="16"/>
    <x v="3"/>
    <x v="8"/>
    <x v="3"/>
  </r>
  <r>
    <n v="657"/>
    <x v="88"/>
    <x v="35"/>
    <n v="1232"/>
    <x v="538"/>
    <x v="8"/>
    <x v="1"/>
    <x v="8"/>
    <x v="3"/>
    <x v="8"/>
    <x v="3"/>
  </r>
  <r>
    <n v="657"/>
    <x v="88"/>
    <x v="35"/>
    <n v="2624"/>
    <x v="367"/>
    <x v="48"/>
    <x v="1"/>
    <x v="48"/>
    <x v="3"/>
    <x v="42"/>
    <x v="3"/>
  </r>
  <r>
    <n v="658"/>
    <x v="229"/>
    <x v="7"/>
    <n v="701"/>
    <x v="534"/>
    <x v="60"/>
    <x v="1"/>
    <x v="60"/>
    <x v="0"/>
    <x v="49"/>
    <x v="0"/>
  </r>
  <r>
    <n v="658"/>
    <x v="229"/>
    <x v="7"/>
    <n v="3255"/>
    <x v="141"/>
    <x v="22"/>
    <x v="4"/>
    <x v="22"/>
    <x v="4"/>
    <x v="20"/>
    <x v="4"/>
  </r>
  <r>
    <n v="659"/>
    <x v="111"/>
    <x v="3"/>
    <n v="549"/>
    <x v="399"/>
    <x v="62"/>
    <x v="0"/>
    <x v="62"/>
    <x v="3"/>
    <x v="39"/>
    <x v="3"/>
  </r>
  <r>
    <n v="659"/>
    <x v="111"/>
    <x v="3"/>
    <n v="1566"/>
    <x v="395"/>
    <x v="26"/>
    <x v="1"/>
    <x v="26"/>
    <x v="0"/>
    <x v="24"/>
    <x v="0"/>
  </r>
  <r>
    <n v="660"/>
    <x v="5"/>
    <x v="5"/>
    <n v="2708"/>
    <x v="567"/>
    <x v="58"/>
    <x v="4"/>
    <x v="58"/>
    <x v="1"/>
    <x v="48"/>
    <x v="1"/>
  </r>
  <r>
    <n v="661"/>
    <x v="232"/>
    <x v="43"/>
    <n v="183"/>
    <x v="342"/>
    <x v="24"/>
    <x v="4"/>
    <x v="24"/>
    <x v="3"/>
    <x v="22"/>
    <x v="3"/>
  </r>
  <r>
    <n v="661"/>
    <x v="232"/>
    <x v="43"/>
    <n v="580"/>
    <x v="508"/>
    <x v="22"/>
    <x v="1"/>
    <x v="22"/>
    <x v="4"/>
    <x v="20"/>
    <x v="4"/>
  </r>
  <r>
    <n v="661"/>
    <x v="232"/>
    <x v="43"/>
    <n v="2460"/>
    <x v="522"/>
    <x v="3"/>
    <x v="1"/>
    <x v="3"/>
    <x v="2"/>
    <x v="3"/>
    <x v="2"/>
  </r>
  <r>
    <n v="662"/>
    <x v="2"/>
    <x v="2"/>
    <n v="3096"/>
    <x v="362"/>
    <x v="1"/>
    <x v="4"/>
    <x v="1"/>
    <x v="1"/>
    <x v="1"/>
    <x v="1"/>
  </r>
  <r>
    <n v="665"/>
    <x v="233"/>
    <x v="32"/>
    <n v="3194"/>
    <x v="297"/>
    <x v="9"/>
    <x v="4"/>
    <x v="9"/>
    <x v="0"/>
    <x v="9"/>
    <x v="0"/>
  </r>
  <r>
    <n v="666"/>
    <x v="58"/>
    <x v="30"/>
    <n v="1111"/>
    <x v="254"/>
    <x v="20"/>
    <x v="3"/>
    <x v="20"/>
    <x v="5"/>
    <x v="18"/>
    <x v="5"/>
  </r>
  <r>
    <n v="667"/>
    <x v="157"/>
    <x v="22"/>
    <n v="1403"/>
    <x v="568"/>
    <x v="8"/>
    <x v="0"/>
    <x v="8"/>
    <x v="3"/>
    <x v="8"/>
    <x v="3"/>
  </r>
  <r>
    <n v="668"/>
    <x v="63"/>
    <x v="3"/>
    <n v="2263"/>
    <x v="167"/>
    <x v="5"/>
    <x v="4"/>
    <x v="5"/>
    <x v="3"/>
    <x v="5"/>
    <x v="3"/>
  </r>
  <r>
    <n v="668"/>
    <x v="63"/>
    <x v="3"/>
    <n v="2977"/>
    <x v="569"/>
    <x v="65"/>
    <x v="5"/>
    <x v="65"/>
    <x v="3"/>
    <x v="52"/>
    <x v="3"/>
  </r>
  <r>
    <n v="669"/>
    <x v="84"/>
    <x v="3"/>
    <n v="822"/>
    <x v="355"/>
    <x v="22"/>
    <x v="1"/>
    <x v="22"/>
    <x v="4"/>
    <x v="20"/>
    <x v="4"/>
  </r>
  <r>
    <n v="669"/>
    <x v="84"/>
    <x v="3"/>
    <n v="848"/>
    <x v="146"/>
    <x v="20"/>
    <x v="5"/>
    <x v="20"/>
    <x v="5"/>
    <x v="18"/>
    <x v="5"/>
  </r>
  <r>
    <n v="669"/>
    <x v="84"/>
    <x v="3"/>
    <n v="2483"/>
    <x v="570"/>
    <x v="8"/>
    <x v="3"/>
    <x v="8"/>
    <x v="3"/>
    <x v="8"/>
    <x v="3"/>
  </r>
  <r>
    <n v="670"/>
    <x v="177"/>
    <x v="1"/>
    <n v="361"/>
    <x v="173"/>
    <x v="28"/>
    <x v="2"/>
    <x v="28"/>
    <x v="1"/>
    <x v="26"/>
    <x v="1"/>
  </r>
  <r>
    <n v="671"/>
    <x v="33"/>
    <x v="25"/>
    <n v="1324"/>
    <x v="286"/>
    <x v="1"/>
    <x v="4"/>
    <x v="1"/>
    <x v="1"/>
    <x v="1"/>
    <x v="1"/>
  </r>
  <r>
    <n v="672"/>
    <x v="125"/>
    <x v="30"/>
    <n v="732"/>
    <x v="159"/>
    <x v="56"/>
    <x v="0"/>
    <x v="56"/>
    <x v="4"/>
    <x v="46"/>
    <x v="4"/>
  </r>
  <r>
    <n v="673"/>
    <x v="68"/>
    <x v="1"/>
    <n v="991"/>
    <x v="486"/>
    <x v="41"/>
    <x v="3"/>
    <x v="41"/>
    <x v="4"/>
    <x v="36"/>
    <x v="4"/>
  </r>
  <r>
    <n v="673"/>
    <x v="68"/>
    <x v="1"/>
    <n v="3059"/>
    <x v="48"/>
    <x v="2"/>
    <x v="3"/>
    <x v="2"/>
    <x v="0"/>
    <x v="2"/>
    <x v="0"/>
  </r>
  <r>
    <n v="674"/>
    <x v="6"/>
    <x v="1"/>
    <n v="984"/>
    <x v="12"/>
    <x v="64"/>
    <x v="3"/>
    <x v="64"/>
    <x v="0"/>
    <x v="51"/>
    <x v="0"/>
  </r>
  <r>
    <n v="675"/>
    <x v="71"/>
    <x v="33"/>
    <n v="366"/>
    <x v="312"/>
    <x v="3"/>
    <x v="3"/>
    <x v="3"/>
    <x v="2"/>
    <x v="3"/>
    <x v="2"/>
  </r>
  <r>
    <n v="677"/>
    <x v="152"/>
    <x v="2"/>
    <n v="922"/>
    <x v="485"/>
    <x v="25"/>
    <x v="3"/>
    <x v="25"/>
    <x v="6"/>
    <x v="23"/>
    <x v="6"/>
  </r>
  <r>
    <n v="677"/>
    <x v="152"/>
    <x v="2"/>
    <n v="1373"/>
    <x v="57"/>
    <x v="42"/>
    <x v="0"/>
    <x v="42"/>
    <x v="3"/>
    <x v="37"/>
    <x v="3"/>
  </r>
  <r>
    <n v="677"/>
    <x v="152"/>
    <x v="2"/>
    <n v="1579"/>
    <x v="477"/>
    <x v="31"/>
    <x v="4"/>
    <x v="31"/>
    <x v="0"/>
    <x v="28"/>
    <x v="0"/>
  </r>
  <r>
    <n v="677"/>
    <x v="152"/>
    <x v="2"/>
    <n v="2431"/>
    <x v="155"/>
    <x v="1"/>
    <x v="0"/>
    <x v="1"/>
    <x v="1"/>
    <x v="1"/>
    <x v="1"/>
  </r>
  <r>
    <n v="678"/>
    <x v="58"/>
    <x v="30"/>
    <n v="17"/>
    <x v="571"/>
    <x v="36"/>
    <x v="0"/>
    <x v="36"/>
    <x v="2"/>
    <x v="31"/>
    <x v="2"/>
  </r>
  <r>
    <n v="678"/>
    <x v="58"/>
    <x v="30"/>
    <n v="254"/>
    <x v="150"/>
    <x v="63"/>
    <x v="4"/>
    <x v="63"/>
    <x v="4"/>
    <x v="50"/>
    <x v="4"/>
  </r>
  <r>
    <n v="678"/>
    <x v="58"/>
    <x v="30"/>
    <n v="3216"/>
    <x v="290"/>
    <x v="65"/>
    <x v="3"/>
    <x v="65"/>
    <x v="3"/>
    <x v="52"/>
    <x v="3"/>
  </r>
  <r>
    <n v="679"/>
    <x v="5"/>
    <x v="5"/>
    <n v="928"/>
    <x v="572"/>
    <x v="1"/>
    <x v="0"/>
    <x v="1"/>
    <x v="1"/>
    <x v="1"/>
    <x v="1"/>
  </r>
  <r>
    <n v="679"/>
    <x v="5"/>
    <x v="5"/>
    <n v="2219"/>
    <x v="494"/>
    <x v="23"/>
    <x v="4"/>
    <x v="23"/>
    <x v="5"/>
    <x v="21"/>
    <x v="5"/>
  </r>
  <r>
    <n v="679"/>
    <x v="5"/>
    <x v="5"/>
    <n v="3245"/>
    <x v="573"/>
    <x v="53"/>
    <x v="3"/>
    <x v="53"/>
    <x v="5"/>
    <x v="45"/>
    <x v="5"/>
  </r>
  <r>
    <n v="680"/>
    <x v="0"/>
    <x v="0"/>
    <n v="214"/>
    <x v="195"/>
    <x v="10"/>
    <x v="2"/>
    <x v="10"/>
    <x v="5"/>
    <x v="10"/>
    <x v="5"/>
  </r>
  <r>
    <n v="680"/>
    <x v="0"/>
    <x v="0"/>
    <n v="278"/>
    <x v="142"/>
    <x v="44"/>
    <x v="2"/>
    <x v="44"/>
    <x v="3"/>
    <x v="39"/>
    <x v="3"/>
  </r>
  <r>
    <n v="681"/>
    <x v="57"/>
    <x v="4"/>
    <n v="92"/>
    <x v="441"/>
    <x v="49"/>
    <x v="4"/>
    <x v="49"/>
    <x v="6"/>
    <x v="25"/>
    <x v="6"/>
  </r>
  <r>
    <n v="681"/>
    <x v="57"/>
    <x v="4"/>
    <n v="2158"/>
    <x v="517"/>
    <x v="27"/>
    <x v="4"/>
    <x v="27"/>
    <x v="6"/>
    <x v="25"/>
    <x v="6"/>
  </r>
  <r>
    <n v="682"/>
    <x v="130"/>
    <x v="40"/>
    <n v="407"/>
    <x v="557"/>
    <x v="33"/>
    <x v="3"/>
    <x v="33"/>
    <x v="0"/>
    <x v="0"/>
    <x v="0"/>
  </r>
  <r>
    <n v="683"/>
    <x v="104"/>
    <x v="3"/>
    <n v="1862"/>
    <x v="304"/>
    <x v="3"/>
    <x v="4"/>
    <x v="3"/>
    <x v="2"/>
    <x v="3"/>
    <x v="2"/>
  </r>
  <r>
    <n v="683"/>
    <x v="104"/>
    <x v="3"/>
    <n v="2195"/>
    <x v="574"/>
    <x v="22"/>
    <x v="3"/>
    <x v="22"/>
    <x v="4"/>
    <x v="20"/>
    <x v="4"/>
  </r>
  <r>
    <n v="685"/>
    <x v="122"/>
    <x v="10"/>
    <n v="155"/>
    <x v="507"/>
    <x v="26"/>
    <x v="1"/>
    <x v="26"/>
    <x v="0"/>
    <x v="24"/>
    <x v="0"/>
  </r>
  <r>
    <n v="685"/>
    <x v="122"/>
    <x v="10"/>
    <n v="2494"/>
    <x v="238"/>
    <x v="36"/>
    <x v="0"/>
    <x v="36"/>
    <x v="2"/>
    <x v="31"/>
    <x v="2"/>
  </r>
  <r>
    <n v="686"/>
    <x v="68"/>
    <x v="1"/>
    <n v="378"/>
    <x v="575"/>
    <x v="22"/>
    <x v="4"/>
    <x v="22"/>
    <x v="4"/>
    <x v="20"/>
    <x v="4"/>
  </r>
  <r>
    <n v="686"/>
    <x v="68"/>
    <x v="1"/>
    <n v="3024"/>
    <x v="576"/>
    <x v="13"/>
    <x v="1"/>
    <x v="13"/>
    <x v="4"/>
    <x v="13"/>
    <x v="4"/>
  </r>
  <r>
    <n v="688"/>
    <x v="34"/>
    <x v="21"/>
    <n v="1909"/>
    <x v="47"/>
    <x v="27"/>
    <x v="0"/>
    <x v="27"/>
    <x v="6"/>
    <x v="25"/>
    <x v="6"/>
  </r>
  <r>
    <n v="688"/>
    <x v="34"/>
    <x v="21"/>
    <n v="1971"/>
    <x v="334"/>
    <x v="67"/>
    <x v="5"/>
    <x v="67"/>
    <x v="3"/>
    <x v="54"/>
    <x v="3"/>
  </r>
  <r>
    <n v="688"/>
    <x v="34"/>
    <x v="21"/>
    <n v="2349"/>
    <x v="577"/>
    <x v="63"/>
    <x v="0"/>
    <x v="63"/>
    <x v="4"/>
    <x v="50"/>
    <x v="4"/>
  </r>
  <r>
    <n v="688"/>
    <x v="34"/>
    <x v="21"/>
    <n v="2619"/>
    <x v="367"/>
    <x v="40"/>
    <x v="4"/>
    <x v="40"/>
    <x v="1"/>
    <x v="35"/>
    <x v="1"/>
  </r>
  <r>
    <n v="691"/>
    <x v="143"/>
    <x v="32"/>
    <n v="2236"/>
    <x v="42"/>
    <x v="39"/>
    <x v="0"/>
    <x v="39"/>
    <x v="3"/>
    <x v="34"/>
    <x v="3"/>
  </r>
  <r>
    <n v="692"/>
    <x v="234"/>
    <x v="39"/>
    <n v="2700"/>
    <x v="578"/>
    <x v="26"/>
    <x v="0"/>
    <x v="26"/>
    <x v="0"/>
    <x v="24"/>
    <x v="0"/>
  </r>
  <r>
    <n v="694"/>
    <x v="62"/>
    <x v="17"/>
    <n v="3160"/>
    <x v="25"/>
    <x v="11"/>
    <x v="4"/>
    <x v="11"/>
    <x v="1"/>
    <x v="11"/>
    <x v="1"/>
  </r>
  <r>
    <n v="695"/>
    <x v="143"/>
    <x v="32"/>
    <n v="1008"/>
    <x v="579"/>
    <x v="12"/>
    <x v="1"/>
    <x v="12"/>
    <x v="5"/>
    <x v="12"/>
    <x v="5"/>
  </r>
  <r>
    <n v="696"/>
    <x v="235"/>
    <x v="4"/>
    <n v="1534"/>
    <x v="580"/>
    <x v="51"/>
    <x v="4"/>
    <x v="51"/>
    <x v="3"/>
    <x v="44"/>
    <x v="3"/>
  </r>
  <r>
    <n v="697"/>
    <x v="104"/>
    <x v="3"/>
    <n v="3100"/>
    <x v="112"/>
    <x v="32"/>
    <x v="3"/>
    <x v="32"/>
    <x v="3"/>
    <x v="29"/>
    <x v="3"/>
  </r>
  <r>
    <n v="697"/>
    <x v="104"/>
    <x v="3"/>
    <n v="3157"/>
    <x v="25"/>
    <x v="49"/>
    <x v="3"/>
    <x v="49"/>
    <x v="6"/>
    <x v="25"/>
    <x v="6"/>
  </r>
  <r>
    <n v="698"/>
    <x v="78"/>
    <x v="12"/>
    <n v="677"/>
    <x v="528"/>
    <x v="31"/>
    <x v="2"/>
    <x v="31"/>
    <x v="0"/>
    <x v="28"/>
    <x v="0"/>
  </r>
  <r>
    <n v="698"/>
    <x v="78"/>
    <x v="12"/>
    <n v="1546"/>
    <x v="581"/>
    <x v="53"/>
    <x v="1"/>
    <x v="53"/>
    <x v="5"/>
    <x v="45"/>
    <x v="5"/>
  </r>
  <r>
    <n v="698"/>
    <x v="78"/>
    <x v="12"/>
    <n v="2120"/>
    <x v="582"/>
    <x v="11"/>
    <x v="1"/>
    <x v="11"/>
    <x v="1"/>
    <x v="11"/>
    <x v="1"/>
  </r>
  <r>
    <n v="699"/>
    <x v="158"/>
    <x v="4"/>
    <n v="799"/>
    <x v="7"/>
    <x v="29"/>
    <x v="5"/>
    <x v="29"/>
    <x v="1"/>
    <x v="6"/>
    <x v="1"/>
  </r>
  <r>
    <n v="699"/>
    <x v="158"/>
    <x v="4"/>
    <n v="1481"/>
    <x v="253"/>
    <x v="27"/>
    <x v="1"/>
    <x v="27"/>
    <x v="6"/>
    <x v="25"/>
    <x v="6"/>
  </r>
  <r>
    <n v="700"/>
    <x v="0"/>
    <x v="0"/>
    <n v="73"/>
    <x v="221"/>
    <x v="8"/>
    <x v="3"/>
    <x v="8"/>
    <x v="3"/>
    <x v="8"/>
    <x v="3"/>
  </r>
  <r>
    <n v="700"/>
    <x v="0"/>
    <x v="0"/>
    <n v="1744"/>
    <x v="302"/>
    <x v="47"/>
    <x v="1"/>
    <x v="47"/>
    <x v="6"/>
    <x v="41"/>
    <x v="6"/>
  </r>
  <r>
    <n v="700"/>
    <x v="0"/>
    <x v="0"/>
    <n v="2849"/>
    <x v="172"/>
    <x v="11"/>
    <x v="1"/>
    <x v="11"/>
    <x v="1"/>
    <x v="11"/>
    <x v="1"/>
  </r>
  <r>
    <n v="703"/>
    <x v="119"/>
    <x v="40"/>
    <n v="1326"/>
    <x v="286"/>
    <x v="68"/>
    <x v="4"/>
    <x v="68"/>
    <x v="0"/>
    <x v="55"/>
    <x v="0"/>
  </r>
  <r>
    <n v="705"/>
    <x v="86"/>
    <x v="29"/>
    <n v="293"/>
    <x v="162"/>
    <x v="10"/>
    <x v="4"/>
    <x v="10"/>
    <x v="5"/>
    <x v="10"/>
    <x v="5"/>
  </r>
  <r>
    <n v="705"/>
    <x v="86"/>
    <x v="29"/>
    <n v="2111"/>
    <x v="78"/>
    <x v="46"/>
    <x v="0"/>
    <x v="46"/>
    <x v="4"/>
    <x v="40"/>
    <x v="4"/>
  </r>
  <r>
    <n v="706"/>
    <x v="63"/>
    <x v="3"/>
    <n v="1485"/>
    <x v="583"/>
    <x v="43"/>
    <x v="3"/>
    <x v="43"/>
    <x v="0"/>
    <x v="38"/>
    <x v="0"/>
  </r>
  <r>
    <n v="706"/>
    <x v="63"/>
    <x v="3"/>
    <n v="1885"/>
    <x v="513"/>
    <x v="42"/>
    <x v="3"/>
    <x v="42"/>
    <x v="3"/>
    <x v="37"/>
    <x v="3"/>
  </r>
  <r>
    <n v="707"/>
    <x v="236"/>
    <x v="4"/>
    <n v="173"/>
    <x v="479"/>
    <x v="45"/>
    <x v="3"/>
    <x v="45"/>
    <x v="3"/>
    <x v="34"/>
    <x v="3"/>
  </r>
  <r>
    <n v="707"/>
    <x v="236"/>
    <x v="4"/>
    <n v="1106"/>
    <x v="80"/>
    <x v="51"/>
    <x v="5"/>
    <x v="51"/>
    <x v="3"/>
    <x v="44"/>
    <x v="3"/>
  </r>
  <r>
    <n v="708"/>
    <x v="237"/>
    <x v="44"/>
    <n v="865"/>
    <x v="584"/>
    <x v="11"/>
    <x v="5"/>
    <x v="11"/>
    <x v="1"/>
    <x v="11"/>
    <x v="1"/>
  </r>
  <r>
    <n v="708"/>
    <x v="237"/>
    <x v="44"/>
    <n v="1786"/>
    <x v="46"/>
    <x v="15"/>
    <x v="2"/>
    <x v="15"/>
    <x v="0"/>
    <x v="15"/>
    <x v="0"/>
  </r>
  <r>
    <n v="710"/>
    <x v="5"/>
    <x v="5"/>
    <n v="635"/>
    <x v="456"/>
    <x v="13"/>
    <x v="1"/>
    <x v="13"/>
    <x v="4"/>
    <x v="13"/>
    <x v="4"/>
  </r>
  <r>
    <n v="710"/>
    <x v="5"/>
    <x v="5"/>
    <n v="786"/>
    <x v="496"/>
    <x v="49"/>
    <x v="3"/>
    <x v="49"/>
    <x v="6"/>
    <x v="25"/>
    <x v="6"/>
  </r>
  <r>
    <n v="710"/>
    <x v="5"/>
    <x v="5"/>
    <n v="1893"/>
    <x v="102"/>
    <x v="21"/>
    <x v="0"/>
    <x v="21"/>
    <x v="2"/>
    <x v="19"/>
    <x v="2"/>
  </r>
  <r>
    <n v="711"/>
    <x v="121"/>
    <x v="26"/>
    <n v="1239"/>
    <x v="133"/>
    <x v="5"/>
    <x v="1"/>
    <x v="5"/>
    <x v="3"/>
    <x v="5"/>
    <x v="3"/>
  </r>
  <r>
    <n v="711"/>
    <x v="121"/>
    <x v="26"/>
    <n v="1547"/>
    <x v="585"/>
    <x v="12"/>
    <x v="5"/>
    <x v="12"/>
    <x v="5"/>
    <x v="12"/>
    <x v="5"/>
  </r>
  <r>
    <n v="711"/>
    <x v="121"/>
    <x v="26"/>
    <n v="2057"/>
    <x v="586"/>
    <x v="63"/>
    <x v="3"/>
    <x v="63"/>
    <x v="4"/>
    <x v="50"/>
    <x v="4"/>
  </r>
  <r>
    <n v="711"/>
    <x v="121"/>
    <x v="26"/>
    <n v="2632"/>
    <x v="268"/>
    <x v="19"/>
    <x v="4"/>
    <x v="19"/>
    <x v="4"/>
    <x v="17"/>
    <x v="4"/>
  </r>
  <r>
    <n v="711"/>
    <x v="121"/>
    <x v="26"/>
    <n v="3072"/>
    <x v="497"/>
    <x v="14"/>
    <x v="2"/>
    <x v="14"/>
    <x v="3"/>
    <x v="14"/>
    <x v="3"/>
  </r>
  <r>
    <n v="714"/>
    <x v="174"/>
    <x v="3"/>
    <n v="904"/>
    <x v="550"/>
    <x v="29"/>
    <x v="0"/>
    <x v="29"/>
    <x v="1"/>
    <x v="6"/>
    <x v="1"/>
  </r>
  <r>
    <n v="714"/>
    <x v="174"/>
    <x v="3"/>
    <n v="1224"/>
    <x v="306"/>
    <x v="29"/>
    <x v="1"/>
    <x v="29"/>
    <x v="1"/>
    <x v="6"/>
    <x v="1"/>
  </r>
  <r>
    <n v="715"/>
    <x v="93"/>
    <x v="9"/>
    <n v="1249"/>
    <x v="131"/>
    <x v="36"/>
    <x v="0"/>
    <x v="36"/>
    <x v="2"/>
    <x v="31"/>
    <x v="2"/>
  </r>
  <r>
    <n v="716"/>
    <x v="238"/>
    <x v="20"/>
    <n v="3231"/>
    <x v="587"/>
    <x v="0"/>
    <x v="4"/>
    <x v="0"/>
    <x v="0"/>
    <x v="0"/>
    <x v="0"/>
  </r>
  <r>
    <n v="717"/>
    <x v="147"/>
    <x v="1"/>
    <n v="618"/>
    <x v="416"/>
    <x v="19"/>
    <x v="3"/>
    <x v="19"/>
    <x v="4"/>
    <x v="17"/>
    <x v="4"/>
  </r>
  <r>
    <n v="717"/>
    <x v="147"/>
    <x v="1"/>
    <n v="906"/>
    <x v="369"/>
    <x v="20"/>
    <x v="0"/>
    <x v="20"/>
    <x v="5"/>
    <x v="18"/>
    <x v="5"/>
  </r>
  <r>
    <n v="717"/>
    <x v="147"/>
    <x v="1"/>
    <n v="2479"/>
    <x v="413"/>
    <x v="17"/>
    <x v="1"/>
    <x v="17"/>
    <x v="5"/>
    <x v="16"/>
    <x v="5"/>
  </r>
  <r>
    <n v="718"/>
    <x v="239"/>
    <x v="7"/>
    <n v="2883"/>
    <x v="247"/>
    <x v="47"/>
    <x v="1"/>
    <x v="47"/>
    <x v="6"/>
    <x v="41"/>
    <x v="6"/>
  </r>
  <r>
    <n v="719"/>
    <x v="236"/>
    <x v="4"/>
    <n v="97"/>
    <x v="441"/>
    <x v="20"/>
    <x v="3"/>
    <x v="20"/>
    <x v="5"/>
    <x v="18"/>
    <x v="5"/>
  </r>
  <r>
    <n v="719"/>
    <x v="236"/>
    <x v="4"/>
    <n v="1726"/>
    <x v="588"/>
    <x v="10"/>
    <x v="3"/>
    <x v="10"/>
    <x v="5"/>
    <x v="10"/>
    <x v="5"/>
  </r>
  <r>
    <n v="719"/>
    <x v="236"/>
    <x v="4"/>
    <n v="3303"/>
    <x v="589"/>
    <x v="37"/>
    <x v="3"/>
    <x v="37"/>
    <x v="6"/>
    <x v="32"/>
    <x v="6"/>
  </r>
  <r>
    <n v="720"/>
    <x v="71"/>
    <x v="33"/>
    <n v="557"/>
    <x v="590"/>
    <x v="62"/>
    <x v="4"/>
    <x v="62"/>
    <x v="3"/>
    <x v="39"/>
    <x v="3"/>
  </r>
  <r>
    <n v="720"/>
    <x v="71"/>
    <x v="33"/>
    <n v="1011"/>
    <x v="180"/>
    <x v="62"/>
    <x v="4"/>
    <x v="62"/>
    <x v="3"/>
    <x v="39"/>
    <x v="3"/>
  </r>
  <r>
    <n v="720"/>
    <x v="71"/>
    <x v="33"/>
    <n v="2428"/>
    <x v="244"/>
    <x v="8"/>
    <x v="2"/>
    <x v="8"/>
    <x v="3"/>
    <x v="8"/>
    <x v="3"/>
  </r>
  <r>
    <n v="722"/>
    <x v="108"/>
    <x v="33"/>
    <n v="2353"/>
    <x v="69"/>
    <x v="24"/>
    <x v="3"/>
    <x v="24"/>
    <x v="3"/>
    <x v="22"/>
    <x v="3"/>
  </r>
  <r>
    <n v="723"/>
    <x v="240"/>
    <x v="4"/>
    <n v="426"/>
    <x v="426"/>
    <x v="8"/>
    <x v="4"/>
    <x v="8"/>
    <x v="3"/>
    <x v="8"/>
    <x v="3"/>
  </r>
  <r>
    <n v="723"/>
    <x v="240"/>
    <x v="4"/>
    <n v="1660"/>
    <x v="509"/>
    <x v="47"/>
    <x v="4"/>
    <x v="47"/>
    <x v="6"/>
    <x v="41"/>
    <x v="6"/>
  </r>
  <r>
    <n v="724"/>
    <x v="203"/>
    <x v="21"/>
    <n v="249"/>
    <x v="591"/>
    <x v="57"/>
    <x v="0"/>
    <x v="57"/>
    <x v="3"/>
    <x v="47"/>
    <x v="3"/>
  </r>
  <r>
    <n v="724"/>
    <x v="203"/>
    <x v="21"/>
    <n v="387"/>
    <x v="30"/>
    <x v="64"/>
    <x v="4"/>
    <x v="64"/>
    <x v="0"/>
    <x v="51"/>
    <x v="0"/>
  </r>
  <r>
    <n v="724"/>
    <x v="203"/>
    <x v="21"/>
    <n v="1882"/>
    <x v="513"/>
    <x v="28"/>
    <x v="1"/>
    <x v="28"/>
    <x v="1"/>
    <x v="26"/>
    <x v="1"/>
  </r>
  <r>
    <n v="725"/>
    <x v="16"/>
    <x v="14"/>
    <n v="2745"/>
    <x v="326"/>
    <x v="68"/>
    <x v="1"/>
    <x v="68"/>
    <x v="0"/>
    <x v="55"/>
    <x v="0"/>
  </r>
  <r>
    <n v="725"/>
    <x v="16"/>
    <x v="14"/>
    <n v="2939"/>
    <x v="357"/>
    <x v="11"/>
    <x v="0"/>
    <x v="11"/>
    <x v="1"/>
    <x v="11"/>
    <x v="1"/>
  </r>
  <r>
    <n v="726"/>
    <x v="84"/>
    <x v="3"/>
    <n v="7"/>
    <x v="197"/>
    <x v="35"/>
    <x v="0"/>
    <x v="35"/>
    <x v="6"/>
    <x v="25"/>
    <x v="6"/>
  </r>
  <r>
    <n v="726"/>
    <x v="84"/>
    <x v="3"/>
    <n v="2947"/>
    <x v="435"/>
    <x v="0"/>
    <x v="4"/>
    <x v="0"/>
    <x v="0"/>
    <x v="0"/>
    <x v="0"/>
  </r>
  <r>
    <n v="727"/>
    <x v="169"/>
    <x v="42"/>
    <n v="911"/>
    <x v="411"/>
    <x v="37"/>
    <x v="0"/>
    <x v="37"/>
    <x v="6"/>
    <x v="32"/>
    <x v="6"/>
  </r>
  <r>
    <n v="728"/>
    <x v="21"/>
    <x v="17"/>
    <n v="1014"/>
    <x v="592"/>
    <x v="18"/>
    <x v="4"/>
    <x v="18"/>
    <x v="5"/>
    <x v="16"/>
    <x v="5"/>
  </r>
  <r>
    <n v="728"/>
    <x v="21"/>
    <x v="17"/>
    <n v="2796"/>
    <x v="178"/>
    <x v="20"/>
    <x v="0"/>
    <x v="20"/>
    <x v="5"/>
    <x v="18"/>
    <x v="5"/>
  </r>
  <r>
    <n v="729"/>
    <x v="2"/>
    <x v="2"/>
    <n v="511"/>
    <x v="511"/>
    <x v="34"/>
    <x v="1"/>
    <x v="34"/>
    <x v="1"/>
    <x v="30"/>
    <x v="1"/>
  </r>
  <r>
    <n v="729"/>
    <x v="2"/>
    <x v="2"/>
    <n v="2401"/>
    <x v="593"/>
    <x v="36"/>
    <x v="3"/>
    <x v="36"/>
    <x v="2"/>
    <x v="31"/>
    <x v="2"/>
  </r>
  <r>
    <n v="729"/>
    <x v="2"/>
    <x v="2"/>
    <n v="3121"/>
    <x v="250"/>
    <x v="43"/>
    <x v="1"/>
    <x v="43"/>
    <x v="0"/>
    <x v="38"/>
    <x v="0"/>
  </r>
  <r>
    <n v="730"/>
    <x v="241"/>
    <x v="17"/>
    <n v="706"/>
    <x v="203"/>
    <x v="18"/>
    <x v="3"/>
    <x v="18"/>
    <x v="5"/>
    <x v="16"/>
    <x v="5"/>
  </r>
  <r>
    <n v="731"/>
    <x v="136"/>
    <x v="4"/>
    <n v="2138"/>
    <x v="594"/>
    <x v="11"/>
    <x v="3"/>
    <x v="11"/>
    <x v="1"/>
    <x v="11"/>
    <x v="1"/>
  </r>
  <r>
    <n v="731"/>
    <x v="136"/>
    <x v="4"/>
    <n v="2342"/>
    <x v="2"/>
    <x v="14"/>
    <x v="3"/>
    <x v="14"/>
    <x v="3"/>
    <x v="14"/>
    <x v="3"/>
  </r>
  <r>
    <n v="732"/>
    <x v="242"/>
    <x v="18"/>
    <n v="2595"/>
    <x v="143"/>
    <x v="23"/>
    <x v="4"/>
    <x v="23"/>
    <x v="5"/>
    <x v="21"/>
    <x v="5"/>
  </r>
  <r>
    <n v="733"/>
    <x v="153"/>
    <x v="37"/>
    <n v="1150"/>
    <x v="484"/>
    <x v="29"/>
    <x v="4"/>
    <x v="29"/>
    <x v="1"/>
    <x v="6"/>
    <x v="1"/>
  </r>
  <r>
    <n v="733"/>
    <x v="153"/>
    <x v="37"/>
    <n v="2604"/>
    <x v="156"/>
    <x v="2"/>
    <x v="5"/>
    <x v="2"/>
    <x v="0"/>
    <x v="2"/>
    <x v="0"/>
  </r>
  <r>
    <n v="735"/>
    <x v="187"/>
    <x v="45"/>
    <n v="247"/>
    <x v="559"/>
    <x v="43"/>
    <x v="3"/>
    <x v="43"/>
    <x v="0"/>
    <x v="38"/>
    <x v="0"/>
  </r>
  <r>
    <n v="735"/>
    <x v="187"/>
    <x v="45"/>
    <n v="409"/>
    <x v="557"/>
    <x v="8"/>
    <x v="5"/>
    <x v="8"/>
    <x v="3"/>
    <x v="8"/>
    <x v="3"/>
  </r>
  <r>
    <n v="735"/>
    <x v="187"/>
    <x v="45"/>
    <n v="466"/>
    <x v="417"/>
    <x v="18"/>
    <x v="0"/>
    <x v="18"/>
    <x v="5"/>
    <x v="16"/>
    <x v="5"/>
  </r>
  <r>
    <n v="736"/>
    <x v="0"/>
    <x v="0"/>
    <n v="1019"/>
    <x v="219"/>
    <x v="46"/>
    <x v="0"/>
    <x v="46"/>
    <x v="4"/>
    <x v="40"/>
    <x v="4"/>
  </r>
  <r>
    <n v="737"/>
    <x v="114"/>
    <x v="4"/>
    <n v="1911"/>
    <x v="47"/>
    <x v="1"/>
    <x v="1"/>
    <x v="1"/>
    <x v="1"/>
    <x v="1"/>
    <x v="1"/>
  </r>
  <r>
    <n v="737"/>
    <x v="114"/>
    <x v="4"/>
    <n v="2614"/>
    <x v="409"/>
    <x v="21"/>
    <x v="0"/>
    <x v="21"/>
    <x v="2"/>
    <x v="19"/>
    <x v="2"/>
  </r>
  <r>
    <n v="737"/>
    <x v="114"/>
    <x v="4"/>
    <n v="2744"/>
    <x v="595"/>
    <x v="50"/>
    <x v="3"/>
    <x v="50"/>
    <x v="2"/>
    <x v="43"/>
    <x v="2"/>
  </r>
  <r>
    <n v="739"/>
    <x v="2"/>
    <x v="2"/>
    <n v="814"/>
    <x v="405"/>
    <x v="0"/>
    <x v="0"/>
    <x v="0"/>
    <x v="0"/>
    <x v="0"/>
    <x v="0"/>
  </r>
  <r>
    <n v="740"/>
    <x v="243"/>
    <x v="7"/>
    <n v="551"/>
    <x v="399"/>
    <x v="35"/>
    <x v="3"/>
    <x v="35"/>
    <x v="6"/>
    <x v="25"/>
    <x v="6"/>
  </r>
  <r>
    <n v="740"/>
    <x v="243"/>
    <x v="7"/>
    <n v="2557"/>
    <x v="596"/>
    <x v="13"/>
    <x v="0"/>
    <x v="13"/>
    <x v="4"/>
    <x v="13"/>
    <x v="4"/>
  </r>
  <r>
    <n v="741"/>
    <x v="200"/>
    <x v="14"/>
    <n v="785"/>
    <x v="496"/>
    <x v="41"/>
    <x v="3"/>
    <x v="41"/>
    <x v="4"/>
    <x v="36"/>
    <x v="4"/>
  </r>
  <r>
    <n v="741"/>
    <x v="200"/>
    <x v="14"/>
    <n v="3152"/>
    <x v="531"/>
    <x v="11"/>
    <x v="4"/>
    <x v="11"/>
    <x v="1"/>
    <x v="11"/>
    <x v="1"/>
  </r>
  <r>
    <n v="742"/>
    <x v="39"/>
    <x v="26"/>
    <n v="905"/>
    <x v="550"/>
    <x v="39"/>
    <x v="4"/>
    <x v="39"/>
    <x v="3"/>
    <x v="34"/>
    <x v="3"/>
  </r>
  <r>
    <n v="743"/>
    <x v="244"/>
    <x v="27"/>
    <n v="531"/>
    <x v="473"/>
    <x v="20"/>
    <x v="1"/>
    <x v="20"/>
    <x v="5"/>
    <x v="18"/>
    <x v="5"/>
  </r>
  <r>
    <n v="746"/>
    <x v="245"/>
    <x v="44"/>
    <n v="1682"/>
    <x v="597"/>
    <x v="33"/>
    <x v="1"/>
    <x v="33"/>
    <x v="0"/>
    <x v="0"/>
    <x v="0"/>
  </r>
  <r>
    <n v="747"/>
    <x v="114"/>
    <x v="4"/>
    <n v="2316"/>
    <x v="462"/>
    <x v="63"/>
    <x v="1"/>
    <x v="63"/>
    <x v="4"/>
    <x v="50"/>
    <x v="4"/>
  </r>
  <r>
    <n v="751"/>
    <x v="137"/>
    <x v="21"/>
    <n v="2882"/>
    <x v="247"/>
    <x v="55"/>
    <x v="2"/>
    <x v="55"/>
    <x v="3"/>
    <x v="29"/>
    <x v="3"/>
  </r>
  <r>
    <n v="752"/>
    <x v="7"/>
    <x v="6"/>
    <n v="1918"/>
    <x v="58"/>
    <x v="19"/>
    <x v="1"/>
    <x v="19"/>
    <x v="4"/>
    <x v="17"/>
    <x v="4"/>
  </r>
  <r>
    <n v="754"/>
    <x v="9"/>
    <x v="7"/>
    <n v="2176"/>
    <x v="119"/>
    <x v="22"/>
    <x v="1"/>
    <x v="22"/>
    <x v="4"/>
    <x v="20"/>
    <x v="4"/>
  </r>
  <r>
    <n v="754"/>
    <x v="9"/>
    <x v="7"/>
    <n v="3148"/>
    <x v="531"/>
    <x v="46"/>
    <x v="4"/>
    <x v="46"/>
    <x v="4"/>
    <x v="40"/>
    <x v="4"/>
  </r>
  <r>
    <n v="755"/>
    <x v="158"/>
    <x v="4"/>
    <n v="632"/>
    <x v="87"/>
    <x v="55"/>
    <x v="1"/>
    <x v="55"/>
    <x v="3"/>
    <x v="29"/>
    <x v="3"/>
  </r>
  <r>
    <n v="755"/>
    <x v="158"/>
    <x v="4"/>
    <n v="870"/>
    <x v="584"/>
    <x v="31"/>
    <x v="0"/>
    <x v="31"/>
    <x v="0"/>
    <x v="28"/>
    <x v="0"/>
  </r>
  <r>
    <n v="755"/>
    <x v="158"/>
    <x v="4"/>
    <n v="1475"/>
    <x v="94"/>
    <x v="24"/>
    <x v="1"/>
    <x v="24"/>
    <x v="3"/>
    <x v="22"/>
    <x v="3"/>
  </r>
  <r>
    <n v="755"/>
    <x v="158"/>
    <x v="4"/>
    <n v="2648"/>
    <x v="54"/>
    <x v="52"/>
    <x v="4"/>
    <x v="52"/>
    <x v="1"/>
    <x v="1"/>
    <x v="1"/>
  </r>
  <r>
    <n v="755"/>
    <x v="158"/>
    <x v="4"/>
    <n v="2812"/>
    <x v="598"/>
    <x v="53"/>
    <x v="4"/>
    <x v="53"/>
    <x v="5"/>
    <x v="45"/>
    <x v="5"/>
  </r>
  <r>
    <n v="756"/>
    <x v="31"/>
    <x v="23"/>
    <n v="460"/>
    <x v="27"/>
    <x v="64"/>
    <x v="1"/>
    <x v="64"/>
    <x v="0"/>
    <x v="51"/>
    <x v="0"/>
  </r>
  <r>
    <n v="756"/>
    <x v="31"/>
    <x v="23"/>
    <n v="1352"/>
    <x v="558"/>
    <x v="25"/>
    <x v="4"/>
    <x v="25"/>
    <x v="6"/>
    <x v="23"/>
    <x v="6"/>
  </r>
  <r>
    <n v="757"/>
    <x v="84"/>
    <x v="3"/>
    <n v="1361"/>
    <x v="599"/>
    <x v="28"/>
    <x v="3"/>
    <x v="28"/>
    <x v="1"/>
    <x v="26"/>
    <x v="1"/>
  </r>
  <r>
    <n v="758"/>
    <x v="236"/>
    <x v="4"/>
    <n v="1769"/>
    <x v="171"/>
    <x v="63"/>
    <x v="5"/>
    <x v="63"/>
    <x v="4"/>
    <x v="50"/>
    <x v="4"/>
  </r>
  <r>
    <n v="758"/>
    <x v="236"/>
    <x v="4"/>
    <n v="2925"/>
    <x v="600"/>
    <x v="66"/>
    <x v="1"/>
    <x v="66"/>
    <x v="2"/>
    <x v="53"/>
    <x v="2"/>
  </r>
  <r>
    <n v="759"/>
    <x v="112"/>
    <x v="17"/>
    <n v="2380"/>
    <x v="601"/>
    <x v="11"/>
    <x v="3"/>
    <x v="11"/>
    <x v="1"/>
    <x v="11"/>
    <x v="1"/>
  </r>
  <r>
    <n v="760"/>
    <x v="246"/>
    <x v="26"/>
    <n v="342"/>
    <x v="376"/>
    <x v="59"/>
    <x v="0"/>
    <x v="59"/>
    <x v="3"/>
    <x v="47"/>
    <x v="3"/>
  </r>
  <r>
    <n v="760"/>
    <x v="246"/>
    <x v="26"/>
    <n v="847"/>
    <x v="146"/>
    <x v="56"/>
    <x v="4"/>
    <x v="56"/>
    <x v="4"/>
    <x v="46"/>
    <x v="4"/>
  </r>
  <r>
    <n v="760"/>
    <x v="246"/>
    <x v="26"/>
    <n v="3134"/>
    <x v="176"/>
    <x v="41"/>
    <x v="1"/>
    <x v="41"/>
    <x v="4"/>
    <x v="36"/>
    <x v="4"/>
  </r>
  <r>
    <n v="761"/>
    <x v="206"/>
    <x v="8"/>
    <n v="2658"/>
    <x v="22"/>
    <x v="33"/>
    <x v="4"/>
    <x v="33"/>
    <x v="0"/>
    <x v="0"/>
    <x v="0"/>
  </r>
  <r>
    <n v="762"/>
    <x v="247"/>
    <x v="4"/>
    <n v="1738"/>
    <x v="602"/>
    <x v="0"/>
    <x v="3"/>
    <x v="0"/>
    <x v="0"/>
    <x v="0"/>
    <x v="0"/>
  </r>
  <r>
    <n v="763"/>
    <x v="123"/>
    <x v="20"/>
    <n v="440"/>
    <x v="130"/>
    <x v="30"/>
    <x v="5"/>
    <x v="30"/>
    <x v="4"/>
    <x v="27"/>
    <x v="4"/>
  </r>
  <r>
    <n v="763"/>
    <x v="123"/>
    <x v="20"/>
    <n v="493"/>
    <x v="603"/>
    <x v="67"/>
    <x v="4"/>
    <x v="67"/>
    <x v="3"/>
    <x v="54"/>
    <x v="3"/>
  </r>
  <r>
    <n v="763"/>
    <x v="123"/>
    <x v="20"/>
    <n v="2060"/>
    <x v="560"/>
    <x v="43"/>
    <x v="2"/>
    <x v="43"/>
    <x v="0"/>
    <x v="38"/>
    <x v="0"/>
  </r>
  <r>
    <n v="764"/>
    <x v="113"/>
    <x v="8"/>
    <n v="884"/>
    <x v="263"/>
    <x v="4"/>
    <x v="3"/>
    <x v="4"/>
    <x v="0"/>
    <x v="4"/>
    <x v="0"/>
  </r>
  <r>
    <n v="764"/>
    <x v="113"/>
    <x v="8"/>
    <n v="2269"/>
    <x v="92"/>
    <x v="8"/>
    <x v="4"/>
    <x v="8"/>
    <x v="3"/>
    <x v="8"/>
    <x v="3"/>
  </r>
  <r>
    <n v="765"/>
    <x v="167"/>
    <x v="34"/>
    <n v="3204"/>
    <x v="18"/>
    <x v="12"/>
    <x v="1"/>
    <x v="12"/>
    <x v="5"/>
    <x v="12"/>
    <x v="5"/>
  </r>
  <r>
    <n v="766"/>
    <x v="13"/>
    <x v="11"/>
    <n v="1805"/>
    <x v="340"/>
    <x v="43"/>
    <x v="4"/>
    <x v="43"/>
    <x v="0"/>
    <x v="38"/>
    <x v="0"/>
  </r>
  <r>
    <n v="766"/>
    <x v="13"/>
    <x v="11"/>
    <n v="2486"/>
    <x v="570"/>
    <x v="5"/>
    <x v="1"/>
    <x v="5"/>
    <x v="3"/>
    <x v="5"/>
    <x v="3"/>
  </r>
  <r>
    <n v="767"/>
    <x v="84"/>
    <x v="3"/>
    <n v="1856"/>
    <x v="604"/>
    <x v="28"/>
    <x v="0"/>
    <x v="28"/>
    <x v="1"/>
    <x v="26"/>
    <x v="1"/>
  </r>
  <r>
    <n v="770"/>
    <x v="52"/>
    <x v="24"/>
    <n v="181"/>
    <x v="246"/>
    <x v="13"/>
    <x v="3"/>
    <x v="13"/>
    <x v="4"/>
    <x v="13"/>
    <x v="4"/>
  </r>
  <r>
    <n v="770"/>
    <x v="52"/>
    <x v="24"/>
    <n v="2398"/>
    <x v="107"/>
    <x v="48"/>
    <x v="2"/>
    <x v="48"/>
    <x v="3"/>
    <x v="42"/>
    <x v="3"/>
  </r>
  <r>
    <n v="772"/>
    <x v="55"/>
    <x v="4"/>
    <n v="85"/>
    <x v="605"/>
    <x v="27"/>
    <x v="1"/>
    <x v="27"/>
    <x v="6"/>
    <x v="25"/>
    <x v="6"/>
  </r>
  <r>
    <n v="772"/>
    <x v="55"/>
    <x v="4"/>
    <n v="2546"/>
    <x v="316"/>
    <x v="45"/>
    <x v="4"/>
    <x v="45"/>
    <x v="3"/>
    <x v="34"/>
    <x v="3"/>
  </r>
  <r>
    <n v="773"/>
    <x v="25"/>
    <x v="20"/>
    <n v="1297"/>
    <x v="438"/>
    <x v="62"/>
    <x v="4"/>
    <x v="62"/>
    <x v="3"/>
    <x v="39"/>
    <x v="3"/>
  </r>
  <r>
    <n v="774"/>
    <x v="113"/>
    <x v="8"/>
    <n v="720"/>
    <x v="147"/>
    <x v="1"/>
    <x v="3"/>
    <x v="1"/>
    <x v="1"/>
    <x v="1"/>
    <x v="1"/>
  </r>
  <r>
    <n v="775"/>
    <x v="63"/>
    <x v="3"/>
    <n v="577"/>
    <x v="529"/>
    <x v="64"/>
    <x v="1"/>
    <x v="64"/>
    <x v="0"/>
    <x v="51"/>
    <x v="0"/>
  </r>
  <r>
    <n v="775"/>
    <x v="63"/>
    <x v="3"/>
    <n v="830"/>
    <x v="192"/>
    <x v="4"/>
    <x v="5"/>
    <x v="4"/>
    <x v="0"/>
    <x v="4"/>
    <x v="0"/>
  </r>
  <r>
    <n v="775"/>
    <x v="63"/>
    <x v="3"/>
    <n v="1251"/>
    <x v="131"/>
    <x v="15"/>
    <x v="0"/>
    <x v="15"/>
    <x v="0"/>
    <x v="15"/>
    <x v="0"/>
  </r>
  <r>
    <n v="775"/>
    <x v="63"/>
    <x v="3"/>
    <n v="3277"/>
    <x v="363"/>
    <x v="38"/>
    <x v="1"/>
    <x v="38"/>
    <x v="2"/>
    <x v="33"/>
    <x v="2"/>
  </r>
  <r>
    <n v="776"/>
    <x v="89"/>
    <x v="36"/>
    <n v="1390"/>
    <x v="347"/>
    <x v="18"/>
    <x v="2"/>
    <x v="18"/>
    <x v="5"/>
    <x v="16"/>
    <x v="5"/>
  </r>
  <r>
    <n v="777"/>
    <x v="21"/>
    <x v="17"/>
    <n v="2678"/>
    <x v="0"/>
    <x v="23"/>
    <x v="0"/>
    <x v="23"/>
    <x v="5"/>
    <x v="21"/>
    <x v="5"/>
  </r>
  <r>
    <n v="778"/>
    <x v="248"/>
    <x v="8"/>
    <n v="1467"/>
    <x v="339"/>
    <x v="43"/>
    <x v="0"/>
    <x v="43"/>
    <x v="0"/>
    <x v="38"/>
    <x v="0"/>
  </r>
  <r>
    <n v="779"/>
    <x v="110"/>
    <x v="15"/>
    <n v="445"/>
    <x v="130"/>
    <x v="49"/>
    <x v="3"/>
    <x v="49"/>
    <x v="6"/>
    <x v="25"/>
    <x v="6"/>
  </r>
  <r>
    <n v="779"/>
    <x v="110"/>
    <x v="15"/>
    <n v="3090"/>
    <x v="606"/>
    <x v="48"/>
    <x v="4"/>
    <x v="48"/>
    <x v="3"/>
    <x v="42"/>
    <x v="3"/>
  </r>
  <r>
    <n v="782"/>
    <x v="84"/>
    <x v="3"/>
    <n v="658"/>
    <x v="607"/>
    <x v="31"/>
    <x v="4"/>
    <x v="31"/>
    <x v="0"/>
    <x v="28"/>
    <x v="0"/>
  </r>
  <r>
    <n v="782"/>
    <x v="84"/>
    <x v="3"/>
    <n v="1875"/>
    <x v="81"/>
    <x v="62"/>
    <x v="3"/>
    <x v="62"/>
    <x v="3"/>
    <x v="39"/>
    <x v="3"/>
  </r>
  <r>
    <n v="782"/>
    <x v="84"/>
    <x v="3"/>
    <n v="2410"/>
    <x v="135"/>
    <x v="42"/>
    <x v="3"/>
    <x v="42"/>
    <x v="3"/>
    <x v="37"/>
    <x v="3"/>
  </r>
  <r>
    <n v="783"/>
    <x v="26"/>
    <x v="6"/>
    <n v="754"/>
    <x v="258"/>
    <x v="45"/>
    <x v="5"/>
    <x v="45"/>
    <x v="3"/>
    <x v="34"/>
    <x v="3"/>
  </r>
  <r>
    <n v="783"/>
    <x v="26"/>
    <x v="6"/>
    <n v="2527"/>
    <x v="39"/>
    <x v="22"/>
    <x v="5"/>
    <x v="22"/>
    <x v="4"/>
    <x v="20"/>
    <x v="4"/>
  </r>
  <r>
    <n v="785"/>
    <x v="21"/>
    <x v="17"/>
    <n v="2372"/>
    <x v="451"/>
    <x v="49"/>
    <x v="3"/>
    <x v="49"/>
    <x v="6"/>
    <x v="25"/>
    <x v="6"/>
  </r>
  <r>
    <n v="785"/>
    <x v="21"/>
    <x v="17"/>
    <n v="2850"/>
    <x v="172"/>
    <x v="0"/>
    <x v="1"/>
    <x v="0"/>
    <x v="0"/>
    <x v="0"/>
    <x v="0"/>
  </r>
  <r>
    <n v="787"/>
    <x v="249"/>
    <x v="13"/>
    <n v="1012"/>
    <x v="180"/>
    <x v="22"/>
    <x v="1"/>
    <x v="22"/>
    <x v="4"/>
    <x v="20"/>
    <x v="4"/>
  </r>
  <r>
    <n v="787"/>
    <x v="249"/>
    <x v="13"/>
    <n v="1555"/>
    <x v="608"/>
    <x v="25"/>
    <x v="2"/>
    <x v="25"/>
    <x v="6"/>
    <x v="23"/>
    <x v="6"/>
  </r>
  <r>
    <n v="787"/>
    <x v="249"/>
    <x v="13"/>
    <n v="1571"/>
    <x v="235"/>
    <x v="11"/>
    <x v="1"/>
    <x v="11"/>
    <x v="1"/>
    <x v="11"/>
    <x v="1"/>
  </r>
  <r>
    <n v="787"/>
    <x v="249"/>
    <x v="13"/>
    <n v="3108"/>
    <x v="308"/>
    <x v="12"/>
    <x v="1"/>
    <x v="12"/>
    <x v="5"/>
    <x v="12"/>
    <x v="5"/>
  </r>
  <r>
    <n v="788"/>
    <x v="152"/>
    <x v="2"/>
    <n v="1120"/>
    <x v="609"/>
    <x v="22"/>
    <x v="3"/>
    <x v="22"/>
    <x v="4"/>
    <x v="20"/>
    <x v="4"/>
  </r>
  <r>
    <n v="788"/>
    <x v="152"/>
    <x v="2"/>
    <n v="3125"/>
    <x v="565"/>
    <x v="39"/>
    <x v="1"/>
    <x v="39"/>
    <x v="3"/>
    <x v="34"/>
    <x v="3"/>
  </r>
  <r>
    <n v="790"/>
    <x v="10"/>
    <x v="8"/>
    <n v="621"/>
    <x v="416"/>
    <x v="55"/>
    <x v="1"/>
    <x v="55"/>
    <x v="3"/>
    <x v="29"/>
    <x v="3"/>
  </r>
  <r>
    <n v="792"/>
    <x v="173"/>
    <x v="44"/>
    <n v="2894"/>
    <x v="610"/>
    <x v="30"/>
    <x v="2"/>
    <x v="30"/>
    <x v="4"/>
    <x v="27"/>
    <x v="4"/>
  </r>
  <r>
    <n v="792"/>
    <x v="173"/>
    <x v="44"/>
    <n v="3228"/>
    <x v="587"/>
    <x v="15"/>
    <x v="3"/>
    <x v="15"/>
    <x v="0"/>
    <x v="15"/>
    <x v="0"/>
  </r>
  <r>
    <n v="793"/>
    <x v="62"/>
    <x v="17"/>
    <n v="1096"/>
    <x v="222"/>
    <x v="56"/>
    <x v="4"/>
    <x v="56"/>
    <x v="4"/>
    <x v="46"/>
    <x v="4"/>
  </r>
  <r>
    <n v="793"/>
    <x v="62"/>
    <x v="17"/>
    <n v="1654"/>
    <x v="50"/>
    <x v="52"/>
    <x v="3"/>
    <x v="52"/>
    <x v="1"/>
    <x v="1"/>
    <x v="1"/>
  </r>
  <r>
    <n v="793"/>
    <x v="62"/>
    <x v="17"/>
    <n v="2520"/>
    <x v="148"/>
    <x v="30"/>
    <x v="0"/>
    <x v="30"/>
    <x v="4"/>
    <x v="27"/>
    <x v="4"/>
  </r>
  <r>
    <n v="793"/>
    <x v="62"/>
    <x v="17"/>
    <n v="3260"/>
    <x v="449"/>
    <x v="58"/>
    <x v="4"/>
    <x v="58"/>
    <x v="1"/>
    <x v="48"/>
    <x v="1"/>
  </r>
  <r>
    <n v="794"/>
    <x v="25"/>
    <x v="2"/>
    <n v="45"/>
    <x v="530"/>
    <x v="64"/>
    <x v="4"/>
    <x v="64"/>
    <x v="0"/>
    <x v="51"/>
    <x v="0"/>
  </r>
  <r>
    <n v="794"/>
    <x v="25"/>
    <x v="2"/>
    <n v="562"/>
    <x v="280"/>
    <x v="11"/>
    <x v="0"/>
    <x v="11"/>
    <x v="1"/>
    <x v="11"/>
    <x v="1"/>
  </r>
  <r>
    <n v="794"/>
    <x v="25"/>
    <x v="2"/>
    <n v="2371"/>
    <x v="451"/>
    <x v="13"/>
    <x v="1"/>
    <x v="13"/>
    <x v="4"/>
    <x v="13"/>
    <x v="4"/>
  </r>
  <r>
    <n v="795"/>
    <x v="156"/>
    <x v="4"/>
    <n v="801"/>
    <x v="240"/>
    <x v="2"/>
    <x v="0"/>
    <x v="2"/>
    <x v="0"/>
    <x v="2"/>
    <x v="0"/>
  </r>
  <r>
    <n v="795"/>
    <x v="156"/>
    <x v="4"/>
    <n v="2113"/>
    <x v="381"/>
    <x v="10"/>
    <x v="3"/>
    <x v="10"/>
    <x v="5"/>
    <x v="10"/>
    <x v="5"/>
  </r>
  <r>
    <n v="795"/>
    <x v="156"/>
    <x v="4"/>
    <n v="2941"/>
    <x v="357"/>
    <x v="1"/>
    <x v="5"/>
    <x v="1"/>
    <x v="1"/>
    <x v="1"/>
    <x v="1"/>
  </r>
  <r>
    <n v="796"/>
    <x v="54"/>
    <x v="29"/>
    <n v="2718"/>
    <x v="611"/>
    <x v="58"/>
    <x v="3"/>
    <x v="58"/>
    <x v="1"/>
    <x v="48"/>
    <x v="1"/>
  </r>
  <r>
    <n v="797"/>
    <x v="71"/>
    <x v="33"/>
    <n v="338"/>
    <x v="164"/>
    <x v="49"/>
    <x v="4"/>
    <x v="49"/>
    <x v="6"/>
    <x v="25"/>
    <x v="6"/>
  </r>
  <r>
    <n v="797"/>
    <x v="71"/>
    <x v="33"/>
    <n v="2004"/>
    <x v="410"/>
    <x v="30"/>
    <x v="4"/>
    <x v="30"/>
    <x v="4"/>
    <x v="27"/>
    <x v="4"/>
  </r>
  <r>
    <n v="797"/>
    <x v="71"/>
    <x v="33"/>
    <n v="3101"/>
    <x v="112"/>
    <x v="51"/>
    <x v="0"/>
    <x v="51"/>
    <x v="3"/>
    <x v="44"/>
    <x v="3"/>
  </r>
  <r>
    <n v="798"/>
    <x v="146"/>
    <x v="30"/>
    <n v="368"/>
    <x v="476"/>
    <x v="5"/>
    <x v="3"/>
    <x v="5"/>
    <x v="3"/>
    <x v="5"/>
    <x v="3"/>
  </r>
  <r>
    <n v="800"/>
    <x v="143"/>
    <x v="32"/>
    <n v="839"/>
    <x v="283"/>
    <x v="34"/>
    <x v="4"/>
    <x v="34"/>
    <x v="1"/>
    <x v="30"/>
    <x v="1"/>
  </r>
  <r>
    <n v="801"/>
    <x v="250"/>
    <x v="3"/>
    <n v="692"/>
    <x v="448"/>
    <x v="59"/>
    <x v="3"/>
    <x v="59"/>
    <x v="3"/>
    <x v="47"/>
    <x v="3"/>
  </r>
  <r>
    <n v="802"/>
    <x v="171"/>
    <x v="43"/>
    <n v="209"/>
    <x v="612"/>
    <x v="45"/>
    <x v="3"/>
    <x v="45"/>
    <x v="3"/>
    <x v="34"/>
    <x v="3"/>
  </r>
  <r>
    <n v="802"/>
    <x v="171"/>
    <x v="43"/>
    <n v="1273"/>
    <x v="201"/>
    <x v="12"/>
    <x v="4"/>
    <x v="12"/>
    <x v="5"/>
    <x v="12"/>
    <x v="5"/>
  </r>
  <r>
    <n v="804"/>
    <x v="68"/>
    <x v="2"/>
    <n v="2996"/>
    <x v="613"/>
    <x v="11"/>
    <x v="0"/>
    <x v="11"/>
    <x v="1"/>
    <x v="11"/>
    <x v="1"/>
  </r>
  <r>
    <n v="806"/>
    <x v="46"/>
    <x v="12"/>
    <n v="19"/>
    <x v="571"/>
    <x v="4"/>
    <x v="3"/>
    <x v="4"/>
    <x v="0"/>
    <x v="4"/>
    <x v="0"/>
  </r>
  <r>
    <n v="807"/>
    <x v="2"/>
    <x v="2"/>
    <n v="2442"/>
    <x v="194"/>
    <x v="63"/>
    <x v="1"/>
    <x v="63"/>
    <x v="4"/>
    <x v="50"/>
    <x v="4"/>
  </r>
  <r>
    <n v="807"/>
    <x v="2"/>
    <x v="2"/>
    <n v="2472"/>
    <x v="397"/>
    <x v="24"/>
    <x v="0"/>
    <x v="24"/>
    <x v="3"/>
    <x v="22"/>
    <x v="3"/>
  </r>
  <r>
    <n v="809"/>
    <x v="180"/>
    <x v="20"/>
    <n v="854"/>
    <x v="554"/>
    <x v="67"/>
    <x v="4"/>
    <x v="67"/>
    <x v="3"/>
    <x v="54"/>
    <x v="3"/>
  </r>
  <r>
    <n v="809"/>
    <x v="180"/>
    <x v="20"/>
    <n v="2348"/>
    <x v="2"/>
    <x v="65"/>
    <x v="4"/>
    <x v="65"/>
    <x v="3"/>
    <x v="52"/>
    <x v="3"/>
  </r>
  <r>
    <n v="810"/>
    <x v="51"/>
    <x v="26"/>
    <n v="548"/>
    <x v="399"/>
    <x v="42"/>
    <x v="1"/>
    <x v="42"/>
    <x v="3"/>
    <x v="37"/>
    <x v="3"/>
  </r>
  <r>
    <n v="810"/>
    <x v="51"/>
    <x v="26"/>
    <n v="673"/>
    <x v="100"/>
    <x v="52"/>
    <x v="4"/>
    <x v="52"/>
    <x v="1"/>
    <x v="1"/>
    <x v="1"/>
  </r>
  <r>
    <n v="810"/>
    <x v="51"/>
    <x v="26"/>
    <n v="1618"/>
    <x v="614"/>
    <x v="44"/>
    <x v="0"/>
    <x v="44"/>
    <x v="3"/>
    <x v="39"/>
    <x v="3"/>
  </r>
  <r>
    <n v="811"/>
    <x v="2"/>
    <x v="2"/>
    <n v="31"/>
    <x v="185"/>
    <x v="64"/>
    <x v="2"/>
    <x v="64"/>
    <x v="0"/>
    <x v="51"/>
    <x v="0"/>
  </r>
  <r>
    <n v="811"/>
    <x v="2"/>
    <x v="2"/>
    <n v="3183"/>
    <x v="615"/>
    <x v="34"/>
    <x v="0"/>
    <x v="34"/>
    <x v="1"/>
    <x v="30"/>
    <x v="1"/>
  </r>
  <r>
    <n v="812"/>
    <x v="50"/>
    <x v="28"/>
    <n v="1590"/>
    <x v="72"/>
    <x v="9"/>
    <x v="1"/>
    <x v="9"/>
    <x v="0"/>
    <x v="9"/>
    <x v="0"/>
  </r>
  <r>
    <n v="813"/>
    <x v="54"/>
    <x v="29"/>
    <n v="271"/>
    <x v="142"/>
    <x v="18"/>
    <x v="0"/>
    <x v="18"/>
    <x v="5"/>
    <x v="16"/>
    <x v="5"/>
  </r>
  <r>
    <n v="813"/>
    <x v="54"/>
    <x v="29"/>
    <n v="1381"/>
    <x v="616"/>
    <x v="61"/>
    <x v="0"/>
    <x v="61"/>
    <x v="0"/>
    <x v="9"/>
    <x v="0"/>
  </r>
  <r>
    <n v="813"/>
    <x v="54"/>
    <x v="29"/>
    <n v="2079"/>
    <x v="617"/>
    <x v="12"/>
    <x v="4"/>
    <x v="12"/>
    <x v="5"/>
    <x v="12"/>
    <x v="5"/>
  </r>
  <r>
    <n v="814"/>
    <x v="87"/>
    <x v="1"/>
    <n v="35"/>
    <x v="55"/>
    <x v="14"/>
    <x v="1"/>
    <x v="14"/>
    <x v="3"/>
    <x v="14"/>
    <x v="3"/>
  </r>
  <r>
    <n v="815"/>
    <x v="0"/>
    <x v="0"/>
    <n v="12"/>
    <x v="197"/>
    <x v="19"/>
    <x v="1"/>
    <x v="19"/>
    <x v="4"/>
    <x v="17"/>
    <x v="4"/>
  </r>
  <r>
    <n v="815"/>
    <x v="0"/>
    <x v="0"/>
    <n v="2943"/>
    <x v="525"/>
    <x v="11"/>
    <x v="3"/>
    <x v="11"/>
    <x v="1"/>
    <x v="11"/>
    <x v="1"/>
  </r>
  <r>
    <n v="817"/>
    <x v="251"/>
    <x v="4"/>
    <n v="2948"/>
    <x v="435"/>
    <x v="55"/>
    <x v="1"/>
    <x v="55"/>
    <x v="3"/>
    <x v="29"/>
    <x v="3"/>
  </r>
  <r>
    <n v="818"/>
    <x v="252"/>
    <x v="26"/>
    <n v="1105"/>
    <x v="80"/>
    <x v="14"/>
    <x v="4"/>
    <x v="14"/>
    <x v="3"/>
    <x v="14"/>
    <x v="3"/>
  </r>
  <r>
    <n v="818"/>
    <x v="252"/>
    <x v="26"/>
    <n v="1591"/>
    <x v="72"/>
    <x v="68"/>
    <x v="3"/>
    <x v="68"/>
    <x v="0"/>
    <x v="55"/>
    <x v="0"/>
  </r>
  <r>
    <n v="818"/>
    <x v="252"/>
    <x v="26"/>
    <n v="1725"/>
    <x v="618"/>
    <x v="37"/>
    <x v="4"/>
    <x v="37"/>
    <x v="6"/>
    <x v="32"/>
    <x v="6"/>
  </r>
  <r>
    <n v="818"/>
    <x v="252"/>
    <x v="26"/>
    <n v="1908"/>
    <x v="47"/>
    <x v="6"/>
    <x v="5"/>
    <x v="6"/>
    <x v="1"/>
    <x v="6"/>
    <x v="1"/>
  </r>
  <r>
    <n v="819"/>
    <x v="109"/>
    <x v="3"/>
    <n v="1463"/>
    <x v="325"/>
    <x v="2"/>
    <x v="3"/>
    <x v="2"/>
    <x v="0"/>
    <x v="2"/>
    <x v="0"/>
  </r>
  <r>
    <n v="819"/>
    <x v="109"/>
    <x v="3"/>
    <n v="2354"/>
    <x v="69"/>
    <x v="34"/>
    <x v="1"/>
    <x v="34"/>
    <x v="1"/>
    <x v="30"/>
    <x v="1"/>
  </r>
  <r>
    <n v="819"/>
    <x v="109"/>
    <x v="3"/>
    <n v="2393"/>
    <x v="619"/>
    <x v="64"/>
    <x v="3"/>
    <x v="64"/>
    <x v="0"/>
    <x v="51"/>
    <x v="0"/>
  </r>
  <r>
    <n v="820"/>
    <x v="82"/>
    <x v="10"/>
    <n v="490"/>
    <x v="620"/>
    <x v="16"/>
    <x v="1"/>
    <x v="16"/>
    <x v="3"/>
    <x v="8"/>
    <x v="3"/>
  </r>
  <r>
    <n v="820"/>
    <x v="82"/>
    <x v="10"/>
    <n v="945"/>
    <x v="193"/>
    <x v="14"/>
    <x v="3"/>
    <x v="14"/>
    <x v="3"/>
    <x v="14"/>
    <x v="3"/>
  </r>
  <r>
    <n v="820"/>
    <x v="82"/>
    <x v="10"/>
    <n v="1431"/>
    <x v="621"/>
    <x v="24"/>
    <x v="3"/>
    <x v="24"/>
    <x v="3"/>
    <x v="22"/>
    <x v="3"/>
  </r>
  <r>
    <n v="820"/>
    <x v="82"/>
    <x v="10"/>
    <n v="1734"/>
    <x v="602"/>
    <x v="65"/>
    <x v="4"/>
    <x v="65"/>
    <x v="3"/>
    <x v="52"/>
    <x v="3"/>
  </r>
  <r>
    <n v="820"/>
    <x v="82"/>
    <x v="10"/>
    <n v="2473"/>
    <x v="397"/>
    <x v="33"/>
    <x v="0"/>
    <x v="33"/>
    <x v="0"/>
    <x v="0"/>
    <x v="0"/>
  </r>
  <r>
    <n v="821"/>
    <x v="10"/>
    <x v="8"/>
    <n v="3293"/>
    <x v="622"/>
    <x v="62"/>
    <x v="0"/>
    <x v="62"/>
    <x v="3"/>
    <x v="39"/>
    <x v="3"/>
  </r>
  <r>
    <n v="825"/>
    <x v="229"/>
    <x v="7"/>
    <n v="2253"/>
    <x v="510"/>
    <x v="32"/>
    <x v="3"/>
    <x v="32"/>
    <x v="3"/>
    <x v="29"/>
    <x v="3"/>
  </r>
  <r>
    <n v="826"/>
    <x v="91"/>
    <x v="27"/>
    <n v="1455"/>
    <x v="623"/>
    <x v="3"/>
    <x v="4"/>
    <x v="3"/>
    <x v="2"/>
    <x v="3"/>
    <x v="2"/>
  </r>
  <r>
    <n v="827"/>
    <x v="54"/>
    <x v="29"/>
    <n v="1486"/>
    <x v="583"/>
    <x v="27"/>
    <x v="1"/>
    <x v="27"/>
    <x v="6"/>
    <x v="25"/>
    <x v="6"/>
  </r>
  <r>
    <n v="827"/>
    <x v="54"/>
    <x v="29"/>
    <n v="1833"/>
    <x v="453"/>
    <x v="58"/>
    <x v="0"/>
    <x v="58"/>
    <x v="1"/>
    <x v="48"/>
    <x v="1"/>
  </r>
  <r>
    <n v="827"/>
    <x v="54"/>
    <x v="29"/>
    <n v="2029"/>
    <x v="353"/>
    <x v="34"/>
    <x v="0"/>
    <x v="34"/>
    <x v="1"/>
    <x v="30"/>
    <x v="1"/>
  </r>
  <r>
    <n v="828"/>
    <x v="253"/>
    <x v="45"/>
    <n v="885"/>
    <x v="263"/>
    <x v="0"/>
    <x v="1"/>
    <x v="0"/>
    <x v="0"/>
    <x v="0"/>
    <x v="0"/>
  </r>
  <r>
    <n v="828"/>
    <x v="253"/>
    <x v="45"/>
    <n v="3085"/>
    <x v="323"/>
    <x v="3"/>
    <x v="3"/>
    <x v="3"/>
    <x v="2"/>
    <x v="3"/>
    <x v="2"/>
  </r>
  <r>
    <n v="829"/>
    <x v="93"/>
    <x v="9"/>
    <n v="2321"/>
    <x v="519"/>
    <x v="48"/>
    <x v="3"/>
    <x v="48"/>
    <x v="3"/>
    <x v="42"/>
    <x v="3"/>
  </r>
  <r>
    <n v="831"/>
    <x v="254"/>
    <x v="29"/>
    <n v="125"/>
    <x v="624"/>
    <x v="61"/>
    <x v="3"/>
    <x v="61"/>
    <x v="0"/>
    <x v="9"/>
    <x v="0"/>
  </r>
  <r>
    <n v="831"/>
    <x v="254"/>
    <x v="29"/>
    <n v="1746"/>
    <x v="332"/>
    <x v="26"/>
    <x v="1"/>
    <x v="26"/>
    <x v="0"/>
    <x v="24"/>
    <x v="0"/>
  </r>
  <r>
    <n v="832"/>
    <x v="255"/>
    <x v="7"/>
    <n v="15"/>
    <x v="197"/>
    <x v="37"/>
    <x v="0"/>
    <x v="37"/>
    <x v="6"/>
    <x v="32"/>
    <x v="6"/>
  </r>
  <r>
    <n v="832"/>
    <x v="255"/>
    <x v="7"/>
    <n v="22"/>
    <x v="562"/>
    <x v="7"/>
    <x v="4"/>
    <x v="7"/>
    <x v="4"/>
    <x v="7"/>
    <x v="4"/>
  </r>
  <r>
    <n v="832"/>
    <x v="255"/>
    <x v="7"/>
    <n v="2101"/>
    <x v="625"/>
    <x v="22"/>
    <x v="1"/>
    <x v="22"/>
    <x v="4"/>
    <x v="20"/>
    <x v="4"/>
  </r>
  <r>
    <n v="832"/>
    <x v="255"/>
    <x v="7"/>
    <n v="2286"/>
    <x v="626"/>
    <x v="57"/>
    <x v="1"/>
    <x v="57"/>
    <x v="3"/>
    <x v="47"/>
    <x v="3"/>
  </r>
  <r>
    <n v="833"/>
    <x v="9"/>
    <x v="7"/>
    <n v="2642"/>
    <x v="140"/>
    <x v="55"/>
    <x v="3"/>
    <x v="55"/>
    <x v="3"/>
    <x v="29"/>
    <x v="3"/>
  </r>
  <r>
    <n v="834"/>
    <x v="20"/>
    <x v="16"/>
    <n v="3018"/>
    <x v="627"/>
    <x v="52"/>
    <x v="0"/>
    <x v="52"/>
    <x v="1"/>
    <x v="1"/>
    <x v="1"/>
  </r>
  <r>
    <n v="835"/>
    <x v="21"/>
    <x v="17"/>
    <n v="1366"/>
    <x v="213"/>
    <x v="42"/>
    <x v="0"/>
    <x v="42"/>
    <x v="3"/>
    <x v="37"/>
    <x v="3"/>
  </r>
  <r>
    <n v="836"/>
    <x v="71"/>
    <x v="33"/>
    <n v="1243"/>
    <x v="408"/>
    <x v="47"/>
    <x v="2"/>
    <x v="47"/>
    <x v="6"/>
    <x v="41"/>
    <x v="6"/>
  </r>
  <r>
    <n v="836"/>
    <x v="71"/>
    <x v="33"/>
    <n v="2088"/>
    <x v="628"/>
    <x v="57"/>
    <x v="3"/>
    <x v="57"/>
    <x v="3"/>
    <x v="47"/>
    <x v="3"/>
  </r>
  <r>
    <n v="837"/>
    <x v="162"/>
    <x v="4"/>
    <n v="2284"/>
    <x v="132"/>
    <x v="35"/>
    <x v="0"/>
    <x v="35"/>
    <x v="6"/>
    <x v="25"/>
    <x v="6"/>
  </r>
  <r>
    <n v="840"/>
    <x v="2"/>
    <x v="2"/>
    <n v="187"/>
    <x v="342"/>
    <x v="24"/>
    <x v="2"/>
    <x v="24"/>
    <x v="3"/>
    <x v="22"/>
    <x v="3"/>
  </r>
  <r>
    <n v="841"/>
    <x v="42"/>
    <x v="8"/>
    <n v="34"/>
    <x v="185"/>
    <x v="47"/>
    <x v="4"/>
    <x v="47"/>
    <x v="6"/>
    <x v="41"/>
    <x v="6"/>
  </r>
  <r>
    <n v="842"/>
    <x v="148"/>
    <x v="11"/>
    <n v="2173"/>
    <x v="475"/>
    <x v="40"/>
    <x v="0"/>
    <x v="40"/>
    <x v="1"/>
    <x v="35"/>
    <x v="1"/>
  </r>
  <r>
    <n v="843"/>
    <x v="256"/>
    <x v="3"/>
    <n v="1179"/>
    <x v="281"/>
    <x v="47"/>
    <x v="4"/>
    <x v="47"/>
    <x v="6"/>
    <x v="41"/>
    <x v="6"/>
  </r>
  <r>
    <n v="843"/>
    <x v="256"/>
    <x v="3"/>
    <n v="1338"/>
    <x v="91"/>
    <x v="5"/>
    <x v="3"/>
    <x v="5"/>
    <x v="3"/>
    <x v="5"/>
    <x v="3"/>
  </r>
  <r>
    <n v="843"/>
    <x v="256"/>
    <x v="3"/>
    <n v="2934"/>
    <x v="225"/>
    <x v="41"/>
    <x v="0"/>
    <x v="41"/>
    <x v="4"/>
    <x v="36"/>
    <x v="4"/>
  </r>
  <r>
    <n v="844"/>
    <x v="82"/>
    <x v="10"/>
    <n v="1408"/>
    <x v="568"/>
    <x v="11"/>
    <x v="3"/>
    <x v="11"/>
    <x v="1"/>
    <x v="11"/>
    <x v="1"/>
  </r>
  <r>
    <n v="844"/>
    <x v="82"/>
    <x v="10"/>
    <n v="2068"/>
    <x v="372"/>
    <x v="12"/>
    <x v="3"/>
    <x v="12"/>
    <x v="5"/>
    <x v="12"/>
    <x v="5"/>
  </r>
  <r>
    <n v="845"/>
    <x v="68"/>
    <x v="1"/>
    <n v="710"/>
    <x v="425"/>
    <x v="1"/>
    <x v="4"/>
    <x v="1"/>
    <x v="1"/>
    <x v="1"/>
    <x v="1"/>
  </r>
  <r>
    <n v="845"/>
    <x v="68"/>
    <x v="1"/>
    <n v="1413"/>
    <x v="56"/>
    <x v="25"/>
    <x v="4"/>
    <x v="25"/>
    <x v="6"/>
    <x v="23"/>
    <x v="6"/>
  </r>
  <r>
    <n v="845"/>
    <x v="68"/>
    <x v="1"/>
    <n v="1592"/>
    <x v="72"/>
    <x v="32"/>
    <x v="3"/>
    <x v="32"/>
    <x v="3"/>
    <x v="29"/>
    <x v="3"/>
  </r>
  <r>
    <n v="846"/>
    <x v="161"/>
    <x v="8"/>
    <n v="2379"/>
    <x v="601"/>
    <x v="34"/>
    <x v="4"/>
    <x v="34"/>
    <x v="1"/>
    <x v="30"/>
    <x v="1"/>
  </r>
  <r>
    <n v="847"/>
    <x v="165"/>
    <x v="8"/>
    <n v="100"/>
    <x v="441"/>
    <x v="66"/>
    <x v="5"/>
    <x v="66"/>
    <x v="2"/>
    <x v="53"/>
    <x v="2"/>
  </r>
  <r>
    <n v="848"/>
    <x v="213"/>
    <x v="17"/>
    <n v="223"/>
    <x v="629"/>
    <x v="37"/>
    <x v="4"/>
    <x v="37"/>
    <x v="6"/>
    <x v="32"/>
    <x v="6"/>
  </r>
  <r>
    <n v="848"/>
    <x v="213"/>
    <x v="17"/>
    <n v="458"/>
    <x v="27"/>
    <x v="34"/>
    <x v="4"/>
    <x v="34"/>
    <x v="1"/>
    <x v="30"/>
    <x v="1"/>
  </r>
  <r>
    <n v="848"/>
    <x v="213"/>
    <x v="17"/>
    <n v="645"/>
    <x v="375"/>
    <x v="48"/>
    <x v="1"/>
    <x v="48"/>
    <x v="3"/>
    <x v="42"/>
    <x v="3"/>
  </r>
  <r>
    <n v="848"/>
    <x v="213"/>
    <x v="17"/>
    <n v="1280"/>
    <x v="88"/>
    <x v="27"/>
    <x v="0"/>
    <x v="27"/>
    <x v="6"/>
    <x v="25"/>
    <x v="6"/>
  </r>
  <r>
    <n v="848"/>
    <x v="213"/>
    <x v="17"/>
    <n v="2277"/>
    <x v="132"/>
    <x v="33"/>
    <x v="4"/>
    <x v="33"/>
    <x v="0"/>
    <x v="0"/>
    <x v="0"/>
  </r>
  <r>
    <n v="849"/>
    <x v="74"/>
    <x v="16"/>
    <n v="1603"/>
    <x v="52"/>
    <x v="60"/>
    <x v="0"/>
    <x v="60"/>
    <x v="0"/>
    <x v="49"/>
    <x v="0"/>
  </r>
  <r>
    <n v="849"/>
    <x v="74"/>
    <x v="16"/>
    <n v="2560"/>
    <x v="596"/>
    <x v="38"/>
    <x v="0"/>
    <x v="38"/>
    <x v="2"/>
    <x v="33"/>
    <x v="2"/>
  </r>
  <r>
    <n v="850"/>
    <x v="51"/>
    <x v="26"/>
    <n v="2823"/>
    <x v="495"/>
    <x v="67"/>
    <x v="1"/>
    <x v="67"/>
    <x v="3"/>
    <x v="54"/>
    <x v="3"/>
  </r>
  <r>
    <n v="852"/>
    <x v="143"/>
    <x v="32"/>
    <n v="791"/>
    <x v="630"/>
    <x v="35"/>
    <x v="3"/>
    <x v="35"/>
    <x v="6"/>
    <x v="25"/>
    <x v="6"/>
  </r>
  <r>
    <n v="852"/>
    <x v="143"/>
    <x v="32"/>
    <n v="1906"/>
    <x v="47"/>
    <x v="39"/>
    <x v="3"/>
    <x v="39"/>
    <x v="3"/>
    <x v="34"/>
    <x v="3"/>
  </r>
  <r>
    <n v="852"/>
    <x v="143"/>
    <x v="32"/>
    <n v="3161"/>
    <x v="25"/>
    <x v="44"/>
    <x v="3"/>
    <x v="44"/>
    <x v="3"/>
    <x v="39"/>
    <x v="3"/>
  </r>
  <r>
    <n v="853"/>
    <x v="257"/>
    <x v="6"/>
    <n v="2241"/>
    <x v="237"/>
    <x v="57"/>
    <x v="2"/>
    <x v="57"/>
    <x v="3"/>
    <x v="47"/>
    <x v="3"/>
  </r>
  <r>
    <n v="853"/>
    <x v="257"/>
    <x v="6"/>
    <n v="2904"/>
    <x v="291"/>
    <x v="30"/>
    <x v="1"/>
    <x v="30"/>
    <x v="4"/>
    <x v="27"/>
    <x v="4"/>
  </r>
  <r>
    <n v="854"/>
    <x v="39"/>
    <x v="26"/>
    <n v="684"/>
    <x v="498"/>
    <x v="7"/>
    <x v="4"/>
    <x v="7"/>
    <x v="4"/>
    <x v="7"/>
    <x v="4"/>
  </r>
  <r>
    <n v="854"/>
    <x v="39"/>
    <x v="26"/>
    <n v="893"/>
    <x v="428"/>
    <x v="54"/>
    <x v="5"/>
    <x v="54"/>
    <x v="3"/>
    <x v="29"/>
    <x v="3"/>
  </r>
  <r>
    <n v="854"/>
    <x v="39"/>
    <x v="26"/>
    <n v="1820"/>
    <x v="74"/>
    <x v="67"/>
    <x v="0"/>
    <x v="67"/>
    <x v="3"/>
    <x v="54"/>
    <x v="3"/>
  </r>
  <r>
    <n v="854"/>
    <x v="39"/>
    <x v="26"/>
    <n v="2690"/>
    <x v="499"/>
    <x v="37"/>
    <x v="0"/>
    <x v="37"/>
    <x v="6"/>
    <x v="32"/>
    <x v="6"/>
  </r>
  <r>
    <n v="855"/>
    <x v="51"/>
    <x v="26"/>
    <n v="2625"/>
    <x v="367"/>
    <x v="30"/>
    <x v="3"/>
    <x v="30"/>
    <x v="4"/>
    <x v="27"/>
    <x v="4"/>
  </r>
  <r>
    <n v="856"/>
    <x v="170"/>
    <x v="8"/>
    <n v="42"/>
    <x v="55"/>
    <x v="31"/>
    <x v="3"/>
    <x v="31"/>
    <x v="0"/>
    <x v="28"/>
    <x v="0"/>
  </r>
  <r>
    <n v="856"/>
    <x v="170"/>
    <x v="8"/>
    <n v="2903"/>
    <x v="291"/>
    <x v="45"/>
    <x v="0"/>
    <x v="45"/>
    <x v="3"/>
    <x v="34"/>
    <x v="3"/>
  </r>
  <r>
    <n v="857"/>
    <x v="4"/>
    <x v="4"/>
    <n v="2085"/>
    <x v="256"/>
    <x v="15"/>
    <x v="4"/>
    <x v="15"/>
    <x v="0"/>
    <x v="15"/>
    <x v="0"/>
  </r>
  <r>
    <n v="858"/>
    <x v="150"/>
    <x v="8"/>
    <n v="1193"/>
    <x v="359"/>
    <x v="24"/>
    <x v="1"/>
    <x v="24"/>
    <x v="3"/>
    <x v="22"/>
    <x v="3"/>
  </r>
  <r>
    <n v="859"/>
    <x v="258"/>
    <x v="39"/>
    <n v="2215"/>
    <x v="631"/>
    <x v="30"/>
    <x v="0"/>
    <x v="30"/>
    <x v="4"/>
    <x v="27"/>
    <x v="4"/>
  </r>
  <r>
    <n v="859"/>
    <x v="258"/>
    <x v="39"/>
    <n v="2540"/>
    <x v="566"/>
    <x v="10"/>
    <x v="5"/>
    <x v="10"/>
    <x v="5"/>
    <x v="10"/>
    <x v="5"/>
  </r>
  <r>
    <n v="860"/>
    <x v="223"/>
    <x v="24"/>
    <n v="2932"/>
    <x v="225"/>
    <x v="0"/>
    <x v="3"/>
    <x v="0"/>
    <x v="0"/>
    <x v="0"/>
    <x v="0"/>
  </r>
  <r>
    <n v="862"/>
    <x v="58"/>
    <x v="30"/>
    <n v="1529"/>
    <x v="63"/>
    <x v="25"/>
    <x v="0"/>
    <x v="25"/>
    <x v="6"/>
    <x v="23"/>
    <x v="6"/>
  </r>
  <r>
    <n v="862"/>
    <x v="58"/>
    <x v="30"/>
    <n v="2895"/>
    <x v="610"/>
    <x v="12"/>
    <x v="3"/>
    <x v="12"/>
    <x v="5"/>
    <x v="12"/>
    <x v="5"/>
  </r>
  <r>
    <n v="863"/>
    <x v="84"/>
    <x v="3"/>
    <n v="961"/>
    <x v="165"/>
    <x v="47"/>
    <x v="5"/>
    <x v="47"/>
    <x v="6"/>
    <x v="41"/>
    <x v="6"/>
  </r>
  <r>
    <n v="863"/>
    <x v="84"/>
    <x v="3"/>
    <n v="2727"/>
    <x v="444"/>
    <x v="62"/>
    <x v="1"/>
    <x v="62"/>
    <x v="3"/>
    <x v="39"/>
    <x v="3"/>
  </r>
  <r>
    <n v="864"/>
    <x v="180"/>
    <x v="20"/>
    <n v="1125"/>
    <x v="390"/>
    <x v="18"/>
    <x v="3"/>
    <x v="18"/>
    <x v="5"/>
    <x v="16"/>
    <x v="5"/>
  </r>
  <r>
    <n v="864"/>
    <x v="180"/>
    <x v="20"/>
    <n v="1138"/>
    <x v="90"/>
    <x v="50"/>
    <x v="4"/>
    <x v="50"/>
    <x v="2"/>
    <x v="43"/>
    <x v="2"/>
  </r>
  <r>
    <n v="864"/>
    <x v="180"/>
    <x v="20"/>
    <n v="1991"/>
    <x v="348"/>
    <x v="10"/>
    <x v="4"/>
    <x v="10"/>
    <x v="5"/>
    <x v="10"/>
    <x v="5"/>
  </r>
  <r>
    <n v="865"/>
    <x v="136"/>
    <x v="4"/>
    <n v="95"/>
    <x v="441"/>
    <x v="21"/>
    <x v="1"/>
    <x v="21"/>
    <x v="2"/>
    <x v="19"/>
    <x v="2"/>
  </r>
  <r>
    <n v="865"/>
    <x v="136"/>
    <x v="4"/>
    <n v="1771"/>
    <x v="255"/>
    <x v="60"/>
    <x v="1"/>
    <x v="60"/>
    <x v="0"/>
    <x v="49"/>
    <x v="0"/>
  </r>
  <r>
    <n v="866"/>
    <x v="14"/>
    <x v="12"/>
    <n v="231"/>
    <x v="516"/>
    <x v="55"/>
    <x v="1"/>
    <x v="55"/>
    <x v="3"/>
    <x v="29"/>
    <x v="3"/>
  </r>
  <r>
    <n v="866"/>
    <x v="14"/>
    <x v="12"/>
    <n v="1307"/>
    <x v="632"/>
    <x v="12"/>
    <x v="4"/>
    <x v="12"/>
    <x v="5"/>
    <x v="12"/>
    <x v="5"/>
  </r>
  <r>
    <n v="866"/>
    <x v="14"/>
    <x v="12"/>
    <n v="1442"/>
    <x v="60"/>
    <x v="4"/>
    <x v="0"/>
    <x v="4"/>
    <x v="0"/>
    <x v="4"/>
    <x v="0"/>
  </r>
  <r>
    <n v="866"/>
    <x v="14"/>
    <x v="12"/>
    <n v="1602"/>
    <x v="3"/>
    <x v="26"/>
    <x v="3"/>
    <x v="26"/>
    <x v="0"/>
    <x v="24"/>
    <x v="0"/>
  </r>
  <r>
    <n v="866"/>
    <x v="14"/>
    <x v="12"/>
    <n v="1946"/>
    <x v="633"/>
    <x v="8"/>
    <x v="1"/>
    <x v="8"/>
    <x v="3"/>
    <x v="8"/>
    <x v="3"/>
  </r>
  <r>
    <n v="866"/>
    <x v="14"/>
    <x v="12"/>
    <n v="2221"/>
    <x v="494"/>
    <x v="0"/>
    <x v="3"/>
    <x v="0"/>
    <x v="0"/>
    <x v="0"/>
    <x v="0"/>
  </r>
  <r>
    <n v="867"/>
    <x v="22"/>
    <x v="1"/>
    <n v="250"/>
    <x v="591"/>
    <x v="3"/>
    <x v="5"/>
    <x v="3"/>
    <x v="2"/>
    <x v="3"/>
    <x v="2"/>
  </r>
  <r>
    <n v="867"/>
    <x v="22"/>
    <x v="1"/>
    <n v="2531"/>
    <x v="39"/>
    <x v="6"/>
    <x v="0"/>
    <x v="6"/>
    <x v="1"/>
    <x v="6"/>
    <x v="1"/>
  </r>
  <r>
    <n v="868"/>
    <x v="117"/>
    <x v="38"/>
    <n v="164"/>
    <x v="537"/>
    <x v="8"/>
    <x v="3"/>
    <x v="8"/>
    <x v="3"/>
    <x v="8"/>
    <x v="3"/>
  </r>
  <r>
    <n v="868"/>
    <x v="117"/>
    <x v="38"/>
    <n v="536"/>
    <x v="248"/>
    <x v="43"/>
    <x v="4"/>
    <x v="43"/>
    <x v="0"/>
    <x v="38"/>
    <x v="0"/>
  </r>
  <r>
    <n v="868"/>
    <x v="117"/>
    <x v="38"/>
    <n v="646"/>
    <x v="375"/>
    <x v="56"/>
    <x v="3"/>
    <x v="56"/>
    <x v="4"/>
    <x v="46"/>
    <x v="4"/>
  </r>
  <r>
    <n v="868"/>
    <x v="117"/>
    <x v="38"/>
    <n v="2924"/>
    <x v="600"/>
    <x v="68"/>
    <x v="5"/>
    <x v="68"/>
    <x v="0"/>
    <x v="55"/>
    <x v="0"/>
  </r>
  <r>
    <n v="870"/>
    <x v="52"/>
    <x v="24"/>
    <n v="1543"/>
    <x v="500"/>
    <x v="50"/>
    <x v="1"/>
    <x v="50"/>
    <x v="2"/>
    <x v="43"/>
    <x v="2"/>
  </r>
  <r>
    <n v="871"/>
    <x v="12"/>
    <x v="10"/>
    <n v="787"/>
    <x v="496"/>
    <x v="48"/>
    <x v="4"/>
    <x v="48"/>
    <x v="3"/>
    <x v="42"/>
    <x v="3"/>
  </r>
  <r>
    <n v="871"/>
    <x v="12"/>
    <x v="10"/>
    <n v="2231"/>
    <x v="42"/>
    <x v="20"/>
    <x v="1"/>
    <x v="20"/>
    <x v="5"/>
    <x v="18"/>
    <x v="5"/>
  </r>
  <r>
    <n v="872"/>
    <x v="10"/>
    <x v="8"/>
    <n v="3030"/>
    <x v="634"/>
    <x v="52"/>
    <x v="1"/>
    <x v="52"/>
    <x v="1"/>
    <x v="1"/>
    <x v="1"/>
  </r>
  <r>
    <n v="873"/>
    <x v="5"/>
    <x v="5"/>
    <n v="1663"/>
    <x v="509"/>
    <x v="32"/>
    <x v="1"/>
    <x v="32"/>
    <x v="3"/>
    <x v="29"/>
    <x v="3"/>
  </r>
  <r>
    <n v="874"/>
    <x v="133"/>
    <x v="7"/>
    <n v="604"/>
    <x v="271"/>
    <x v="47"/>
    <x v="1"/>
    <x v="47"/>
    <x v="6"/>
    <x v="41"/>
    <x v="6"/>
  </r>
  <r>
    <n v="875"/>
    <x v="65"/>
    <x v="8"/>
    <n v="668"/>
    <x v="518"/>
    <x v="11"/>
    <x v="4"/>
    <x v="11"/>
    <x v="1"/>
    <x v="11"/>
    <x v="1"/>
  </r>
  <r>
    <n v="875"/>
    <x v="65"/>
    <x v="8"/>
    <n v="739"/>
    <x v="32"/>
    <x v="32"/>
    <x v="4"/>
    <x v="32"/>
    <x v="3"/>
    <x v="29"/>
    <x v="3"/>
  </r>
  <r>
    <n v="875"/>
    <x v="65"/>
    <x v="8"/>
    <n v="2293"/>
    <x v="635"/>
    <x v="57"/>
    <x v="2"/>
    <x v="57"/>
    <x v="3"/>
    <x v="47"/>
    <x v="3"/>
  </r>
  <r>
    <n v="875"/>
    <x v="65"/>
    <x v="8"/>
    <n v="3330"/>
    <x v="636"/>
    <x v="55"/>
    <x v="4"/>
    <x v="55"/>
    <x v="3"/>
    <x v="29"/>
    <x v="3"/>
  </r>
  <r>
    <n v="876"/>
    <x v="164"/>
    <x v="2"/>
    <n v="3119"/>
    <x v="250"/>
    <x v="29"/>
    <x v="0"/>
    <x v="29"/>
    <x v="1"/>
    <x v="6"/>
    <x v="1"/>
  </r>
  <r>
    <n v="879"/>
    <x v="84"/>
    <x v="3"/>
    <n v="3234"/>
    <x v="587"/>
    <x v="45"/>
    <x v="3"/>
    <x v="45"/>
    <x v="3"/>
    <x v="34"/>
    <x v="3"/>
  </r>
  <r>
    <n v="879"/>
    <x v="84"/>
    <x v="3"/>
    <n v="3301"/>
    <x v="637"/>
    <x v="34"/>
    <x v="4"/>
    <x v="34"/>
    <x v="1"/>
    <x v="30"/>
    <x v="1"/>
  </r>
  <r>
    <n v="880"/>
    <x v="163"/>
    <x v="13"/>
    <n v="2698"/>
    <x v="578"/>
    <x v="68"/>
    <x v="0"/>
    <x v="68"/>
    <x v="0"/>
    <x v="55"/>
    <x v="0"/>
  </r>
  <r>
    <n v="881"/>
    <x v="246"/>
    <x v="26"/>
    <n v="975"/>
    <x v="533"/>
    <x v="37"/>
    <x v="4"/>
    <x v="37"/>
    <x v="6"/>
    <x v="32"/>
    <x v="6"/>
  </r>
  <r>
    <n v="881"/>
    <x v="246"/>
    <x v="26"/>
    <n v="2769"/>
    <x v="272"/>
    <x v="31"/>
    <x v="1"/>
    <x v="31"/>
    <x v="0"/>
    <x v="28"/>
    <x v="0"/>
  </r>
  <r>
    <n v="882"/>
    <x v="174"/>
    <x v="3"/>
    <n v="2136"/>
    <x v="594"/>
    <x v="29"/>
    <x v="1"/>
    <x v="29"/>
    <x v="1"/>
    <x v="6"/>
    <x v="1"/>
  </r>
  <r>
    <n v="882"/>
    <x v="174"/>
    <x v="3"/>
    <n v="2260"/>
    <x v="167"/>
    <x v="59"/>
    <x v="5"/>
    <x v="59"/>
    <x v="3"/>
    <x v="47"/>
    <x v="3"/>
  </r>
  <r>
    <n v="882"/>
    <x v="174"/>
    <x v="3"/>
    <n v="3139"/>
    <x v="5"/>
    <x v="13"/>
    <x v="0"/>
    <x v="13"/>
    <x v="4"/>
    <x v="13"/>
    <x v="4"/>
  </r>
  <r>
    <n v="883"/>
    <x v="125"/>
    <x v="30"/>
    <n v="2218"/>
    <x v="494"/>
    <x v="40"/>
    <x v="0"/>
    <x v="40"/>
    <x v="1"/>
    <x v="35"/>
    <x v="1"/>
  </r>
  <r>
    <n v="883"/>
    <x v="125"/>
    <x v="30"/>
    <n v="2602"/>
    <x v="156"/>
    <x v="67"/>
    <x v="0"/>
    <x v="67"/>
    <x v="3"/>
    <x v="54"/>
    <x v="3"/>
  </r>
  <r>
    <n v="885"/>
    <x v="125"/>
    <x v="30"/>
    <n v="1510"/>
    <x v="127"/>
    <x v="28"/>
    <x v="4"/>
    <x v="28"/>
    <x v="1"/>
    <x v="26"/>
    <x v="1"/>
  </r>
  <r>
    <n v="886"/>
    <x v="63"/>
    <x v="3"/>
    <n v="836"/>
    <x v="283"/>
    <x v="58"/>
    <x v="4"/>
    <x v="58"/>
    <x v="1"/>
    <x v="48"/>
    <x v="1"/>
  </r>
  <r>
    <n v="886"/>
    <x v="63"/>
    <x v="3"/>
    <n v="1093"/>
    <x v="222"/>
    <x v="7"/>
    <x v="4"/>
    <x v="7"/>
    <x v="4"/>
    <x v="7"/>
    <x v="4"/>
  </r>
  <r>
    <n v="886"/>
    <x v="63"/>
    <x v="3"/>
    <n v="1349"/>
    <x v="558"/>
    <x v="8"/>
    <x v="0"/>
    <x v="8"/>
    <x v="3"/>
    <x v="8"/>
    <x v="3"/>
  </r>
  <r>
    <n v="887"/>
    <x v="259"/>
    <x v="7"/>
    <n v="2556"/>
    <x v="596"/>
    <x v="57"/>
    <x v="4"/>
    <x v="57"/>
    <x v="3"/>
    <x v="47"/>
    <x v="3"/>
  </r>
  <r>
    <n v="889"/>
    <x v="156"/>
    <x v="4"/>
    <n v="29"/>
    <x v="185"/>
    <x v="42"/>
    <x v="1"/>
    <x v="42"/>
    <x v="3"/>
    <x v="37"/>
    <x v="3"/>
  </r>
  <r>
    <n v="889"/>
    <x v="156"/>
    <x v="4"/>
    <n v="771"/>
    <x v="638"/>
    <x v="16"/>
    <x v="2"/>
    <x v="16"/>
    <x v="3"/>
    <x v="8"/>
    <x v="3"/>
  </r>
  <r>
    <n v="889"/>
    <x v="156"/>
    <x v="4"/>
    <n v="2746"/>
    <x v="326"/>
    <x v="2"/>
    <x v="1"/>
    <x v="2"/>
    <x v="0"/>
    <x v="2"/>
    <x v="0"/>
  </r>
  <r>
    <n v="890"/>
    <x v="2"/>
    <x v="2"/>
    <n v="590"/>
    <x v="349"/>
    <x v="42"/>
    <x v="4"/>
    <x v="42"/>
    <x v="3"/>
    <x v="37"/>
    <x v="3"/>
  </r>
  <r>
    <n v="892"/>
    <x v="103"/>
    <x v="20"/>
    <n v="1708"/>
    <x v="639"/>
    <x v="16"/>
    <x v="2"/>
    <x v="16"/>
    <x v="3"/>
    <x v="8"/>
    <x v="3"/>
  </r>
  <r>
    <n v="892"/>
    <x v="103"/>
    <x v="20"/>
    <n v="1916"/>
    <x v="414"/>
    <x v="18"/>
    <x v="4"/>
    <x v="18"/>
    <x v="5"/>
    <x v="16"/>
    <x v="5"/>
  </r>
  <r>
    <n v="892"/>
    <x v="103"/>
    <x v="20"/>
    <n v="2191"/>
    <x v="463"/>
    <x v="3"/>
    <x v="4"/>
    <x v="3"/>
    <x v="2"/>
    <x v="3"/>
    <x v="2"/>
  </r>
  <r>
    <n v="893"/>
    <x v="29"/>
    <x v="22"/>
    <n v="628"/>
    <x v="532"/>
    <x v="46"/>
    <x v="1"/>
    <x v="46"/>
    <x v="4"/>
    <x v="40"/>
    <x v="4"/>
  </r>
  <r>
    <n v="894"/>
    <x v="249"/>
    <x v="13"/>
    <n v="64"/>
    <x v="161"/>
    <x v="64"/>
    <x v="1"/>
    <x v="64"/>
    <x v="0"/>
    <x v="51"/>
    <x v="0"/>
  </r>
  <r>
    <n v="894"/>
    <x v="249"/>
    <x v="13"/>
    <n v="1155"/>
    <x v="153"/>
    <x v="41"/>
    <x v="3"/>
    <x v="41"/>
    <x v="4"/>
    <x v="36"/>
    <x v="4"/>
  </r>
  <r>
    <n v="894"/>
    <x v="249"/>
    <x v="13"/>
    <n v="2566"/>
    <x v="51"/>
    <x v="31"/>
    <x v="0"/>
    <x v="31"/>
    <x v="0"/>
    <x v="28"/>
    <x v="0"/>
  </r>
  <r>
    <n v="895"/>
    <x v="5"/>
    <x v="5"/>
    <n v="3242"/>
    <x v="179"/>
    <x v="57"/>
    <x v="3"/>
    <x v="57"/>
    <x v="3"/>
    <x v="47"/>
    <x v="3"/>
  </r>
  <r>
    <n v="897"/>
    <x v="102"/>
    <x v="4"/>
    <n v="79"/>
    <x v="501"/>
    <x v="13"/>
    <x v="3"/>
    <x v="13"/>
    <x v="4"/>
    <x v="13"/>
    <x v="4"/>
  </r>
  <r>
    <n v="897"/>
    <x v="102"/>
    <x v="4"/>
    <n v="410"/>
    <x v="557"/>
    <x v="40"/>
    <x v="2"/>
    <x v="40"/>
    <x v="1"/>
    <x v="35"/>
    <x v="1"/>
  </r>
  <r>
    <n v="897"/>
    <x v="102"/>
    <x v="4"/>
    <n v="530"/>
    <x v="16"/>
    <x v="24"/>
    <x v="2"/>
    <x v="24"/>
    <x v="3"/>
    <x v="22"/>
    <x v="3"/>
  </r>
  <r>
    <n v="897"/>
    <x v="102"/>
    <x v="4"/>
    <n v="811"/>
    <x v="157"/>
    <x v="53"/>
    <x v="0"/>
    <x v="53"/>
    <x v="5"/>
    <x v="45"/>
    <x v="5"/>
  </r>
  <r>
    <n v="900"/>
    <x v="260"/>
    <x v="4"/>
    <n v="3141"/>
    <x v="488"/>
    <x v="29"/>
    <x v="4"/>
    <x v="29"/>
    <x v="1"/>
    <x v="6"/>
    <x v="1"/>
  </r>
  <r>
    <n v="901"/>
    <x v="180"/>
    <x v="20"/>
    <n v="1643"/>
    <x v="640"/>
    <x v="47"/>
    <x v="0"/>
    <x v="47"/>
    <x v="6"/>
    <x v="41"/>
    <x v="6"/>
  </r>
  <r>
    <n v="901"/>
    <x v="180"/>
    <x v="20"/>
    <n v="3167"/>
    <x v="403"/>
    <x v="6"/>
    <x v="0"/>
    <x v="6"/>
    <x v="1"/>
    <x v="6"/>
    <x v="1"/>
  </r>
  <r>
    <n v="902"/>
    <x v="13"/>
    <x v="11"/>
    <n v="324"/>
    <x v="319"/>
    <x v="56"/>
    <x v="0"/>
    <x v="56"/>
    <x v="4"/>
    <x v="46"/>
    <x v="4"/>
  </r>
  <r>
    <n v="902"/>
    <x v="13"/>
    <x v="11"/>
    <n v="1404"/>
    <x v="568"/>
    <x v="36"/>
    <x v="3"/>
    <x v="36"/>
    <x v="2"/>
    <x v="31"/>
    <x v="2"/>
  </r>
  <r>
    <n v="902"/>
    <x v="13"/>
    <x v="11"/>
    <n v="3132"/>
    <x v="641"/>
    <x v="30"/>
    <x v="2"/>
    <x v="30"/>
    <x v="4"/>
    <x v="27"/>
    <x v="4"/>
  </r>
  <r>
    <n v="904"/>
    <x v="63"/>
    <x v="3"/>
    <n v="2404"/>
    <x v="593"/>
    <x v="7"/>
    <x v="4"/>
    <x v="7"/>
    <x v="4"/>
    <x v="7"/>
    <x v="4"/>
  </r>
  <r>
    <n v="904"/>
    <x v="63"/>
    <x v="3"/>
    <n v="2521"/>
    <x v="148"/>
    <x v="24"/>
    <x v="4"/>
    <x v="24"/>
    <x v="3"/>
    <x v="22"/>
    <x v="3"/>
  </r>
  <r>
    <n v="904"/>
    <x v="63"/>
    <x v="3"/>
    <n v="2579"/>
    <x v="129"/>
    <x v="0"/>
    <x v="0"/>
    <x v="0"/>
    <x v="0"/>
    <x v="0"/>
    <x v="0"/>
  </r>
  <r>
    <n v="905"/>
    <x v="167"/>
    <x v="34"/>
    <n v="418"/>
    <x v="430"/>
    <x v="4"/>
    <x v="4"/>
    <x v="4"/>
    <x v="0"/>
    <x v="4"/>
    <x v="0"/>
  </r>
  <r>
    <n v="906"/>
    <x v="214"/>
    <x v="24"/>
    <n v="218"/>
    <x v="195"/>
    <x v="30"/>
    <x v="4"/>
    <x v="30"/>
    <x v="4"/>
    <x v="27"/>
    <x v="4"/>
  </r>
  <r>
    <n v="906"/>
    <x v="214"/>
    <x v="24"/>
    <n v="959"/>
    <x v="165"/>
    <x v="15"/>
    <x v="1"/>
    <x v="15"/>
    <x v="0"/>
    <x v="15"/>
    <x v="0"/>
  </r>
  <r>
    <n v="906"/>
    <x v="214"/>
    <x v="24"/>
    <n v="2707"/>
    <x v="567"/>
    <x v="58"/>
    <x v="4"/>
    <x v="58"/>
    <x v="1"/>
    <x v="48"/>
    <x v="1"/>
  </r>
  <r>
    <n v="907"/>
    <x v="104"/>
    <x v="3"/>
    <n v="2447"/>
    <x v="21"/>
    <x v="17"/>
    <x v="1"/>
    <x v="17"/>
    <x v="5"/>
    <x v="16"/>
    <x v="5"/>
  </r>
  <r>
    <n v="907"/>
    <x v="104"/>
    <x v="3"/>
    <n v="2944"/>
    <x v="525"/>
    <x v="36"/>
    <x v="4"/>
    <x v="36"/>
    <x v="2"/>
    <x v="31"/>
    <x v="2"/>
  </r>
  <r>
    <n v="907"/>
    <x v="104"/>
    <x v="3"/>
    <n v="3029"/>
    <x v="634"/>
    <x v="2"/>
    <x v="0"/>
    <x v="2"/>
    <x v="0"/>
    <x v="2"/>
    <x v="0"/>
  </r>
  <r>
    <n v="908"/>
    <x v="158"/>
    <x v="4"/>
    <n v="117"/>
    <x v="4"/>
    <x v="10"/>
    <x v="0"/>
    <x v="10"/>
    <x v="5"/>
    <x v="10"/>
    <x v="5"/>
  </r>
  <r>
    <n v="908"/>
    <x v="158"/>
    <x v="4"/>
    <n v="1887"/>
    <x v="14"/>
    <x v="30"/>
    <x v="0"/>
    <x v="30"/>
    <x v="4"/>
    <x v="27"/>
    <x v="4"/>
  </r>
  <r>
    <n v="908"/>
    <x v="158"/>
    <x v="4"/>
    <n v="3092"/>
    <x v="362"/>
    <x v="57"/>
    <x v="4"/>
    <x v="57"/>
    <x v="3"/>
    <x v="47"/>
    <x v="3"/>
  </r>
  <r>
    <n v="909"/>
    <x v="261"/>
    <x v="8"/>
    <n v="2461"/>
    <x v="522"/>
    <x v="8"/>
    <x v="1"/>
    <x v="8"/>
    <x v="3"/>
    <x v="8"/>
    <x v="3"/>
  </r>
  <r>
    <n v="909"/>
    <x v="261"/>
    <x v="8"/>
    <n v="2508"/>
    <x v="354"/>
    <x v="11"/>
    <x v="0"/>
    <x v="11"/>
    <x v="1"/>
    <x v="11"/>
    <x v="1"/>
  </r>
  <r>
    <n v="910"/>
    <x v="52"/>
    <x v="24"/>
    <n v="1655"/>
    <x v="204"/>
    <x v="67"/>
    <x v="4"/>
    <x v="67"/>
    <x v="3"/>
    <x v="54"/>
    <x v="3"/>
  </r>
  <r>
    <n v="910"/>
    <x v="52"/>
    <x v="24"/>
    <n v="2314"/>
    <x v="642"/>
    <x v="24"/>
    <x v="5"/>
    <x v="24"/>
    <x v="3"/>
    <x v="22"/>
    <x v="3"/>
  </r>
  <r>
    <n v="910"/>
    <x v="52"/>
    <x v="24"/>
    <n v="3314"/>
    <x v="563"/>
    <x v="25"/>
    <x v="4"/>
    <x v="25"/>
    <x v="6"/>
    <x v="23"/>
    <x v="6"/>
  </r>
  <r>
    <n v="911"/>
    <x v="104"/>
    <x v="3"/>
    <n v="2959"/>
    <x v="270"/>
    <x v="44"/>
    <x v="4"/>
    <x v="44"/>
    <x v="3"/>
    <x v="39"/>
    <x v="3"/>
  </r>
  <r>
    <n v="912"/>
    <x v="108"/>
    <x v="33"/>
    <n v="308"/>
    <x v="433"/>
    <x v="58"/>
    <x v="1"/>
    <x v="58"/>
    <x v="1"/>
    <x v="48"/>
    <x v="1"/>
  </r>
  <r>
    <n v="914"/>
    <x v="158"/>
    <x v="4"/>
    <n v="987"/>
    <x v="486"/>
    <x v="50"/>
    <x v="1"/>
    <x v="50"/>
    <x v="2"/>
    <x v="43"/>
    <x v="2"/>
  </r>
  <r>
    <n v="914"/>
    <x v="158"/>
    <x v="4"/>
    <n v="1175"/>
    <x v="343"/>
    <x v="13"/>
    <x v="4"/>
    <x v="13"/>
    <x v="4"/>
    <x v="13"/>
    <x v="4"/>
  </r>
  <r>
    <n v="914"/>
    <x v="158"/>
    <x v="4"/>
    <n v="2493"/>
    <x v="238"/>
    <x v="3"/>
    <x v="5"/>
    <x v="3"/>
    <x v="2"/>
    <x v="3"/>
    <x v="2"/>
  </r>
  <r>
    <n v="915"/>
    <x v="220"/>
    <x v="8"/>
    <n v="285"/>
    <x v="541"/>
    <x v="15"/>
    <x v="1"/>
    <x v="15"/>
    <x v="0"/>
    <x v="15"/>
    <x v="0"/>
  </r>
  <r>
    <n v="918"/>
    <x v="84"/>
    <x v="3"/>
    <n v="1479"/>
    <x v="253"/>
    <x v="10"/>
    <x v="1"/>
    <x v="10"/>
    <x v="5"/>
    <x v="10"/>
    <x v="5"/>
  </r>
  <r>
    <n v="921"/>
    <x v="93"/>
    <x v="9"/>
    <n v="3282"/>
    <x v="643"/>
    <x v="60"/>
    <x v="0"/>
    <x v="60"/>
    <x v="0"/>
    <x v="49"/>
    <x v="0"/>
  </r>
  <r>
    <n v="922"/>
    <x v="182"/>
    <x v="33"/>
    <n v="200"/>
    <x v="459"/>
    <x v="56"/>
    <x v="5"/>
    <x v="56"/>
    <x v="4"/>
    <x v="46"/>
    <x v="4"/>
  </r>
  <r>
    <n v="922"/>
    <x v="182"/>
    <x v="33"/>
    <n v="3329"/>
    <x v="36"/>
    <x v="49"/>
    <x v="3"/>
    <x v="49"/>
    <x v="6"/>
    <x v="25"/>
    <x v="6"/>
  </r>
  <r>
    <n v="923"/>
    <x v="21"/>
    <x v="17"/>
    <n v="1758"/>
    <x v="503"/>
    <x v="34"/>
    <x v="2"/>
    <x v="34"/>
    <x v="1"/>
    <x v="30"/>
    <x v="1"/>
  </r>
  <r>
    <n v="924"/>
    <x v="130"/>
    <x v="40"/>
    <n v="1657"/>
    <x v="204"/>
    <x v="9"/>
    <x v="4"/>
    <x v="9"/>
    <x v="0"/>
    <x v="9"/>
    <x v="0"/>
  </r>
  <r>
    <n v="924"/>
    <x v="130"/>
    <x v="40"/>
    <n v="3174"/>
    <x v="446"/>
    <x v="50"/>
    <x v="3"/>
    <x v="50"/>
    <x v="2"/>
    <x v="43"/>
    <x v="2"/>
  </r>
  <r>
    <n v="925"/>
    <x v="262"/>
    <x v="4"/>
    <n v="715"/>
    <x v="425"/>
    <x v="23"/>
    <x v="0"/>
    <x v="23"/>
    <x v="5"/>
    <x v="21"/>
    <x v="5"/>
  </r>
  <r>
    <n v="928"/>
    <x v="158"/>
    <x v="4"/>
    <n v="1167"/>
    <x v="343"/>
    <x v="49"/>
    <x v="3"/>
    <x v="49"/>
    <x v="6"/>
    <x v="25"/>
    <x v="6"/>
  </r>
  <r>
    <n v="928"/>
    <x v="158"/>
    <x v="4"/>
    <n v="1214"/>
    <x v="279"/>
    <x v="26"/>
    <x v="0"/>
    <x v="26"/>
    <x v="0"/>
    <x v="24"/>
    <x v="0"/>
  </r>
  <r>
    <n v="928"/>
    <x v="158"/>
    <x v="4"/>
    <n v="2152"/>
    <x v="210"/>
    <x v="61"/>
    <x v="3"/>
    <x v="61"/>
    <x v="0"/>
    <x v="9"/>
    <x v="0"/>
  </r>
  <r>
    <n v="928"/>
    <x v="158"/>
    <x v="4"/>
    <n v="3267"/>
    <x v="296"/>
    <x v="55"/>
    <x v="0"/>
    <x v="55"/>
    <x v="3"/>
    <x v="29"/>
    <x v="3"/>
  </r>
  <r>
    <n v="929"/>
    <x v="263"/>
    <x v="15"/>
    <n v="1041"/>
    <x v="378"/>
    <x v="54"/>
    <x v="4"/>
    <x v="54"/>
    <x v="3"/>
    <x v="29"/>
    <x v="3"/>
  </r>
  <r>
    <n v="929"/>
    <x v="263"/>
    <x v="15"/>
    <n v="1596"/>
    <x v="72"/>
    <x v="38"/>
    <x v="0"/>
    <x v="38"/>
    <x v="2"/>
    <x v="33"/>
    <x v="2"/>
  </r>
  <r>
    <n v="929"/>
    <x v="263"/>
    <x v="15"/>
    <n v="3043"/>
    <x v="467"/>
    <x v="8"/>
    <x v="1"/>
    <x v="8"/>
    <x v="3"/>
    <x v="8"/>
    <x v="3"/>
  </r>
  <r>
    <n v="931"/>
    <x v="84"/>
    <x v="3"/>
    <n v="1016"/>
    <x v="219"/>
    <x v="27"/>
    <x v="0"/>
    <x v="27"/>
    <x v="6"/>
    <x v="25"/>
    <x v="6"/>
  </r>
  <r>
    <n v="931"/>
    <x v="84"/>
    <x v="3"/>
    <n v="2291"/>
    <x v="635"/>
    <x v="56"/>
    <x v="3"/>
    <x v="56"/>
    <x v="4"/>
    <x v="46"/>
    <x v="4"/>
  </r>
  <r>
    <n v="931"/>
    <x v="84"/>
    <x v="3"/>
    <n v="2539"/>
    <x v="644"/>
    <x v="32"/>
    <x v="3"/>
    <x v="32"/>
    <x v="3"/>
    <x v="29"/>
    <x v="3"/>
  </r>
  <r>
    <n v="932"/>
    <x v="157"/>
    <x v="22"/>
    <n v="96"/>
    <x v="441"/>
    <x v="12"/>
    <x v="4"/>
    <x v="12"/>
    <x v="5"/>
    <x v="12"/>
    <x v="5"/>
  </r>
  <r>
    <n v="934"/>
    <x v="262"/>
    <x v="4"/>
    <n v="56"/>
    <x v="645"/>
    <x v="22"/>
    <x v="4"/>
    <x v="22"/>
    <x v="4"/>
    <x v="20"/>
    <x v="4"/>
  </r>
  <r>
    <n v="934"/>
    <x v="262"/>
    <x v="4"/>
    <n v="197"/>
    <x v="459"/>
    <x v="66"/>
    <x v="4"/>
    <x v="66"/>
    <x v="2"/>
    <x v="53"/>
    <x v="2"/>
  </r>
  <r>
    <n v="935"/>
    <x v="63"/>
    <x v="3"/>
    <n v="930"/>
    <x v="547"/>
    <x v="40"/>
    <x v="1"/>
    <x v="40"/>
    <x v="1"/>
    <x v="35"/>
    <x v="1"/>
  </r>
  <r>
    <n v="935"/>
    <x v="63"/>
    <x v="3"/>
    <n v="1641"/>
    <x v="646"/>
    <x v="22"/>
    <x v="3"/>
    <x v="22"/>
    <x v="4"/>
    <x v="20"/>
    <x v="4"/>
  </r>
  <r>
    <n v="935"/>
    <x v="63"/>
    <x v="3"/>
    <n v="1966"/>
    <x v="647"/>
    <x v="40"/>
    <x v="4"/>
    <x v="40"/>
    <x v="1"/>
    <x v="35"/>
    <x v="1"/>
  </r>
  <r>
    <n v="936"/>
    <x v="104"/>
    <x v="3"/>
    <n v="1945"/>
    <x v="633"/>
    <x v="43"/>
    <x v="0"/>
    <x v="43"/>
    <x v="0"/>
    <x v="38"/>
    <x v="0"/>
  </r>
  <r>
    <n v="936"/>
    <x v="104"/>
    <x v="3"/>
    <n v="2997"/>
    <x v="520"/>
    <x v="60"/>
    <x v="2"/>
    <x v="60"/>
    <x v="0"/>
    <x v="49"/>
    <x v="0"/>
  </r>
  <r>
    <n v="938"/>
    <x v="91"/>
    <x v="27"/>
    <n v="1968"/>
    <x v="647"/>
    <x v="4"/>
    <x v="0"/>
    <x v="4"/>
    <x v="0"/>
    <x v="4"/>
    <x v="0"/>
  </r>
  <r>
    <n v="938"/>
    <x v="91"/>
    <x v="27"/>
    <n v="2256"/>
    <x v="510"/>
    <x v="20"/>
    <x v="0"/>
    <x v="20"/>
    <x v="5"/>
    <x v="18"/>
    <x v="5"/>
  </r>
  <r>
    <n v="938"/>
    <x v="91"/>
    <x v="27"/>
    <n v="3320"/>
    <x v="483"/>
    <x v="22"/>
    <x v="1"/>
    <x v="22"/>
    <x v="4"/>
    <x v="20"/>
    <x v="4"/>
  </r>
  <r>
    <n v="940"/>
    <x v="64"/>
    <x v="4"/>
    <n v="385"/>
    <x v="26"/>
    <x v="28"/>
    <x v="5"/>
    <x v="28"/>
    <x v="1"/>
    <x v="26"/>
    <x v="1"/>
  </r>
  <r>
    <n v="940"/>
    <x v="64"/>
    <x v="4"/>
    <n v="1433"/>
    <x v="621"/>
    <x v="7"/>
    <x v="2"/>
    <x v="7"/>
    <x v="4"/>
    <x v="7"/>
    <x v="4"/>
  </r>
  <r>
    <n v="940"/>
    <x v="64"/>
    <x v="4"/>
    <n v="2021"/>
    <x v="648"/>
    <x v="64"/>
    <x v="0"/>
    <x v="64"/>
    <x v="0"/>
    <x v="51"/>
    <x v="0"/>
  </r>
  <r>
    <n v="940"/>
    <x v="64"/>
    <x v="4"/>
    <n v="2181"/>
    <x v="38"/>
    <x v="16"/>
    <x v="0"/>
    <x v="16"/>
    <x v="3"/>
    <x v="8"/>
    <x v="3"/>
  </r>
  <r>
    <n v="941"/>
    <x v="264"/>
    <x v="25"/>
    <n v="1129"/>
    <x v="390"/>
    <x v="65"/>
    <x v="1"/>
    <x v="65"/>
    <x v="3"/>
    <x v="52"/>
    <x v="3"/>
  </r>
  <r>
    <n v="941"/>
    <x v="264"/>
    <x v="25"/>
    <n v="2318"/>
    <x v="519"/>
    <x v="68"/>
    <x v="5"/>
    <x v="68"/>
    <x v="0"/>
    <x v="55"/>
    <x v="0"/>
  </r>
  <r>
    <n v="941"/>
    <x v="264"/>
    <x v="25"/>
    <n v="2655"/>
    <x v="145"/>
    <x v="64"/>
    <x v="3"/>
    <x v="64"/>
    <x v="0"/>
    <x v="51"/>
    <x v="0"/>
  </r>
  <r>
    <n v="941"/>
    <x v="264"/>
    <x v="25"/>
    <n v="3122"/>
    <x v="482"/>
    <x v="19"/>
    <x v="3"/>
    <x v="19"/>
    <x v="4"/>
    <x v="17"/>
    <x v="4"/>
  </r>
  <r>
    <n v="942"/>
    <x v="265"/>
    <x v="4"/>
    <n v="3185"/>
    <x v="615"/>
    <x v="11"/>
    <x v="5"/>
    <x v="11"/>
    <x v="1"/>
    <x v="11"/>
    <x v="1"/>
  </r>
  <r>
    <n v="943"/>
    <x v="266"/>
    <x v="36"/>
    <n v="558"/>
    <x v="649"/>
    <x v="11"/>
    <x v="0"/>
    <x v="11"/>
    <x v="1"/>
    <x v="11"/>
    <x v="1"/>
  </r>
  <r>
    <n v="944"/>
    <x v="238"/>
    <x v="20"/>
    <n v="2962"/>
    <x v="270"/>
    <x v="1"/>
    <x v="3"/>
    <x v="1"/>
    <x v="1"/>
    <x v="1"/>
    <x v="1"/>
  </r>
  <r>
    <n v="945"/>
    <x v="267"/>
    <x v="3"/>
    <n v="1483"/>
    <x v="253"/>
    <x v="29"/>
    <x v="2"/>
    <x v="29"/>
    <x v="1"/>
    <x v="6"/>
    <x v="1"/>
  </r>
  <r>
    <n v="946"/>
    <x v="63"/>
    <x v="3"/>
    <n v="667"/>
    <x v="518"/>
    <x v="31"/>
    <x v="2"/>
    <x v="31"/>
    <x v="0"/>
    <x v="28"/>
    <x v="0"/>
  </r>
  <r>
    <n v="946"/>
    <x v="63"/>
    <x v="3"/>
    <n v="685"/>
    <x v="650"/>
    <x v="41"/>
    <x v="2"/>
    <x v="41"/>
    <x v="4"/>
    <x v="36"/>
    <x v="4"/>
  </r>
  <r>
    <n v="946"/>
    <x v="63"/>
    <x v="3"/>
    <n v="1350"/>
    <x v="558"/>
    <x v="55"/>
    <x v="2"/>
    <x v="55"/>
    <x v="3"/>
    <x v="29"/>
    <x v="3"/>
  </r>
  <r>
    <n v="946"/>
    <x v="63"/>
    <x v="3"/>
    <n v="1515"/>
    <x v="196"/>
    <x v="11"/>
    <x v="3"/>
    <x v="11"/>
    <x v="1"/>
    <x v="11"/>
    <x v="1"/>
  </r>
  <r>
    <n v="946"/>
    <x v="63"/>
    <x v="3"/>
    <n v="2118"/>
    <x v="651"/>
    <x v="32"/>
    <x v="1"/>
    <x v="32"/>
    <x v="3"/>
    <x v="29"/>
    <x v="3"/>
  </r>
  <r>
    <n v="949"/>
    <x v="268"/>
    <x v="27"/>
    <n v="1488"/>
    <x v="583"/>
    <x v="32"/>
    <x v="3"/>
    <x v="32"/>
    <x v="3"/>
    <x v="29"/>
    <x v="3"/>
  </r>
  <r>
    <n v="949"/>
    <x v="268"/>
    <x v="27"/>
    <n v="2034"/>
    <x v="287"/>
    <x v="5"/>
    <x v="3"/>
    <x v="5"/>
    <x v="3"/>
    <x v="5"/>
    <x v="3"/>
  </r>
  <r>
    <n v="950"/>
    <x v="180"/>
    <x v="20"/>
    <n v="920"/>
    <x v="485"/>
    <x v="67"/>
    <x v="4"/>
    <x v="67"/>
    <x v="3"/>
    <x v="54"/>
    <x v="3"/>
  </r>
  <r>
    <n v="950"/>
    <x v="180"/>
    <x v="20"/>
    <n v="1254"/>
    <x v="310"/>
    <x v="44"/>
    <x v="3"/>
    <x v="44"/>
    <x v="3"/>
    <x v="39"/>
    <x v="3"/>
  </r>
  <r>
    <n v="950"/>
    <x v="180"/>
    <x v="20"/>
    <n v="1817"/>
    <x v="439"/>
    <x v="22"/>
    <x v="0"/>
    <x v="22"/>
    <x v="4"/>
    <x v="20"/>
    <x v="4"/>
  </r>
  <r>
    <n v="950"/>
    <x v="180"/>
    <x v="20"/>
    <n v="2999"/>
    <x v="520"/>
    <x v="61"/>
    <x v="3"/>
    <x v="61"/>
    <x v="0"/>
    <x v="9"/>
    <x v="0"/>
  </r>
  <r>
    <n v="950"/>
    <x v="180"/>
    <x v="20"/>
    <n v="3047"/>
    <x v="481"/>
    <x v="8"/>
    <x v="3"/>
    <x v="8"/>
    <x v="3"/>
    <x v="8"/>
    <x v="3"/>
  </r>
  <r>
    <n v="951"/>
    <x v="2"/>
    <x v="2"/>
    <n v="3264"/>
    <x v="389"/>
    <x v="9"/>
    <x v="4"/>
    <x v="9"/>
    <x v="0"/>
    <x v="9"/>
    <x v="0"/>
  </r>
  <r>
    <n v="952"/>
    <x v="266"/>
    <x v="36"/>
    <n v="1449"/>
    <x v="45"/>
    <x v="47"/>
    <x v="4"/>
    <x v="47"/>
    <x v="6"/>
    <x v="41"/>
    <x v="6"/>
  </r>
  <r>
    <n v="954"/>
    <x v="86"/>
    <x v="29"/>
    <n v="6"/>
    <x v="328"/>
    <x v="51"/>
    <x v="1"/>
    <x v="51"/>
    <x v="3"/>
    <x v="44"/>
    <x v="3"/>
  </r>
  <r>
    <n v="954"/>
    <x v="86"/>
    <x v="29"/>
    <n v="554"/>
    <x v="590"/>
    <x v="25"/>
    <x v="3"/>
    <x v="25"/>
    <x v="6"/>
    <x v="23"/>
    <x v="6"/>
  </r>
  <r>
    <n v="954"/>
    <x v="86"/>
    <x v="29"/>
    <n v="623"/>
    <x v="532"/>
    <x v="58"/>
    <x v="0"/>
    <x v="58"/>
    <x v="1"/>
    <x v="48"/>
    <x v="1"/>
  </r>
  <r>
    <n v="954"/>
    <x v="86"/>
    <x v="29"/>
    <n v="1636"/>
    <x v="646"/>
    <x v="38"/>
    <x v="1"/>
    <x v="38"/>
    <x v="2"/>
    <x v="33"/>
    <x v="2"/>
  </r>
  <r>
    <n v="955"/>
    <x v="68"/>
    <x v="1"/>
    <n v="1884"/>
    <x v="513"/>
    <x v="64"/>
    <x v="3"/>
    <x v="64"/>
    <x v="0"/>
    <x v="51"/>
    <x v="0"/>
  </r>
  <r>
    <n v="955"/>
    <x v="68"/>
    <x v="1"/>
    <n v="2100"/>
    <x v="625"/>
    <x v="45"/>
    <x v="1"/>
    <x v="45"/>
    <x v="3"/>
    <x v="34"/>
    <x v="3"/>
  </r>
  <r>
    <n v="955"/>
    <x v="68"/>
    <x v="1"/>
    <n v="2650"/>
    <x v="54"/>
    <x v="10"/>
    <x v="1"/>
    <x v="10"/>
    <x v="5"/>
    <x v="10"/>
    <x v="5"/>
  </r>
  <r>
    <n v="956"/>
    <x v="167"/>
    <x v="34"/>
    <n v="2234"/>
    <x v="42"/>
    <x v="26"/>
    <x v="4"/>
    <x v="26"/>
    <x v="0"/>
    <x v="24"/>
    <x v="0"/>
  </r>
  <r>
    <n v="956"/>
    <x v="167"/>
    <x v="34"/>
    <n v="2357"/>
    <x v="69"/>
    <x v="38"/>
    <x v="4"/>
    <x v="38"/>
    <x v="2"/>
    <x v="33"/>
    <x v="2"/>
  </r>
  <r>
    <n v="956"/>
    <x v="167"/>
    <x v="34"/>
    <n v="3133"/>
    <x v="176"/>
    <x v="15"/>
    <x v="4"/>
    <x v="15"/>
    <x v="0"/>
    <x v="15"/>
    <x v="0"/>
  </r>
  <r>
    <n v="958"/>
    <x v="165"/>
    <x v="8"/>
    <n v="193"/>
    <x v="243"/>
    <x v="18"/>
    <x v="3"/>
    <x v="18"/>
    <x v="5"/>
    <x v="16"/>
    <x v="5"/>
  </r>
  <r>
    <n v="959"/>
    <x v="92"/>
    <x v="4"/>
    <n v="1383"/>
    <x v="616"/>
    <x v="14"/>
    <x v="0"/>
    <x v="14"/>
    <x v="3"/>
    <x v="14"/>
    <x v="3"/>
  </r>
  <r>
    <n v="959"/>
    <x v="92"/>
    <x v="4"/>
    <n v="2434"/>
    <x v="155"/>
    <x v="24"/>
    <x v="3"/>
    <x v="24"/>
    <x v="3"/>
    <x v="22"/>
    <x v="3"/>
  </r>
  <r>
    <n v="961"/>
    <x v="269"/>
    <x v="6"/>
    <n v="149"/>
    <x v="455"/>
    <x v="22"/>
    <x v="4"/>
    <x v="22"/>
    <x v="4"/>
    <x v="20"/>
    <x v="4"/>
  </r>
  <r>
    <n v="961"/>
    <x v="269"/>
    <x v="6"/>
    <n v="2375"/>
    <x v="542"/>
    <x v="19"/>
    <x v="3"/>
    <x v="19"/>
    <x v="4"/>
    <x v="17"/>
    <x v="4"/>
  </r>
  <r>
    <n v="962"/>
    <x v="70"/>
    <x v="24"/>
    <n v="233"/>
    <x v="160"/>
    <x v="53"/>
    <x v="2"/>
    <x v="53"/>
    <x v="5"/>
    <x v="45"/>
    <x v="5"/>
  </r>
  <r>
    <n v="962"/>
    <x v="70"/>
    <x v="24"/>
    <n v="479"/>
    <x v="9"/>
    <x v="38"/>
    <x v="0"/>
    <x v="38"/>
    <x v="2"/>
    <x v="33"/>
    <x v="2"/>
  </r>
  <r>
    <n v="963"/>
    <x v="21"/>
    <x v="17"/>
    <n v="1365"/>
    <x v="213"/>
    <x v="39"/>
    <x v="1"/>
    <x v="39"/>
    <x v="3"/>
    <x v="34"/>
    <x v="3"/>
  </r>
  <r>
    <n v="963"/>
    <x v="21"/>
    <x v="17"/>
    <n v="2166"/>
    <x v="106"/>
    <x v="7"/>
    <x v="5"/>
    <x v="7"/>
    <x v="4"/>
    <x v="7"/>
    <x v="4"/>
  </r>
  <r>
    <n v="964"/>
    <x v="2"/>
    <x v="2"/>
    <n v="1967"/>
    <x v="647"/>
    <x v="18"/>
    <x v="0"/>
    <x v="18"/>
    <x v="5"/>
    <x v="16"/>
    <x v="5"/>
  </r>
  <r>
    <n v="964"/>
    <x v="2"/>
    <x v="2"/>
    <n v="3265"/>
    <x v="389"/>
    <x v="31"/>
    <x v="5"/>
    <x v="31"/>
    <x v="0"/>
    <x v="28"/>
    <x v="0"/>
  </r>
  <r>
    <n v="965"/>
    <x v="130"/>
    <x v="40"/>
    <n v="1077"/>
    <x v="652"/>
    <x v="57"/>
    <x v="4"/>
    <x v="57"/>
    <x v="3"/>
    <x v="47"/>
    <x v="3"/>
  </r>
  <r>
    <n v="966"/>
    <x v="13"/>
    <x v="11"/>
    <n v="390"/>
    <x v="30"/>
    <x v="11"/>
    <x v="2"/>
    <x v="11"/>
    <x v="1"/>
    <x v="11"/>
    <x v="1"/>
  </r>
  <r>
    <n v="967"/>
    <x v="185"/>
    <x v="18"/>
    <n v="1585"/>
    <x v="387"/>
    <x v="25"/>
    <x v="0"/>
    <x v="25"/>
    <x v="6"/>
    <x v="23"/>
    <x v="6"/>
  </r>
  <r>
    <n v="967"/>
    <x v="185"/>
    <x v="18"/>
    <n v="1861"/>
    <x v="304"/>
    <x v="25"/>
    <x v="3"/>
    <x v="25"/>
    <x v="6"/>
    <x v="23"/>
    <x v="6"/>
  </r>
  <r>
    <n v="967"/>
    <x v="185"/>
    <x v="18"/>
    <n v="2907"/>
    <x v="291"/>
    <x v="59"/>
    <x v="0"/>
    <x v="59"/>
    <x v="3"/>
    <x v="47"/>
    <x v="3"/>
  </r>
  <r>
    <n v="968"/>
    <x v="23"/>
    <x v="18"/>
    <n v="763"/>
    <x v="202"/>
    <x v="5"/>
    <x v="3"/>
    <x v="5"/>
    <x v="3"/>
    <x v="5"/>
    <x v="3"/>
  </r>
  <r>
    <n v="968"/>
    <x v="23"/>
    <x v="18"/>
    <n v="1076"/>
    <x v="652"/>
    <x v="36"/>
    <x v="4"/>
    <x v="36"/>
    <x v="2"/>
    <x v="31"/>
    <x v="2"/>
  </r>
  <r>
    <n v="968"/>
    <x v="23"/>
    <x v="18"/>
    <n v="2684"/>
    <x v="269"/>
    <x v="68"/>
    <x v="3"/>
    <x v="68"/>
    <x v="0"/>
    <x v="55"/>
    <x v="0"/>
  </r>
  <r>
    <n v="970"/>
    <x v="83"/>
    <x v="7"/>
    <n v="617"/>
    <x v="416"/>
    <x v="27"/>
    <x v="2"/>
    <x v="27"/>
    <x v="6"/>
    <x v="25"/>
    <x v="6"/>
  </r>
  <r>
    <n v="970"/>
    <x v="83"/>
    <x v="7"/>
    <n v="1028"/>
    <x v="206"/>
    <x v="36"/>
    <x v="4"/>
    <x v="36"/>
    <x v="2"/>
    <x v="31"/>
    <x v="2"/>
  </r>
  <r>
    <n v="971"/>
    <x v="143"/>
    <x v="32"/>
    <n v="1925"/>
    <x v="252"/>
    <x v="63"/>
    <x v="4"/>
    <x v="63"/>
    <x v="4"/>
    <x v="50"/>
    <x v="4"/>
  </r>
  <r>
    <n v="971"/>
    <x v="143"/>
    <x v="32"/>
    <n v="2800"/>
    <x v="653"/>
    <x v="65"/>
    <x v="4"/>
    <x v="65"/>
    <x v="3"/>
    <x v="52"/>
    <x v="3"/>
  </r>
  <r>
    <n v="971"/>
    <x v="143"/>
    <x v="32"/>
    <n v="3170"/>
    <x v="403"/>
    <x v="62"/>
    <x v="4"/>
    <x v="62"/>
    <x v="3"/>
    <x v="39"/>
    <x v="3"/>
  </r>
  <r>
    <n v="972"/>
    <x v="22"/>
    <x v="1"/>
    <n v="1584"/>
    <x v="227"/>
    <x v="14"/>
    <x v="3"/>
    <x v="14"/>
    <x v="3"/>
    <x v="14"/>
    <x v="3"/>
  </r>
  <r>
    <n v="973"/>
    <x v="165"/>
    <x v="8"/>
    <n v="245"/>
    <x v="559"/>
    <x v="22"/>
    <x v="4"/>
    <x v="22"/>
    <x v="4"/>
    <x v="20"/>
    <x v="4"/>
  </r>
  <r>
    <n v="973"/>
    <x v="165"/>
    <x v="8"/>
    <n v="2518"/>
    <x v="148"/>
    <x v="1"/>
    <x v="2"/>
    <x v="1"/>
    <x v="1"/>
    <x v="1"/>
    <x v="1"/>
  </r>
  <r>
    <n v="974"/>
    <x v="121"/>
    <x v="26"/>
    <n v="1080"/>
    <x v="49"/>
    <x v="13"/>
    <x v="1"/>
    <x v="13"/>
    <x v="4"/>
    <x v="13"/>
    <x v="4"/>
  </r>
  <r>
    <n v="974"/>
    <x v="121"/>
    <x v="26"/>
    <n v="2214"/>
    <x v="631"/>
    <x v="58"/>
    <x v="1"/>
    <x v="58"/>
    <x v="1"/>
    <x v="48"/>
    <x v="1"/>
  </r>
  <r>
    <n v="976"/>
    <x v="223"/>
    <x v="24"/>
    <n v="782"/>
    <x v="496"/>
    <x v="11"/>
    <x v="4"/>
    <x v="11"/>
    <x v="1"/>
    <x v="11"/>
    <x v="1"/>
  </r>
  <r>
    <n v="976"/>
    <x v="223"/>
    <x v="24"/>
    <n v="788"/>
    <x v="218"/>
    <x v="2"/>
    <x v="5"/>
    <x v="2"/>
    <x v="0"/>
    <x v="2"/>
    <x v="0"/>
  </r>
  <r>
    <n v="976"/>
    <x v="223"/>
    <x v="24"/>
    <n v="2893"/>
    <x v="610"/>
    <x v="21"/>
    <x v="1"/>
    <x v="21"/>
    <x v="2"/>
    <x v="19"/>
    <x v="2"/>
  </r>
  <r>
    <n v="977"/>
    <x v="52"/>
    <x v="24"/>
    <n v="2481"/>
    <x v="413"/>
    <x v="67"/>
    <x v="4"/>
    <x v="67"/>
    <x v="3"/>
    <x v="54"/>
    <x v="3"/>
  </r>
  <r>
    <n v="978"/>
    <x v="257"/>
    <x v="6"/>
    <n v="1209"/>
    <x v="177"/>
    <x v="56"/>
    <x v="4"/>
    <x v="56"/>
    <x v="4"/>
    <x v="46"/>
    <x v="4"/>
  </r>
  <r>
    <n v="978"/>
    <x v="257"/>
    <x v="6"/>
    <n v="1947"/>
    <x v="633"/>
    <x v="31"/>
    <x v="3"/>
    <x v="31"/>
    <x v="0"/>
    <x v="28"/>
    <x v="0"/>
  </r>
  <r>
    <n v="979"/>
    <x v="270"/>
    <x v="2"/>
    <n v="459"/>
    <x v="27"/>
    <x v="7"/>
    <x v="0"/>
    <x v="7"/>
    <x v="4"/>
    <x v="7"/>
    <x v="4"/>
  </r>
  <r>
    <n v="980"/>
    <x v="39"/>
    <x v="26"/>
    <n v="2122"/>
    <x v="582"/>
    <x v="33"/>
    <x v="2"/>
    <x v="33"/>
    <x v="0"/>
    <x v="0"/>
    <x v="0"/>
  </r>
  <r>
    <n v="980"/>
    <x v="39"/>
    <x v="26"/>
    <n v="3258"/>
    <x v="141"/>
    <x v="57"/>
    <x v="0"/>
    <x v="57"/>
    <x v="3"/>
    <x v="47"/>
    <x v="3"/>
  </r>
  <r>
    <n v="981"/>
    <x v="9"/>
    <x v="7"/>
    <n v="311"/>
    <x v="419"/>
    <x v="9"/>
    <x v="0"/>
    <x v="9"/>
    <x v="0"/>
    <x v="9"/>
    <x v="0"/>
  </r>
  <r>
    <n v="981"/>
    <x v="9"/>
    <x v="7"/>
    <n v="875"/>
    <x v="285"/>
    <x v="51"/>
    <x v="4"/>
    <x v="51"/>
    <x v="3"/>
    <x v="44"/>
    <x v="3"/>
  </r>
  <r>
    <n v="982"/>
    <x v="13"/>
    <x v="11"/>
    <n v="1575"/>
    <x v="235"/>
    <x v="43"/>
    <x v="4"/>
    <x v="43"/>
    <x v="0"/>
    <x v="38"/>
    <x v="0"/>
  </r>
  <r>
    <n v="982"/>
    <x v="13"/>
    <x v="11"/>
    <n v="2749"/>
    <x v="326"/>
    <x v="68"/>
    <x v="4"/>
    <x v="68"/>
    <x v="0"/>
    <x v="55"/>
    <x v="0"/>
  </r>
  <r>
    <n v="982"/>
    <x v="13"/>
    <x v="11"/>
    <n v="3153"/>
    <x v="531"/>
    <x v="11"/>
    <x v="4"/>
    <x v="11"/>
    <x v="1"/>
    <x v="11"/>
    <x v="1"/>
  </r>
  <r>
    <n v="983"/>
    <x v="56"/>
    <x v="8"/>
    <n v="2567"/>
    <x v="51"/>
    <x v="42"/>
    <x v="0"/>
    <x v="42"/>
    <x v="3"/>
    <x v="37"/>
    <x v="3"/>
  </r>
  <r>
    <n v="985"/>
    <x v="26"/>
    <x v="6"/>
    <n v="2533"/>
    <x v="273"/>
    <x v="36"/>
    <x v="2"/>
    <x v="36"/>
    <x v="2"/>
    <x v="31"/>
    <x v="2"/>
  </r>
  <r>
    <n v="987"/>
    <x v="143"/>
    <x v="32"/>
    <n v="1876"/>
    <x v="81"/>
    <x v="27"/>
    <x v="3"/>
    <x v="27"/>
    <x v="6"/>
    <x v="25"/>
    <x v="6"/>
  </r>
  <r>
    <n v="987"/>
    <x v="143"/>
    <x v="32"/>
    <n v="2588"/>
    <x v="97"/>
    <x v="13"/>
    <x v="4"/>
    <x v="13"/>
    <x v="4"/>
    <x v="13"/>
    <x v="4"/>
  </r>
  <r>
    <n v="988"/>
    <x v="200"/>
    <x v="14"/>
    <n v="1441"/>
    <x v="60"/>
    <x v="10"/>
    <x v="0"/>
    <x v="10"/>
    <x v="5"/>
    <x v="10"/>
    <x v="5"/>
  </r>
  <r>
    <n v="988"/>
    <x v="200"/>
    <x v="14"/>
    <n v="2059"/>
    <x v="560"/>
    <x v="45"/>
    <x v="3"/>
    <x v="45"/>
    <x v="3"/>
    <x v="34"/>
    <x v="3"/>
  </r>
  <r>
    <n v="990"/>
    <x v="35"/>
    <x v="4"/>
    <n v="2210"/>
    <x v="99"/>
    <x v="0"/>
    <x v="3"/>
    <x v="0"/>
    <x v="0"/>
    <x v="0"/>
    <x v="0"/>
  </r>
  <r>
    <n v="991"/>
    <x v="180"/>
    <x v="20"/>
    <n v="2046"/>
    <x v="431"/>
    <x v="59"/>
    <x v="0"/>
    <x v="59"/>
    <x v="3"/>
    <x v="47"/>
    <x v="3"/>
  </r>
  <r>
    <n v="991"/>
    <x v="180"/>
    <x v="20"/>
    <n v="3229"/>
    <x v="587"/>
    <x v="62"/>
    <x v="1"/>
    <x v="62"/>
    <x v="3"/>
    <x v="39"/>
    <x v="3"/>
  </r>
  <r>
    <n v="993"/>
    <x v="37"/>
    <x v="1"/>
    <n v="2143"/>
    <x v="337"/>
    <x v="37"/>
    <x v="2"/>
    <x v="37"/>
    <x v="6"/>
    <x v="32"/>
    <x v="6"/>
  </r>
  <r>
    <n v="993"/>
    <x v="37"/>
    <x v="1"/>
    <n v="2290"/>
    <x v="635"/>
    <x v="44"/>
    <x v="4"/>
    <x v="44"/>
    <x v="3"/>
    <x v="39"/>
    <x v="3"/>
  </r>
  <r>
    <n v="994"/>
    <x v="229"/>
    <x v="3"/>
    <n v="3002"/>
    <x v="520"/>
    <x v="45"/>
    <x v="0"/>
    <x v="45"/>
    <x v="3"/>
    <x v="34"/>
    <x v="3"/>
  </r>
  <r>
    <n v="994"/>
    <x v="229"/>
    <x v="3"/>
    <n v="3025"/>
    <x v="576"/>
    <x v="57"/>
    <x v="4"/>
    <x v="57"/>
    <x v="3"/>
    <x v="47"/>
    <x v="3"/>
  </r>
  <r>
    <n v="994"/>
    <x v="229"/>
    <x v="3"/>
    <n v="3086"/>
    <x v="323"/>
    <x v="16"/>
    <x v="4"/>
    <x v="16"/>
    <x v="3"/>
    <x v="8"/>
    <x v="3"/>
  </r>
  <r>
    <n v="995"/>
    <x v="35"/>
    <x v="4"/>
    <n v="1281"/>
    <x v="88"/>
    <x v="47"/>
    <x v="3"/>
    <x v="47"/>
    <x v="6"/>
    <x v="41"/>
    <x v="6"/>
  </r>
  <r>
    <n v="995"/>
    <x v="35"/>
    <x v="4"/>
    <n v="2937"/>
    <x v="445"/>
    <x v="48"/>
    <x v="0"/>
    <x v="48"/>
    <x v="3"/>
    <x v="42"/>
    <x v="3"/>
  </r>
  <r>
    <n v="997"/>
    <x v="261"/>
    <x v="8"/>
    <n v="20"/>
    <x v="562"/>
    <x v="13"/>
    <x v="0"/>
    <x v="13"/>
    <x v="4"/>
    <x v="13"/>
    <x v="4"/>
  </r>
  <r>
    <n v="997"/>
    <x v="261"/>
    <x v="8"/>
    <n v="1207"/>
    <x v="177"/>
    <x v="9"/>
    <x v="3"/>
    <x v="9"/>
    <x v="0"/>
    <x v="9"/>
    <x v="0"/>
  </r>
  <r>
    <n v="998"/>
    <x v="3"/>
    <x v="24"/>
    <n v="1353"/>
    <x v="558"/>
    <x v="11"/>
    <x v="3"/>
    <x v="11"/>
    <x v="1"/>
    <x v="11"/>
    <x v="1"/>
  </r>
  <r>
    <n v="998"/>
    <x v="3"/>
    <x v="24"/>
    <n v="2039"/>
    <x v="144"/>
    <x v="31"/>
    <x v="3"/>
    <x v="31"/>
    <x v="0"/>
    <x v="28"/>
    <x v="0"/>
  </r>
  <r>
    <n v="998"/>
    <x v="3"/>
    <x v="24"/>
    <n v="3268"/>
    <x v="296"/>
    <x v="17"/>
    <x v="1"/>
    <x v="17"/>
    <x v="5"/>
    <x v="16"/>
    <x v="5"/>
  </r>
  <r>
    <n v="999"/>
    <x v="29"/>
    <x v="17"/>
    <n v="2071"/>
    <x v="28"/>
    <x v="42"/>
    <x v="4"/>
    <x v="42"/>
    <x v="3"/>
    <x v="37"/>
    <x v="3"/>
  </r>
  <r>
    <n v="1000"/>
    <x v="261"/>
    <x v="8"/>
    <n v="1384"/>
    <x v="616"/>
    <x v="21"/>
    <x v="3"/>
    <x v="21"/>
    <x v="2"/>
    <x v="19"/>
    <x v="2"/>
  </r>
  <r>
    <n v="1001"/>
    <x v="76"/>
    <x v="18"/>
    <n v="2022"/>
    <x v="654"/>
    <x v="20"/>
    <x v="0"/>
    <x v="20"/>
    <x v="5"/>
    <x v="18"/>
    <x v="5"/>
  </r>
  <r>
    <n v="1001"/>
    <x v="76"/>
    <x v="18"/>
    <n v="3130"/>
    <x v="641"/>
    <x v="29"/>
    <x v="1"/>
    <x v="29"/>
    <x v="1"/>
    <x v="6"/>
    <x v="1"/>
  </r>
  <r>
    <n v="1002"/>
    <x v="0"/>
    <x v="0"/>
    <n v="101"/>
    <x v="441"/>
    <x v="47"/>
    <x v="0"/>
    <x v="47"/>
    <x v="6"/>
    <x v="41"/>
    <x v="6"/>
  </r>
  <r>
    <n v="1002"/>
    <x v="0"/>
    <x v="0"/>
    <n v="222"/>
    <x v="629"/>
    <x v="51"/>
    <x v="1"/>
    <x v="51"/>
    <x v="3"/>
    <x v="44"/>
    <x v="3"/>
  </r>
  <r>
    <n v="1002"/>
    <x v="0"/>
    <x v="0"/>
    <n v="1393"/>
    <x v="350"/>
    <x v="40"/>
    <x v="3"/>
    <x v="40"/>
    <x v="1"/>
    <x v="35"/>
    <x v="1"/>
  </r>
  <r>
    <n v="1003"/>
    <x v="200"/>
    <x v="14"/>
    <n v="724"/>
    <x v="147"/>
    <x v="7"/>
    <x v="1"/>
    <x v="7"/>
    <x v="4"/>
    <x v="7"/>
    <x v="4"/>
  </r>
  <r>
    <n v="1003"/>
    <x v="200"/>
    <x v="14"/>
    <n v="1061"/>
    <x v="373"/>
    <x v="66"/>
    <x v="5"/>
    <x v="66"/>
    <x v="2"/>
    <x v="53"/>
    <x v="2"/>
  </r>
  <r>
    <n v="1003"/>
    <x v="200"/>
    <x v="14"/>
    <n v="1495"/>
    <x v="478"/>
    <x v="49"/>
    <x v="4"/>
    <x v="49"/>
    <x v="6"/>
    <x v="25"/>
    <x v="6"/>
  </r>
  <r>
    <n v="1004"/>
    <x v="271"/>
    <x v="3"/>
    <n v="654"/>
    <x v="607"/>
    <x v="3"/>
    <x v="1"/>
    <x v="3"/>
    <x v="2"/>
    <x v="3"/>
    <x v="2"/>
  </r>
  <r>
    <n v="1004"/>
    <x v="271"/>
    <x v="3"/>
    <n v="772"/>
    <x v="638"/>
    <x v="13"/>
    <x v="1"/>
    <x v="13"/>
    <x v="4"/>
    <x v="13"/>
    <x v="4"/>
  </r>
  <r>
    <n v="1004"/>
    <x v="271"/>
    <x v="3"/>
    <n v="2074"/>
    <x v="655"/>
    <x v="46"/>
    <x v="4"/>
    <x v="46"/>
    <x v="4"/>
    <x v="40"/>
    <x v="4"/>
  </r>
  <r>
    <n v="1005"/>
    <x v="247"/>
    <x v="4"/>
    <n v="1750"/>
    <x v="332"/>
    <x v="5"/>
    <x v="4"/>
    <x v="5"/>
    <x v="3"/>
    <x v="5"/>
    <x v="3"/>
  </r>
  <r>
    <n v="1005"/>
    <x v="247"/>
    <x v="4"/>
    <n v="2984"/>
    <x v="205"/>
    <x v="32"/>
    <x v="2"/>
    <x v="32"/>
    <x v="3"/>
    <x v="29"/>
    <x v="3"/>
  </r>
  <r>
    <n v="1006"/>
    <x v="272"/>
    <x v="32"/>
    <n v="264"/>
    <x v="656"/>
    <x v="52"/>
    <x v="4"/>
    <x v="52"/>
    <x v="1"/>
    <x v="1"/>
    <x v="1"/>
  </r>
  <r>
    <n v="1006"/>
    <x v="272"/>
    <x v="32"/>
    <n v="495"/>
    <x v="603"/>
    <x v="61"/>
    <x v="1"/>
    <x v="61"/>
    <x v="0"/>
    <x v="9"/>
    <x v="0"/>
  </r>
  <r>
    <n v="1006"/>
    <x v="272"/>
    <x v="32"/>
    <n v="1597"/>
    <x v="72"/>
    <x v="67"/>
    <x v="1"/>
    <x v="67"/>
    <x v="3"/>
    <x v="54"/>
    <x v="3"/>
  </r>
  <r>
    <n v="1006"/>
    <x v="272"/>
    <x v="32"/>
    <n v="2102"/>
    <x v="625"/>
    <x v="30"/>
    <x v="4"/>
    <x v="30"/>
    <x v="4"/>
    <x v="27"/>
    <x v="4"/>
  </r>
  <r>
    <n v="1008"/>
    <x v="180"/>
    <x v="20"/>
    <n v="2919"/>
    <x v="400"/>
    <x v="34"/>
    <x v="3"/>
    <x v="34"/>
    <x v="1"/>
    <x v="30"/>
    <x v="1"/>
  </r>
  <r>
    <n v="1010"/>
    <x v="238"/>
    <x v="20"/>
    <n v="437"/>
    <x v="251"/>
    <x v="0"/>
    <x v="3"/>
    <x v="0"/>
    <x v="0"/>
    <x v="0"/>
    <x v="0"/>
  </r>
  <r>
    <n v="1010"/>
    <x v="238"/>
    <x v="20"/>
    <n v="1398"/>
    <x v="66"/>
    <x v="6"/>
    <x v="2"/>
    <x v="6"/>
    <x v="1"/>
    <x v="6"/>
    <x v="1"/>
  </r>
  <r>
    <n v="1010"/>
    <x v="238"/>
    <x v="20"/>
    <n v="2107"/>
    <x v="78"/>
    <x v="48"/>
    <x v="3"/>
    <x v="48"/>
    <x v="3"/>
    <x v="42"/>
    <x v="3"/>
  </r>
  <r>
    <n v="1010"/>
    <x v="238"/>
    <x v="20"/>
    <n v="2482"/>
    <x v="570"/>
    <x v="6"/>
    <x v="3"/>
    <x v="6"/>
    <x v="1"/>
    <x v="6"/>
    <x v="1"/>
  </r>
  <r>
    <n v="1011"/>
    <x v="226"/>
    <x v="21"/>
    <n v="2259"/>
    <x v="167"/>
    <x v="48"/>
    <x v="2"/>
    <x v="48"/>
    <x v="3"/>
    <x v="42"/>
    <x v="3"/>
  </r>
  <r>
    <n v="1011"/>
    <x v="226"/>
    <x v="21"/>
    <n v="2998"/>
    <x v="520"/>
    <x v="4"/>
    <x v="0"/>
    <x v="4"/>
    <x v="0"/>
    <x v="4"/>
    <x v="0"/>
  </r>
  <r>
    <n v="1012"/>
    <x v="141"/>
    <x v="16"/>
    <n v="998"/>
    <x v="489"/>
    <x v="29"/>
    <x v="4"/>
    <x v="29"/>
    <x v="1"/>
    <x v="6"/>
    <x v="1"/>
  </r>
  <r>
    <n v="1012"/>
    <x v="141"/>
    <x v="16"/>
    <n v="1176"/>
    <x v="281"/>
    <x v="13"/>
    <x v="0"/>
    <x v="13"/>
    <x v="4"/>
    <x v="13"/>
    <x v="4"/>
  </r>
  <r>
    <n v="1012"/>
    <x v="141"/>
    <x v="16"/>
    <n v="2444"/>
    <x v="21"/>
    <x v="38"/>
    <x v="1"/>
    <x v="38"/>
    <x v="2"/>
    <x v="33"/>
    <x v="2"/>
  </r>
  <r>
    <n v="1013"/>
    <x v="273"/>
    <x v="1"/>
    <n v="1374"/>
    <x v="57"/>
    <x v="56"/>
    <x v="3"/>
    <x v="56"/>
    <x v="4"/>
    <x v="46"/>
    <x v="4"/>
  </r>
  <r>
    <n v="1013"/>
    <x v="273"/>
    <x v="1"/>
    <n v="2501"/>
    <x v="545"/>
    <x v="56"/>
    <x v="0"/>
    <x v="56"/>
    <x v="4"/>
    <x v="46"/>
    <x v="4"/>
  </r>
  <r>
    <n v="1013"/>
    <x v="273"/>
    <x v="1"/>
    <n v="2598"/>
    <x v="143"/>
    <x v="5"/>
    <x v="0"/>
    <x v="5"/>
    <x v="3"/>
    <x v="5"/>
    <x v="3"/>
  </r>
  <r>
    <n v="1014"/>
    <x v="273"/>
    <x v="1"/>
    <n v="3058"/>
    <x v="48"/>
    <x v="31"/>
    <x v="4"/>
    <x v="31"/>
    <x v="0"/>
    <x v="28"/>
    <x v="0"/>
  </r>
  <r>
    <n v="1015"/>
    <x v="125"/>
    <x v="30"/>
    <n v="1131"/>
    <x v="390"/>
    <x v="34"/>
    <x v="3"/>
    <x v="34"/>
    <x v="1"/>
    <x v="30"/>
    <x v="1"/>
  </r>
  <r>
    <n v="1016"/>
    <x v="274"/>
    <x v="8"/>
    <n v="776"/>
    <x v="657"/>
    <x v="65"/>
    <x v="4"/>
    <x v="65"/>
    <x v="3"/>
    <x v="52"/>
    <x v="3"/>
  </r>
  <r>
    <n v="1016"/>
    <x v="274"/>
    <x v="8"/>
    <n v="1119"/>
    <x v="361"/>
    <x v="66"/>
    <x v="1"/>
    <x v="66"/>
    <x v="2"/>
    <x v="53"/>
    <x v="2"/>
  </r>
  <r>
    <n v="1016"/>
    <x v="274"/>
    <x v="8"/>
    <n v="2145"/>
    <x v="658"/>
    <x v="6"/>
    <x v="2"/>
    <x v="6"/>
    <x v="1"/>
    <x v="6"/>
    <x v="1"/>
  </r>
  <r>
    <n v="1016"/>
    <x v="274"/>
    <x v="8"/>
    <n v="2246"/>
    <x v="659"/>
    <x v="18"/>
    <x v="1"/>
    <x v="18"/>
    <x v="5"/>
    <x v="16"/>
    <x v="5"/>
  </r>
  <r>
    <n v="1016"/>
    <x v="274"/>
    <x v="8"/>
    <n v="2255"/>
    <x v="510"/>
    <x v="57"/>
    <x v="3"/>
    <x v="57"/>
    <x v="3"/>
    <x v="47"/>
    <x v="3"/>
  </r>
  <r>
    <n v="1016"/>
    <x v="274"/>
    <x v="8"/>
    <n v="2794"/>
    <x v="76"/>
    <x v="50"/>
    <x v="4"/>
    <x v="50"/>
    <x v="2"/>
    <x v="43"/>
    <x v="2"/>
  </r>
  <r>
    <n v="1018"/>
    <x v="23"/>
    <x v="18"/>
    <n v="180"/>
    <x v="246"/>
    <x v="28"/>
    <x v="4"/>
    <x v="28"/>
    <x v="1"/>
    <x v="26"/>
    <x v="1"/>
  </r>
  <r>
    <n v="1018"/>
    <x v="23"/>
    <x v="18"/>
    <n v="1078"/>
    <x v="49"/>
    <x v="19"/>
    <x v="0"/>
    <x v="19"/>
    <x v="4"/>
    <x v="17"/>
    <x v="4"/>
  </r>
  <r>
    <n v="1018"/>
    <x v="23"/>
    <x v="18"/>
    <n v="3071"/>
    <x v="497"/>
    <x v="22"/>
    <x v="0"/>
    <x v="22"/>
    <x v="4"/>
    <x v="20"/>
    <x v="4"/>
  </r>
  <r>
    <n v="1019"/>
    <x v="26"/>
    <x v="6"/>
    <n v="1638"/>
    <x v="646"/>
    <x v="11"/>
    <x v="3"/>
    <x v="11"/>
    <x v="1"/>
    <x v="11"/>
    <x v="1"/>
  </r>
  <r>
    <n v="1019"/>
    <x v="26"/>
    <x v="6"/>
    <n v="3309"/>
    <x v="231"/>
    <x v="6"/>
    <x v="5"/>
    <x v="6"/>
    <x v="1"/>
    <x v="6"/>
    <x v="1"/>
  </r>
  <r>
    <n v="1021"/>
    <x v="275"/>
    <x v="33"/>
    <n v="695"/>
    <x v="660"/>
    <x v="47"/>
    <x v="1"/>
    <x v="47"/>
    <x v="6"/>
    <x v="41"/>
    <x v="6"/>
  </r>
  <r>
    <n v="1022"/>
    <x v="160"/>
    <x v="25"/>
    <n v="2090"/>
    <x v="628"/>
    <x v="58"/>
    <x v="3"/>
    <x v="58"/>
    <x v="1"/>
    <x v="48"/>
    <x v="1"/>
  </r>
  <r>
    <n v="1022"/>
    <x v="160"/>
    <x v="25"/>
    <n v="2979"/>
    <x v="569"/>
    <x v="47"/>
    <x v="4"/>
    <x v="47"/>
    <x v="6"/>
    <x v="41"/>
    <x v="6"/>
  </r>
  <r>
    <n v="1023"/>
    <x v="143"/>
    <x v="32"/>
    <n v="192"/>
    <x v="243"/>
    <x v="2"/>
    <x v="0"/>
    <x v="2"/>
    <x v="0"/>
    <x v="2"/>
    <x v="0"/>
  </r>
  <r>
    <n v="1023"/>
    <x v="143"/>
    <x v="32"/>
    <n v="2285"/>
    <x v="626"/>
    <x v="43"/>
    <x v="1"/>
    <x v="43"/>
    <x v="0"/>
    <x v="38"/>
    <x v="0"/>
  </r>
  <r>
    <n v="1024"/>
    <x v="137"/>
    <x v="21"/>
    <n v="2577"/>
    <x v="129"/>
    <x v="9"/>
    <x v="4"/>
    <x v="9"/>
    <x v="0"/>
    <x v="9"/>
    <x v="0"/>
  </r>
  <r>
    <n v="1025"/>
    <x v="58"/>
    <x v="30"/>
    <n v="347"/>
    <x v="492"/>
    <x v="16"/>
    <x v="3"/>
    <x v="16"/>
    <x v="3"/>
    <x v="8"/>
    <x v="3"/>
  </r>
  <r>
    <n v="1025"/>
    <x v="58"/>
    <x v="30"/>
    <n v="1562"/>
    <x v="395"/>
    <x v="46"/>
    <x v="1"/>
    <x v="46"/>
    <x v="4"/>
    <x v="40"/>
    <x v="4"/>
  </r>
  <r>
    <n v="1027"/>
    <x v="163"/>
    <x v="13"/>
    <n v="1345"/>
    <x v="423"/>
    <x v="44"/>
    <x v="4"/>
    <x v="44"/>
    <x v="3"/>
    <x v="39"/>
    <x v="3"/>
  </r>
  <r>
    <n v="1028"/>
    <x v="208"/>
    <x v="7"/>
    <n v="1294"/>
    <x v="661"/>
    <x v="59"/>
    <x v="4"/>
    <x v="59"/>
    <x v="3"/>
    <x v="47"/>
    <x v="3"/>
  </r>
  <r>
    <n v="1028"/>
    <x v="208"/>
    <x v="7"/>
    <n v="2740"/>
    <x v="371"/>
    <x v="33"/>
    <x v="3"/>
    <x v="33"/>
    <x v="0"/>
    <x v="0"/>
    <x v="0"/>
  </r>
  <r>
    <n v="1028"/>
    <x v="208"/>
    <x v="7"/>
    <n v="3070"/>
    <x v="77"/>
    <x v="14"/>
    <x v="4"/>
    <x v="14"/>
    <x v="3"/>
    <x v="14"/>
    <x v="3"/>
  </r>
  <r>
    <n v="1029"/>
    <x v="91"/>
    <x v="27"/>
    <n v="728"/>
    <x v="159"/>
    <x v="13"/>
    <x v="1"/>
    <x v="13"/>
    <x v="4"/>
    <x v="13"/>
    <x v="4"/>
  </r>
  <r>
    <n v="1030"/>
    <x v="145"/>
    <x v="14"/>
    <n v="1608"/>
    <x v="228"/>
    <x v="66"/>
    <x v="5"/>
    <x v="66"/>
    <x v="2"/>
    <x v="53"/>
    <x v="2"/>
  </r>
  <r>
    <n v="1030"/>
    <x v="145"/>
    <x v="14"/>
    <n v="2987"/>
    <x v="205"/>
    <x v="0"/>
    <x v="1"/>
    <x v="0"/>
    <x v="0"/>
    <x v="0"/>
    <x v="0"/>
  </r>
  <r>
    <n v="1031"/>
    <x v="144"/>
    <x v="7"/>
    <n v="134"/>
    <x v="259"/>
    <x v="65"/>
    <x v="1"/>
    <x v="65"/>
    <x v="3"/>
    <x v="52"/>
    <x v="3"/>
  </r>
  <r>
    <n v="1031"/>
    <x v="144"/>
    <x v="7"/>
    <n v="1436"/>
    <x v="13"/>
    <x v="26"/>
    <x v="4"/>
    <x v="26"/>
    <x v="0"/>
    <x v="24"/>
    <x v="0"/>
  </r>
  <r>
    <n v="1031"/>
    <x v="144"/>
    <x v="7"/>
    <n v="1667"/>
    <x v="262"/>
    <x v="42"/>
    <x v="4"/>
    <x v="42"/>
    <x v="3"/>
    <x v="37"/>
    <x v="3"/>
  </r>
  <r>
    <n v="1032"/>
    <x v="5"/>
    <x v="5"/>
    <n v="1301"/>
    <x v="264"/>
    <x v="48"/>
    <x v="5"/>
    <x v="48"/>
    <x v="3"/>
    <x v="42"/>
    <x v="3"/>
  </r>
  <r>
    <n v="1032"/>
    <x v="5"/>
    <x v="5"/>
    <n v="2306"/>
    <x v="170"/>
    <x v="58"/>
    <x v="0"/>
    <x v="58"/>
    <x v="1"/>
    <x v="48"/>
    <x v="1"/>
  </r>
  <r>
    <n v="1032"/>
    <x v="5"/>
    <x v="5"/>
    <n v="2474"/>
    <x v="397"/>
    <x v="62"/>
    <x v="3"/>
    <x v="62"/>
    <x v="3"/>
    <x v="39"/>
    <x v="3"/>
  </r>
  <r>
    <n v="1032"/>
    <x v="5"/>
    <x v="5"/>
    <n v="2730"/>
    <x v="404"/>
    <x v="27"/>
    <x v="0"/>
    <x v="27"/>
    <x v="6"/>
    <x v="25"/>
    <x v="6"/>
  </r>
  <r>
    <n v="1033"/>
    <x v="27"/>
    <x v="5"/>
    <n v="198"/>
    <x v="459"/>
    <x v="29"/>
    <x v="3"/>
    <x v="29"/>
    <x v="1"/>
    <x v="6"/>
    <x v="1"/>
  </r>
  <r>
    <n v="1034"/>
    <x v="23"/>
    <x v="18"/>
    <n v="797"/>
    <x v="7"/>
    <x v="43"/>
    <x v="0"/>
    <x v="43"/>
    <x v="0"/>
    <x v="38"/>
    <x v="0"/>
  </r>
  <r>
    <n v="1034"/>
    <x v="23"/>
    <x v="18"/>
    <n v="1969"/>
    <x v="647"/>
    <x v="6"/>
    <x v="1"/>
    <x v="6"/>
    <x v="1"/>
    <x v="6"/>
    <x v="1"/>
  </r>
  <r>
    <n v="1035"/>
    <x v="0"/>
    <x v="0"/>
    <n v="1322"/>
    <x v="286"/>
    <x v="41"/>
    <x v="1"/>
    <x v="41"/>
    <x v="4"/>
    <x v="36"/>
    <x v="4"/>
  </r>
  <r>
    <n v="1035"/>
    <x v="0"/>
    <x v="0"/>
    <n v="3020"/>
    <x v="662"/>
    <x v="65"/>
    <x v="0"/>
    <x v="65"/>
    <x v="3"/>
    <x v="52"/>
    <x v="3"/>
  </r>
  <r>
    <n v="1036"/>
    <x v="86"/>
    <x v="29"/>
    <n v="160"/>
    <x v="564"/>
    <x v="11"/>
    <x v="4"/>
    <x v="11"/>
    <x v="1"/>
    <x v="11"/>
    <x v="1"/>
  </r>
  <r>
    <n v="1036"/>
    <x v="86"/>
    <x v="29"/>
    <n v="660"/>
    <x v="663"/>
    <x v="12"/>
    <x v="1"/>
    <x v="12"/>
    <x v="5"/>
    <x v="12"/>
    <x v="5"/>
  </r>
  <r>
    <n v="1037"/>
    <x v="25"/>
    <x v="20"/>
    <n v="1740"/>
    <x v="302"/>
    <x v="64"/>
    <x v="4"/>
    <x v="64"/>
    <x v="0"/>
    <x v="51"/>
    <x v="0"/>
  </r>
  <r>
    <n v="1037"/>
    <x v="25"/>
    <x v="20"/>
    <n v="2863"/>
    <x v="327"/>
    <x v="21"/>
    <x v="0"/>
    <x v="21"/>
    <x v="2"/>
    <x v="19"/>
    <x v="2"/>
  </r>
  <r>
    <n v="1038"/>
    <x v="174"/>
    <x v="3"/>
    <n v="910"/>
    <x v="369"/>
    <x v="24"/>
    <x v="3"/>
    <x v="24"/>
    <x v="3"/>
    <x v="22"/>
    <x v="3"/>
  </r>
  <r>
    <n v="1039"/>
    <x v="6"/>
    <x v="1"/>
    <n v="1174"/>
    <x v="343"/>
    <x v="68"/>
    <x v="4"/>
    <x v="68"/>
    <x v="0"/>
    <x v="55"/>
    <x v="0"/>
  </r>
  <r>
    <n v="1039"/>
    <x v="6"/>
    <x v="1"/>
    <n v="1196"/>
    <x v="664"/>
    <x v="21"/>
    <x v="4"/>
    <x v="21"/>
    <x v="2"/>
    <x v="19"/>
    <x v="2"/>
  </r>
  <r>
    <n v="1039"/>
    <x v="6"/>
    <x v="1"/>
    <n v="2140"/>
    <x v="594"/>
    <x v="39"/>
    <x v="0"/>
    <x v="39"/>
    <x v="3"/>
    <x v="34"/>
    <x v="3"/>
  </r>
  <r>
    <n v="1039"/>
    <x v="6"/>
    <x v="1"/>
    <n v="3308"/>
    <x v="231"/>
    <x v="12"/>
    <x v="0"/>
    <x v="12"/>
    <x v="5"/>
    <x v="12"/>
    <x v="5"/>
  </r>
  <r>
    <n v="1040"/>
    <x v="13"/>
    <x v="11"/>
    <n v="1421"/>
    <x v="232"/>
    <x v="50"/>
    <x v="4"/>
    <x v="50"/>
    <x v="2"/>
    <x v="43"/>
    <x v="2"/>
  </r>
  <r>
    <n v="1040"/>
    <x v="13"/>
    <x v="11"/>
    <n v="2081"/>
    <x v="256"/>
    <x v="60"/>
    <x v="3"/>
    <x v="60"/>
    <x v="0"/>
    <x v="49"/>
    <x v="0"/>
  </r>
  <r>
    <n v="1040"/>
    <x v="13"/>
    <x v="11"/>
    <n v="2157"/>
    <x v="517"/>
    <x v="67"/>
    <x v="3"/>
    <x v="67"/>
    <x v="3"/>
    <x v="54"/>
    <x v="3"/>
  </r>
  <r>
    <n v="1041"/>
    <x v="191"/>
    <x v="32"/>
    <n v="434"/>
    <x v="277"/>
    <x v="14"/>
    <x v="1"/>
    <x v="14"/>
    <x v="3"/>
    <x v="14"/>
    <x v="3"/>
  </r>
  <r>
    <n v="1042"/>
    <x v="167"/>
    <x v="34"/>
    <n v="1020"/>
    <x v="219"/>
    <x v="20"/>
    <x v="0"/>
    <x v="20"/>
    <x v="5"/>
    <x v="18"/>
    <x v="5"/>
  </r>
  <r>
    <n v="1042"/>
    <x v="167"/>
    <x v="34"/>
    <n v="1582"/>
    <x v="227"/>
    <x v="45"/>
    <x v="4"/>
    <x v="45"/>
    <x v="3"/>
    <x v="34"/>
    <x v="3"/>
  </r>
  <r>
    <n v="1042"/>
    <x v="167"/>
    <x v="34"/>
    <n v="2038"/>
    <x v="144"/>
    <x v="43"/>
    <x v="0"/>
    <x v="43"/>
    <x v="0"/>
    <x v="38"/>
    <x v="0"/>
  </r>
  <r>
    <n v="1042"/>
    <x v="167"/>
    <x v="34"/>
    <n v="2504"/>
    <x v="665"/>
    <x v="64"/>
    <x v="3"/>
    <x v="64"/>
    <x v="0"/>
    <x v="51"/>
    <x v="0"/>
  </r>
  <r>
    <n v="1043"/>
    <x v="60"/>
    <x v="31"/>
    <n v="220"/>
    <x v="629"/>
    <x v="66"/>
    <x v="1"/>
    <x v="66"/>
    <x v="2"/>
    <x v="53"/>
    <x v="2"/>
  </r>
  <r>
    <n v="1043"/>
    <x v="60"/>
    <x v="31"/>
    <n v="1659"/>
    <x v="204"/>
    <x v="24"/>
    <x v="3"/>
    <x v="24"/>
    <x v="3"/>
    <x v="22"/>
    <x v="3"/>
  </r>
  <r>
    <n v="1043"/>
    <x v="60"/>
    <x v="31"/>
    <n v="1938"/>
    <x v="223"/>
    <x v="53"/>
    <x v="0"/>
    <x v="53"/>
    <x v="5"/>
    <x v="45"/>
    <x v="5"/>
  </r>
  <r>
    <n v="1043"/>
    <x v="60"/>
    <x v="31"/>
    <n v="2385"/>
    <x v="666"/>
    <x v="30"/>
    <x v="4"/>
    <x v="30"/>
    <x v="4"/>
    <x v="27"/>
    <x v="4"/>
  </r>
  <r>
    <n v="1044"/>
    <x v="97"/>
    <x v="16"/>
    <n v="1683"/>
    <x v="597"/>
    <x v="11"/>
    <x v="2"/>
    <x v="11"/>
    <x v="1"/>
    <x v="11"/>
    <x v="1"/>
  </r>
  <r>
    <n v="1044"/>
    <x v="97"/>
    <x v="16"/>
    <n v="2340"/>
    <x v="266"/>
    <x v="31"/>
    <x v="1"/>
    <x v="31"/>
    <x v="0"/>
    <x v="28"/>
    <x v="0"/>
  </r>
  <r>
    <n v="1045"/>
    <x v="223"/>
    <x v="24"/>
    <n v="2280"/>
    <x v="132"/>
    <x v="28"/>
    <x v="3"/>
    <x v="28"/>
    <x v="1"/>
    <x v="26"/>
    <x v="1"/>
  </r>
  <r>
    <n v="1046"/>
    <x v="258"/>
    <x v="39"/>
    <n v="2150"/>
    <x v="210"/>
    <x v="11"/>
    <x v="4"/>
    <x v="11"/>
    <x v="1"/>
    <x v="11"/>
    <x v="1"/>
  </r>
  <r>
    <n v="1046"/>
    <x v="258"/>
    <x v="39"/>
    <n v="2396"/>
    <x v="107"/>
    <x v="11"/>
    <x v="5"/>
    <x v="11"/>
    <x v="1"/>
    <x v="11"/>
    <x v="1"/>
  </r>
  <r>
    <n v="1047"/>
    <x v="146"/>
    <x v="30"/>
    <n v="1287"/>
    <x v="207"/>
    <x v="63"/>
    <x v="3"/>
    <x v="63"/>
    <x v="4"/>
    <x v="50"/>
    <x v="4"/>
  </r>
  <r>
    <n v="1047"/>
    <x v="146"/>
    <x v="30"/>
    <n v="2797"/>
    <x v="178"/>
    <x v="38"/>
    <x v="4"/>
    <x v="38"/>
    <x v="2"/>
    <x v="33"/>
    <x v="2"/>
  </r>
  <r>
    <n v="1048"/>
    <x v="276"/>
    <x v="21"/>
    <n v="2879"/>
    <x v="111"/>
    <x v="41"/>
    <x v="5"/>
    <x v="41"/>
    <x v="4"/>
    <x v="36"/>
    <x v="4"/>
  </r>
  <r>
    <n v="1049"/>
    <x v="137"/>
    <x v="21"/>
    <n v="1380"/>
    <x v="616"/>
    <x v="11"/>
    <x v="4"/>
    <x v="11"/>
    <x v="1"/>
    <x v="11"/>
    <x v="1"/>
  </r>
  <r>
    <n v="1050"/>
    <x v="277"/>
    <x v="22"/>
    <n v="1065"/>
    <x v="373"/>
    <x v="34"/>
    <x v="4"/>
    <x v="34"/>
    <x v="1"/>
    <x v="30"/>
    <x v="1"/>
  </r>
  <r>
    <n v="1050"/>
    <x v="277"/>
    <x v="22"/>
    <n v="2534"/>
    <x v="273"/>
    <x v="55"/>
    <x v="1"/>
    <x v="55"/>
    <x v="3"/>
    <x v="29"/>
    <x v="3"/>
  </r>
  <r>
    <n v="1051"/>
    <x v="6"/>
    <x v="27"/>
    <n v="1277"/>
    <x v="88"/>
    <x v="63"/>
    <x v="4"/>
    <x v="63"/>
    <x v="4"/>
    <x v="50"/>
    <x v="4"/>
  </r>
  <r>
    <n v="1051"/>
    <x v="6"/>
    <x v="27"/>
    <n v="3039"/>
    <x v="470"/>
    <x v="22"/>
    <x v="1"/>
    <x v="22"/>
    <x v="4"/>
    <x v="20"/>
    <x v="4"/>
  </r>
  <r>
    <n v="1052"/>
    <x v="172"/>
    <x v="4"/>
    <n v="83"/>
    <x v="501"/>
    <x v="14"/>
    <x v="5"/>
    <x v="14"/>
    <x v="3"/>
    <x v="14"/>
    <x v="3"/>
  </r>
  <r>
    <n v="1052"/>
    <x v="172"/>
    <x v="4"/>
    <n v="1764"/>
    <x v="171"/>
    <x v="8"/>
    <x v="0"/>
    <x v="8"/>
    <x v="3"/>
    <x v="8"/>
    <x v="3"/>
  </r>
  <r>
    <n v="1053"/>
    <x v="63"/>
    <x v="3"/>
    <n v="1288"/>
    <x v="471"/>
    <x v="47"/>
    <x v="0"/>
    <x v="47"/>
    <x v="6"/>
    <x v="41"/>
    <x v="6"/>
  </r>
  <r>
    <n v="1054"/>
    <x v="175"/>
    <x v="8"/>
    <n v="1814"/>
    <x v="340"/>
    <x v="0"/>
    <x v="0"/>
    <x v="0"/>
    <x v="0"/>
    <x v="0"/>
    <x v="0"/>
  </r>
  <r>
    <n v="1054"/>
    <x v="175"/>
    <x v="8"/>
    <n v="2294"/>
    <x v="382"/>
    <x v="34"/>
    <x v="3"/>
    <x v="34"/>
    <x v="1"/>
    <x v="30"/>
    <x v="1"/>
  </r>
  <r>
    <n v="1055"/>
    <x v="158"/>
    <x v="4"/>
    <n v="972"/>
    <x v="524"/>
    <x v="16"/>
    <x v="1"/>
    <x v="16"/>
    <x v="3"/>
    <x v="8"/>
    <x v="3"/>
  </r>
  <r>
    <n v="1056"/>
    <x v="16"/>
    <x v="14"/>
    <n v="1487"/>
    <x v="583"/>
    <x v="27"/>
    <x v="2"/>
    <x v="27"/>
    <x v="6"/>
    <x v="25"/>
    <x v="6"/>
  </r>
  <r>
    <n v="1057"/>
    <x v="36"/>
    <x v="3"/>
    <n v="2228"/>
    <x v="338"/>
    <x v="45"/>
    <x v="3"/>
    <x v="45"/>
    <x v="3"/>
    <x v="34"/>
    <x v="3"/>
  </r>
  <r>
    <n v="1058"/>
    <x v="84"/>
    <x v="3"/>
    <n v="1043"/>
    <x v="378"/>
    <x v="56"/>
    <x v="4"/>
    <x v="56"/>
    <x v="4"/>
    <x v="46"/>
    <x v="4"/>
  </r>
  <r>
    <n v="1059"/>
    <x v="158"/>
    <x v="4"/>
    <n v="463"/>
    <x v="27"/>
    <x v="66"/>
    <x v="3"/>
    <x v="66"/>
    <x v="2"/>
    <x v="53"/>
    <x v="2"/>
  </r>
  <r>
    <n v="1059"/>
    <x v="158"/>
    <x v="4"/>
    <n v="1551"/>
    <x v="447"/>
    <x v="22"/>
    <x v="0"/>
    <x v="22"/>
    <x v="4"/>
    <x v="20"/>
    <x v="4"/>
  </r>
  <r>
    <n v="1059"/>
    <x v="158"/>
    <x v="4"/>
    <n v="2233"/>
    <x v="42"/>
    <x v="31"/>
    <x v="0"/>
    <x v="31"/>
    <x v="0"/>
    <x v="28"/>
    <x v="0"/>
  </r>
  <r>
    <n v="1059"/>
    <x v="158"/>
    <x v="4"/>
    <n v="2346"/>
    <x v="2"/>
    <x v="66"/>
    <x v="0"/>
    <x v="66"/>
    <x v="2"/>
    <x v="53"/>
    <x v="2"/>
  </r>
  <r>
    <n v="1060"/>
    <x v="0"/>
    <x v="0"/>
    <n v="982"/>
    <x v="12"/>
    <x v="58"/>
    <x v="1"/>
    <x v="58"/>
    <x v="1"/>
    <x v="48"/>
    <x v="1"/>
  </r>
  <r>
    <n v="1061"/>
    <x v="163"/>
    <x v="13"/>
    <n v="2298"/>
    <x v="667"/>
    <x v="14"/>
    <x v="1"/>
    <x v="14"/>
    <x v="3"/>
    <x v="14"/>
    <x v="3"/>
  </r>
  <r>
    <n v="1061"/>
    <x v="163"/>
    <x v="13"/>
    <n v="2986"/>
    <x v="205"/>
    <x v="61"/>
    <x v="4"/>
    <x v="61"/>
    <x v="0"/>
    <x v="9"/>
    <x v="0"/>
  </r>
  <r>
    <n v="1062"/>
    <x v="22"/>
    <x v="1"/>
    <n v="2364"/>
    <x v="109"/>
    <x v="24"/>
    <x v="1"/>
    <x v="24"/>
    <x v="3"/>
    <x v="22"/>
    <x v="3"/>
  </r>
  <r>
    <n v="1063"/>
    <x v="153"/>
    <x v="37"/>
    <n v="676"/>
    <x v="528"/>
    <x v="68"/>
    <x v="0"/>
    <x v="68"/>
    <x v="0"/>
    <x v="55"/>
    <x v="0"/>
  </r>
  <r>
    <n v="1063"/>
    <x v="153"/>
    <x v="37"/>
    <n v="2335"/>
    <x v="668"/>
    <x v="55"/>
    <x v="2"/>
    <x v="55"/>
    <x v="3"/>
    <x v="29"/>
    <x v="3"/>
  </r>
  <r>
    <n v="1064"/>
    <x v="175"/>
    <x v="8"/>
    <n v="1586"/>
    <x v="387"/>
    <x v="64"/>
    <x v="3"/>
    <x v="64"/>
    <x v="0"/>
    <x v="51"/>
    <x v="0"/>
  </r>
  <r>
    <n v="1064"/>
    <x v="175"/>
    <x v="8"/>
    <n v="1732"/>
    <x v="669"/>
    <x v="17"/>
    <x v="0"/>
    <x v="17"/>
    <x v="5"/>
    <x v="16"/>
    <x v="5"/>
  </r>
  <r>
    <n v="1066"/>
    <x v="136"/>
    <x v="4"/>
    <n v="2312"/>
    <x v="642"/>
    <x v="61"/>
    <x v="4"/>
    <x v="61"/>
    <x v="0"/>
    <x v="9"/>
    <x v="0"/>
  </r>
  <r>
    <n v="1066"/>
    <x v="136"/>
    <x v="4"/>
    <n v="3168"/>
    <x v="403"/>
    <x v="37"/>
    <x v="4"/>
    <x v="37"/>
    <x v="6"/>
    <x v="32"/>
    <x v="6"/>
  </r>
  <r>
    <n v="1067"/>
    <x v="108"/>
    <x v="37"/>
    <n v="897"/>
    <x v="428"/>
    <x v="12"/>
    <x v="0"/>
    <x v="12"/>
    <x v="5"/>
    <x v="12"/>
    <x v="5"/>
  </r>
  <r>
    <n v="1068"/>
    <x v="157"/>
    <x v="22"/>
    <n v="190"/>
    <x v="243"/>
    <x v="32"/>
    <x v="5"/>
    <x v="32"/>
    <x v="3"/>
    <x v="29"/>
    <x v="3"/>
  </r>
  <r>
    <n v="1069"/>
    <x v="0"/>
    <x v="0"/>
    <n v="620"/>
    <x v="416"/>
    <x v="52"/>
    <x v="0"/>
    <x v="52"/>
    <x v="1"/>
    <x v="1"/>
    <x v="1"/>
  </r>
  <r>
    <n v="1069"/>
    <x v="0"/>
    <x v="0"/>
    <n v="833"/>
    <x v="474"/>
    <x v="23"/>
    <x v="4"/>
    <x v="23"/>
    <x v="5"/>
    <x v="21"/>
    <x v="5"/>
  </r>
  <r>
    <n v="1069"/>
    <x v="0"/>
    <x v="0"/>
    <n v="2668"/>
    <x v="394"/>
    <x v="31"/>
    <x v="1"/>
    <x v="31"/>
    <x v="0"/>
    <x v="28"/>
    <x v="0"/>
  </r>
  <r>
    <n v="1070"/>
    <x v="116"/>
    <x v="8"/>
    <n v="167"/>
    <x v="537"/>
    <x v="21"/>
    <x v="1"/>
    <x v="21"/>
    <x v="2"/>
    <x v="19"/>
    <x v="2"/>
  </r>
  <r>
    <n v="1070"/>
    <x v="116"/>
    <x v="8"/>
    <n v="483"/>
    <x v="366"/>
    <x v="22"/>
    <x v="0"/>
    <x v="22"/>
    <x v="4"/>
    <x v="20"/>
    <x v="4"/>
  </r>
  <r>
    <n v="1071"/>
    <x v="91"/>
    <x v="27"/>
    <n v="1425"/>
    <x v="670"/>
    <x v="68"/>
    <x v="1"/>
    <x v="68"/>
    <x v="0"/>
    <x v="55"/>
    <x v="0"/>
  </r>
  <r>
    <n v="1072"/>
    <x v="213"/>
    <x v="32"/>
    <n v="341"/>
    <x v="376"/>
    <x v="34"/>
    <x v="3"/>
    <x v="34"/>
    <x v="1"/>
    <x v="30"/>
    <x v="1"/>
  </r>
  <r>
    <n v="1072"/>
    <x v="213"/>
    <x v="32"/>
    <n v="759"/>
    <x v="202"/>
    <x v="10"/>
    <x v="4"/>
    <x v="10"/>
    <x v="5"/>
    <x v="10"/>
    <x v="5"/>
  </r>
  <r>
    <n v="1072"/>
    <x v="213"/>
    <x v="32"/>
    <n v="1244"/>
    <x v="408"/>
    <x v="52"/>
    <x v="1"/>
    <x v="52"/>
    <x v="1"/>
    <x v="1"/>
    <x v="1"/>
  </r>
  <r>
    <n v="1072"/>
    <x v="213"/>
    <x v="32"/>
    <n v="1265"/>
    <x v="671"/>
    <x v="0"/>
    <x v="3"/>
    <x v="0"/>
    <x v="0"/>
    <x v="0"/>
    <x v="0"/>
  </r>
  <r>
    <n v="1073"/>
    <x v="125"/>
    <x v="30"/>
    <n v="345"/>
    <x v="437"/>
    <x v="37"/>
    <x v="3"/>
    <x v="37"/>
    <x v="6"/>
    <x v="32"/>
    <x v="6"/>
  </r>
  <r>
    <n v="1073"/>
    <x v="125"/>
    <x v="30"/>
    <n v="3017"/>
    <x v="627"/>
    <x v="36"/>
    <x v="3"/>
    <x v="36"/>
    <x v="2"/>
    <x v="31"/>
    <x v="2"/>
  </r>
  <r>
    <n v="1074"/>
    <x v="154"/>
    <x v="42"/>
    <n v="1428"/>
    <x v="468"/>
    <x v="39"/>
    <x v="4"/>
    <x v="39"/>
    <x v="3"/>
    <x v="34"/>
    <x v="3"/>
  </r>
  <r>
    <n v="1075"/>
    <x v="116"/>
    <x v="8"/>
    <n v="828"/>
    <x v="192"/>
    <x v="50"/>
    <x v="3"/>
    <x v="50"/>
    <x v="2"/>
    <x v="43"/>
    <x v="2"/>
  </r>
  <r>
    <n v="1078"/>
    <x v="95"/>
    <x v="37"/>
    <n v="123"/>
    <x v="624"/>
    <x v="17"/>
    <x v="1"/>
    <x v="17"/>
    <x v="5"/>
    <x v="16"/>
    <x v="5"/>
  </r>
  <r>
    <n v="1078"/>
    <x v="95"/>
    <x v="37"/>
    <n v="334"/>
    <x v="164"/>
    <x v="9"/>
    <x v="5"/>
    <x v="9"/>
    <x v="0"/>
    <x v="9"/>
    <x v="0"/>
  </r>
  <r>
    <n v="1078"/>
    <x v="95"/>
    <x v="37"/>
    <n v="489"/>
    <x v="620"/>
    <x v="50"/>
    <x v="0"/>
    <x v="50"/>
    <x v="2"/>
    <x v="43"/>
    <x v="2"/>
  </r>
  <r>
    <n v="1078"/>
    <x v="95"/>
    <x v="37"/>
    <n v="1146"/>
    <x v="484"/>
    <x v="64"/>
    <x v="0"/>
    <x v="64"/>
    <x v="0"/>
    <x v="51"/>
    <x v="0"/>
  </r>
  <r>
    <n v="1078"/>
    <x v="95"/>
    <x v="37"/>
    <n v="3252"/>
    <x v="535"/>
    <x v="17"/>
    <x v="1"/>
    <x v="17"/>
    <x v="5"/>
    <x v="16"/>
    <x v="5"/>
  </r>
  <r>
    <n v="1079"/>
    <x v="165"/>
    <x v="8"/>
    <n v="3032"/>
    <x v="309"/>
    <x v="47"/>
    <x v="4"/>
    <x v="47"/>
    <x v="6"/>
    <x v="41"/>
    <x v="6"/>
  </r>
  <r>
    <n v="1081"/>
    <x v="278"/>
    <x v="4"/>
    <n v="182"/>
    <x v="246"/>
    <x v="11"/>
    <x v="3"/>
    <x v="11"/>
    <x v="1"/>
    <x v="11"/>
    <x v="1"/>
  </r>
  <r>
    <n v="1083"/>
    <x v="279"/>
    <x v="20"/>
    <n v="48"/>
    <x v="15"/>
    <x v="21"/>
    <x v="5"/>
    <x v="21"/>
    <x v="2"/>
    <x v="19"/>
    <x v="2"/>
  </r>
  <r>
    <n v="1083"/>
    <x v="279"/>
    <x v="20"/>
    <n v="708"/>
    <x v="425"/>
    <x v="20"/>
    <x v="0"/>
    <x v="20"/>
    <x v="5"/>
    <x v="18"/>
    <x v="5"/>
  </r>
  <r>
    <n v="1083"/>
    <x v="279"/>
    <x v="20"/>
    <n v="1258"/>
    <x v="40"/>
    <x v="30"/>
    <x v="3"/>
    <x v="30"/>
    <x v="4"/>
    <x v="27"/>
    <x v="4"/>
  </r>
  <r>
    <n v="1084"/>
    <x v="254"/>
    <x v="29"/>
    <n v="186"/>
    <x v="342"/>
    <x v="32"/>
    <x v="0"/>
    <x v="32"/>
    <x v="3"/>
    <x v="29"/>
    <x v="3"/>
  </r>
  <r>
    <n v="1084"/>
    <x v="254"/>
    <x v="29"/>
    <n v="832"/>
    <x v="474"/>
    <x v="45"/>
    <x v="4"/>
    <x v="45"/>
    <x v="3"/>
    <x v="34"/>
    <x v="3"/>
  </r>
  <r>
    <n v="1084"/>
    <x v="254"/>
    <x v="29"/>
    <n v="3291"/>
    <x v="672"/>
    <x v="50"/>
    <x v="3"/>
    <x v="50"/>
    <x v="2"/>
    <x v="43"/>
    <x v="2"/>
  </r>
  <r>
    <n v="1085"/>
    <x v="143"/>
    <x v="32"/>
    <n v="2121"/>
    <x v="582"/>
    <x v="63"/>
    <x v="5"/>
    <x v="63"/>
    <x v="4"/>
    <x v="50"/>
    <x v="4"/>
  </r>
  <r>
    <n v="1086"/>
    <x v="81"/>
    <x v="24"/>
    <n v="637"/>
    <x v="456"/>
    <x v="20"/>
    <x v="5"/>
    <x v="20"/>
    <x v="5"/>
    <x v="18"/>
    <x v="5"/>
  </r>
  <r>
    <n v="1086"/>
    <x v="81"/>
    <x v="24"/>
    <n v="1406"/>
    <x v="568"/>
    <x v="43"/>
    <x v="1"/>
    <x v="43"/>
    <x v="0"/>
    <x v="38"/>
    <x v="0"/>
  </r>
  <r>
    <n v="1087"/>
    <x v="280"/>
    <x v="29"/>
    <n v="2333"/>
    <x v="668"/>
    <x v="3"/>
    <x v="3"/>
    <x v="3"/>
    <x v="2"/>
    <x v="3"/>
    <x v="2"/>
  </r>
  <r>
    <n v="1088"/>
    <x v="108"/>
    <x v="37"/>
    <n v="2716"/>
    <x v="611"/>
    <x v="5"/>
    <x v="0"/>
    <x v="5"/>
    <x v="3"/>
    <x v="5"/>
    <x v="3"/>
  </r>
  <r>
    <n v="1088"/>
    <x v="108"/>
    <x v="37"/>
    <n v="2857"/>
    <x v="673"/>
    <x v="31"/>
    <x v="3"/>
    <x v="31"/>
    <x v="0"/>
    <x v="28"/>
    <x v="0"/>
  </r>
  <r>
    <n v="1089"/>
    <x v="1"/>
    <x v="1"/>
    <n v="1576"/>
    <x v="477"/>
    <x v="12"/>
    <x v="0"/>
    <x v="12"/>
    <x v="5"/>
    <x v="12"/>
    <x v="5"/>
  </r>
  <r>
    <n v="1090"/>
    <x v="9"/>
    <x v="7"/>
    <n v="696"/>
    <x v="660"/>
    <x v="22"/>
    <x v="4"/>
    <x v="22"/>
    <x v="4"/>
    <x v="20"/>
    <x v="4"/>
  </r>
  <r>
    <n v="1091"/>
    <x v="239"/>
    <x v="7"/>
    <n v="639"/>
    <x v="456"/>
    <x v="19"/>
    <x v="3"/>
    <x v="19"/>
    <x v="4"/>
    <x v="17"/>
    <x v="4"/>
  </r>
  <r>
    <n v="1091"/>
    <x v="239"/>
    <x v="7"/>
    <n v="1542"/>
    <x v="674"/>
    <x v="36"/>
    <x v="0"/>
    <x v="36"/>
    <x v="2"/>
    <x v="31"/>
    <x v="2"/>
  </r>
  <r>
    <n v="1092"/>
    <x v="84"/>
    <x v="3"/>
    <n v="377"/>
    <x v="575"/>
    <x v="1"/>
    <x v="3"/>
    <x v="1"/>
    <x v="1"/>
    <x v="1"/>
    <x v="1"/>
  </r>
  <r>
    <n v="1092"/>
    <x v="84"/>
    <x v="3"/>
    <n v="2510"/>
    <x v="354"/>
    <x v="46"/>
    <x v="1"/>
    <x v="46"/>
    <x v="4"/>
    <x v="40"/>
    <x v="4"/>
  </r>
  <r>
    <n v="1093"/>
    <x v="261"/>
    <x v="8"/>
    <n v="1556"/>
    <x v="608"/>
    <x v="26"/>
    <x v="1"/>
    <x v="26"/>
    <x v="0"/>
    <x v="24"/>
    <x v="0"/>
  </r>
  <r>
    <n v="1094"/>
    <x v="143"/>
    <x v="32"/>
    <n v="1394"/>
    <x v="350"/>
    <x v="14"/>
    <x v="4"/>
    <x v="14"/>
    <x v="3"/>
    <x v="14"/>
    <x v="3"/>
  </r>
  <r>
    <n v="1094"/>
    <x v="143"/>
    <x v="32"/>
    <n v="3220"/>
    <x v="556"/>
    <x v="3"/>
    <x v="5"/>
    <x v="3"/>
    <x v="2"/>
    <x v="3"/>
    <x v="2"/>
  </r>
  <r>
    <n v="1095"/>
    <x v="35"/>
    <x v="4"/>
    <n v="1524"/>
    <x v="63"/>
    <x v="44"/>
    <x v="3"/>
    <x v="44"/>
    <x v="3"/>
    <x v="39"/>
    <x v="3"/>
  </r>
  <r>
    <n v="1096"/>
    <x v="148"/>
    <x v="11"/>
    <n v="1443"/>
    <x v="60"/>
    <x v="35"/>
    <x v="2"/>
    <x v="35"/>
    <x v="6"/>
    <x v="25"/>
    <x v="6"/>
  </r>
  <r>
    <n v="1096"/>
    <x v="148"/>
    <x v="11"/>
    <n v="1476"/>
    <x v="94"/>
    <x v="57"/>
    <x v="0"/>
    <x v="57"/>
    <x v="3"/>
    <x v="47"/>
    <x v="3"/>
  </r>
  <r>
    <n v="1098"/>
    <x v="196"/>
    <x v="12"/>
    <n v="613"/>
    <x v="675"/>
    <x v="56"/>
    <x v="3"/>
    <x v="56"/>
    <x v="4"/>
    <x v="46"/>
    <x v="4"/>
  </r>
  <r>
    <n v="1098"/>
    <x v="196"/>
    <x v="12"/>
    <n v="2197"/>
    <x v="574"/>
    <x v="43"/>
    <x v="3"/>
    <x v="43"/>
    <x v="0"/>
    <x v="38"/>
    <x v="0"/>
  </r>
  <r>
    <n v="1098"/>
    <x v="196"/>
    <x v="12"/>
    <n v="2968"/>
    <x v="341"/>
    <x v="54"/>
    <x v="4"/>
    <x v="54"/>
    <x v="3"/>
    <x v="29"/>
    <x v="3"/>
  </r>
  <r>
    <n v="1099"/>
    <x v="281"/>
    <x v="4"/>
    <n v="567"/>
    <x v="490"/>
    <x v="30"/>
    <x v="4"/>
    <x v="30"/>
    <x v="4"/>
    <x v="27"/>
    <x v="4"/>
  </r>
  <r>
    <n v="1099"/>
    <x v="281"/>
    <x v="4"/>
    <n v="1160"/>
    <x v="676"/>
    <x v="36"/>
    <x v="3"/>
    <x v="36"/>
    <x v="2"/>
    <x v="31"/>
    <x v="2"/>
  </r>
  <r>
    <n v="1099"/>
    <x v="281"/>
    <x v="4"/>
    <n v="1612"/>
    <x v="215"/>
    <x v="22"/>
    <x v="3"/>
    <x v="22"/>
    <x v="4"/>
    <x v="20"/>
    <x v="4"/>
  </r>
  <r>
    <n v="1099"/>
    <x v="281"/>
    <x v="4"/>
    <n v="3297"/>
    <x v="209"/>
    <x v="60"/>
    <x v="5"/>
    <x v="60"/>
    <x v="0"/>
    <x v="49"/>
    <x v="0"/>
  </r>
  <r>
    <n v="1101"/>
    <x v="29"/>
    <x v="17"/>
    <n v="63"/>
    <x v="161"/>
    <x v="8"/>
    <x v="2"/>
    <x v="8"/>
    <x v="3"/>
    <x v="8"/>
    <x v="3"/>
  </r>
  <r>
    <n v="1101"/>
    <x v="29"/>
    <x v="17"/>
    <n v="470"/>
    <x v="360"/>
    <x v="20"/>
    <x v="1"/>
    <x v="20"/>
    <x v="5"/>
    <x v="18"/>
    <x v="5"/>
  </r>
  <r>
    <n v="1101"/>
    <x v="29"/>
    <x v="17"/>
    <n v="1312"/>
    <x v="380"/>
    <x v="45"/>
    <x v="4"/>
    <x v="45"/>
    <x v="3"/>
    <x v="34"/>
    <x v="3"/>
  </r>
  <r>
    <n v="1101"/>
    <x v="29"/>
    <x v="17"/>
    <n v="2425"/>
    <x v="244"/>
    <x v="18"/>
    <x v="5"/>
    <x v="18"/>
    <x v="5"/>
    <x v="16"/>
    <x v="5"/>
  </r>
  <r>
    <n v="1101"/>
    <x v="29"/>
    <x v="17"/>
    <n v="2537"/>
    <x v="644"/>
    <x v="59"/>
    <x v="1"/>
    <x v="59"/>
    <x v="3"/>
    <x v="47"/>
    <x v="3"/>
  </r>
  <r>
    <n v="1102"/>
    <x v="37"/>
    <x v="1"/>
    <n v="316"/>
    <x v="419"/>
    <x v="50"/>
    <x v="3"/>
    <x v="50"/>
    <x v="2"/>
    <x v="43"/>
    <x v="2"/>
  </r>
  <r>
    <n v="1102"/>
    <x v="37"/>
    <x v="1"/>
    <n v="657"/>
    <x v="607"/>
    <x v="58"/>
    <x v="3"/>
    <x v="58"/>
    <x v="1"/>
    <x v="48"/>
    <x v="1"/>
  </r>
  <r>
    <n v="1102"/>
    <x v="37"/>
    <x v="1"/>
    <n v="1094"/>
    <x v="222"/>
    <x v="49"/>
    <x v="5"/>
    <x v="49"/>
    <x v="6"/>
    <x v="25"/>
    <x v="6"/>
  </r>
  <r>
    <n v="1102"/>
    <x v="37"/>
    <x v="1"/>
    <n v="2738"/>
    <x v="371"/>
    <x v="20"/>
    <x v="1"/>
    <x v="20"/>
    <x v="5"/>
    <x v="18"/>
    <x v="5"/>
  </r>
  <r>
    <n v="1103"/>
    <x v="282"/>
    <x v="45"/>
    <n v="105"/>
    <x v="677"/>
    <x v="44"/>
    <x v="3"/>
    <x v="44"/>
    <x v="3"/>
    <x v="39"/>
    <x v="3"/>
  </r>
  <r>
    <n v="1103"/>
    <x v="282"/>
    <x v="45"/>
    <n v="1689"/>
    <x v="73"/>
    <x v="62"/>
    <x v="3"/>
    <x v="62"/>
    <x v="3"/>
    <x v="39"/>
    <x v="3"/>
  </r>
  <r>
    <n v="1103"/>
    <x v="282"/>
    <x v="45"/>
    <n v="1963"/>
    <x v="420"/>
    <x v="28"/>
    <x v="2"/>
    <x v="28"/>
    <x v="1"/>
    <x v="26"/>
    <x v="1"/>
  </r>
  <r>
    <n v="1103"/>
    <x v="282"/>
    <x v="45"/>
    <n v="2436"/>
    <x v="379"/>
    <x v="49"/>
    <x v="3"/>
    <x v="49"/>
    <x v="6"/>
    <x v="25"/>
    <x v="6"/>
  </r>
  <r>
    <n v="1105"/>
    <x v="174"/>
    <x v="3"/>
    <n v="3214"/>
    <x v="93"/>
    <x v="57"/>
    <x v="1"/>
    <x v="57"/>
    <x v="3"/>
    <x v="47"/>
    <x v="3"/>
  </r>
  <r>
    <n v="1107"/>
    <x v="283"/>
    <x v="7"/>
    <n v="2350"/>
    <x v="577"/>
    <x v="63"/>
    <x v="0"/>
    <x v="63"/>
    <x v="4"/>
    <x v="50"/>
    <x v="4"/>
  </r>
  <r>
    <n v="1107"/>
    <x v="283"/>
    <x v="7"/>
    <n v="3221"/>
    <x v="415"/>
    <x v="30"/>
    <x v="0"/>
    <x v="30"/>
    <x v="4"/>
    <x v="27"/>
    <x v="4"/>
  </r>
  <r>
    <n v="1108"/>
    <x v="221"/>
    <x v="20"/>
    <n v="675"/>
    <x v="528"/>
    <x v="18"/>
    <x v="0"/>
    <x v="18"/>
    <x v="5"/>
    <x v="16"/>
    <x v="5"/>
  </r>
  <r>
    <n v="1108"/>
    <x v="221"/>
    <x v="20"/>
    <n v="956"/>
    <x v="165"/>
    <x v="20"/>
    <x v="4"/>
    <x v="20"/>
    <x v="5"/>
    <x v="18"/>
    <x v="5"/>
  </r>
  <r>
    <n v="1108"/>
    <x v="221"/>
    <x v="20"/>
    <n v="1215"/>
    <x v="279"/>
    <x v="51"/>
    <x v="1"/>
    <x v="51"/>
    <x v="3"/>
    <x v="44"/>
    <x v="3"/>
  </r>
  <r>
    <n v="1109"/>
    <x v="27"/>
    <x v="5"/>
    <n v="2515"/>
    <x v="354"/>
    <x v="4"/>
    <x v="0"/>
    <x v="4"/>
    <x v="0"/>
    <x v="4"/>
    <x v="0"/>
  </r>
  <r>
    <n v="1110"/>
    <x v="83"/>
    <x v="7"/>
    <n v="446"/>
    <x v="130"/>
    <x v="57"/>
    <x v="4"/>
    <x v="57"/>
    <x v="3"/>
    <x v="47"/>
    <x v="3"/>
  </r>
  <r>
    <n v="1111"/>
    <x v="155"/>
    <x v="4"/>
    <n v="126"/>
    <x v="624"/>
    <x v="4"/>
    <x v="4"/>
    <x v="4"/>
    <x v="0"/>
    <x v="4"/>
    <x v="0"/>
  </r>
  <r>
    <n v="1111"/>
    <x v="155"/>
    <x v="4"/>
    <n v="384"/>
    <x v="26"/>
    <x v="11"/>
    <x v="4"/>
    <x v="11"/>
    <x v="1"/>
    <x v="11"/>
    <x v="1"/>
  </r>
  <r>
    <n v="1111"/>
    <x v="155"/>
    <x v="4"/>
    <n v="1233"/>
    <x v="133"/>
    <x v="38"/>
    <x v="5"/>
    <x v="38"/>
    <x v="2"/>
    <x v="33"/>
    <x v="2"/>
  </r>
  <r>
    <n v="1111"/>
    <x v="155"/>
    <x v="4"/>
    <n v="2454"/>
    <x v="65"/>
    <x v="55"/>
    <x v="4"/>
    <x v="55"/>
    <x v="3"/>
    <x v="29"/>
    <x v="3"/>
  </r>
  <r>
    <n v="1111"/>
    <x v="155"/>
    <x v="4"/>
    <n v="3230"/>
    <x v="587"/>
    <x v="65"/>
    <x v="1"/>
    <x v="65"/>
    <x v="3"/>
    <x v="52"/>
    <x v="3"/>
  </r>
  <r>
    <n v="1113"/>
    <x v="61"/>
    <x v="2"/>
    <n v="1677"/>
    <x v="303"/>
    <x v="62"/>
    <x v="1"/>
    <x v="62"/>
    <x v="3"/>
    <x v="39"/>
    <x v="3"/>
  </r>
  <r>
    <n v="1113"/>
    <x v="61"/>
    <x v="2"/>
    <n v="2387"/>
    <x v="678"/>
    <x v="25"/>
    <x v="0"/>
    <x v="25"/>
    <x v="6"/>
    <x v="23"/>
    <x v="6"/>
  </r>
  <r>
    <n v="1113"/>
    <x v="61"/>
    <x v="2"/>
    <n v="3131"/>
    <x v="641"/>
    <x v="55"/>
    <x v="1"/>
    <x v="55"/>
    <x v="3"/>
    <x v="29"/>
    <x v="3"/>
  </r>
  <r>
    <n v="1114"/>
    <x v="91"/>
    <x v="27"/>
    <n v="234"/>
    <x v="160"/>
    <x v="14"/>
    <x v="4"/>
    <x v="14"/>
    <x v="3"/>
    <x v="14"/>
    <x v="3"/>
  </r>
  <r>
    <n v="1114"/>
    <x v="91"/>
    <x v="27"/>
    <n v="663"/>
    <x v="663"/>
    <x v="11"/>
    <x v="4"/>
    <x v="11"/>
    <x v="1"/>
    <x v="11"/>
    <x v="1"/>
  </r>
  <r>
    <n v="1115"/>
    <x v="177"/>
    <x v="1"/>
    <n v="510"/>
    <x v="511"/>
    <x v="25"/>
    <x v="3"/>
    <x v="25"/>
    <x v="6"/>
    <x v="23"/>
    <x v="6"/>
  </r>
  <r>
    <n v="1115"/>
    <x v="177"/>
    <x v="1"/>
    <n v="3239"/>
    <x v="179"/>
    <x v="2"/>
    <x v="3"/>
    <x v="2"/>
    <x v="0"/>
    <x v="2"/>
    <x v="0"/>
  </r>
  <r>
    <n v="1116"/>
    <x v="51"/>
    <x v="26"/>
    <n v="553"/>
    <x v="590"/>
    <x v="60"/>
    <x v="5"/>
    <x v="60"/>
    <x v="0"/>
    <x v="49"/>
    <x v="0"/>
  </r>
  <r>
    <n v="1116"/>
    <x v="51"/>
    <x v="26"/>
    <n v="2056"/>
    <x v="224"/>
    <x v="19"/>
    <x v="0"/>
    <x v="19"/>
    <x v="4"/>
    <x v="17"/>
    <x v="4"/>
  </r>
  <r>
    <n v="1117"/>
    <x v="167"/>
    <x v="34"/>
    <n v="2487"/>
    <x v="570"/>
    <x v="26"/>
    <x v="4"/>
    <x v="26"/>
    <x v="0"/>
    <x v="24"/>
    <x v="0"/>
  </r>
  <r>
    <n v="1118"/>
    <x v="113"/>
    <x v="8"/>
    <n v="2032"/>
    <x v="287"/>
    <x v="15"/>
    <x v="0"/>
    <x v="15"/>
    <x v="0"/>
    <x v="15"/>
    <x v="0"/>
  </r>
  <r>
    <n v="1119"/>
    <x v="29"/>
    <x v="17"/>
    <n v="154"/>
    <x v="507"/>
    <x v="31"/>
    <x v="2"/>
    <x v="31"/>
    <x v="0"/>
    <x v="28"/>
    <x v="0"/>
  </r>
  <r>
    <n v="1119"/>
    <x v="29"/>
    <x v="17"/>
    <n v="211"/>
    <x v="195"/>
    <x v="20"/>
    <x v="4"/>
    <x v="20"/>
    <x v="5"/>
    <x v="18"/>
    <x v="5"/>
  </r>
  <r>
    <n v="1119"/>
    <x v="29"/>
    <x v="17"/>
    <n v="664"/>
    <x v="663"/>
    <x v="8"/>
    <x v="5"/>
    <x v="8"/>
    <x v="3"/>
    <x v="8"/>
    <x v="3"/>
  </r>
  <r>
    <n v="1119"/>
    <x v="29"/>
    <x v="17"/>
    <n v="1195"/>
    <x v="359"/>
    <x v="59"/>
    <x v="5"/>
    <x v="59"/>
    <x v="3"/>
    <x v="47"/>
    <x v="3"/>
  </r>
  <r>
    <n v="1119"/>
    <x v="29"/>
    <x v="17"/>
    <n v="2416"/>
    <x v="307"/>
    <x v="18"/>
    <x v="1"/>
    <x v="18"/>
    <x v="5"/>
    <x v="16"/>
    <x v="5"/>
  </r>
  <r>
    <n v="1120"/>
    <x v="21"/>
    <x v="17"/>
    <n v="914"/>
    <x v="411"/>
    <x v="26"/>
    <x v="0"/>
    <x v="26"/>
    <x v="0"/>
    <x v="24"/>
    <x v="0"/>
  </r>
  <r>
    <n v="1121"/>
    <x v="165"/>
    <x v="8"/>
    <n v="896"/>
    <x v="428"/>
    <x v="7"/>
    <x v="3"/>
    <x v="7"/>
    <x v="4"/>
    <x v="7"/>
    <x v="4"/>
  </r>
  <r>
    <n v="1121"/>
    <x v="165"/>
    <x v="8"/>
    <n v="948"/>
    <x v="193"/>
    <x v="27"/>
    <x v="4"/>
    <x v="27"/>
    <x v="6"/>
    <x v="25"/>
    <x v="6"/>
  </r>
  <r>
    <n v="1121"/>
    <x v="165"/>
    <x v="8"/>
    <n v="1073"/>
    <x v="181"/>
    <x v="50"/>
    <x v="4"/>
    <x v="50"/>
    <x v="2"/>
    <x v="43"/>
    <x v="2"/>
  </r>
  <r>
    <n v="1122"/>
    <x v="167"/>
    <x v="34"/>
    <n v="1063"/>
    <x v="373"/>
    <x v="52"/>
    <x v="4"/>
    <x v="52"/>
    <x v="1"/>
    <x v="1"/>
    <x v="1"/>
  </r>
  <r>
    <n v="1123"/>
    <x v="117"/>
    <x v="38"/>
    <n v="67"/>
    <x v="553"/>
    <x v="32"/>
    <x v="0"/>
    <x v="32"/>
    <x v="3"/>
    <x v="29"/>
    <x v="3"/>
  </r>
  <r>
    <n v="1123"/>
    <x v="117"/>
    <x v="38"/>
    <n v="235"/>
    <x v="160"/>
    <x v="33"/>
    <x v="3"/>
    <x v="33"/>
    <x v="0"/>
    <x v="0"/>
    <x v="0"/>
  </r>
  <r>
    <n v="1124"/>
    <x v="284"/>
    <x v="8"/>
    <n v="2275"/>
    <x v="61"/>
    <x v="8"/>
    <x v="3"/>
    <x v="8"/>
    <x v="3"/>
    <x v="8"/>
    <x v="3"/>
  </r>
  <r>
    <n v="1125"/>
    <x v="206"/>
    <x v="8"/>
    <n v="598"/>
    <x v="114"/>
    <x v="35"/>
    <x v="0"/>
    <x v="35"/>
    <x v="6"/>
    <x v="25"/>
    <x v="6"/>
  </r>
  <r>
    <n v="1125"/>
    <x v="206"/>
    <x v="8"/>
    <n v="2926"/>
    <x v="600"/>
    <x v="40"/>
    <x v="0"/>
    <x v="40"/>
    <x v="1"/>
    <x v="35"/>
    <x v="1"/>
  </r>
  <r>
    <n v="1126"/>
    <x v="165"/>
    <x v="8"/>
    <n v="3280"/>
    <x v="643"/>
    <x v="26"/>
    <x v="4"/>
    <x v="26"/>
    <x v="0"/>
    <x v="24"/>
    <x v="0"/>
  </r>
  <r>
    <n v="1128"/>
    <x v="221"/>
    <x v="20"/>
    <n v="1229"/>
    <x v="306"/>
    <x v="65"/>
    <x v="2"/>
    <x v="65"/>
    <x v="3"/>
    <x v="52"/>
    <x v="3"/>
  </r>
  <r>
    <n v="1128"/>
    <x v="221"/>
    <x v="20"/>
    <n v="2089"/>
    <x v="628"/>
    <x v="53"/>
    <x v="1"/>
    <x v="53"/>
    <x v="5"/>
    <x v="45"/>
    <x v="5"/>
  </r>
  <r>
    <n v="1130"/>
    <x v="163"/>
    <x v="13"/>
    <n v="2013"/>
    <x v="83"/>
    <x v="32"/>
    <x v="4"/>
    <x v="32"/>
    <x v="3"/>
    <x v="29"/>
    <x v="3"/>
  </r>
  <r>
    <n v="1131"/>
    <x v="214"/>
    <x v="24"/>
    <n v="2015"/>
    <x v="83"/>
    <x v="11"/>
    <x v="4"/>
    <x v="11"/>
    <x v="1"/>
    <x v="11"/>
    <x v="1"/>
  </r>
  <r>
    <n v="1131"/>
    <x v="214"/>
    <x v="24"/>
    <n v="2498"/>
    <x v="545"/>
    <x v="28"/>
    <x v="0"/>
    <x v="28"/>
    <x v="1"/>
    <x v="26"/>
    <x v="1"/>
  </r>
  <r>
    <n v="1132"/>
    <x v="9"/>
    <x v="7"/>
    <n v="653"/>
    <x v="607"/>
    <x v="19"/>
    <x v="3"/>
    <x v="19"/>
    <x v="4"/>
    <x v="17"/>
    <x v="4"/>
  </r>
  <r>
    <n v="1132"/>
    <x v="9"/>
    <x v="7"/>
    <n v="2988"/>
    <x v="295"/>
    <x v="33"/>
    <x v="0"/>
    <x v="33"/>
    <x v="0"/>
    <x v="0"/>
    <x v="0"/>
  </r>
  <r>
    <n v="1133"/>
    <x v="79"/>
    <x v="34"/>
    <n v="1376"/>
    <x v="402"/>
    <x v="66"/>
    <x v="5"/>
    <x v="66"/>
    <x v="2"/>
    <x v="53"/>
    <x v="2"/>
  </r>
  <r>
    <n v="1135"/>
    <x v="167"/>
    <x v="34"/>
    <n v="413"/>
    <x v="386"/>
    <x v="21"/>
    <x v="1"/>
    <x v="21"/>
    <x v="2"/>
    <x v="19"/>
    <x v="2"/>
  </r>
  <r>
    <n v="1135"/>
    <x v="167"/>
    <x v="34"/>
    <n v="1836"/>
    <x v="453"/>
    <x v="16"/>
    <x v="0"/>
    <x v="16"/>
    <x v="3"/>
    <x v="8"/>
    <x v="3"/>
  </r>
  <r>
    <n v="1136"/>
    <x v="103"/>
    <x v="20"/>
    <n v="152"/>
    <x v="455"/>
    <x v="39"/>
    <x v="4"/>
    <x v="39"/>
    <x v="3"/>
    <x v="34"/>
    <x v="3"/>
  </r>
  <r>
    <n v="1136"/>
    <x v="103"/>
    <x v="20"/>
    <n v="2801"/>
    <x v="653"/>
    <x v="40"/>
    <x v="4"/>
    <x v="40"/>
    <x v="1"/>
    <x v="35"/>
    <x v="1"/>
  </r>
  <r>
    <n v="1137"/>
    <x v="285"/>
    <x v="9"/>
    <n v="3105"/>
    <x v="112"/>
    <x v="56"/>
    <x v="0"/>
    <x v="56"/>
    <x v="4"/>
    <x v="46"/>
    <x v="4"/>
  </r>
  <r>
    <n v="1138"/>
    <x v="63"/>
    <x v="3"/>
    <n v="2505"/>
    <x v="354"/>
    <x v="11"/>
    <x v="1"/>
    <x v="11"/>
    <x v="1"/>
    <x v="11"/>
    <x v="1"/>
  </r>
  <r>
    <n v="1139"/>
    <x v="21"/>
    <x v="17"/>
    <n v="935"/>
    <x v="118"/>
    <x v="68"/>
    <x v="0"/>
    <x v="68"/>
    <x v="0"/>
    <x v="55"/>
    <x v="0"/>
  </r>
  <r>
    <n v="1139"/>
    <x v="21"/>
    <x v="17"/>
    <n v="1633"/>
    <x v="137"/>
    <x v="27"/>
    <x v="1"/>
    <x v="27"/>
    <x v="6"/>
    <x v="25"/>
    <x v="6"/>
  </r>
  <r>
    <n v="1141"/>
    <x v="29"/>
    <x v="17"/>
    <n v="1503"/>
    <x v="679"/>
    <x v="36"/>
    <x v="5"/>
    <x v="36"/>
    <x v="2"/>
    <x v="31"/>
    <x v="2"/>
  </r>
  <r>
    <n v="1141"/>
    <x v="29"/>
    <x v="17"/>
    <n v="2315"/>
    <x v="642"/>
    <x v="25"/>
    <x v="4"/>
    <x v="25"/>
    <x v="6"/>
    <x v="23"/>
    <x v="6"/>
  </r>
  <r>
    <n v="1142"/>
    <x v="111"/>
    <x v="3"/>
    <n v="1358"/>
    <x v="558"/>
    <x v="62"/>
    <x v="3"/>
    <x v="62"/>
    <x v="3"/>
    <x v="39"/>
    <x v="3"/>
  </r>
  <r>
    <n v="1142"/>
    <x v="111"/>
    <x v="3"/>
    <n v="1607"/>
    <x v="52"/>
    <x v="8"/>
    <x v="4"/>
    <x v="8"/>
    <x v="3"/>
    <x v="8"/>
    <x v="3"/>
  </r>
  <r>
    <n v="1142"/>
    <x v="111"/>
    <x v="3"/>
    <n v="2139"/>
    <x v="594"/>
    <x v="2"/>
    <x v="4"/>
    <x v="2"/>
    <x v="0"/>
    <x v="2"/>
    <x v="0"/>
  </r>
  <r>
    <n v="1144"/>
    <x v="37"/>
    <x v="1"/>
    <n v="1318"/>
    <x v="515"/>
    <x v="4"/>
    <x v="4"/>
    <x v="4"/>
    <x v="0"/>
    <x v="4"/>
    <x v="0"/>
  </r>
  <r>
    <n v="1146"/>
    <x v="91"/>
    <x v="27"/>
    <n v="1289"/>
    <x v="471"/>
    <x v="26"/>
    <x v="3"/>
    <x v="26"/>
    <x v="0"/>
    <x v="24"/>
    <x v="0"/>
  </r>
  <r>
    <n v="1146"/>
    <x v="91"/>
    <x v="27"/>
    <n v="2610"/>
    <x v="422"/>
    <x v="5"/>
    <x v="1"/>
    <x v="5"/>
    <x v="3"/>
    <x v="5"/>
    <x v="3"/>
  </r>
  <r>
    <n v="1147"/>
    <x v="71"/>
    <x v="33"/>
    <n v="411"/>
    <x v="557"/>
    <x v="47"/>
    <x v="3"/>
    <x v="47"/>
    <x v="6"/>
    <x v="41"/>
    <x v="6"/>
  </r>
  <r>
    <n v="1148"/>
    <x v="0"/>
    <x v="0"/>
    <n v="2705"/>
    <x v="288"/>
    <x v="38"/>
    <x v="5"/>
    <x v="38"/>
    <x v="2"/>
    <x v="33"/>
    <x v="2"/>
  </r>
  <r>
    <n v="1149"/>
    <x v="286"/>
    <x v="30"/>
    <n v="335"/>
    <x v="164"/>
    <x v="12"/>
    <x v="2"/>
    <x v="12"/>
    <x v="5"/>
    <x v="12"/>
    <x v="5"/>
  </r>
  <r>
    <n v="1151"/>
    <x v="84"/>
    <x v="3"/>
    <n v="2867"/>
    <x v="300"/>
    <x v="46"/>
    <x v="3"/>
    <x v="46"/>
    <x v="4"/>
    <x v="40"/>
    <x v="4"/>
  </r>
  <r>
    <n v="1151"/>
    <x v="84"/>
    <x v="3"/>
    <n v="3056"/>
    <x v="11"/>
    <x v="10"/>
    <x v="4"/>
    <x v="10"/>
    <x v="5"/>
    <x v="10"/>
    <x v="5"/>
  </r>
  <r>
    <n v="1153"/>
    <x v="110"/>
    <x v="15"/>
    <n v="498"/>
    <x v="186"/>
    <x v="7"/>
    <x v="1"/>
    <x v="7"/>
    <x v="4"/>
    <x v="7"/>
    <x v="4"/>
  </r>
  <r>
    <n v="1153"/>
    <x v="110"/>
    <x v="15"/>
    <n v="937"/>
    <x v="118"/>
    <x v="49"/>
    <x v="4"/>
    <x v="49"/>
    <x v="6"/>
    <x v="25"/>
    <x v="6"/>
  </r>
  <r>
    <n v="1155"/>
    <x v="42"/>
    <x v="8"/>
    <n v="1434"/>
    <x v="345"/>
    <x v="9"/>
    <x v="4"/>
    <x v="9"/>
    <x v="0"/>
    <x v="9"/>
    <x v="0"/>
  </r>
  <r>
    <n v="1155"/>
    <x v="42"/>
    <x v="8"/>
    <n v="1687"/>
    <x v="73"/>
    <x v="47"/>
    <x v="4"/>
    <x v="47"/>
    <x v="6"/>
    <x v="41"/>
    <x v="6"/>
  </r>
  <r>
    <n v="1157"/>
    <x v="63"/>
    <x v="3"/>
    <n v="144"/>
    <x v="680"/>
    <x v="50"/>
    <x v="1"/>
    <x v="50"/>
    <x v="2"/>
    <x v="43"/>
    <x v="2"/>
  </r>
  <r>
    <n v="1158"/>
    <x v="287"/>
    <x v="4"/>
    <n v="1173"/>
    <x v="343"/>
    <x v="64"/>
    <x v="0"/>
    <x v="64"/>
    <x v="0"/>
    <x v="51"/>
    <x v="0"/>
  </r>
  <r>
    <n v="1158"/>
    <x v="287"/>
    <x v="4"/>
    <n v="1199"/>
    <x v="664"/>
    <x v="11"/>
    <x v="4"/>
    <x v="11"/>
    <x v="1"/>
    <x v="11"/>
    <x v="1"/>
  </r>
  <r>
    <n v="1159"/>
    <x v="143"/>
    <x v="32"/>
    <n v="912"/>
    <x v="411"/>
    <x v="39"/>
    <x v="3"/>
    <x v="39"/>
    <x v="3"/>
    <x v="34"/>
    <x v="3"/>
  </r>
  <r>
    <n v="1160"/>
    <x v="288"/>
    <x v="4"/>
    <n v="1453"/>
    <x v="466"/>
    <x v="31"/>
    <x v="0"/>
    <x v="31"/>
    <x v="0"/>
    <x v="28"/>
    <x v="0"/>
  </r>
  <r>
    <n v="1161"/>
    <x v="289"/>
    <x v="8"/>
    <n v="142"/>
    <x v="681"/>
    <x v="31"/>
    <x v="1"/>
    <x v="31"/>
    <x v="0"/>
    <x v="28"/>
    <x v="0"/>
  </r>
  <r>
    <n v="1161"/>
    <x v="289"/>
    <x v="8"/>
    <n v="221"/>
    <x v="629"/>
    <x v="15"/>
    <x v="1"/>
    <x v="15"/>
    <x v="0"/>
    <x v="15"/>
    <x v="0"/>
  </r>
  <r>
    <n v="1161"/>
    <x v="289"/>
    <x v="8"/>
    <n v="1052"/>
    <x v="62"/>
    <x v="18"/>
    <x v="1"/>
    <x v="18"/>
    <x v="5"/>
    <x v="16"/>
    <x v="5"/>
  </r>
  <r>
    <n v="1161"/>
    <x v="289"/>
    <x v="8"/>
    <n v="1112"/>
    <x v="364"/>
    <x v="36"/>
    <x v="5"/>
    <x v="36"/>
    <x v="2"/>
    <x v="31"/>
    <x v="2"/>
  </r>
  <r>
    <n v="1161"/>
    <x v="289"/>
    <x v="8"/>
    <n v="1896"/>
    <x v="82"/>
    <x v="19"/>
    <x v="3"/>
    <x v="19"/>
    <x v="4"/>
    <x v="17"/>
    <x v="4"/>
  </r>
  <r>
    <n v="1162"/>
    <x v="113"/>
    <x v="8"/>
    <n v="69"/>
    <x v="553"/>
    <x v="12"/>
    <x v="5"/>
    <x v="12"/>
    <x v="5"/>
    <x v="12"/>
    <x v="5"/>
  </r>
  <r>
    <n v="1162"/>
    <x v="113"/>
    <x v="8"/>
    <n v="2160"/>
    <x v="517"/>
    <x v="54"/>
    <x v="1"/>
    <x v="54"/>
    <x v="3"/>
    <x v="29"/>
    <x v="3"/>
  </r>
  <r>
    <n v="1163"/>
    <x v="200"/>
    <x v="14"/>
    <n v="571"/>
    <x v="229"/>
    <x v="67"/>
    <x v="1"/>
    <x v="67"/>
    <x v="3"/>
    <x v="54"/>
    <x v="3"/>
  </r>
  <r>
    <n v="1163"/>
    <x v="200"/>
    <x v="14"/>
    <n v="2010"/>
    <x v="682"/>
    <x v="59"/>
    <x v="3"/>
    <x v="59"/>
    <x v="3"/>
    <x v="47"/>
    <x v="3"/>
  </r>
  <r>
    <n v="1164"/>
    <x v="14"/>
    <x v="12"/>
    <n v="2119"/>
    <x v="651"/>
    <x v="8"/>
    <x v="4"/>
    <x v="8"/>
    <x v="3"/>
    <x v="8"/>
    <x v="3"/>
  </r>
  <r>
    <n v="1166"/>
    <x v="229"/>
    <x v="7"/>
    <n v="47"/>
    <x v="530"/>
    <x v="35"/>
    <x v="4"/>
    <x v="35"/>
    <x v="6"/>
    <x v="25"/>
    <x v="6"/>
  </r>
  <r>
    <n v="1166"/>
    <x v="229"/>
    <x v="7"/>
    <n v="3123"/>
    <x v="482"/>
    <x v="32"/>
    <x v="1"/>
    <x v="32"/>
    <x v="3"/>
    <x v="29"/>
    <x v="3"/>
  </r>
  <r>
    <n v="1167"/>
    <x v="29"/>
    <x v="17"/>
    <n v="1344"/>
    <x v="423"/>
    <x v="53"/>
    <x v="3"/>
    <x v="53"/>
    <x v="5"/>
    <x v="45"/>
    <x v="5"/>
  </r>
  <r>
    <n v="1168"/>
    <x v="0"/>
    <x v="0"/>
    <n v="1559"/>
    <x v="608"/>
    <x v="57"/>
    <x v="4"/>
    <x v="57"/>
    <x v="3"/>
    <x v="47"/>
    <x v="3"/>
  </r>
  <r>
    <n v="1168"/>
    <x v="0"/>
    <x v="0"/>
    <n v="2087"/>
    <x v="628"/>
    <x v="58"/>
    <x v="0"/>
    <x v="58"/>
    <x v="1"/>
    <x v="48"/>
    <x v="1"/>
  </r>
  <r>
    <n v="1170"/>
    <x v="33"/>
    <x v="25"/>
    <n v="230"/>
    <x v="516"/>
    <x v="52"/>
    <x v="0"/>
    <x v="52"/>
    <x v="1"/>
    <x v="1"/>
    <x v="1"/>
  </r>
  <r>
    <n v="1170"/>
    <x v="33"/>
    <x v="25"/>
    <n v="3322"/>
    <x v="483"/>
    <x v="57"/>
    <x v="3"/>
    <x v="57"/>
    <x v="3"/>
    <x v="47"/>
    <x v="3"/>
  </r>
  <r>
    <n v="1171"/>
    <x v="97"/>
    <x v="16"/>
    <n v="929"/>
    <x v="572"/>
    <x v="24"/>
    <x v="4"/>
    <x v="24"/>
    <x v="3"/>
    <x v="22"/>
    <x v="3"/>
  </r>
  <r>
    <n v="1171"/>
    <x v="97"/>
    <x v="16"/>
    <n v="2205"/>
    <x v="298"/>
    <x v="33"/>
    <x v="4"/>
    <x v="33"/>
    <x v="0"/>
    <x v="0"/>
    <x v="0"/>
  </r>
  <r>
    <n v="1172"/>
    <x v="104"/>
    <x v="3"/>
    <n v="1502"/>
    <x v="679"/>
    <x v="30"/>
    <x v="1"/>
    <x v="30"/>
    <x v="4"/>
    <x v="27"/>
    <x v="4"/>
  </r>
  <r>
    <n v="1172"/>
    <x v="104"/>
    <x v="3"/>
    <n v="2093"/>
    <x v="628"/>
    <x v="44"/>
    <x v="3"/>
    <x v="44"/>
    <x v="3"/>
    <x v="39"/>
    <x v="3"/>
  </r>
  <r>
    <n v="1173"/>
    <x v="102"/>
    <x v="4"/>
    <n v="475"/>
    <x v="360"/>
    <x v="2"/>
    <x v="4"/>
    <x v="2"/>
    <x v="0"/>
    <x v="2"/>
    <x v="0"/>
  </r>
  <r>
    <n v="1174"/>
    <x v="88"/>
    <x v="35"/>
    <n v="1050"/>
    <x v="62"/>
    <x v="48"/>
    <x v="1"/>
    <x v="48"/>
    <x v="3"/>
    <x v="42"/>
    <x v="3"/>
  </r>
  <r>
    <n v="1175"/>
    <x v="1"/>
    <x v="1"/>
    <n v="487"/>
    <x v="366"/>
    <x v="31"/>
    <x v="3"/>
    <x v="31"/>
    <x v="0"/>
    <x v="28"/>
    <x v="0"/>
  </r>
  <r>
    <n v="1175"/>
    <x v="1"/>
    <x v="1"/>
    <n v="600"/>
    <x v="114"/>
    <x v="57"/>
    <x v="3"/>
    <x v="57"/>
    <x v="3"/>
    <x v="47"/>
    <x v="3"/>
  </r>
  <r>
    <n v="1175"/>
    <x v="1"/>
    <x v="1"/>
    <n v="1723"/>
    <x v="618"/>
    <x v="4"/>
    <x v="0"/>
    <x v="4"/>
    <x v="0"/>
    <x v="4"/>
    <x v="0"/>
  </r>
  <r>
    <n v="1177"/>
    <x v="163"/>
    <x v="13"/>
    <n v="2536"/>
    <x v="644"/>
    <x v="24"/>
    <x v="5"/>
    <x v="24"/>
    <x v="3"/>
    <x v="22"/>
    <x v="3"/>
  </r>
  <r>
    <n v="1177"/>
    <x v="163"/>
    <x v="13"/>
    <n v="2774"/>
    <x v="110"/>
    <x v="36"/>
    <x v="1"/>
    <x v="36"/>
    <x v="2"/>
    <x v="31"/>
    <x v="2"/>
  </r>
  <r>
    <n v="1178"/>
    <x v="67"/>
    <x v="20"/>
    <n v="1478"/>
    <x v="94"/>
    <x v="28"/>
    <x v="1"/>
    <x v="28"/>
    <x v="1"/>
    <x v="26"/>
    <x v="1"/>
  </r>
  <r>
    <n v="1178"/>
    <x v="67"/>
    <x v="20"/>
    <n v="2685"/>
    <x v="269"/>
    <x v="43"/>
    <x v="0"/>
    <x v="43"/>
    <x v="0"/>
    <x v="38"/>
    <x v="0"/>
  </r>
  <r>
    <n v="1178"/>
    <x v="67"/>
    <x v="20"/>
    <n v="3111"/>
    <x v="308"/>
    <x v="0"/>
    <x v="4"/>
    <x v="0"/>
    <x v="0"/>
    <x v="0"/>
    <x v="0"/>
  </r>
  <r>
    <n v="1179"/>
    <x v="26"/>
    <x v="6"/>
    <n v="979"/>
    <x v="12"/>
    <x v="64"/>
    <x v="2"/>
    <x v="64"/>
    <x v="0"/>
    <x v="51"/>
    <x v="0"/>
  </r>
  <r>
    <n v="1179"/>
    <x v="26"/>
    <x v="6"/>
    <n v="2776"/>
    <x v="110"/>
    <x v="39"/>
    <x v="2"/>
    <x v="39"/>
    <x v="3"/>
    <x v="34"/>
    <x v="3"/>
  </r>
  <r>
    <n v="1179"/>
    <x v="26"/>
    <x v="6"/>
    <n v="2914"/>
    <x v="128"/>
    <x v="68"/>
    <x v="4"/>
    <x v="68"/>
    <x v="0"/>
    <x v="55"/>
    <x v="0"/>
  </r>
  <r>
    <n v="1180"/>
    <x v="290"/>
    <x v="3"/>
    <n v="1879"/>
    <x v="513"/>
    <x v="45"/>
    <x v="1"/>
    <x v="45"/>
    <x v="3"/>
    <x v="34"/>
    <x v="3"/>
  </r>
  <r>
    <n v="1180"/>
    <x v="290"/>
    <x v="3"/>
    <n v="2953"/>
    <x v="249"/>
    <x v="44"/>
    <x v="0"/>
    <x v="44"/>
    <x v="3"/>
    <x v="39"/>
    <x v="3"/>
  </r>
  <r>
    <n v="1181"/>
    <x v="0"/>
    <x v="0"/>
    <n v="1978"/>
    <x v="683"/>
    <x v="25"/>
    <x v="0"/>
    <x v="25"/>
    <x v="6"/>
    <x v="23"/>
    <x v="6"/>
  </r>
  <r>
    <n v="1183"/>
    <x v="174"/>
    <x v="3"/>
    <n v="947"/>
    <x v="193"/>
    <x v="17"/>
    <x v="0"/>
    <x v="17"/>
    <x v="5"/>
    <x v="16"/>
    <x v="5"/>
  </r>
  <r>
    <n v="1183"/>
    <x v="174"/>
    <x v="3"/>
    <n v="1460"/>
    <x v="333"/>
    <x v="49"/>
    <x v="4"/>
    <x v="49"/>
    <x v="6"/>
    <x v="25"/>
    <x v="6"/>
  </r>
  <r>
    <n v="1184"/>
    <x v="57"/>
    <x v="4"/>
    <n v="967"/>
    <x v="536"/>
    <x v="26"/>
    <x v="3"/>
    <x v="26"/>
    <x v="0"/>
    <x v="24"/>
    <x v="0"/>
  </r>
  <r>
    <n v="1187"/>
    <x v="4"/>
    <x v="4"/>
    <n v="287"/>
    <x v="526"/>
    <x v="49"/>
    <x v="4"/>
    <x v="49"/>
    <x v="6"/>
    <x v="25"/>
    <x v="6"/>
  </r>
  <r>
    <n v="1187"/>
    <x v="4"/>
    <x v="4"/>
    <n v="2888"/>
    <x v="684"/>
    <x v="38"/>
    <x v="4"/>
    <x v="38"/>
    <x v="2"/>
    <x v="33"/>
    <x v="2"/>
  </r>
  <r>
    <n v="1188"/>
    <x v="31"/>
    <x v="23"/>
    <n v="1958"/>
    <x v="241"/>
    <x v="23"/>
    <x v="2"/>
    <x v="23"/>
    <x v="5"/>
    <x v="21"/>
    <x v="5"/>
  </r>
  <r>
    <n v="1188"/>
    <x v="31"/>
    <x v="23"/>
    <n v="2243"/>
    <x v="237"/>
    <x v="47"/>
    <x v="4"/>
    <x v="47"/>
    <x v="6"/>
    <x v="41"/>
    <x v="6"/>
  </r>
  <r>
    <n v="1188"/>
    <x v="31"/>
    <x v="23"/>
    <n v="3093"/>
    <x v="362"/>
    <x v="21"/>
    <x v="0"/>
    <x v="21"/>
    <x v="2"/>
    <x v="19"/>
    <x v="2"/>
  </r>
  <r>
    <n v="1190"/>
    <x v="163"/>
    <x v="13"/>
    <n v="1930"/>
    <x v="252"/>
    <x v="22"/>
    <x v="3"/>
    <x v="22"/>
    <x v="4"/>
    <x v="20"/>
    <x v="4"/>
  </r>
  <r>
    <n v="1190"/>
    <x v="163"/>
    <x v="13"/>
    <n v="2080"/>
    <x v="256"/>
    <x v="3"/>
    <x v="3"/>
    <x v="3"/>
    <x v="2"/>
    <x v="3"/>
    <x v="2"/>
  </r>
  <r>
    <n v="1190"/>
    <x v="163"/>
    <x v="13"/>
    <n v="2154"/>
    <x v="517"/>
    <x v="35"/>
    <x v="0"/>
    <x v="35"/>
    <x v="6"/>
    <x v="25"/>
    <x v="6"/>
  </r>
  <r>
    <n v="1191"/>
    <x v="22"/>
    <x v="1"/>
    <n v="2237"/>
    <x v="374"/>
    <x v="6"/>
    <x v="4"/>
    <x v="6"/>
    <x v="1"/>
    <x v="6"/>
    <x v="1"/>
  </r>
  <r>
    <n v="1193"/>
    <x v="196"/>
    <x v="12"/>
    <n v="337"/>
    <x v="164"/>
    <x v="67"/>
    <x v="5"/>
    <x v="67"/>
    <x v="3"/>
    <x v="54"/>
    <x v="3"/>
  </r>
  <r>
    <n v="1193"/>
    <x v="196"/>
    <x v="12"/>
    <n v="1337"/>
    <x v="91"/>
    <x v="66"/>
    <x v="1"/>
    <x v="66"/>
    <x v="2"/>
    <x v="53"/>
    <x v="2"/>
  </r>
  <r>
    <n v="1194"/>
    <x v="255"/>
    <x v="7"/>
    <n v="1905"/>
    <x v="47"/>
    <x v="8"/>
    <x v="4"/>
    <x v="8"/>
    <x v="3"/>
    <x v="8"/>
    <x v="3"/>
  </r>
  <r>
    <n v="1194"/>
    <x v="255"/>
    <x v="7"/>
    <n v="2696"/>
    <x v="257"/>
    <x v="33"/>
    <x v="0"/>
    <x v="33"/>
    <x v="0"/>
    <x v="0"/>
    <x v="0"/>
  </r>
  <r>
    <n v="1195"/>
    <x v="97"/>
    <x v="16"/>
    <n v="789"/>
    <x v="218"/>
    <x v="2"/>
    <x v="4"/>
    <x v="2"/>
    <x v="0"/>
    <x v="2"/>
    <x v="0"/>
  </r>
  <r>
    <n v="1195"/>
    <x v="97"/>
    <x v="16"/>
    <n v="2109"/>
    <x v="78"/>
    <x v="60"/>
    <x v="2"/>
    <x v="60"/>
    <x v="0"/>
    <x v="49"/>
    <x v="0"/>
  </r>
  <r>
    <n v="1196"/>
    <x v="86"/>
    <x v="29"/>
    <n v="1141"/>
    <x v="90"/>
    <x v="21"/>
    <x v="4"/>
    <x v="21"/>
    <x v="2"/>
    <x v="19"/>
    <x v="2"/>
  </r>
  <r>
    <n v="1196"/>
    <x v="86"/>
    <x v="29"/>
    <n v="1496"/>
    <x v="478"/>
    <x v="35"/>
    <x v="1"/>
    <x v="35"/>
    <x v="6"/>
    <x v="25"/>
    <x v="6"/>
  </r>
  <r>
    <n v="1197"/>
    <x v="20"/>
    <x v="16"/>
    <n v="2523"/>
    <x v="31"/>
    <x v="32"/>
    <x v="4"/>
    <x v="32"/>
    <x v="3"/>
    <x v="29"/>
    <x v="3"/>
  </r>
  <r>
    <n v="1198"/>
    <x v="176"/>
    <x v="3"/>
    <n v="232"/>
    <x v="160"/>
    <x v="8"/>
    <x v="0"/>
    <x v="8"/>
    <x v="3"/>
    <x v="8"/>
    <x v="3"/>
  </r>
  <r>
    <n v="1198"/>
    <x v="176"/>
    <x v="3"/>
    <n v="2075"/>
    <x v="655"/>
    <x v="10"/>
    <x v="3"/>
    <x v="10"/>
    <x v="5"/>
    <x v="10"/>
    <x v="5"/>
  </r>
  <r>
    <n v="1198"/>
    <x v="176"/>
    <x v="3"/>
    <n v="3074"/>
    <x v="497"/>
    <x v="47"/>
    <x v="0"/>
    <x v="47"/>
    <x v="6"/>
    <x v="41"/>
    <x v="6"/>
  </r>
  <r>
    <n v="1200"/>
    <x v="34"/>
    <x v="21"/>
    <n v="2252"/>
    <x v="685"/>
    <x v="55"/>
    <x v="0"/>
    <x v="55"/>
    <x v="3"/>
    <x v="29"/>
    <x v="3"/>
  </r>
  <r>
    <n v="1200"/>
    <x v="34"/>
    <x v="21"/>
    <n v="2564"/>
    <x v="51"/>
    <x v="37"/>
    <x v="0"/>
    <x v="37"/>
    <x v="6"/>
    <x v="32"/>
    <x v="6"/>
  </r>
  <r>
    <n v="1201"/>
    <x v="63"/>
    <x v="3"/>
    <n v="593"/>
    <x v="349"/>
    <x v="66"/>
    <x v="1"/>
    <x v="66"/>
    <x v="2"/>
    <x v="53"/>
    <x v="2"/>
  </r>
  <r>
    <n v="1201"/>
    <x v="63"/>
    <x v="3"/>
    <n v="1943"/>
    <x v="166"/>
    <x v="7"/>
    <x v="0"/>
    <x v="7"/>
    <x v="4"/>
    <x v="7"/>
    <x v="4"/>
  </r>
  <r>
    <n v="1201"/>
    <x v="63"/>
    <x v="3"/>
    <n v="2489"/>
    <x v="570"/>
    <x v="27"/>
    <x v="4"/>
    <x v="27"/>
    <x v="6"/>
    <x v="25"/>
    <x v="6"/>
  </r>
  <r>
    <n v="1202"/>
    <x v="77"/>
    <x v="32"/>
    <n v="72"/>
    <x v="221"/>
    <x v="32"/>
    <x v="1"/>
    <x v="32"/>
    <x v="3"/>
    <x v="29"/>
    <x v="3"/>
  </r>
  <r>
    <n v="1202"/>
    <x v="77"/>
    <x v="32"/>
    <n v="952"/>
    <x v="193"/>
    <x v="31"/>
    <x v="4"/>
    <x v="31"/>
    <x v="0"/>
    <x v="28"/>
    <x v="0"/>
  </r>
  <r>
    <n v="1202"/>
    <x v="77"/>
    <x v="32"/>
    <n v="1418"/>
    <x v="232"/>
    <x v="54"/>
    <x v="4"/>
    <x v="54"/>
    <x v="3"/>
    <x v="29"/>
    <x v="3"/>
  </r>
  <r>
    <n v="1202"/>
    <x v="77"/>
    <x v="32"/>
    <n v="2047"/>
    <x v="431"/>
    <x v="19"/>
    <x v="1"/>
    <x v="19"/>
    <x v="4"/>
    <x v="17"/>
    <x v="4"/>
  </r>
  <r>
    <n v="1202"/>
    <x v="77"/>
    <x v="32"/>
    <n v="2054"/>
    <x v="224"/>
    <x v="2"/>
    <x v="4"/>
    <x v="2"/>
    <x v="0"/>
    <x v="2"/>
    <x v="0"/>
  </r>
  <r>
    <n v="1202"/>
    <x v="77"/>
    <x v="32"/>
    <n v="2782"/>
    <x v="217"/>
    <x v="36"/>
    <x v="4"/>
    <x v="36"/>
    <x v="2"/>
    <x v="31"/>
    <x v="2"/>
  </r>
  <r>
    <n v="1203"/>
    <x v="291"/>
    <x v="18"/>
    <n v="357"/>
    <x v="226"/>
    <x v="35"/>
    <x v="1"/>
    <x v="35"/>
    <x v="6"/>
    <x v="25"/>
    <x v="6"/>
  </r>
  <r>
    <n v="1203"/>
    <x v="291"/>
    <x v="18"/>
    <n v="2697"/>
    <x v="578"/>
    <x v="21"/>
    <x v="1"/>
    <x v="21"/>
    <x v="2"/>
    <x v="19"/>
    <x v="2"/>
  </r>
  <r>
    <n v="1204"/>
    <x v="205"/>
    <x v="18"/>
    <n v="261"/>
    <x v="234"/>
    <x v="2"/>
    <x v="1"/>
    <x v="2"/>
    <x v="0"/>
    <x v="2"/>
    <x v="0"/>
  </r>
  <r>
    <n v="1204"/>
    <x v="205"/>
    <x v="18"/>
    <n v="3233"/>
    <x v="587"/>
    <x v="63"/>
    <x v="4"/>
    <x v="63"/>
    <x v="4"/>
    <x v="50"/>
    <x v="4"/>
  </r>
  <r>
    <n v="1205"/>
    <x v="230"/>
    <x v="15"/>
    <n v="1549"/>
    <x v="585"/>
    <x v="35"/>
    <x v="0"/>
    <x v="35"/>
    <x v="6"/>
    <x v="25"/>
    <x v="6"/>
  </r>
  <r>
    <n v="1206"/>
    <x v="214"/>
    <x v="24"/>
    <n v="716"/>
    <x v="151"/>
    <x v="50"/>
    <x v="4"/>
    <x v="50"/>
    <x v="2"/>
    <x v="43"/>
    <x v="2"/>
  </r>
  <r>
    <n v="1207"/>
    <x v="117"/>
    <x v="38"/>
    <n v="2383"/>
    <x v="125"/>
    <x v="54"/>
    <x v="3"/>
    <x v="54"/>
    <x v="3"/>
    <x v="29"/>
    <x v="3"/>
  </r>
  <r>
    <n v="1208"/>
    <x v="160"/>
    <x v="25"/>
    <n v="898"/>
    <x v="428"/>
    <x v="33"/>
    <x v="1"/>
    <x v="33"/>
    <x v="0"/>
    <x v="0"/>
    <x v="0"/>
  </r>
  <r>
    <n v="1208"/>
    <x v="160"/>
    <x v="25"/>
    <n v="1733"/>
    <x v="602"/>
    <x v="36"/>
    <x v="5"/>
    <x v="36"/>
    <x v="2"/>
    <x v="31"/>
    <x v="2"/>
  </r>
  <r>
    <n v="1209"/>
    <x v="37"/>
    <x v="1"/>
    <n v="314"/>
    <x v="419"/>
    <x v="43"/>
    <x v="3"/>
    <x v="43"/>
    <x v="0"/>
    <x v="38"/>
    <x v="0"/>
  </r>
  <r>
    <n v="1209"/>
    <x v="37"/>
    <x v="1"/>
    <n v="474"/>
    <x v="360"/>
    <x v="68"/>
    <x v="0"/>
    <x v="68"/>
    <x v="0"/>
    <x v="55"/>
    <x v="0"/>
  </r>
  <r>
    <n v="1209"/>
    <x v="37"/>
    <x v="1"/>
    <n v="570"/>
    <x v="490"/>
    <x v="52"/>
    <x v="5"/>
    <x v="52"/>
    <x v="1"/>
    <x v="1"/>
    <x v="1"/>
  </r>
  <r>
    <n v="1209"/>
    <x v="37"/>
    <x v="1"/>
    <n v="924"/>
    <x v="465"/>
    <x v="43"/>
    <x v="4"/>
    <x v="43"/>
    <x v="0"/>
    <x v="38"/>
    <x v="0"/>
  </r>
  <r>
    <n v="1210"/>
    <x v="103"/>
    <x v="20"/>
    <n v="1707"/>
    <x v="639"/>
    <x v="14"/>
    <x v="3"/>
    <x v="14"/>
    <x v="3"/>
    <x v="14"/>
    <x v="3"/>
  </r>
  <r>
    <n v="1210"/>
    <x v="103"/>
    <x v="20"/>
    <n v="2048"/>
    <x v="431"/>
    <x v="67"/>
    <x v="4"/>
    <x v="67"/>
    <x v="3"/>
    <x v="54"/>
    <x v="3"/>
  </r>
  <r>
    <n v="1213"/>
    <x v="118"/>
    <x v="39"/>
    <n v="2701"/>
    <x v="288"/>
    <x v="64"/>
    <x v="3"/>
    <x v="64"/>
    <x v="0"/>
    <x v="51"/>
    <x v="0"/>
  </r>
  <r>
    <n v="1214"/>
    <x v="165"/>
    <x v="8"/>
    <n v="68"/>
    <x v="553"/>
    <x v="54"/>
    <x v="4"/>
    <x v="54"/>
    <x v="3"/>
    <x v="29"/>
    <x v="3"/>
  </r>
  <r>
    <n v="1214"/>
    <x v="165"/>
    <x v="8"/>
    <n v="3163"/>
    <x v="25"/>
    <x v="30"/>
    <x v="5"/>
    <x v="30"/>
    <x v="4"/>
    <x v="27"/>
    <x v="4"/>
  </r>
  <r>
    <n v="1214"/>
    <x v="165"/>
    <x v="8"/>
    <n v="3332"/>
    <x v="424"/>
    <x v="12"/>
    <x v="3"/>
    <x v="12"/>
    <x v="5"/>
    <x v="12"/>
    <x v="5"/>
  </r>
  <r>
    <n v="1215"/>
    <x v="133"/>
    <x v="7"/>
    <n v="1850"/>
    <x v="324"/>
    <x v="14"/>
    <x v="2"/>
    <x v="14"/>
    <x v="3"/>
    <x v="14"/>
    <x v="3"/>
  </r>
  <r>
    <n v="1219"/>
    <x v="222"/>
    <x v="28"/>
    <n v="1728"/>
    <x v="278"/>
    <x v="18"/>
    <x v="4"/>
    <x v="18"/>
    <x v="5"/>
    <x v="16"/>
    <x v="5"/>
  </r>
  <r>
    <n v="1219"/>
    <x v="222"/>
    <x v="28"/>
    <n v="2721"/>
    <x v="444"/>
    <x v="20"/>
    <x v="2"/>
    <x v="20"/>
    <x v="5"/>
    <x v="18"/>
    <x v="5"/>
  </r>
  <r>
    <n v="1220"/>
    <x v="238"/>
    <x v="20"/>
    <n v="808"/>
    <x v="157"/>
    <x v="63"/>
    <x v="4"/>
    <x v="63"/>
    <x v="4"/>
    <x v="50"/>
    <x v="4"/>
  </r>
  <r>
    <n v="1220"/>
    <x v="238"/>
    <x v="20"/>
    <n v="2179"/>
    <x v="38"/>
    <x v="18"/>
    <x v="1"/>
    <x v="18"/>
    <x v="5"/>
    <x v="16"/>
    <x v="5"/>
  </r>
  <r>
    <n v="1223"/>
    <x v="292"/>
    <x v="46"/>
    <n v="304"/>
    <x v="433"/>
    <x v="59"/>
    <x v="0"/>
    <x v="59"/>
    <x v="3"/>
    <x v="47"/>
    <x v="3"/>
  </r>
  <r>
    <n v="1223"/>
    <x v="292"/>
    <x v="46"/>
    <n v="331"/>
    <x v="686"/>
    <x v="3"/>
    <x v="2"/>
    <x v="3"/>
    <x v="2"/>
    <x v="3"/>
    <x v="2"/>
  </r>
  <r>
    <n v="1224"/>
    <x v="9"/>
    <x v="7"/>
    <n v="3295"/>
    <x v="622"/>
    <x v="17"/>
    <x v="0"/>
    <x v="17"/>
    <x v="5"/>
    <x v="16"/>
    <x v="5"/>
  </r>
  <r>
    <n v="1225"/>
    <x v="137"/>
    <x v="21"/>
    <n v="939"/>
    <x v="118"/>
    <x v="6"/>
    <x v="1"/>
    <x v="6"/>
    <x v="1"/>
    <x v="6"/>
    <x v="1"/>
  </r>
  <r>
    <n v="1225"/>
    <x v="137"/>
    <x v="21"/>
    <n v="1159"/>
    <x v="676"/>
    <x v="11"/>
    <x v="0"/>
    <x v="11"/>
    <x v="1"/>
    <x v="11"/>
    <x v="1"/>
  </r>
  <r>
    <n v="1225"/>
    <x v="137"/>
    <x v="21"/>
    <n v="2355"/>
    <x v="69"/>
    <x v="55"/>
    <x v="3"/>
    <x v="55"/>
    <x v="3"/>
    <x v="29"/>
    <x v="3"/>
  </r>
  <r>
    <n v="1225"/>
    <x v="137"/>
    <x v="21"/>
    <n v="3338"/>
    <x v="424"/>
    <x v="68"/>
    <x v="1"/>
    <x v="68"/>
    <x v="0"/>
    <x v="55"/>
    <x v="0"/>
  </r>
  <r>
    <n v="1226"/>
    <x v="293"/>
    <x v="31"/>
    <n v="260"/>
    <x v="234"/>
    <x v="13"/>
    <x v="1"/>
    <x v="13"/>
    <x v="4"/>
    <x v="13"/>
    <x v="4"/>
  </r>
  <r>
    <n v="1226"/>
    <x v="293"/>
    <x v="31"/>
    <n v="960"/>
    <x v="165"/>
    <x v="24"/>
    <x v="3"/>
    <x v="24"/>
    <x v="3"/>
    <x v="22"/>
    <x v="3"/>
  </r>
  <r>
    <n v="1226"/>
    <x v="293"/>
    <x v="31"/>
    <n v="2194"/>
    <x v="463"/>
    <x v="37"/>
    <x v="0"/>
    <x v="37"/>
    <x v="6"/>
    <x v="32"/>
    <x v="6"/>
  </r>
  <r>
    <n v="1226"/>
    <x v="293"/>
    <x v="31"/>
    <n v="2239"/>
    <x v="374"/>
    <x v="68"/>
    <x v="3"/>
    <x v="68"/>
    <x v="0"/>
    <x v="55"/>
    <x v="0"/>
  </r>
  <r>
    <n v="1227"/>
    <x v="14"/>
    <x v="12"/>
    <n v="143"/>
    <x v="680"/>
    <x v="8"/>
    <x v="4"/>
    <x v="8"/>
    <x v="3"/>
    <x v="8"/>
    <x v="3"/>
  </r>
  <r>
    <n v="1227"/>
    <x v="14"/>
    <x v="12"/>
    <n v="1134"/>
    <x v="390"/>
    <x v="36"/>
    <x v="3"/>
    <x v="36"/>
    <x v="2"/>
    <x v="31"/>
    <x v="2"/>
  </r>
  <r>
    <n v="1227"/>
    <x v="14"/>
    <x v="12"/>
    <n v="2438"/>
    <x v="379"/>
    <x v="51"/>
    <x v="4"/>
    <x v="51"/>
    <x v="3"/>
    <x v="44"/>
    <x v="3"/>
  </r>
  <r>
    <n v="1227"/>
    <x v="14"/>
    <x v="12"/>
    <n v="2898"/>
    <x v="687"/>
    <x v="44"/>
    <x v="0"/>
    <x v="44"/>
    <x v="3"/>
    <x v="39"/>
    <x v="3"/>
  </r>
  <r>
    <n v="1227"/>
    <x v="14"/>
    <x v="12"/>
    <n v="3290"/>
    <x v="98"/>
    <x v="62"/>
    <x v="0"/>
    <x v="62"/>
    <x v="3"/>
    <x v="39"/>
    <x v="3"/>
  </r>
  <r>
    <n v="1228"/>
    <x v="137"/>
    <x v="21"/>
    <n v="1670"/>
    <x v="262"/>
    <x v="60"/>
    <x v="5"/>
    <x v="60"/>
    <x v="0"/>
    <x v="49"/>
    <x v="0"/>
  </r>
  <r>
    <n v="1230"/>
    <x v="294"/>
    <x v="1"/>
    <n v="1037"/>
    <x v="190"/>
    <x v="63"/>
    <x v="3"/>
    <x v="63"/>
    <x v="4"/>
    <x v="50"/>
    <x v="4"/>
  </r>
  <r>
    <n v="1230"/>
    <x v="294"/>
    <x v="1"/>
    <n v="1042"/>
    <x v="378"/>
    <x v="61"/>
    <x v="4"/>
    <x v="61"/>
    <x v="0"/>
    <x v="9"/>
    <x v="0"/>
  </r>
  <r>
    <n v="1230"/>
    <x v="294"/>
    <x v="1"/>
    <n v="1197"/>
    <x v="664"/>
    <x v="67"/>
    <x v="3"/>
    <x v="67"/>
    <x v="3"/>
    <x v="54"/>
    <x v="3"/>
  </r>
  <r>
    <n v="1230"/>
    <x v="294"/>
    <x v="1"/>
    <n v="3113"/>
    <x v="308"/>
    <x v="56"/>
    <x v="1"/>
    <x v="56"/>
    <x v="4"/>
    <x v="46"/>
    <x v="4"/>
  </r>
  <r>
    <n v="1231"/>
    <x v="27"/>
    <x v="5"/>
    <n v="522"/>
    <x v="434"/>
    <x v="8"/>
    <x v="3"/>
    <x v="8"/>
    <x v="3"/>
    <x v="8"/>
    <x v="3"/>
  </r>
  <r>
    <n v="1232"/>
    <x v="266"/>
    <x v="36"/>
    <n v="3005"/>
    <x v="149"/>
    <x v="9"/>
    <x v="3"/>
    <x v="9"/>
    <x v="0"/>
    <x v="9"/>
    <x v="0"/>
  </r>
  <r>
    <n v="1233"/>
    <x v="163"/>
    <x v="13"/>
    <n v="219"/>
    <x v="629"/>
    <x v="17"/>
    <x v="0"/>
    <x v="17"/>
    <x v="5"/>
    <x v="16"/>
    <x v="5"/>
  </r>
  <r>
    <n v="1233"/>
    <x v="163"/>
    <x v="13"/>
    <n v="1314"/>
    <x v="380"/>
    <x v="51"/>
    <x v="3"/>
    <x v="51"/>
    <x v="3"/>
    <x v="44"/>
    <x v="3"/>
  </r>
  <r>
    <n v="1233"/>
    <x v="163"/>
    <x v="13"/>
    <n v="1388"/>
    <x v="347"/>
    <x v="24"/>
    <x v="4"/>
    <x v="24"/>
    <x v="3"/>
    <x v="22"/>
    <x v="3"/>
  </r>
  <r>
    <n v="1233"/>
    <x v="163"/>
    <x v="13"/>
    <n v="2189"/>
    <x v="17"/>
    <x v="40"/>
    <x v="1"/>
    <x v="40"/>
    <x v="1"/>
    <x v="35"/>
    <x v="1"/>
  </r>
  <r>
    <n v="1235"/>
    <x v="121"/>
    <x v="26"/>
    <n v="846"/>
    <x v="146"/>
    <x v="32"/>
    <x v="1"/>
    <x v="32"/>
    <x v="3"/>
    <x v="29"/>
    <x v="3"/>
  </r>
  <r>
    <n v="1235"/>
    <x v="121"/>
    <x v="26"/>
    <n v="1647"/>
    <x v="50"/>
    <x v="17"/>
    <x v="0"/>
    <x v="17"/>
    <x v="5"/>
    <x v="16"/>
    <x v="5"/>
  </r>
  <r>
    <n v="1236"/>
    <x v="114"/>
    <x v="4"/>
    <n v="774"/>
    <x v="657"/>
    <x v="37"/>
    <x v="3"/>
    <x v="37"/>
    <x v="6"/>
    <x v="32"/>
    <x v="6"/>
  </r>
  <r>
    <n v="1238"/>
    <x v="29"/>
    <x v="17"/>
    <n v="336"/>
    <x v="164"/>
    <x v="33"/>
    <x v="3"/>
    <x v="33"/>
    <x v="0"/>
    <x v="0"/>
    <x v="0"/>
  </r>
  <r>
    <n v="1239"/>
    <x v="104"/>
    <x v="3"/>
    <n v="1509"/>
    <x v="127"/>
    <x v="7"/>
    <x v="3"/>
    <x v="7"/>
    <x v="4"/>
    <x v="7"/>
    <x v="4"/>
  </r>
  <r>
    <n v="1239"/>
    <x v="104"/>
    <x v="3"/>
    <n v="2338"/>
    <x v="266"/>
    <x v="36"/>
    <x v="0"/>
    <x v="36"/>
    <x v="2"/>
    <x v="31"/>
    <x v="2"/>
  </r>
  <r>
    <n v="1239"/>
    <x v="104"/>
    <x v="3"/>
    <n v="2971"/>
    <x v="294"/>
    <x v="12"/>
    <x v="4"/>
    <x v="12"/>
    <x v="5"/>
    <x v="12"/>
    <x v="5"/>
  </r>
  <r>
    <n v="1240"/>
    <x v="96"/>
    <x v="2"/>
    <n v="886"/>
    <x v="263"/>
    <x v="17"/>
    <x v="3"/>
    <x v="17"/>
    <x v="5"/>
    <x v="16"/>
    <x v="5"/>
  </r>
  <r>
    <n v="1241"/>
    <x v="99"/>
    <x v="3"/>
    <n v="662"/>
    <x v="663"/>
    <x v="50"/>
    <x v="1"/>
    <x v="50"/>
    <x v="2"/>
    <x v="43"/>
    <x v="2"/>
  </r>
  <r>
    <n v="1241"/>
    <x v="99"/>
    <x v="3"/>
    <n v="1691"/>
    <x v="73"/>
    <x v="18"/>
    <x v="0"/>
    <x v="18"/>
    <x v="5"/>
    <x v="16"/>
    <x v="5"/>
  </r>
  <r>
    <n v="1241"/>
    <x v="99"/>
    <x v="3"/>
    <n v="1828"/>
    <x v="688"/>
    <x v="21"/>
    <x v="1"/>
    <x v="21"/>
    <x v="2"/>
    <x v="19"/>
    <x v="2"/>
  </r>
  <r>
    <n v="1242"/>
    <x v="53"/>
    <x v="21"/>
    <n v="1560"/>
    <x v="689"/>
    <x v="47"/>
    <x v="3"/>
    <x v="47"/>
    <x v="6"/>
    <x v="41"/>
    <x v="6"/>
  </r>
  <r>
    <n v="1242"/>
    <x v="53"/>
    <x v="21"/>
    <n v="2108"/>
    <x v="78"/>
    <x v="20"/>
    <x v="5"/>
    <x v="20"/>
    <x v="5"/>
    <x v="18"/>
    <x v="5"/>
  </r>
  <r>
    <n v="1242"/>
    <x v="53"/>
    <x v="21"/>
    <n v="2389"/>
    <x v="315"/>
    <x v="19"/>
    <x v="5"/>
    <x v="19"/>
    <x v="4"/>
    <x v="17"/>
    <x v="4"/>
  </r>
  <r>
    <n v="1243"/>
    <x v="261"/>
    <x v="8"/>
    <n v="1899"/>
    <x v="555"/>
    <x v="68"/>
    <x v="1"/>
    <x v="68"/>
    <x v="0"/>
    <x v="55"/>
    <x v="0"/>
  </r>
  <r>
    <n v="1243"/>
    <x v="261"/>
    <x v="8"/>
    <n v="2024"/>
    <x v="654"/>
    <x v="56"/>
    <x v="1"/>
    <x v="56"/>
    <x v="4"/>
    <x v="46"/>
    <x v="4"/>
  </r>
  <r>
    <n v="1243"/>
    <x v="261"/>
    <x v="8"/>
    <n v="2196"/>
    <x v="574"/>
    <x v="17"/>
    <x v="4"/>
    <x v="17"/>
    <x v="5"/>
    <x v="16"/>
    <x v="5"/>
  </r>
  <r>
    <n v="1243"/>
    <x v="261"/>
    <x v="8"/>
    <n v="3014"/>
    <x v="41"/>
    <x v="68"/>
    <x v="4"/>
    <x v="68"/>
    <x v="0"/>
    <x v="55"/>
    <x v="0"/>
  </r>
  <r>
    <n v="1244"/>
    <x v="244"/>
    <x v="27"/>
    <n v="2562"/>
    <x v="596"/>
    <x v="53"/>
    <x v="5"/>
    <x v="53"/>
    <x v="5"/>
    <x v="45"/>
    <x v="5"/>
  </r>
  <r>
    <n v="1244"/>
    <x v="244"/>
    <x v="27"/>
    <n v="2606"/>
    <x v="422"/>
    <x v="45"/>
    <x v="1"/>
    <x v="45"/>
    <x v="3"/>
    <x v="34"/>
    <x v="3"/>
  </r>
  <r>
    <n v="1246"/>
    <x v="295"/>
    <x v="11"/>
    <n v="1713"/>
    <x v="639"/>
    <x v="7"/>
    <x v="4"/>
    <x v="7"/>
    <x v="4"/>
    <x v="7"/>
    <x v="4"/>
  </r>
  <r>
    <n v="1246"/>
    <x v="295"/>
    <x v="11"/>
    <n v="2802"/>
    <x v="653"/>
    <x v="46"/>
    <x v="5"/>
    <x v="46"/>
    <x v="4"/>
    <x v="40"/>
    <x v="4"/>
  </r>
  <r>
    <n v="1246"/>
    <x v="295"/>
    <x v="11"/>
    <n v="2804"/>
    <x v="418"/>
    <x v="59"/>
    <x v="4"/>
    <x v="59"/>
    <x v="3"/>
    <x v="47"/>
    <x v="3"/>
  </r>
  <r>
    <n v="1247"/>
    <x v="257"/>
    <x v="6"/>
    <n v="1912"/>
    <x v="47"/>
    <x v="30"/>
    <x v="3"/>
    <x v="30"/>
    <x v="4"/>
    <x v="27"/>
    <x v="4"/>
  </r>
  <r>
    <n v="1247"/>
    <x v="257"/>
    <x v="6"/>
    <n v="3246"/>
    <x v="573"/>
    <x v="58"/>
    <x v="4"/>
    <x v="58"/>
    <x v="1"/>
    <x v="48"/>
    <x v="1"/>
  </r>
  <r>
    <n v="1249"/>
    <x v="127"/>
    <x v="4"/>
    <n v="561"/>
    <x v="280"/>
    <x v="29"/>
    <x v="0"/>
    <x v="29"/>
    <x v="1"/>
    <x v="6"/>
    <x v="1"/>
  </r>
  <r>
    <n v="1249"/>
    <x v="127"/>
    <x v="4"/>
    <n v="2456"/>
    <x v="65"/>
    <x v="67"/>
    <x v="3"/>
    <x v="67"/>
    <x v="3"/>
    <x v="54"/>
    <x v="3"/>
  </r>
  <r>
    <n v="1251"/>
    <x v="2"/>
    <x v="2"/>
    <n v="1157"/>
    <x v="153"/>
    <x v="34"/>
    <x v="4"/>
    <x v="34"/>
    <x v="1"/>
    <x v="30"/>
    <x v="1"/>
  </r>
  <r>
    <n v="1253"/>
    <x v="54"/>
    <x v="29"/>
    <n v="714"/>
    <x v="425"/>
    <x v="25"/>
    <x v="3"/>
    <x v="25"/>
    <x v="6"/>
    <x v="23"/>
    <x v="6"/>
  </r>
  <r>
    <n v="1253"/>
    <x v="54"/>
    <x v="29"/>
    <n v="1537"/>
    <x v="261"/>
    <x v="52"/>
    <x v="1"/>
    <x v="52"/>
    <x v="1"/>
    <x v="1"/>
    <x v="1"/>
  </r>
  <r>
    <n v="1254"/>
    <x v="54"/>
    <x v="29"/>
    <n v="415"/>
    <x v="386"/>
    <x v="14"/>
    <x v="4"/>
    <x v="14"/>
    <x v="3"/>
    <x v="14"/>
    <x v="3"/>
  </r>
  <r>
    <n v="1255"/>
    <x v="174"/>
    <x v="3"/>
    <n v="485"/>
    <x v="366"/>
    <x v="6"/>
    <x v="4"/>
    <x v="6"/>
    <x v="1"/>
    <x v="6"/>
    <x v="1"/>
  </r>
  <r>
    <n v="1255"/>
    <x v="174"/>
    <x v="3"/>
    <n v="1264"/>
    <x v="671"/>
    <x v="46"/>
    <x v="0"/>
    <x v="46"/>
    <x v="4"/>
    <x v="40"/>
    <x v="4"/>
  </r>
  <r>
    <n v="1256"/>
    <x v="187"/>
    <x v="45"/>
    <n v="404"/>
    <x v="208"/>
    <x v="34"/>
    <x v="0"/>
    <x v="34"/>
    <x v="1"/>
    <x v="30"/>
    <x v="1"/>
  </r>
  <r>
    <n v="1256"/>
    <x v="187"/>
    <x v="45"/>
    <n v="1673"/>
    <x v="377"/>
    <x v="64"/>
    <x v="4"/>
    <x v="64"/>
    <x v="0"/>
    <x v="51"/>
    <x v="0"/>
  </r>
  <r>
    <n v="1257"/>
    <x v="154"/>
    <x v="42"/>
    <n v="1003"/>
    <x v="579"/>
    <x v="28"/>
    <x v="0"/>
    <x v="28"/>
    <x v="1"/>
    <x v="26"/>
    <x v="1"/>
  </r>
  <r>
    <n v="1258"/>
    <x v="57"/>
    <x v="4"/>
    <n v="298"/>
    <x v="388"/>
    <x v="50"/>
    <x v="3"/>
    <x v="50"/>
    <x v="2"/>
    <x v="43"/>
    <x v="2"/>
  </r>
  <r>
    <n v="1258"/>
    <x v="57"/>
    <x v="4"/>
    <n v="1818"/>
    <x v="439"/>
    <x v="7"/>
    <x v="0"/>
    <x v="7"/>
    <x v="4"/>
    <x v="7"/>
    <x v="4"/>
  </r>
  <r>
    <n v="1258"/>
    <x v="57"/>
    <x v="4"/>
    <n v="1929"/>
    <x v="252"/>
    <x v="4"/>
    <x v="0"/>
    <x v="4"/>
    <x v="0"/>
    <x v="4"/>
    <x v="0"/>
  </r>
  <r>
    <n v="1258"/>
    <x v="57"/>
    <x v="4"/>
    <n v="2208"/>
    <x v="298"/>
    <x v="34"/>
    <x v="3"/>
    <x v="34"/>
    <x v="1"/>
    <x v="30"/>
    <x v="1"/>
  </r>
  <r>
    <n v="1259"/>
    <x v="296"/>
    <x v="1"/>
    <n v="941"/>
    <x v="79"/>
    <x v="26"/>
    <x v="3"/>
    <x v="26"/>
    <x v="0"/>
    <x v="24"/>
    <x v="0"/>
  </r>
  <r>
    <n v="1259"/>
    <x v="296"/>
    <x v="1"/>
    <n v="2132"/>
    <x v="152"/>
    <x v="66"/>
    <x v="1"/>
    <x v="66"/>
    <x v="2"/>
    <x v="53"/>
    <x v="2"/>
  </r>
  <r>
    <n v="1261"/>
    <x v="2"/>
    <x v="2"/>
    <n v="3082"/>
    <x v="115"/>
    <x v="35"/>
    <x v="3"/>
    <x v="35"/>
    <x v="6"/>
    <x v="25"/>
    <x v="6"/>
  </r>
  <r>
    <n v="1262"/>
    <x v="297"/>
    <x v="40"/>
    <n v="2341"/>
    <x v="266"/>
    <x v="9"/>
    <x v="5"/>
    <x v="9"/>
    <x v="0"/>
    <x v="9"/>
    <x v="0"/>
  </r>
  <r>
    <n v="1263"/>
    <x v="201"/>
    <x v="4"/>
    <n v="1310"/>
    <x v="632"/>
    <x v="28"/>
    <x v="3"/>
    <x v="28"/>
    <x v="1"/>
    <x v="26"/>
    <x v="1"/>
  </r>
  <r>
    <n v="1264"/>
    <x v="118"/>
    <x v="39"/>
    <n v="76"/>
    <x v="540"/>
    <x v="24"/>
    <x v="4"/>
    <x v="24"/>
    <x v="3"/>
    <x v="22"/>
    <x v="3"/>
  </r>
  <r>
    <n v="1265"/>
    <x v="83"/>
    <x v="7"/>
    <n v="1668"/>
    <x v="262"/>
    <x v="2"/>
    <x v="0"/>
    <x v="2"/>
    <x v="0"/>
    <x v="2"/>
    <x v="0"/>
  </r>
  <r>
    <n v="1266"/>
    <x v="138"/>
    <x v="1"/>
    <n v="2974"/>
    <x v="212"/>
    <x v="49"/>
    <x v="4"/>
    <x v="49"/>
    <x v="6"/>
    <x v="25"/>
    <x v="6"/>
  </r>
  <r>
    <n v="1267"/>
    <x v="165"/>
    <x v="8"/>
    <n v="178"/>
    <x v="246"/>
    <x v="22"/>
    <x v="3"/>
    <x v="22"/>
    <x v="4"/>
    <x v="20"/>
    <x v="4"/>
  </r>
  <r>
    <n v="1267"/>
    <x v="165"/>
    <x v="8"/>
    <n v="3310"/>
    <x v="231"/>
    <x v="19"/>
    <x v="3"/>
    <x v="19"/>
    <x v="4"/>
    <x v="17"/>
    <x v="4"/>
  </r>
  <r>
    <n v="1268"/>
    <x v="157"/>
    <x v="22"/>
    <n v="1117"/>
    <x v="361"/>
    <x v="40"/>
    <x v="5"/>
    <x v="40"/>
    <x v="1"/>
    <x v="35"/>
    <x v="1"/>
  </r>
  <r>
    <n v="1268"/>
    <x v="157"/>
    <x v="22"/>
    <n v="2791"/>
    <x v="76"/>
    <x v="40"/>
    <x v="0"/>
    <x v="40"/>
    <x v="1"/>
    <x v="35"/>
    <x v="1"/>
  </r>
  <r>
    <n v="1269"/>
    <x v="254"/>
    <x v="29"/>
    <n v="1960"/>
    <x v="420"/>
    <x v="66"/>
    <x v="3"/>
    <x v="66"/>
    <x v="2"/>
    <x v="53"/>
    <x v="2"/>
  </r>
  <r>
    <n v="1270"/>
    <x v="138"/>
    <x v="1"/>
    <n v="2403"/>
    <x v="593"/>
    <x v="54"/>
    <x v="0"/>
    <x v="54"/>
    <x v="3"/>
    <x v="29"/>
    <x v="3"/>
  </r>
  <r>
    <n v="1270"/>
    <x v="138"/>
    <x v="1"/>
    <n v="2838"/>
    <x v="211"/>
    <x v="28"/>
    <x v="1"/>
    <x v="28"/>
    <x v="1"/>
    <x v="26"/>
    <x v="1"/>
  </r>
  <r>
    <n v="1272"/>
    <x v="298"/>
    <x v="17"/>
    <n v="21"/>
    <x v="562"/>
    <x v="4"/>
    <x v="3"/>
    <x v="4"/>
    <x v="0"/>
    <x v="4"/>
    <x v="0"/>
  </r>
  <r>
    <n v="1273"/>
    <x v="169"/>
    <x v="42"/>
    <n v="672"/>
    <x v="100"/>
    <x v="14"/>
    <x v="3"/>
    <x v="14"/>
    <x v="3"/>
    <x v="14"/>
    <x v="3"/>
  </r>
  <r>
    <n v="1273"/>
    <x v="169"/>
    <x v="42"/>
    <n v="1671"/>
    <x v="262"/>
    <x v="64"/>
    <x v="5"/>
    <x v="64"/>
    <x v="0"/>
    <x v="51"/>
    <x v="0"/>
  </r>
  <r>
    <n v="1275"/>
    <x v="183"/>
    <x v="30"/>
    <n v="766"/>
    <x v="335"/>
    <x v="52"/>
    <x v="0"/>
    <x v="52"/>
    <x v="1"/>
    <x v="1"/>
    <x v="1"/>
  </r>
  <r>
    <n v="1275"/>
    <x v="183"/>
    <x v="30"/>
    <n v="2299"/>
    <x v="667"/>
    <x v="28"/>
    <x v="3"/>
    <x v="28"/>
    <x v="1"/>
    <x v="26"/>
    <x v="1"/>
  </r>
  <r>
    <n v="1276"/>
    <x v="0"/>
    <x v="0"/>
    <n v="3075"/>
    <x v="44"/>
    <x v="47"/>
    <x v="0"/>
    <x v="47"/>
    <x v="6"/>
    <x v="41"/>
    <x v="6"/>
  </r>
  <r>
    <n v="1277"/>
    <x v="35"/>
    <x v="4"/>
    <n v="1218"/>
    <x v="336"/>
    <x v="34"/>
    <x v="1"/>
    <x v="34"/>
    <x v="1"/>
    <x v="30"/>
    <x v="1"/>
  </r>
  <r>
    <n v="1277"/>
    <x v="35"/>
    <x v="4"/>
    <n v="1920"/>
    <x v="58"/>
    <x v="14"/>
    <x v="3"/>
    <x v="14"/>
    <x v="3"/>
    <x v="14"/>
    <x v="3"/>
  </r>
  <r>
    <n v="1279"/>
    <x v="51"/>
    <x v="26"/>
    <n v="3150"/>
    <x v="531"/>
    <x v="37"/>
    <x v="1"/>
    <x v="37"/>
    <x v="6"/>
    <x v="32"/>
    <x v="6"/>
  </r>
  <r>
    <n v="1280"/>
    <x v="172"/>
    <x v="4"/>
    <n v="1132"/>
    <x v="390"/>
    <x v="24"/>
    <x v="1"/>
    <x v="24"/>
    <x v="3"/>
    <x v="22"/>
    <x v="3"/>
  </r>
  <r>
    <n v="1281"/>
    <x v="2"/>
    <x v="2"/>
    <n v="3044"/>
    <x v="346"/>
    <x v="58"/>
    <x v="1"/>
    <x v="58"/>
    <x v="1"/>
    <x v="48"/>
    <x v="1"/>
  </r>
  <r>
    <n v="1282"/>
    <x v="99"/>
    <x v="3"/>
    <n v="2889"/>
    <x v="684"/>
    <x v="62"/>
    <x v="4"/>
    <x v="62"/>
    <x v="3"/>
    <x v="39"/>
    <x v="3"/>
  </r>
  <r>
    <n v="1284"/>
    <x v="0"/>
    <x v="0"/>
    <n v="950"/>
    <x v="193"/>
    <x v="8"/>
    <x v="1"/>
    <x v="8"/>
    <x v="3"/>
    <x v="8"/>
    <x v="3"/>
  </r>
  <r>
    <n v="1284"/>
    <x v="0"/>
    <x v="0"/>
    <n v="1333"/>
    <x v="122"/>
    <x v="5"/>
    <x v="3"/>
    <x v="5"/>
    <x v="3"/>
    <x v="5"/>
    <x v="3"/>
  </r>
  <r>
    <n v="1284"/>
    <x v="0"/>
    <x v="0"/>
    <n v="2865"/>
    <x v="300"/>
    <x v="16"/>
    <x v="4"/>
    <x v="16"/>
    <x v="3"/>
    <x v="8"/>
    <x v="3"/>
  </r>
  <r>
    <n v="1285"/>
    <x v="86"/>
    <x v="29"/>
    <n v="78"/>
    <x v="540"/>
    <x v="62"/>
    <x v="5"/>
    <x v="62"/>
    <x v="3"/>
    <x v="39"/>
    <x v="3"/>
  </r>
  <r>
    <n v="1287"/>
    <x v="1"/>
    <x v="1"/>
    <n v="2872"/>
    <x v="276"/>
    <x v="42"/>
    <x v="5"/>
    <x v="42"/>
    <x v="3"/>
    <x v="37"/>
    <x v="3"/>
  </r>
  <r>
    <n v="1288"/>
    <x v="53"/>
    <x v="21"/>
    <n v="3201"/>
    <x v="368"/>
    <x v="22"/>
    <x v="5"/>
    <x v="22"/>
    <x v="4"/>
    <x v="20"/>
    <x v="4"/>
  </r>
  <r>
    <n v="1289"/>
    <x v="266"/>
    <x v="36"/>
    <n v="205"/>
    <x v="245"/>
    <x v="49"/>
    <x v="3"/>
    <x v="49"/>
    <x v="6"/>
    <x v="25"/>
    <x v="6"/>
  </r>
  <r>
    <n v="1289"/>
    <x v="266"/>
    <x v="36"/>
    <n v="313"/>
    <x v="419"/>
    <x v="59"/>
    <x v="3"/>
    <x v="59"/>
    <x v="3"/>
    <x v="47"/>
    <x v="3"/>
  </r>
  <r>
    <n v="1289"/>
    <x v="266"/>
    <x v="36"/>
    <n v="3042"/>
    <x v="467"/>
    <x v="47"/>
    <x v="3"/>
    <x v="47"/>
    <x v="6"/>
    <x v="41"/>
    <x v="6"/>
  </r>
  <r>
    <n v="1290"/>
    <x v="25"/>
    <x v="20"/>
    <n v="208"/>
    <x v="612"/>
    <x v="23"/>
    <x v="3"/>
    <x v="23"/>
    <x v="5"/>
    <x v="21"/>
    <x v="5"/>
  </r>
  <r>
    <n v="1291"/>
    <x v="150"/>
    <x v="8"/>
    <n v="373"/>
    <x v="450"/>
    <x v="11"/>
    <x v="2"/>
    <x v="11"/>
    <x v="1"/>
    <x v="11"/>
    <x v="1"/>
  </r>
  <r>
    <n v="1291"/>
    <x v="150"/>
    <x v="8"/>
    <n v="587"/>
    <x v="349"/>
    <x v="26"/>
    <x v="3"/>
    <x v="26"/>
    <x v="0"/>
    <x v="24"/>
    <x v="0"/>
  </r>
  <r>
    <n v="1291"/>
    <x v="150"/>
    <x v="8"/>
    <n v="2856"/>
    <x v="673"/>
    <x v="11"/>
    <x v="0"/>
    <x v="11"/>
    <x v="1"/>
    <x v="11"/>
    <x v="1"/>
  </r>
  <r>
    <n v="1291"/>
    <x v="150"/>
    <x v="8"/>
    <n v="3321"/>
    <x v="483"/>
    <x v="47"/>
    <x v="4"/>
    <x v="47"/>
    <x v="6"/>
    <x v="41"/>
    <x v="6"/>
  </r>
  <r>
    <n v="1292"/>
    <x v="299"/>
    <x v="21"/>
    <n v="726"/>
    <x v="159"/>
    <x v="33"/>
    <x v="0"/>
    <x v="33"/>
    <x v="0"/>
    <x v="0"/>
    <x v="0"/>
  </r>
  <r>
    <n v="1292"/>
    <x v="299"/>
    <x v="21"/>
    <n v="1002"/>
    <x v="579"/>
    <x v="11"/>
    <x v="0"/>
    <x v="11"/>
    <x v="1"/>
    <x v="11"/>
    <x v="1"/>
  </r>
  <r>
    <n v="1292"/>
    <x v="299"/>
    <x v="21"/>
    <n v="2940"/>
    <x v="357"/>
    <x v="21"/>
    <x v="4"/>
    <x v="21"/>
    <x v="2"/>
    <x v="19"/>
    <x v="2"/>
  </r>
  <r>
    <n v="1293"/>
    <x v="76"/>
    <x v="18"/>
    <n v="1046"/>
    <x v="487"/>
    <x v="49"/>
    <x v="0"/>
    <x v="49"/>
    <x v="6"/>
    <x v="25"/>
    <x v="6"/>
  </r>
  <r>
    <n v="1293"/>
    <x v="76"/>
    <x v="18"/>
    <n v="3190"/>
    <x v="297"/>
    <x v="26"/>
    <x v="4"/>
    <x v="26"/>
    <x v="0"/>
    <x v="24"/>
    <x v="0"/>
  </r>
  <r>
    <n v="1294"/>
    <x v="26"/>
    <x v="6"/>
    <n v="1034"/>
    <x v="690"/>
    <x v="58"/>
    <x v="4"/>
    <x v="58"/>
    <x v="1"/>
    <x v="48"/>
    <x v="1"/>
  </r>
  <r>
    <n v="1294"/>
    <x v="26"/>
    <x v="6"/>
    <n v="3237"/>
    <x v="523"/>
    <x v="3"/>
    <x v="4"/>
    <x v="3"/>
    <x v="2"/>
    <x v="3"/>
    <x v="2"/>
  </r>
  <r>
    <n v="1295"/>
    <x v="289"/>
    <x v="8"/>
    <n v="1351"/>
    <x v="558"/>
    <x v="28"/>
    <x v="0"/>
    <x v="28"/>
    <x v="1"/>
    <x v="26"/>
    <x v="1"/>
  </r>
  <r>
    <n v="1296"/>
    <x v="238"/>
    <x v="20"/>
    <n v="174"/>
    <x v="479"/>
    <x v="63"/>
    <x v="0"/>
    <x v="63"/>
    <x v="4"/>
    <x v="50"/>
    <x v="4"/>
  </r>
  <r>
    <n v="1296"/>
    <x v="238"/>
    <x v="20"/>
    <n v="2674"/>
    <x v="0"/>
    <x v="24"/>
    <x v="3"/>
    <x v="24"/>
    <x v="3"/>
    <x v="22"/>
    <x v="3"/>
  </r>
  <r>
    <n v="1297"/>
    <x v="162"/>
    <x v="4"/>
    <n v="2116"/>
    <x v="381"/>
    <x v="3"/>
    <x v="4"/>
    <x v="3"/>
    <x v="2"/>
    <x v="3"/>
    <x v="2"/>
  </r>
  <r>
    <n v="1298"/>
    <x v="98"/>
    <x v="8"/>
    <n v="2816"/>
    <x v="29"/>
    <x v="52"/>
    <x v="4"/>
    <x v="52"/>
    <x v="1"/>
    <x v="1"/>
    <x v="1"/>
  </r>
  <r>
    <n v="1299"/>
    <x v="257"/>
    <x v="6"/>
    <n v="622"/>
    <x v="416"/>
    <x v="50"/>
    <x v="4"/>
    <x v="50"/>
    <x v="2"/>
    <x v="43"/>
    <x v="2"/>
  </r>
  <r>
    <n v="1299"/>
    <x v="257"/>
    <x v="6"/>
    <n v="3166"/>
    <x v="403"/>
    <x v="63"/>
    <x v="4"/>
    <x v="63"/>
    <x v="4"/>
    <x v="50"/>
    <x v="4"/>
  </r>
  <r>
    <n v="1300"/>
    <x v="84"/>
    <x v="3"/>
    <n v="581"/>
    <x v="508"/>
    <x v="8"/>
    <x v="3"/>
    <x v="8"/>
    <x v="3"/>
    <x v="8"/>
    <x v="3"/>
  </r>
  <r>
    <n v="1300"/>
    <x v="84"/>
    <x v="3"/>
    <n v="1057"/>
    <x v="183"/>
    <x v="41"/>
    <x v="3"/>
    <x v="41"/>
    <x v="4"/>
    <x v="36"/>
    <x v="4"/>
  </r>
  <r>
    <n v="1300"/>
    <x v="84"/>
    <x v="3"/>
    <n v="2045"/>
    <x v="431"/>
    <x v="51"/>
    <x v="4"/>
    <x v="51"/>
    <x v="3"/>
    <x v="44"/>
    <x v="3"/>
  </r>
  <r>
    <n v="1302"/>
    <x v="300"/>
    <x v="8"/>
    <n v="104"/>
    <x v="677"/>
    <x v="23"/>
    <x v="2"/>
    <x v="23"/>
    <x v="5"/>
    <x v="21"/>
    <x v="5"/>
  </r>
  <r>
    <n v="1303"/>
    <x v="93"/>
    <x v="9"/>
    <n v="432"/>
    <x v="277"/>
    <x v="68"/>
    <x v="2"/>
    <x v="68"/>
    <x v="0"/>
    <x v="55"/>
    <x v="0"/>
  </r>
  <r>
    <n v="1303"/>
    <x v="93"/>
    <x v="9"/>
    <n v="973"/>
    <x v="35"/>
    <x v="31"/>
    <x v="2"/>
    <x v="31"/>
    <x v="0"/>
    <x v="28"/>
    <x v="0"/>
  </r>
  <r>
    <n v="1303"/>
    <x v="93"/>
    <x v="9"/>
    <n v="1917"/>
    <x v="414"/>
    <x v="23"/>
    <x v="0"/>
    <x v="23"/>
    <x v="5"/>
    <x v="21"/>
    <x v="5"/>
  </r>
  <r>
    <n v="1304"/>
    <x v="57"/>
    <x v="4"/>
    <n v="504"/>
    <x v="454"/>
    <x v="32"/>
    <x v="2"/>
    <x v="32"/>
    <x v="3"/>
    <x v="29"/>
    <x v="3"/>
  </r>
  <r>
    <n v="1304"/>
    <x v="57"/>
    <x v="4"/>
    <n v="2078"/>
    <x v="655"/>
    <x v="17"/>
    <x v="4"/>
    <x v="17"/>
    <x v="5"/>
    <x v="16"/>
    <x v="5"/>
  </r>
  <r>
    <n v="1304"/>
    <x v="57"/>
    <x v="4"/>
    <n v="2327"/>
    <x v="95"/>
    <x v="20"/>
    <x v="1"/>
    <x v="20"/>
    <x v="5"/>
    <x v="18"/>
    <x v="5"/>
  </r>
  <r>
    <n v="1305"/>
    <x v="61"/>
    <x v="2"/>
    <n v="2706"/>
    <x v="567"/>
    <x v="52"/>
    <x v="1"/>
    <x v="52"/>
    <x v="1"/>
    <x v="1"/>
    <x v="1"/>
  </r>
  <r>
    <n v="1306"/>
    <x v="130"/>
    <x v="40"/>
    <n v="138"/>
    <x v="691"/>
    <x v="39"/>
    <x v="4"/>
    <x v="39"/>
    <x v="3"/>
    <x v="34"/>
    <x v="3"/>
  </r>
  <r>
    <n v="1306"/>
    <x v="130"/>
    <x v="40"/>
    <n v="1409"/>
    <x v="440"/>
    <x v="66"/>
    <x v="3"/>
    <x v="66"/>
    <x v="2"/>
    <x v="53"/>
    <x v="2"/>
  </r>
  <r>
    <n v="1306"/>
    <x v="130"/>
    <x v="40"/>
    <n v="2319"/>
    <x v="519"/>
    <x v="23"/>
    <x v="3"/>
    <x v="23"/>
    <x v="5"/>
    <x v="21"/>
    <x v="5"/>
  </r>
  <r>
    <n v="1307"/>
    <x v="301"/>
    <x v="4"/>
    <n v="391"/>
    <x v="30"/>
    <x v="1"/>
    <x v="4"/>
    <x v="1"/>
    <x v="1"/>
    <x v="1"/>
    <x v="1"/>
  </r>
  <r>
    <n v="1307"/>
    <x v="301"/>
    <x v="4"/>
    <n v="1910"/>
    <x v="47"/>
    <x v="49"/>
    <x v="1"/>
    <x v="49"/>
    <x v="6"/>
    <x v="25"/>
    <x v="6"/>
  </r>
  <r>
    <n v="1308"/>
    <x v="39"/>
    <x v="26"/>
    <n v="2814"/>
    <x v="29"/>
    <x v="64"/>
    <x v="3"/>
    <x v="64"/>
    <x v="0"/>
    <x v="51"/>
    <x v="0"/>
  </r>
  <r>
    <n v="1309"/>
    <x v="302"/>
    <x v="4"/>
    <n v="297"/>
    <x v="388"/>
    <x v="29"/>
    <x v="4"/>
    <x v="29"/>
    <x v="1"/>
    <x v="6"/>
    <x v="1"/>
  </r>
  <r>
    <n v="1310"/>
    <x v="51"/>
    <x v="26"/>
    <n v="794"/>
    <x v="7"/>
    <x v="63"/>
    <x v="4"/>
    <x v="63"/>
    <x v="4"/>
    <x v="50"/>
    <x v="4"/>
  </r>
  <r>
    <n v="1310"/>
    <x v="51"/>
    <x v="26"/>
    <n v="997"/>
    <x v="692"/>
    <x v="6"/>
    <x v="0"/>
    <x v="6"/>
    <x v="1"/>
    <x v="6"/>
    <x v="1"/>
  </r>
  <r>
    <n v="1310"/>
    <x v="51"/>
    <x v="26"/>
    <n v="1032"/>
    <x v="690"/>
    <x v="23"/>
    <x v="4"/>
    <x v="23"/>
    <x v="5"/>
    <x v="21"/>
    <x v="5"/>
  </r>
  <r>
    <n v="1310"/>
    <x v="51"/>
    <x v="26"/>
    <n v="2530"/>
    <x v="39"/>
    <x v="64"/>
    <x v="3"/>
    <x v="64"/>
    <x v="0"/>
    <x v="51"/>
    <x v="0"/>
  </r>
  <r>
    <n v="1311"/>
    <x v="45"/>
    <x v="4"/>
    <n v="2687"/>
    <x v="499"/>
    <x v="15"/>
    <x v="0"/>
    <x v="15"/>
    <x v="0"/>
    <x v="15"/>
    <x v="0"/>
  </r>
  <r>
    <n v="1313"/>
    <x v="58"/>
    <x v="30"/>
    <n v="23"/>
    <x v="562"/>
    <x v="23"/>
    <x v="3"/>
    <x v="23"/>
    <x v="5"/>
    <x v="21"/>
    <x v="5"/>
  </r>
  <r>
    <n v="1314"/>
    <x v="145"/>
    <x v="14"/>
    <n v="879"/>
    <x v="263"/>
    <x v="62"/>
    <x v="1"/>
    <x v="62"/>
    <x v="3"/>
    <x v="39"/>
    <x v="3"/>
  </r>
  <r>
    <n v="1314"/>
    <x v="145"/>
    <x v="14"/>
    <n v="2009"/>
    <x v="682"/>
    <x v="0"/>
    <x v="0"/>
    <x v="0"/>
    <x v="0"/>
    <x v="0"/>
    <x v="0"/>
  </r>
  <r>
    <n v="1315"/>
    <x v="158"/>
    <x v="4"/>
    <n v="464"/>
    <x v="417"/>
    <x v="11"/>
    <x v="4"/>
    <x v="11"/>
    <x v="1"/>
    <x v="11"/>
    <x v="1"/>
  </r>
  <r>
    <n v="1315"/>
    <x v="158"/>
    <x v="4"/>
    <n v="539"/>
    <x v="248"/>
    <x v="59"/>
    <x v="3"/>
    <x v="59"/>
    <x v="3"/>
    <x v="47"/>
    <x v="3"/>
  </r>
  <r>
    <n v="1315"/>
    <x v="158"/>
    <x v="4"/>
    <n v="1737"/>
    <x v="602"/>
    <x v="5"/>
    <x v="3"/>
    <x v="5"/>
    <x v="3"/>
    <x v="5"/>
    <x v="3"/>
  </r>
  <r>
    <n v="1315"/>
    <x v="158"/>
    <x v="4"/>
    <n v="1923"/>
    <x v="58"/>
    <x v="33"/>
    <x v="3"/>
    <x v="33"/>
    <x v="0"/>
    <x v="0"/>
    <x v="0"/>
  </r>
  <r>
    <n v="1315"/>
    <x v="158"/>
    <x v="4"/>
    <n v="2296"/>
    <x v="382"/>
    <x v="35"/>
    <x v="2"/>
    <x v="35"/>
    <x v="6"/>
    <x v="25"/>
    <x v="6"/>
  </r>
  <r>
    <n v="1317"/>
    <x v="0"/>
    <x v="0"/>
    <n v="494"/>
    <x v="603"/>
    <x v="36"/>
    <x v="3"/>
    <x v="36"/>
    <x v="2"/>
    <x v="31"/>
    <x v="2"/>
  </r>
  <r>
    <n v="1317"/>
    <x v="0"/>
    <x v="0"/>
    <n v="1873"/>
    <x v="154"/>
    <x v="36"/>
    <x v="4"/>
    <x v="36"/>
    <x v="2"/>
    <x v="31"/>
    <x v="2"/>
  </r>
  <r>
    <n v="1317"/>
    <x v="0"/>
    <x v="0"/>
    <n v="3094"/>
    <x v="362"/>
    <x v="51"/>
    <x v="1"/>
    <x v="51"/>
    <x v="3"/>
    <x v="44"/>
    <x v="3"/>
  </r>
  <r>
    <n v="1318"/>
    <x v="2"/>
    <x v="2"/>
    <n v="733"/>
    <x v="159"/>
    <x v="31"/>
    <x v="2"/>
    <x v="31"/>
    <x v="0"/>
    <x v="28"/>
    <x v="0"/>
  </r>
  <r>
    <n v="1319"/>
    <x v="39"/>
    <x v="26"/>
    <n v="2469"/>
    <x v="443"/>
    <x v="62"/>
    <x v="3"/>
    <x v="62"/>
    <x v="3"/>
    <x v="39"/>
    <x v="3"/>
  </r>
  <r>
    <n v="1320"/>
    <x v="123"/>
    <x v="20"/>
    <n v="172"/>
    <x v="472"/>
    <x v="43"/>
    <x v="3"/>
    <x v="43"/>
    <x v="0"/>
    <x v="38"/>
    <x v="0"/>
  </r>
  <r>
    <n v="1321"/>
    <x v="4"/>
    <x v="4"/>
    <n v="1830"/>
    <x v="693"/>
    <x v="4"/>
    <x v="4"/>
    <x v="4"/>
    <x v="0"/>
    <x v="4"/>
    <x v="0"/>
  </r>
  <r>
    <n v="1322"/>
    <x v="150"/>
    <x v="8"/>
    <n v="2703"/>
    <x v="288"/>
    <x v="39"/>
    <x v="0"/>
    <x v="39"/>
    <x v="3"/>
    <x v="34"/>
    <x v="3"/>
  </r>
  <r>
    <n v="1324"/>
    <x v="14"/>
    <x v="12"/>
    <n v="1976"/>
    <x v="683"/>
    <x v="15"/>
    <x v="2"/>
    <x v="15"/>
    <x v="0"/>
    <x v="15"/>
    <x v="0"/>
  </r>
  <r>
    <n v="1324"/>
    <x v="14"/>
    <x v="12"/>
    <n v="2495"/>
    <x v="238"/>
    <x v="67"/>
    <x v="2"/>
    <x v="67"/>
    <x v="3"/>
    <x v="54"/>
    <x v="3"/>
  </r>
  <r>
    <n v="1324"/>
    <x v="14"/>
    <x v="12"/>
    <n v="2832"/>
    <x v="211"/>
    <x v="47"/>
    <x v="3"/>
    <x v="47"/>
    <x v="6"/>
    <x v="41"/>
    <x v="6"/>
  </r>
  <r>
    <n v="1325"/>
    <x v="132"/>
    <x v="3"/>
    <n v="3034"/>
    <x v="309"/>
    <x v="3"/>
    <x v="3"/>
    <x v="3"/>
    <x v="2"/>
    <x v="3"/>
    <x v="2"/>
  </r>
  <r>
    <n v="1326"/>
    <x v="303"/>
    <x v="8"/>
    <n v="102"/>
    <x v="677"/>
    <x v="17"/>
    <x v="3"/>
    <x v="17"/>
    <x v="5"/>
    <x v="16"/>
    <x v="5"/>
  </r>
  <r>
    <n v="1326"/>
    <x v="303"/>
    <x v="8"/>
    <n v="585"/>
    <x v="349"/>
    <x v="13"/>
    <x v="2"/>
    <x v="13"/>
    <x v="4"/>
    <x v="13"/>
    <x v="4"/>
  </r>
  <r>
    <n v="1326"/>
    <x v="303"/>
    <x v="8"/>
    <n v="751"/>
    <x v="258"/>
    <x v="39"/>
    <x v="0"/>
    <x v="39"/>
    <x v="3"/>
    <x v="34"/>
    <x v="3"/>
  </r>
  <r>
    <n v="1326"/>
    <x v="303"/>
    <x v="8"/>
    <n v="1505"/>
    <x v="127"/>
    <x v="3"/>
    <x v="2"/>
    <x v="3"/>
    <x v="2"/>
    <x v="3"/>
    <x v="2"/>
  </r>
  <r>
    <n v="1328"/>
    <x v="57"/>
    <x v="4"/>
    <n v="547"/>
    <x v="694"/>
    <x v="11"/>
    <x v="0"/>
    <x v="11"/>
    <x v="1"/>
    <x v="11"/>
    <x v="1"/>
  </r>
  <r>
    <n v="1328"/>
    <x v="57"/>
    <x v="4"/>
    <n v="2229"/>
    <x v="338"/>
    <x v="39"/>
    <x v="4"/>
    <x v="39"/>
    <x v="3"/>
    <x v="34"/>
    <x v="3"/>
  </r>
  <r>
    <n v="1330"/>
    <x v="104"/>
    <x v="3"/>
    <n v="2972"/>
    <x v="294"/>
    <x v="8"/>
    <x v="0"/>
    <x v="8"/>
    <x v="3"/>
    <x v="8"/>
    <x v="3"/>
  </r>
  <r>
    <n v="1330"/>
    <x v="104"/>
    <x v="3"/>
    <n v="3162"/>
    <x v="25"/>
    <x v="0"/>
    <x v="3"/>
    <x v="0"/>
    <x v="0"/>
    <x v="0"/>
    <x v="0"/>
  </r>
  <r>
    <n v="1331"/>
    <x v="75"/>
    <x v="35"/>
    <n v="1033"/>
    <x v="690"/>
    <x v="63"/>
    <x v="4"/>
    <x v="63"/>
    <x v="4"/>
    <x v="50"/>
    <x v="4"/>
  </r>
  <r>
    <n v="1331"/>
    <x v="75"/>
    <x v="35"/>
    <n v="1177"/>
    <x v="281"/>
    <x v="38"/>
    <x v="1"/>
    <x v="38"/>
    <x v="2"/>
    <x v="33"/>
    <x v="2"/>
  </r>
  <r>
    <n v="1331"/>
    <x v="75"/>
    <x v="35"/>
    <n v="2825"/>
    <x v="495"/>
    <x v="5"/>
    <x v="0"/>
    <x v="5"/>
    <x v="3"/>
    <x v="5"/>
    <x v="3"/>
  </r>
  <r>
    <n v="1332"/>
    <x v="153"/>
    <x v="37"/>
    <n v="520"/>
    <x v="163"/>
    <x v="63"/>
    <x v="5"/>
    <x v="63"/>
    <x v="4"/>
    <x v="50"/>
    <x v="4"/>
  </r>
  <r>
    <n v="1332"/>
    <x v="153"/>
    <x v="37"/>
    <n v="817"/>
    <x v="405"/>
    <x v="59"/>
    <x v="3"/>
    <x v="59"/>
    <x v="3"/>
    <x v="47"/>
    <x v="3"/>
  </r>
  <r>
    <n v="1332"/>
    <x v="153"/>
    <x v="37"/>
    <n v="1557"/>
    <x v="608"/>
    <x v="29"/>
    <x v="1"/>
    <x v="29"/>
    <x v="1"/>
    <x v="6"/>
    <x v="1"/>
  </r>
  <r>
    <n v="1333"/>
    <x v="97"/>
    <x v="16"/>
    <n v="1466"/>
    <x v="339"/>
    <x v="13"/>
    <x v="3"/>
    <x v="13"/>
    <x v="4"/>
    <x v="13"/>
    <x v="4"/>
  </r>
  <r>
    <n v="1333"/>
    <x v="97"/>
    <x v="16"/>
    <n v="2104"/>
    <x v="78"/>
    <x v="53"/>
    <x v="0"/>
    <x v="53"/>
    <x v="5"/>
    <x v="45"/>
    <x v="5"/>
  </r>
  <r>
    <n v="1334"/>
    <x v="13"/>
    <x v="11"/>
    <n v="290"/>
    <x v="162"/>
    <x v="21"/>
    <x v="3"/>
    <x v="21"/>
    <x v="2"/>
    <x v="19"/>
    <x v="2"/>
  </r>
  <r>
    <n v="1334"/>
    <x v="13"/>
    <x v="11"/>
    <n v="1068"/>
    <x v="373"/>
    <x v="23"/>
    <x v="4"/>
    <x v="23"/>
    <x v="5"/>
    <x v="21"/>
    <x v="5"/>
  </r>
  <r>
    <n v="1334"/>
    <x v="13"/>
    <x v="11"/>
    <n v="1221"/>
    <x v="336"/>
    <x v="66"/>
    <x v="4"/>
    <x v="66"/>
    <x v="2"/>
    <x v="53"/>
    <x v="2"/>
  </r>
  <r>
    <n v="1334"/>
    <x v="13"/>
    <x v="11"/>
    <n v="1369"/>
    <x v="213"/>
    <x v="12"/>
    <x v="3"/>
    <x v="12"/>
    <x v="5"/>
    <x v="12"/>
    <x v="5"/>
  </r>
  <r>
    <n v="1335"/>
    <x v="304"/>
    <x v="1"/>
    <n v="527"/>
    <x v="121"/>
    <x v="53"/>
    <x v="0"/>
    <x v="53"/>
    <x v="5"/>
    <x v="45"/>
    <x v="5"/>
  </r>
  <r>
    <n v="1335"/>
    <x v="304"/>
    <x v="1"/>
    <n v="1110"/>
    <x v="254"/>
    <x v="4"/>
    <x v="3"/>
    <x v="4"/>
    <x v="0"/>
    <x v="4"/>
    <x v="0"/>
  </r>
  <r>
    <n v="1336"/>
    <x v="17"/>
    <x v="15"/>
    <n v="38"/>
    <x v="55"/>
    <x v="4"/>
    <x v="0"/>
    <x v="4"/>
    <x v="0"/>
    <x v="4"/>
    <x v="0"/>
  </r>
  <r>
    <n v="1337"/>
    <x v="173"/>
    <x v="44"/>
    <n v="700"/>
    <x v="534"/>
    <x v="48"/>
    <x v="4"/>
    <x v="48"/>
    <x v="3"/>
    <x v="42"/>
    <x v="3"/>
  </r>
  <r>
    <n v="1337"/>
    <x v="173"/>
    <x v="44"/>
    <n v="2511"/>
    <x v="354"/>
    <x v="58"/>
    <x v="3"/>
    <x v="58"/>
    <x v="1"/>
    <x v="48"/>
    <x v="1"/>
  </r>
  <r>
    <n v="1337"/>
    <x v="173"/>
    <x v="44"/>
    <n v="2580"/>
    <x v="129"/>
    <x v="53"/>
    <x v="3"/>
    <x v="53"/>
    <x v="5"/>
    <x v="45"/>
    <x v="5"/>
  </r>
  <r>
    <n v="1337"/>
    <x v="173"/>
    <x v="44"/>
    <n v="2731"/>
    <x v="404"/>
    <x v="9"/>
    <x v="3"/>
    <x v="9"/>
    <x v="0"/>
    <x v="9"/>
    <x v="0"/>
  </r>
  <r>
    <n v="1339"/>
    <x v="305"/>
    <x v="3"/>
    <n v="1180"/>
    <x v="281"/>
    <x v="15"/>
    <x v="1"/>
    <x v="15"/>
    <x v="0"/>
    <x v="15"/>
    <x v="0"/>
  </r>
  <r>
    <n v="1339"/>
    <x v="305"/>
    <x v="3"/>
    <n v="1798"/>
    <x v="53"/>
    <x v="35"/>
    <x v="4"/>
    <x v="35"/>
    <x v="6"/>
    <x v="25"/>
    <x v="6"/>
  </r>
  <r>
    <n v="1340"/>
    <x v="165"/>
    <x v="8"/>
    <n v="59"/>
    <x v="59"/>
    <x v="6"/>
    <x v="5"/>
    <x v="6"/>
    <x v="1"/>
    <x v="6"/>
    <x v="1"/>
  </r>
  <r>
    <n v="1340"/>
    <x v="165"/>
    <x v="8"/>
    <n v="3013"/>
    <x v="41"/>
    <x v="5"/>
    <x v="1"/>
    <x v="5"/>
    <x v="3"/>
    <x v="5"/>
    <x v="3"/>
  </r>
  <r>
    <n v="1342"/>
    <x v="25"/>
    <x v="44"/>
    <n v="1000"/>
    <x v="579"/>
    <x v="2"/>
    <x v="4"/>
    <x v="2"/>
    <x v="0"/>
    <x v="2"/>
    <x v="0"/>
  </r>
  <r>
    <n v="1342"/>
    <x v="25"/>
    <x v="44"/>
    <n v="1762"/>
    <x v="503"/>
    <x v="28"/>
    <x v="1"/>
    <x v="28"/>
    <x v="1"/>
    <x v="26"/>
    <x v="1"/>
  </r>
  <r>
    <n v="1343"/>
    <x v="2"/>
    <x v="2"/>
    <n v="625"/>
    <x v="532"/>
    <x v="51"/>
    <x v="4"/>
    <x v="51"/>
    <x v="3"/>
    <x v="44"/>
    <x v="3"/>
  </r>
  <r>
    <n v="1343"/>
    <x v="2"/>
    <x v="2"/>
    <n v="902"/>
    <x v="550"/>
    <x v="31"/>
    <x v="3"/>
    <x v="31"/>
    <x v="0"/>
    <x v="28"/>
    <x v="0"/>
  </r>
  <r>
    <n v="1344"/>
    <x v="244"/>
    <x v="27"/>
    <n v="141"/>
    <x v="681"/>
    <x v="14"/>
    <x v="4"/>
    <x v="14"/>
    <x v="3"/>
    <x v="14"/>
    <x v="3"/>
  </r>
  <r>
    <n v="1346"/>
    <x v="175"/>
    <x v="8"/>
    <n v="2946"/>
    <x v="435"/>
    <x v="57"/>
    <x v="3"/>
    <x v="57"/>
    <x v="3"/>
    <x v="47"/>
    <x v="3"/>
  </r>
  <r>
    <n v="1347"/>
    <x v="7"/>
    <x v="6"/>
    <n v="1219"/>
    <x v="336"/>
    <x v="45"/>
    <x v="4"/>
    <x v="45"/>
    <x v="3"/>
    <x v="34"/>
    <x v="3"/>
  </r>
  <r>
    <n v="1349"/>
    <x v="306"/>
    <x v="33"/>
    <n v="1642"/>
    <x v="640"/>
    <x v="10"/>
    <x v="0"/>
    <x v="10"/>
    <x v="5"/>
    <x v="10"/>
    <x v="5"/>
  </r>
  <r>
    <n v="1349"/>
    <x v="306"/>
    <x v="33"/>
    <n v="1822"/>
    <x v="74"/>
    <x v="26"/>
    <x v="3"/>
    <x v="26"/>
    <x v="0"/>
    <x v="24"/>
    <x v="0"/>
  </r>
  <r>
    <n v="1349"/>
    <x v="306"/>
    <x v="33"/>
    <n v="1851"/>
    <x v="105"/>
    <x v="49"/>
    <x v="3"/>
    <x v="49"/>
    <x v="6"/>
    <x v="25"/>
    <x v="6"/>
  </r>
  <r>
    <n v="1349"/>
    <x v="306"/>
    <x v="33"/>
    <n v="2471"/>
    <x v="397"/>
    <x v="39"/>
    <x v="3"/>
    <x v="39"/>
    <x v="3"/>
    <x v="34"/>
    <x v="3"/>
  </r>
  <r>
    <n v="1351"/>
    <x v="290"/>
    <x v="3"/>
    <n v="2542"/>
    <x v="566"/>
    <x v="23"/>
    <x v="2"/>
    <x v="23"/>
    <x v="5"/>
    <x v="21"/>
    <x v="5"/>
  </r>
  <r>
    <n v="1351"/>
    <x v="290"/>
    <x v="3"/>
    <n v="2723"/>
    <x v="444"/>
    <x v="25"/>
    <x v="4"/>
    <x v="25"/>
    <x v="6"/>
    <x v="23"/>
    <x v="6"/>
  </r>
  <r>
    <n v="1351"/>
    <x v="290"/>
    <x v="3"/>
    <n v="3035"/>
    <x v="309"/>
    <x v="9"/>
    <x v="4"/>
    <x v="9"/>
    <x v="0"/>
    <x v="9"/>
    <x v="0"/>
  </r>
  <r>
    <n v="1352"/>
    <x v="196"/>
    <x v="12"/>
    <n v="1263"/>
    <x v="671"/>
    <x v="48"/>
    <x v="1"/>
    <x v="48"/>
    <x v="3"/>
    <x v="42"/>
    <x v="3"/>
  </r>
  <r>
    <n v="1352"/>
    <x v="196"/>
    <x v="12"/>
    <n v="3225"/>
    <x v="415"/>
    <x v="27"/>
    <x v="4"/>
    <x v="27"/>
    <x v="6"/>
    <x v="25"/>
    <x v="6"/>
  </r>
  <r>
    <n v="1353"/>
    <x v="5"/>
    <x v="5"/>
    <n v="978"/>
    <x v="533"/>
    <x v="55"/>
    <x v="3"/>
    <x v="55"/>
    <x v="3"/>
    <x v="29"/>
    <x v="3"/>
  </r>
  <r>
    <n v="1354"/>
    <x v="207"/>
    <x v="1"/>
    <n v="2958"/>
    <x v="270"/>
    <x v="19"/>
    <x v="4"/>
    <x v="19"/>
    <x v="4"/>
    <x v="17"/>
    <x v="4"/>
  </r>
  <r>
    <n v="1354"/>
    <x v="207"/>
    <x v="1"/>
    <n v="3046"/>
    <x v="346"/>
    <x v="7"/>
    <x v="0"/>
    <x v="7"/>
    <x v="4"/>
    <x v="7"/>
    <x v="4"/>
  </r>
  <r>
    <n v="1355"/>
    <x v="174"/>
    <x v="3"/>
    <n v="439"/>
    <x v="251"/>
    <x v="9"/>
    <x v="4"/>
    <x v="9"/>
    <x v="0"/>
    <x v="9"/>
    <x v="0"/>
  </r>
  <r>
    <n v="1355"/>
    <x v="174"/>
    <x v="3"/>
    <n v="651"/>
    <x v="607"/>
    <x v="12"/>
    <x v="3"/>
    <x v="12"/>
    <x v="5"/>
    <x v="12"/>
    <x v="5"/>
  </r>
  <r>
    <n v="1356"/>
    <x v="83"/>
    <x v="7"/>
    <n v="844"/>
    <x v="146"/>
    <x v="49"/>
    <x v="3"/>
    <x v="49"/>
    <x v="6"/>
    <x v="25"/>
    <x v="6"/>
  </r>
  <r>
    <n v="1357"/>
    <x v="307"/>
    <x v="3"/>
    <n v="926"/>
    <x v="695"/>
    <x v="40"/>
    <x v="5"/>
    <x v="40"/>
    <x v="1"/>
    <x v="35"/>
    <x v="1"/>
  </r>
  <r>
    <n v="1357"/>
    <x v="307"/>
    <x v="3"/>
    <n v="1661"/>
    <x v="509"/>
    <x v="60"/>
    <x v="3"/>
    <x v="60"/>
    <x v="0"/>
    <x v="49"/>
    <x v="0"/>
  </r>
  <r>
    <n v="1357"/>
    <x v="307"/>
    <x v="3"/>
    <n v="2313"/>
    <x v="642"/>
    <x v="35"/>
    <x v="4"/>
    <x v="35"/>
    <x v="6"/>
    <x v="25"/>
    <x v="6"/>
  </r>
  <r>
    <n v="1357"/>
    <x v="307"/>
    <x v="3"/>
    <n v="3305"/>
    <x v="589"/>
    <x v="41"/>
    <x v="3"/>
    <x v="41"/>
    <x v="4"/>
    <x v="36"/>
    <x v="4"/>
  </r>
  <r>
    <n v="1360"/>
    <x v="86"/>
    <x v="29"/>
    <n v="1417"/>
    <x v="56"/>
    <x v="11"/>
    <x v="1"/>
    <x v="11"/>
    <x v="1"/>
    <x v="11"/>
    <x v="1"/>
  </r>
  <r>
    <n v="1360"/>
    <x v="86"/>
    <x v="29"/>
    <n v="1815"/>
    <x v="439"/>
    <x v="54"/>
    <x v="2"/>
    <x v="54"/>
    <x v="3"/>
    <x v="29"/>
    <x v="3"/>
  </r>
  <r>
    <n v="1360"/>
    <x v="86"/>
    <x v="29"/>
    <n v="1840"/>
    <x v="383"/>
    <x v="62"/>
    <x v="5"/>
    <x v="62"/>
    <x v="3"/>
    <x v="39"/>
    <x v="3"/>
  </r>
  <r>
    <n v="1361"/>
    <x v="58"/>
    <x v="30"/>
    <n v="3222"/>
    <x v="415"/>
    <x v="68"/>
    <x v="1"/>
    <x v="68"/>
    <x v="0"/>
    <x v="55"/>
    <x v="0"/>
  </r>
  <r>
    <n v="1363"/>
    <x v="156"/>
    <x v="4"/>
    <n v="2337"/>
    <x v="266"/>
    <x v="14"/>
    <x v="4"/>
    <x v="14"/>
    <x v="3"/>
    <x v="14"/>
    <x v="3"/>
  </r>
  <r>
    <n v="1363"/>
    <x v="156"/>
    <x v="4"/>
    <n v="3209"/>
    <x v="18"/>
    <x v="34"/>
    <x v="4"/>
    <x v="34"/>
    <x v="1"/>
    <x v="30"/>
    <x v="1"/>
  </r>
  <r>
    <n v="1364"/>
    <x v="153"/>
    <x v="37"/>
    <n v="1198"/>
    <x v="664"/>
    <x v="65"/>
    <x v="3"/>
    <x v="65"/>
    <x v="3"/>
    <x v="52"/>
    <x v="3"/>
  </r>
  <r>
    <n v="1365"/>
    <x v="22"/>
    <x v="1"/>
    <n v="457"/>
    <x v="27"/>
    <x v="46"/>
    <x v="0"/>
    <x v="46"/>
    <x v="4"/>
    <x v="40"/>
    <x v="4"/>
  </r>
  <r>
    <n v="1366"/>
    <x v="34"/>
    <x v="21"/>
    <n v="1327"/>
    <x v="286"/>
    <x v="46"/>
    <x v="0"/>
    <x v="46"/>
    <x v="4"/>
    <x v="40"/>
    <x v="4"/>
  </r>
  <r>
    <n v="1366"/>
    <x v="34"/>
    <x v="21"/>
    <n v="1491"/>
    <x v="478"/>
    <x v="54"/>
    <x v="1"/>
    <x v="54"/>
    <x v="3"/>
    <x v="29"/>
    <x v="3"/>
  </r>
  <r>
    <n v="1366"/>
    <x v="34"/>
    <x v="21"/>
    <n v="2837"/>
    <x v="211"/>
    <x v="37"/>
    <x v="0"/>
    <x v="37"/>
    <x v="6"/>
    <x v="32"/>
    <x v="6"/>
  </r>
  <r>
    <n v="1368"/>
    <x v="86"/>
    <x v="29"/>
    <n v="2831"/>
    <x v="289"/>
    <x v="14"/>
    <x v="0"/>
    <x v="14"/>
    <x v="3"/>
    <x v="14"/>
    <x v="3"/>
  </r>
  <r>
    <n v="1369"/>
    <x v="59"/>
    <x v="8"/>
    <n v="2807"/>
    <x v="696"/>
    <x v="2"/>
    <x v="4"/>
    <x v="2"/>
    <x v="0"/>
    <x v="2"/>
    <x v="0"/>
  </r>
  <r>
    <n v="1370"/>
    <x v="165"/>
    <x v="8"/>
    <n v="488"/>
    <x v="620"/>
    <x v="59"/>
    <x v="4"/>
    <x v="59"/>
    <x v="3"/>
    <x v="47"/>
    <x v="3"/>
  </r>
  <r>
    <n v="1370"/>
    <x v="165"/>
    <x v="8"/>
    <n v="915"/>
    <x v="411"/>
    <x v="3"/>
    <x v="0"/>
    <x v="3"/>
    <x v="2"/>
    <x v="3"/>
    <x v="2"/>
  </r>
  <r>
    <n v="1370"/>
    <x v="165"/>
    <x v="8"/>
    <n v="2820"/>
    <x v="29"/>
    <x v="47"/>
    <x v="3"/>
    <x v="47"/>
    <x v="6"/>
    <x v="41"/>
    <x v="6"/>
  </r>
  <r>
    <n v="1371"/>
    <x v="136"/>
    <x v="4"/>
    <n v="540"/>
    <x v="248"/>
    <x v="36"/>
    <x v="1"/>
    <x v="36"/>
    <x v="2"/>
    <x v="31"/>
    <x v="2"/>
  </r>
  <r>
    <n v="1371"/>
    <x v="136"/>
    <x v="4"/>
    <n v="1007"/>
    <x v="579"/>
    <x v="32"/>
    <x v="4"/>
    <x v="32"/>
    <x v="3"/>
    <x v="29"/>
    <x v="3"/>
  </r>
  <r>
    <n v="1371"/>
    <x v="136"/>
    <x v="4"/>
    <n v="1285"/>
    <x v="207"/>
    <x v="46"/>
    <x v="3"/>
    <x v="46"/>
    <x v="4"/>
    <x v="40"/>
    <x v="4"/>
  </r>
  <r>
    <n v="1373"/>
    <x v="84"/>
    <x v="3"/>
    <n v="1382"/>
    <x v="616"/>
    <x v="37"/>
    <x v="4"/>
    <x v="37"/>
    <x v="6"/>
    <x v="32"/>
    <x v="6"/>
  </r>
  <r>
    <n v="1374"/>
    <x v="66"/>
    <x v="8"/>
    <n v="329"/>
    <x v="6"/>
    <x v="49"/>
    <x v="1"/>
    <x v="49"/>
    <x v="6"/>
    <x v="25"/>
    <x v="6"/>
  </r>
  <r>
    <n v="1374"/>
    <x v="66"/>
    <x v="8"/>
    <n v="1621"/>
    <x v="614"/>
    <x v="68"/>
    <x v="5"/>
    <x v="68"/>
    <x v="0"/>
    <x v="55"/>
    <x v="0"/>
  </r>
  <r>
    <n v="1375"/>
    <x v="293"/>
    <x v="31"/>
    <n v="1200"/>
    <x v="322"/>
    <x v="56"/>
    <x v="1"/>
    <x v="56"/>
    <x v="4"/>
    <x v="46"/>
    <x v="4"/>
  </r>
  <r>
    <n v="1375"/>
    <x v="293"/>
    <x v="31"/>
    <n v="2055"/>
    <x v="224"/>
    <x v="34"/>
    <x v="3"/>
    <x v="34"/>
    <x v="1"/>
    <x v="30"/>
    <x v="1"/>
  </r>
  <r>
    <n v="1376"/>
    <x v="58"/>
    <x v="30"/>
    <n v="1888"/>
    <x v="14"/>
    <x v="14"/>
    <x v="1"/>
    <x v="14"/>
    <x v="3"/>
    <x v="14"/>
    <x v="3"/>
  </r>
  <r>
    <n v="1378"/>
    <x v="84"/>
    <x v="3"/>
    <n v="462"/>
    <x v="27"/>
    <x v="31"/>
    <x v="0"/>
    <x v="31"/>
    <x v="0"/>
    <x v="28"/>
    <x v="0"/>
  </r>
  <r>
    <n v="1378"/>
    <x v="84"/>
    <x v="3"/>
    <n v="749"/>
    <x v="697"/>
    <x v="59"/>
    <x v="3"/>
    <x v="59"/>
    <x v="3"/>
    <x v="47"/>
    <x v="3"/>
  </r>
  <r>
    <n v="1378"/>
    <x v="84"/>
    <x v="3"/>
    <n v="1997"/>
    <x v="284"/>
    <x v="47"/>
    <x v="0"/>
    <x v="47"/>
    <x v="6"/>
    <x v="41"/>
    <x v="6"/>
  </r>
  <r>
    <n v="1378"/>
    <x v="84"/>
    <x v="3"/>
    <n v="2142"/>
    <x v="698"/>
    <x v="67"/>
    <x v="0"/>
    <x v="67"/>
    <x v="3"/>
    <x v="54"/>
    <x v="3"/>
  </r>
  <r>
    <n v="1379"/>
    <x v="84"/>
    <x v="3"/>
    <n v="1941"/>
    <x v="166"/>
    <x v="3"/>
    <x v="4"/>
    <x v="3"/>
    <x v="2"/>
    <x v="3"/>
    <x v="2"/>
  </r>
  <r>
    <n v="1380"/>
    <x v="174"/>
    <x v="3"/>
    <n v="2621"/>
    <x v="367"/>
    <x v="12"/>
    <x v="4"/>
    <x v="12"/>
    <x v="5"/>
    <x v="12"/>
    <x v="5"/>
  </r>
  <r>
    <n v="1381"/>
    <x v="158"/>
    <x v="4"/>
    <n v="2766"/>
    <x v="320"/>
    <x v="68"/>
    <x v="5"/>
    <x v="68"/>
    <x v="0"/>
    <x v="55"/>
    <x v="0"/>
  </r>
  <r>
    <n v="1382"/>
    <x v="90"/>
    <x v="37"/>
    <n v="2502"/>
    <x v="665"/>
    <x v="61"/>
    <x v="4"/>
    <x v="61"/>
    <x v="0"/>
    <x v="9"/>
    <x v="0"/>
  </r>
  <r>
    <n v="1383"/>
    <x v="19"/>
    <x v="3"/>
    <n v="2187"/>
    <x v="17"/>
    <x v="20"/>
    <x v="3"/>
    <x v="20"/>
    <x v="5"/>
    <x v="18"/>
    <x v="5"/>
  </r>
  <r>
    <n v="1385"/>
    <x v="214"/>
    <x v="24"/>
    <n v="2949"/>
    <x v="505"/>
    <x v="40"/>
    <x v="2"/>
    <x v="40"/>
    <x v="1"/>
    <x v="35"/>
    <x v="1"/>
  </r>
  <r>
    <n v="1386"/>
    <x v="102"/>
    <x v="4"/>
    <n v="1267"/>
    <x v="68"/>
    <x v="15"/>
    <x v="4"/>
    <x v="15"/>
    <x v="0"/>
    <x v="15"/>
    <x v="0"/>
  </r>
  <r>
    <n v="1386"/>
    <x v="102"/>
    <x v="4"/>
    <n v="1986"/>
    <x v="348"/>
    <x v="41"/>
    <x v="1"/>
    <x v="41"/>
    <x v="4"/>
    <x v="36"/>
    <x v="4"/>
  </r>
  <r>
    <n v="1386"/>
    <x v="102"/>
    <x v="4"/>
    <n v="2855"/>
    <x v="673"/>
    <x v="16"/>
    <x v="5"/>
    <x v="16"/>
    <x v="3"/>
    <x v="8"/>
    <x v="3"/>
  </r>
  <r>
    <n v="1386"/>
    <x v="102"/>
    <x v="4"/>
    <n v="3315"/>
    <x v="563"/>
    <x v="48"/>
    <x v="5"/>
    <x v="48"/>
    <x v="3"/>
    <x v="42"/>
    <x v="3"/>
  </r>
  <r>
    <n v="1387"/>
    <x v="60"/>
    <x v="31"/>
    <n v="1248"/>
    <x v="408"/>
    <x v="43"/>
    <x v="0"/>
    <x v="43"/>
    <x v="0"/>
    <x v="38"/>
    <x v="0"/>
  </r>
  <r>
    <n v="1387"/>
    <x v="60"/>
    <x v="31"/>
    <n v="1711"/>
    <x v="639"/>
    <x v="22"/>
    <x v="0"/>
    <x v="22"/>
    <x v="4"/>
    <x v="20"/>
    <x v="4"/>
  </r>
  <r>
    <n v="1388"/>
    <x v="23"/>
    <x v="18"/>
    <n v="484"/>
    <x v="366"/>
    <x v="22"/>
    <x v="3"/>
    <x v="22"/>
    <x v="4"/>
    <x v="20"/>
    <x v="4"/>
  </r>
  <r>
    <n v="1389"/>
    <x v="136"/>
    <x v="4"/>
    <n v="442"/>
    <x v="130"/>
    <x v="29"/>
    <x v="3"/>
    <x v="29"/>
    <x v="1"/>
    <x v="6"/>
    <x v="1"/>
  </r>
  <r>
    <n v="1389"/>
    <x v="136"/>
    <x v="4"/>
    <n v="807"/>
    <x v="188"/>
    <x v="20"/>
    <x v="3"/>
    <x v="20"/>
    <x v="5"/>
    <x v="18"/>
    <x v="5"/>
  </r>
  <r>
    <n v="1389"/>
    <x v="136"/>
    <x v="4"/>
    <n v="2301"/>
    <x v="67"/>
    <x v="39"/>
    <x v="4"/>
    <x v="39"/>
    <x v="3"/>
    <x v="34"/>
    <x v="3"/>
  </r>
  <r>
    <n v="1389"/>
    <x v="136"/>
    <x v="4"/>
    <n v="3247"/>
    <x v="535"/>
    <x v="35"/>
    <x v="0"/>
    <x v="35"/>
    <x v="6"/>
    <x v="25"/>
    <x v="6"/>
  </r>
  <r>
    <n v="1389"/>
    <x v="136"/>
    <x v="4"/>
    <n v="3327"/>
    <x v="36"/>
    <x v="58"/>
    <x v="3"/>
    <x v="58"/>
    <x v="1"/>
    <x v="48"/>
    <x v="1"/>
  </r>
  <r>
    <n v="1390"/>
    <x v="0"/>
    <x v="0"/>
    <n v="1517"/>
    <x v="101"/>
    <x v="16"/>
    <x v="4"/>
    <x v="16"/>
    <x v="3"/>
    <x v="8"/>
    <x v="3"/>
  </r>
  <r>
    <n v="1392"/>
    <x v="91"/>
    <x v="27"/>
    <n v="2203"/>
    <x v="298"/>
    <x v="22"/>
    <x v="3"/>
    <x v="22"/>
    <x v="4"/>
    <x v="20"/>
    <x v="4"/>
  </r>
  <r>
    <n v="1392"/>
    <x v="91"/>
    <x v="27"/>
    <n v="2603"/>
    <x v="156"/>
    <x v="37"/>
    <x v="1"/>
    <x v="37"/>
    <x v="6"/>
    <x v="32"/>
    <x v="6"/>
  </r>
  <r>
    <n v="1392"/>
    <x v="91"/>
    <x v="27"/>
    <n v="3129"/>
    <x v="641"/>
    <x v="43"/>
    <x v="0"/>
    <x v="43"/>
    <x v="0"/>
    <x v="38"/>
    <x v="0"/>
  </r>
  <r>
    <n v="1394"/>
    <x v="308"/>
    <x v="16"/>
    <n v="3031"/>
    <x v="634"/>
    <x v="41"/>
    <x v="2"/>
    <x v="41"/>
    <x v="4"/>
    <x v="36"/>
    <x v="4"/>
  </r>
  <r>
    <n v="1395"/>
    <x v="267"/>
    <x v="3"/>
    <n v="1696"/>
    <x v="412"/>
    <x v="23"/>
    <x v="0"/>
    <x v="23"/>
    <x v="5"/>
    <x v="21"/>
    <x v="5"/>
  </r>
  <r>
    <n v="1395"/>
    <x v="267"/>
    <x v="3"/>
    <n v="2772"/>
    <x v="699"/>
    <x v="39"/>
    <x v="3"/>
    <x v="39"/>
    <x v="3"/>
    <x v="34"/>
    <x v="3"/>
  </r>
  <r>
    <n v="1396"/>
    <x v="62"/>
    <x v="17"/>
    <n v="3276"/>
    <x v="700"/>
    <x v="62"/>
    <x v="0"/>
    <x v="62"/>
    <x v="3"/>
    <x v="39"/>
    <x v="3"/>
  </r>
  <r>
    <n v="1397"/>
    <x v="309"/>
    <x v="4"/>
    <n v="845"/>
    <x v="146"/>
    <x v="49"/>
    <x v="4"/>
    <x v="49"/>
    <x v="6"/>
    <x v="25"/>
    <x v="6"/>
  </r>
  <r>
    <n v="1397"/>
    <x v="309"/>
    <x v="4"/>
    <n v="1356"/>
    <x v="558"/>
    <x v="33"/>
    <x v="4"/>
    <x v="33"/>
    <x v="0"/>
    <x v="0"/>
    <x v="0"/>
  </r>
  <r>
    <n v="1397"/>
    <x v="309"/>
    <x v="4"/>
    <n v="2066"/>
    <x v="372"/>
    <x v="14"/>
    <x v="3"/>
    <x v="14"/>
    <x v="3"/>
    <x v="14"/>
    <x v="3"/>
  </r>
  <r>
    <n v="1398"/>
    <x v="79"/>
    <x v="34"/>
    <n v="542"/>
    <x v="701"/>
    <x v="10"/>
    <x v="4"/>
    <x v="10"/>
    <x v="5"/>
    <x v="10"/>
    <x v="5"/>
  </r>
  <r>
    <n v="1398"/>
    <x v="79"/>
    <x v="34"/>
    <n v="779"/>
    <x v="702"/>
    <x v="58"/>
    <x v="0"/>
    <x v="58"/>
    <x v="1"/>
    <x v="48"/>
    <x v="1"/>
  </r>
  <r>
    <n v="1398"/>
    <x v="79"/>
    <x v="34"/>
    <n v="1035"/>
    <x v="190"/>
    <x v="47"/>
    <x v="4"/>
    <x v="47"/>
    <x v="6"/>
    <x v="41"/>
    <x v="6"/>
  </r>
  <r>
    <n v="1398"/>
    <x v="79"/>
    <x v="34"/>
    <n v="1156"/>
    <x v="153"/>
    <x v="2"/>
    <x v="3"/>
    <x v="2"/>
    <x v="0"/>
    <x v="2"/>
    <x v="0"/>
  </r>
  <r>
    <n v="1399"/>
    <x v="52"/>
    <x v="24"/>
    <n v="210"/>
    <x v="612"/>
    <x v="3"/>
    <x v="0"/>
    <x v="3"/>
    <x v="2"/>
    <x v="3"/>
    <x v="2"/>
  </r>
  <r>
    <n v="1399"/>
    <x v="52"/>
    <x v="24"/>
    <n v="1676"/>
    <x v="303"/>
    <x v="61"/>
    <x v="1"/>
    <x v="61"/>
    <x v="0"/>
    <x v="9"/>
    <x v="0"/>
  </r>
  <r>
    <n v="1399"/>
    <x v="52"/>
    <x v="24"/>
    <n v="2768"/>
    <x v="272"/>
    <x v="48"/>
    <x v="0"/>
    <x v="48"/>
    <x v="3"/>
    <x v="42"/>
    <x v="3"/>
  </r>
  <r>
    <n v="1399"/>
    <x v="52"/>
    <x v="24"/>
    <n v="3272"/>
    <x v="299"/>
    <x v="53"/>
    <x v="3"/>
    <x v="53"/>
    <x v="5"/>
    <x v="45"/>
    <x v="5"/>
  </r>
  <r>
    <n v="1400"/>
    <x v="5"/>
    <x v="5"/>
    <n v="1548"/>
    <x v="585"/>
    <x v="9"/>
    <x v="0"/>
    <x v="9"/>
    <x v="0"/>
    <x v="9"/>
    <x v="0"/>
  </r>
  <r>
    <n v="1400"/>
    <x v="5"/>
    <x v="5"/>
    <n v="3165"/>
    <x v="403"/>
    <x v="32"/>
    <x v="1"/>
    <x v="32"/>
    <x v="3"/>
    <x v="29"/>
    <x v="3"/>
  </r>
  <r>
    <n v="1401"/>
    <x v="255"/>
    <x v="7"/>
    <n v="1423"/>
    <x v="670"/>
    <x v="30"/>
    <x v="3"/>
    <x v="30"/>
    <x v="4"/>
    <x v="27"/>
    <x v="4"/>
  </r>
  <r>
    <n v="1403"/>
    <x v="88"/>
    <x v="35"/>
    <n v="3292"/>
    <x v="622"/>
    <x v="16"/>
    <x v="0"/>
    <x v="16"/>
    <x v="3"/>
    <x v="8"/>
    <x v="3"/>
  </r>
  <r>
    <n v="1404"/>
    <x v="238"/>
    <x v="20"/>
    <n v="781"/>
    <x v="702"/>
    <x v="47"/>
    <x v="5"/>
    <x v="47"/>
    <x v="6"/>
    <x v="41"/>
    <x v="6"/>
  </r>
  <r>
    <n v="1404"/>
    <x v="238"/>
    <x v="20"/>
    <n v="2871"/>
    <x v="276"/>
    <x v="18"/>
    <x v="5"/>
    <x v="18"/>
    <x v="5"/>
    <x v="16"/>
    <x v="5"/>
  </r>
  <r>
    <n v="1406"/>
    <x v="58"/>
    <x v="30"/>
    <n v="919"/>
    <x v="485"/>
    <x v="63"/>
    <x v="0"/>
    <x v="63"/>
    <x v="4"/>
    <x v="50"/>
    <x v="4"/>
  </r>
  <r>
    <n v="1406"/>
    <x v="58"/>
    <x v="30"/>
    <n v="1895"/>
    <x v="82"/>
    <x v="34"/>
    <x v="3"/>
    <x v="34"/>
    <x v="1"/>
    <x v="30"/>
    <x v="1"/>
  </r>
  <r>
    <n v="1406"/>
    <x v="58"/>
    <x v="30"/>
    <n v="2900"/>
    <x v="687"/>
    <x v="66"/>
    <x v="5"/>
    <x v="66"/>
    <x v="2"/>
    <x v="53"/>
    <x v="2"/>
  </r>
  <r>
    <n v="1406"/>
    <x v="58"/>
    <x v="30"/>
    <n v="2917"/>
    <x v="400"/>
    <x v="19"/>
    <x v="1"/>
    <x v="19"/>
    <x v="4"/>
    <x v="17"/>
    <x v="4"/>
  </r>
  <r>
    <n v="1406"/>
    <x v="58"/>
    <x v="30"/>
    <n v="3116"/>
    <x v="250"/>
    <x v="16"/>
    <x v="1"/>
    <x v="16"/>
    <x v="3"/>
    <x v="8"/>
    <x v="3"/>
  </r>
  <r>
    <n v="1407"/>
    <x v="79"/>
    <x v="34"/>
    <n v="496"/>
    <x v="186"/>
    <x v="30"/>
    <x v="1"/>
    <x v="30"/>
    <x v="4"/>
    <x v="27"/>
    <x v="4"/>
  </r>
  <r>
    <n v="1407"/>
    <x v="79"/>
    <x v="34"/>
    <n v="1619"/>
    <x v="614"/>
    <x v="62"/>
    <x v="4"/>
    <x v="62"/>
    <x v="3"/>
    <x v="39"/>
    <x v="3"/>
  </r>
  <r>
    <n v="1407"/>
    <x v="79"/>
    <x v="34"/>
    <n v="1778"/>
    <x v="20"/>
    <x v="33"/>
    <x v="0"/>
    <x v="33"/>
    <x v="0"/>
    <x v="0"/>
    <x v="0"/>
  </r>
  <r>
    <n v="1408"/>
    <x v="55"/>
    <x v="4"/>
    <n v="762"/>
    <x v="202"/>
    <x v="24"/>
    <x v="2"/>
    <x v="24"/>
    <x v="3"/>
    <x v="22"/>
    <x v="3"/>
  </r>
  <r>
    <n v="1408"/>
    <x v="55"/>
    <x v="4"/>
    <n v="888"/>
    <x v="385"/>
    <x v="18"/>
    <x v="0"/>
    <x v="18"/>
    <x v="5"/>
    <x v="16"/>
    <x v="5"/>
  </r>
  <r>
    <n v="1408"/>
    <x v="55"/>
    <x v="4"/>
    <n v="903"/>
    <x v="550"/>
    <x v="7"/>
    <x v="3"/>
    <x v="7"/>
    <x v="4"/>
    <x v="7"/>
    <x v="4"/>
  </r>
  <r>
    <n v="1409"/>
    <x v="122"/>
    <x v="10"/>
    <n v="736"/>
    <x v="32"/>
    <x v="55"/>
    <x v="4"/>
    <x v="55"/>
    <x v="3"/>
    <x v="29"/>
    <x v="3"/>
  </r>
  <r>
    <n v="1409"/>
    <x v="122"/>
    <x v="10"/>
    <n v="3227"/>
    <x v="587"/>
    <x v="7"/>
    <x v="4"/>
    <x v="7"/>
    <x v="4"/>
    <x v="7"/>
    <x v="4"/>
  </r>
  <r>
    <n v="1410"/>
    <x v="142"/>
    <x v="41"/>
    <n v="1286"/>
    <x v="207"/>
    <x v="51"/>
    <x v="0"/>
    <x v="51"/>
    <x v="3"/>
    <x v="44"/>
    <x v="3"/>
  </r>
  <r>
    <n v="1411"/>
    <x v="91"/>
    <x v="27"/>
    <n v="986"/>
    <x v="486"/>
    <x v="22"/>
    <x v="1"/>
    <x v="22"/>
    <x v="4"/>
    <x v="20"/>
    <x v="4"/>
  </r>
  <r>
    <n v="1411"/>
    <x v="91"/>
    <x v="27"/>
    <n v="2077"/>
    <x v="655"/>
    <x v="49"/>
    <x v="0"/>
    <x v="49"/>
    <x v="6"/>
    <x v="25"/>
    <x v="6"/>
  </r>
  <r>
    <n v="1412"/>
    <x v="10"/>
    <x v="8"/>
    <n v="2608"/>
    <x v="422"/>
    <x v="39"/>
    <x v="1"/>
    <x v="39"/>
    <x v="3"/>
    <x v="34"/>
    <x v="3"/>
  </r>
  <r>
    <n v="1413"/>
    <x v="106"/>
    <x v="32"/>
    <n v="2806"/>
    <x v="696"/>
    <x v="50"/>
    <x v="5"/>
    <x v="50"/>
    <x v="2"/>
    <x v="43"/>
    <x v="2"/>
  </r>
  <r>
    <n v="1414"/>
    <x v="156"/>
    <x v="4"/>
    <n v="228"/>
    <x v="516"/>
    <x v="29"/>
    <x v="5"/>
    <x v="29"/>
    <x v="1"/>
    <x v="6"/>
    <x v="1"/>
  </r>
  <r>
    <n v="1414"/>
    <x v="156"/>
    <x v="4"/>
    <n v="2124"/>
    <x v="582"/>
    <x v="30"/>
    <x v="3"/>
    <x v="30"/>
    <x v="4"/>
    <x v="27"/>
    <x v="4"/>
  </r>
  <r>
    <n v="1415"/>
    <x v="306"/>
    <x v="33"/>
    <n v="712"/>
    <x v="425"/>
    <x v="10"/>
    <x v="1"/>
    <x v="10"/>
    <x v="5"/>
    <x v="10"/>
    <x v="5"/>
  </r>
  <r>
    <n v="1416"/>
    <x v="174"/>
    <x v="3"/>
    <n v="443"/>
    <x v="130"/>
    <x v="23"/>
    <x v="4"/>
    <x v="23"/>
    <x v="5"/>
    <x v="21"/>
    <x v="5"/>
  </r>
  <r>
    <n v="1417"/>
    <x v="22"/>
    <x v="1"/>
    <n v="2273"/>
    <x v="61"/>
    <x v="36"/>
    <x v="4"/>
    <x v="36"/>
    <x v="2"/>
    <x v="31"/>
    <x v="2"/>
  </r>
  <r>
    <n v="1418"/>
    <x v="108"/>
    <x v="33"/>
    <n v="453"/>
    <x v="344"/>
    <x v="36"/>
    <x v="0"/>
    <x v="36"/>
    <x v="2"/>
    <x v="31"/>
    <x v="2"/>
  </r>
  <r>
    <n v="1418"/>
    <x v="108"/>
    <x v="33"/>
    <n v="1706"/>
    <x v="138"/>
    <x v="46"/>
    <x v="4"/>
    <x v="46"/>
    <x v="4"/>
    <x v="40"/>
    <x v="4"/>
  </r>
  <r>
    <n v="1420"/>
    <x v="61"/>
    <x v="2"/>
    <n v="412"/>
    <x v="557"/>
    <x v="4"/>
    <x v="3"/>
    <x v="4"/>
    <x v="0"/>
    <x v="4"/>
    <x v="0"/>
  </r>
  <r>
    <n v="1420"/>
    <x v="61"/>
    <x v="2"/>
    <n v="468"/>
    <x v="417"/>
    <x v="57"/>
    <x v="3"/>
    <x v="57"/>
    <x v="3"/>
    <x v="47"/>
    <x v="3"/>
  </r>
  <r>
    <n v="1420"/>
    <x v="61"/>
    <x v="2"/>
    <n v="1701"/>
    <x v="138"/>
    <x v="67"/>
    <x v="3"/>
    <x v="67"/>
    <x v="3"/>
    <x v="54"/>
    <x v="3"/>
  </r>
  <r>
    <n v="1421"/>
    <x v="104"/>
    <x v="3"/>
    <n v="275"/>
    <x v="142"/>
    <x v="42"/>
    <x v="3"/>
    <x v="42"/>
    <x v="3"/>
    <x v="37"/>
    <x v="3"/>
  </r>
  <r>
    <n v="1421"/>
    <x v="104"/>
    <x v="3"/>
    <n v="2005"/>
    <x v="410"/>
    <x v="36"/>
    <x v="2"/>
    <x v="36"/>
    <x v="2"/>
    <x v="31"/>
    <x v="2"/>
  </r>
  <r>
    <n v="1424"/>
    <x v="44"/>
    <x v="27"/>
    <n v="648"/>
    <x v="703"/>
    <x v="43"/>
    <x v="3"/>
    <x v="43"/>
    <x v="0"/>
    <x v="38"/>
    <x v="0"/>
  </r>
  <r>
    <n v="1425"/>
    <x v="158"/>
    <x v="4"/>
    <n v="649"/>
    <x v="703"/>
    <x v="11"/>
    <x v="3"/>
    <x v="11"/>
    <x v="1"/>
    <x v="11"/>
    <x v="1"/>
  </r>
  <r>
    <n v="1425"/>
    <x v="158"/>
    <x v="4"/>
    <n v="1783"/>
    <x v="200"/>
    <x v="15"/>
    <x v="0"/>
    <x v="15"/>
    <x v="0"/>
    <x v="15"/>
    <x v="0"/>
  </r>
  <r>
    <n v="1425"/>
    <x v="158"/>
    <x v="4"/>
    <n v="2620"/>
    <x v="367"/>
    <x v="65"/>
    <x v="1"/>
    <x v="65"/>
    <x v="3"/>
    <x v="52"/>
    <x v="3"/>
  </r>
  <r>
    <n v="1426"/>
    <x v="20"/>
    <x v="16"/>
    <n v="1635"/>
    <x v="646"/>
    <x v="55"/>
    <x v="1"/>
    <x v="55"/>
    <x v="3"/>
    <x v="29"/>
    <x v="3"/>
  </r>
  <r>
    <n v="1426"/>
    <x v="20"/>
    <x v="16"/>
    <n v="1824"/>
    <x v="74"/>
    <x v="41"/>
    <x v="0"/>
    <x v="41"/>
    <x v="4"/>
    <x v="36"/>
    <x v="4"/>
  </r>
  <r>
    <n v="1426"/>
    <x v="20"/>
    <x v="16"/>
    <n v="3300"/>
    <x v="637"/>
    <x v="57"/>
    <x v="5"/>
    <x v="57"/>
    <x v="3"/>
    <x v="47"/>
    <x v="3"/>
  </r>
  <r>
    <n v="1427"/>
    <x v="173"/>
    <x v="44"/>
    <n v="895"/>
    <x v="428"/>
    <x v="34"/>
    <x v="3"/>
    <x v="34"/>
    <x v="1"/>
    <x v="30"/>
    <x v="1"/>
  </r>
  <r>
    <n v="1428"/>
    <x v="310"/>
    <x v="7"/>
    <n v="1631"/>
    <x v="137"/>
    <x v="62"/>
    <x v="3"/>
    <x v="62"/>
    <x v="3"/>
    <x v="39"/>
    <x v="3"/>
  </r>
  <r>
    <n v="1430"/>
    <x v="60"/>
    <x v="31"/>
    <n v="688"/>
    <x v="448"/>
    <x v="30"/>
    <x v="3"/>
    <x v="30"/>
    <x v="4"/>
    <x v="27"/>
    <x v="4"/>
  </r>
  <r>
    <n v="1430"/>
    <x v="60"/>
    <x v="31"/>
    <n v="2169"/>
    <x v="106"/>
    <x v="13"/>
    <x v="0"/>
    <x v="13"/>
    <x v="4"/>
    <x v="13"/>
    <x v="4"/>
  </r>
  <r>
    <n v="1430"/>
    <x v="60"/>
    <x v="31"/>
    <n v="2488"/>
    <x v="570"/>
    <x v="52"/>
    <x v="4"/>
    <x v="52"/>
    <x v="1"/>
    <x v="1"/>
    <x v="1"/>
  </r>
  <r>
    <n v="1431"/>
    <x v="136"/>
    <x v="4"/>
    <n v="10"/>
    <x v="197"/>
    <x v="18"/>
    <x v="0"/>
    <x v="18"/>
    <x v="5"/>
    <x v="16"/>
    <x v="5"/>
  </r>
  <r>
    <n v="1432"/>
    <x v="311"/>
    <x v="6"/>
    <n v="1438"/>
    <x v="13"/>
    <x v="49"/>
    <x v="4"/>
    <x v="49"/>
    <x v="6"/>
    <x v="25"/>
    <x v="6"/>
  </r>
  <r>
    <n v="1432"/>
    <x v="311"/>
    <x v="6"/>
    <n v="2484"/>
    <x v="570"/>
    <x v="9"/>
    <x v="3"/>
    <x v="9"/>
    <x v="0"/>
    <x v="9"/>
    <x v="0"/>
  </r>
  <r>
    <n v="1433"/>
    <x v="19"/>
    <x v="3"/>
    <n v="1688"/>
    <x v="73"/>
    <x v="12"/>
    <x v="3"/>
    <x v="12"/>
    <x v="5"/>
    <x v="12"/>
    <x v="5"/>
  </r>
  <r>
    <n v="1433"/>
    <x v="19"/>
    <x v="3"/>
    <n v="2638"/>
    <x v="182"/>
    <x v="17"/>
    <x v="3"/>
    <x v="17"/>
    <x v="5"/>
    <x v="16"/>
    <x v="5"/>
  </r>
  <r>
    <n v="1434"/>
    <x v="4"/>
    <x v="4"/>
    <n v="248"/>
    <x v="559"/>
    <x v="20"/>
    <x v="1"/>
    <x v="20"/>
    <x v="5"/>
    <x v="18"/>
    <x v="5"/>
  </r>
  <r>
    <n v="1434"/>
    <x v="4"/>
    <x v="4"/>
    <n v="1064"/>
    <x v="373"/>
    <x v="52"/>
    <x v="3"/>
    <x v="52"/>
    <x v="1"/>
    <x v="1"/>
    <x v="1"/>
  </r>
  <r>
    <n v="1435"/>
    <x v="75"/>
    <x v="11"/>
    <n v="1004"/>
    <x v="579"/>
    <x v="37"/>
    <x v="4"/>
    <x v="37"/>
    <x v="6"/>
    <x v="32"/>
    <x v="6"/>
  </r>
  <r>
    <n v="1436"/>
    <x v="12"/>
    <x v="10"/>
    <n v="119"/>
    <x v="4"/>
    <x v="58"/>
    <x v="3"/>
    <x v="58"/>
    <x v="1"/>
    <x v="48"/>
    <x v="1"/>
  </r>
  <r>
    <n v="1436"/>
    <x v="12"/>
    <x v="10"/>
    <n v="1432"/>
    <x v="621"/>
    <x v="59"/>
    <x v="4"/>
    <x v="59"/>
    <x v="3"/>
    <x v="47"/>
    <x v="3"/>
  </r>
  <r>
    <n v="1437"/>
    <x v="312"/>
    <x v="3"/>
    <n v="1332"/>
    <x v="122"/>
    <x v="17"/>
    <x v="1"/>
    <x v="17"/>
    <x v="5"/>
    <x v="16"/>
    <x v="5"/>
  </r>
  <r>
    <n v="1437"/>
    <x v="312"/>
    <x v="3"/>
    <n v="1623"/>
    <x v="461"/>
    <x v="18"/>
    <x v="0"/>
    <x v="18"/>
    <x v="5"/>
    <x v="16"/>
    <x v="5"/>
  </r>
  <r>
    <n v="1438"/>
    <x v="101"/>
    <x v="27"/>
    <n v="1446"/>
    <x v="45"/>
    <x v="56"/>
    <x v="2"/>
    <x v="56"/>
    <x v="4"/>
    <x v="46"/>
    <x v="4"/>
  </r>
  <r>
    <n v="1438"/>
    <x v="101"/>
    <x v="27"/>
    <n v="2788"/>
    <x v="704"/>
    <x v="58"/>
    <x v="3"/>
    <x v="58"/>
    <x v="1"/>
    <x v="48"/>
    <x v="1"/>
  </r>
  <r>
    <n v="1439"/>
    <x v="102"/>
    <x v="4"/>
    <n v="3333"/>
    <x v="424"/>
    <x v="15"/>
    <x v="3"/>
    <x v="15"/>
    <x v="0"/>
    <x v="15"/>
    <x v="0"/>
  </r>
  <r>
    <n v="1440"/>
    <x v="113"/>
    <x v="8"/>
    <n v="2808"/>
    <x v="696"/>
    <x v="67"/>
    <x v="0"/>
    <x v="67"/>
    <x v="3"/>
    <x v="54"/>
    <x v="3"/>
  </r>
  <r>
    <n v="1441"/>
    <x v="230"/>
    <x v="15"/>
    <n v="2184"/>
    <x v="17"/>
    <x v="1"/>
    <x v="2"/>
    <x v="1"/>
    <x v="1"/>
    <x v="1"/>
    <x v="1"/>
  </r>
  <r>
    <n v="1441"/>
    <x v="230"/>
    <x v="15"/>
    <n v="2202"/>
    <x v="391"/>
    <x v="58"/>
    <x v="3"/>
    <x v="58"/>
    <x v="1"/>
    <x v="48"/>
    <x v="1"/>
  </r>
  <r>
    <n v="1441"/>
    <x v="230"/>
    <x v="15"/>
    <n v="2897"/>
    <x v="687"/>
    <x v="36"/>
    <x v="3"/>
    <x v="36"/>
    <x v="2"/>
    <x v="31"/>
    <x v="2"/>
  </r>
  <r>
    <n v="1441"/>
    <x v="230"/>
    <x v="15"/>
    <n v="2902"/>
    <x v="291"/>
    <x v="25"/>
    <x v="0"/>
    <x v="25"/>
    <x v="6"/>
    <x v="23"/>
    <x v="6"/>
  </r>
  <r>
    <n v="1442"/>
    <x v="136"/>
    <x v="4"/>
    <n v="3273"/>
    <x v="299"/>
    <x v="51"/>
    <x v="5"/>
    <x v="51"/>
    <x v="3"/>
    <x v="44"/>
    <x v="3"/>
  </r>
  <r>
    <n v="1444"/>
    <x v="313"/>
    <x v="4"/>
    <n v="1144"/>
    <x v="427"/>
    <x v="33"/>
    <x v="1"/>
    <x v="33"/>
    <x v="0"/>
    <x v="0"/>
    <x v="0"/>
  </r>
  <r>
    <n v="1444"/>
    <x v="313"/>
    <x v="4"/>
    <n v="2156"/>
    <x v="517"/>
    <x v="67"/>
    <x v="0"/>
    <x v="67"/>
    <x v="3"/>
    <x v="54"/>
    <x v="3"/>
  </r>
  <r>
    <n v="1445"/>
    <x v="102"/>
    <x v="4"/>
    <n v="319"/>
    <x v="220"/>
    <x v="22"/>
    <x v="2"/>
    <x v="22"/>
    <x v="4"/>
    <x v="20"/>
    <x v="4"/>
  </r>
  <r>
    <n v="1445"/>
    <x v="102"/>
    <x v="4"/>
    <n v="2426"/>
    <x v="244"/>
    <x v="30"/>
    <x v="5"/>
    <x v="30"/>
    <x v="4"/>
    <x v="27"/>
    <x v="4"/>
  </r>
  <r>
    <n v="1446"/>
    <x v="180"/>
    <x v="20"/>
    <n v="381"/>
    <x v="398"/>
    <x v="58"/>
    <x v="4"/>
    <x v="58"/>
    <x v="1"/>
    <x v="48"/>
    <x v="1"/>
  </r>
  <r>
    <n v="1446"/>
    <x v="180"/>
    <x v="20"/>
    <n v="1500"/>
    <x v="478"/>
    <x v="58"/>
    <x v="3"/>
    <x v="58"/>
    <x v="1"/>
    <x v="48"/>
    <x v="1"/>
  </r>
  <r>
    <n v="1446"/>
    <x v="180"/>
    <x v="20"/>
    <n v="2960"/>
    <x v="270"/>
    <x v="27"/>
    <x v="0"/>
    <x v="27"/>
    <x v="6"/>
    <x v="25"/>
    <x v="6"/>
  </r>
  <r>
    <n v="1447"/>
    <x v="187"/>
    <x v="45"/>
    <n v="244"/>
    <x v="559"/>
    <x v="1"/>
    <x v="4"/>
    <x v="1"/>
    <x v="1"/>
    <x v="1"/>
    <x v="1"/>
  </r>
  <r>
    <n v="1448"/>
    <x v="314"/>
    <x v="28"/>
    <n v="3069"/>
    <x v="77"/>
    <x v="53"/>
    <x v="0"/>
    <x v="53"/>
    <x v="5"/>
    <x v="45"/>
    <x v="5"/>
  </r>
  <r>
    <n v="1450"/>
    <x v="145"/>
    <x v="14"/>
    <n v="1006"/>
    <x v="579"/>
    <x v="41"/>
    <x v="3"/>
    <x v="41"/>
    <x v="4"/>
    <x v="36"/>
    <x v="4"/>
  </r>
  <r>
    <n v="1450"/>
    <x v="145"/>
    <x v="14"/>
    <n v="1292"/>
    <x v="471"/>
    <x v="31"/>
    <x v="0"/>
    <x v="31"/>
    <x v="0"/>
    <x v="28"/>
    <x v="0"/>
  </r>
  <r>
    <n v="1451"/>
    <x v="57"/>
    <x v="4"/>
    <n v="1561"/>
    <x v="395"/>
    <x v="19"/>
    <x v="3"/>
    <x v="19"/>
    <x v="4"/>
    <x v="17"/>
    <x v="4"/>
  </r>
  <r>
    <n v="1452"/>
    <x v="64"/>
    <x v="4"/>
    <n v="869"/>
    <x v="584"/>
    <x v="4"/>
    <x v="5"/>
    <x v="4"/>
    <x v="0"/>
    <x v="4"/>
    <x v="0"/>
  </r>
  <r>
    <n v="1453"/>
    <x v="84"/>
    <x v="3"/>
    <n v="1304"/>
    <x v="174"/>
    <x v="39"/>
    <x v="1"/>
    <x v="39"/>
    <x v="3"/>
    <x v="34"/>
    <x v="3"/>
  </r>
  <r>
    <n v="1454"/>
    <x v="91"/>
    <x v="27"/>
    <n v="267"/>
    <x v="37"/>
    <x v="19"/>
    <x v="2"/>
    <x v="19"/>
    <x v="4"/>
    <x v="17"/>
    <x v="4"/>
  </r>
  <r>
    <n v="1454"/>
    <x v="91"/>
    <x v="27"/>
    <n v="682"/>
    <x v="498"/>
    <x v="41"/>
    <x v="2"/>
    <x v="41"/>
    <x v="4"/>
    <x v="36"/>
    <x v="4"/>
  </r>
  <r>
    <n v="1457"/>
    <x v="315"/>
    <x v="28"/>
    <n v="236"/>
    <x v="160"/>
    <x v="66"/>
    <x v="3"/>
    <x v="66"/>
    <x v="2"/>
    <x v="53"/>
    <x v="2"/>
  </r>
  <r>
    <n v="1457"/>
    <x v="315"/>
    <x v="28"/>
    <n v="727"/>
    <x v="159"/>
    <x v="58"/>
    <x v="4"/>
    <x v="58"/>
    <x v="1"/>
    <x v="48"/>
    <x v="1"/>
  </r>
  <r>
    <n v="1457"/>
    <x v="315"/>
    <x v="28"/>
    <n v="1665"/>
    <x v="509"/>
    <x v="65"/>
    <x v="5"/>
    <x v="65"/>
    <x v="3"/>
    <x v="52"/>
    <x v="3"/>
  </r>
  <r>
    <n v="1458"/>
    <x v="157"/>
    <x v="22"/>
    <n v="3019"/>
    <x v="662"/>
    <x v="56"/>
    <x v="3"/>
    <x v="56"/>
    <x v="4"/>
    <x v="46"/>
    <x v="4"/>
  </r>
  <r>
    <n v="1459"/>
    <x v="114"/>
    <x v="4"/>
    <n v="1624"/>
    <x v="461"/>
    <x v="24"/>
    <x v="2"/>
    <x v="24"/>
    <x v="3"/>
    <x v="22"/>
    <x v="3"/>
  </r>
  <r>
    <n v="1460"/>
    <x v="58"/>
    <x v="30"/>
    <n v="1321"/>
    <x v="286"/>
    <x v="52"/>
    <x v="1"/>
    <x v="52"/>
    <x v="1"/>
    <x v="1"/>
    <x v="1"/>
  </r>
  <r>
    <n v="1461"/>
    <x v="229"/>
    <x v="7"/>
    <n v="597"/>
    <x v="114"/>
    <x v="11"/>
    <x v="3"/>
    <x v="11"/>
    <x v="1"/>
    <x v="11"/>
    <x v="1"/>
  </r>
  <r>
    <n v="1461"/>
    <x v="229"/>
    <x v="7"/>
    <n v="734"/>
    <x v="159"/>
    <x v="3"/>
    <x v="3"/>
    <x v="3"/>
    <x v="2"/>
    <x v="3"/>
    <x v="2"/>
  </r>
  <r>
    <n v="1461"/>
    <x v="229"/>
    <x v="7"/>
    <n v="1009"/>
    <x v="180"/>
    <x v="51"/>
    <x v="5"/>
    <x v="51"/>
    <x v="3"/>
    <x v="44"/>
    <x v="3"/>
  </r>
  <r>
    <n v="1461"/>
    <x v="229"/>
    <x v="7"/>
    <n v="2755"/>
    <x v="460"/>
    <x v="31"/>
    <x v="1"/>
    <x v="31"/>
    <x v="0"/>
    <x v="28"/>
    <x v="0"/>
  </r>
  <r>
    <n v="1461"/>
    <x v="229"/>
    <x v="7"/>
    <n v="3331"/>
    <x v="636"/>
    <x v="53"/>
    <x v="4"/>
    <x v="53"/>
    <x v="5"/>
    <x v="45"/>
    <x v="5"/>
  </r>
  <r>
    <n v="1462"/>
    <x v="79"/>
    <x v="34"/>
    <n v="1825"/>
    <x v="688"/>
    <x v="41"/>
    <x v="3"/>
    <x v="41"/>
    <x v="4"/>
    <x v="36"/>
    <x v="4"/>
  </r>
  <r>
    <n v="1462"/>
    <x v="79"/>
    <x v="34"/>
    <n v="2413"/>
    <x v="307"/>
    <x v="33"/>
    <x v="1"/>
    <x v="33"/>
    <x v="0"/>
    <x v="0"/>
    <x v="0"/>
  </r>
  <r>
    <n v="1462"/>
    <x v="79"/>
    <x v="34"/>
    <n v="2440"/>
    <x v="379"/>
    <x v="47"/>
    <x v="0"/>
    <x v="47"/>
    <x v="6"/>
    <x v="41"/>
    <x v="6"/>
  </r>
  <r>
    <n v="1463"/>
    <x v="0"/>
    <x v="0"/>
    <n v="526"/>
    <x v="121"/>
    <x v="47"/>
    <x v="0"/>
    <x v="47"/>
    <x v="6"/>
    <x v="41"/>
    <x v="6"/>
  </r>
  <r>
    <n v="1465"/>
    <x v="92"/>
    <x v="4"/>
    <n v="16"/>
    <x v="571"/>
    <x v="7"/>
    <x v="3"/>
    <x v="7"/>
    <x v="4"/>
    <x v="7"/>
    <x v="4"/>
  </r>
  <r>
    <n v="1465"/>
    <x v="92"/>
    <x v="4"/>
    <n v="1194"/>
    <x v="359"/>
    <x v="18"/>
    <x v="1"/>
    <x v="18"/>
    <x v="5"/>
    <x v="16"/>
    <x v="5"/>
  </r>
  <r>
    <n v="1468"/>
    <x v="228"/>
    <x v="4"/>
    <n v="1013"/>
    <x v="180"/>
    <x v="22"/>
    <x v="3"/>
    <x v="22"/>
    <x v="4"/>
    <x v="20"/>
    <x v="4"/>
  </r>
  <r>
    <n v="1468"/>
    <x v="228"/>
    <x v="4"/>
    <n v="1497"/>
    <x v="478"/>
    <x v="32"/>
    <x v="0"/>
    <x v="32"/>
    <x v="3"/>
    <x v="29"/>
    <x v="3"/>
  </r>
  <r>
    <n v="1471"/>
    <x v="128"/>
    <x v="40"/>
    <n v="2270"/>
    <x v="92"/>
    <x v="66"/>
    <x v="3"/>
    <x v="66"/>
    <x v="2"/>
    <x v="53"/>
    <x v="2"/>
  </r>
  <r>
    <n v="1472"/>
    <x v="10"/>
    <x v="8"/>
    <n v="1931"/>
    <x v="252"/>
    <x v="34"/>
    <x v="4"/>
    <x v="34"/>
    <x v="1"/>
    <x v="30"/>
    <x v="1"/>
  </r>
  <r>
    <n v="1472"/>
    <x v="10"/>
    <x v="8"/>
    <n v="2332"/>
    <x v="668"/>
    <x v="2"/>
    <x v="4"/>
    <x v="2"/>
    <x v="0"/>
    <x v="2"/>
    <x v="0"/>
  </r>
  <r>
    <n v="1472"/>
    <x v="10"/>
    <x v="8"/>
    <n v="3232"/>
    <x v="587"/>
    <x v="5"/>
    <x v="4"/>
    <x v="5"/>
    <x v="3"/>
    <x v="5"/>
    <x v="3"/>
  </r>
  <r>
    <n v="1474"/>
    <x v="281"/>
    <x v="4"/>
    <n v="296"/>
    <x v="388"/>
    <x v="63"/>
    <x v="3"/>
    <x v="63"/>
    <x v="4"/>
    <x v="50"/>
    <x v="4"/>
  </r>
  <r>
    <n v="1474"/>
    <x v="281"/>
    <x v="4"/>
    <n v="3009"/>
    <x v="149"/>
    <x v="44"/>
    <x v="0"/>
    <x v="44"/>
    <x v="3"/>
    <x v="39"/>
    <x v="3"/>
  </r>
  <r>
    <n v="1476"/>
    <x v="228"/>
    <x v="4"/>
    <n v="858"/>
    <x v="314"/>
    <x v="4"/>
    <x v="5"/>
    <x v="4"/>
    <x v="0"/>
    <x v="4"/>
    <x v="0"/>
  </r>
  <r>
    <n v="1478"/>
    <x v="158"/>
    <x v="4"/>
    <n v="1317"/>
    <x v="515"/>
    <x v="31"/>
    <x v="4"/>
    <x v="31"/>
    <x v="0"/>
    <x v="28"/>
    <x v="0"/>
  </r>
  <r>
    <n v="1478"/>
    <x v="158"/>
    <x v="4"/>
    <n v="2910"/>
    <x v="705"/>
    <x v="19"/>
    <x v="3"/>
    <x v="19"/>
    <x v="4"/>
    <x v="17"/>
    <x v="4"/>
  </r>
  <r>
    <n v="1479"/>
    <x v="26"/>
    <x v="6"/>
    <n v="1081"/>
    <x v="49"/>
    <x v="38"/>
    <x v="2"/>
    <x v="38"/>
    <x v="2"/>
    <x v="33"/>
    <x v="2"/>
  </r>
  <r>
    <n v="1479"/>
    <x v="26"/>
    <x v="6"/>
    <n v="2288"/>
    <x v="635"/>
    <x v="13"/>
    <x v="1"/>
    <x v="13"/>
    <x v="4"/>
    <x v="13"/>
    <x v="4"/>
  </r>
  <r>
    <n v="1479"/>
    <x v="26"/>
    <x v="6"/>
    <n v="3195"/>
    <x v="297"/>
    <x v="43"/>
    <x v="3"/>
    <x v="43"/>
    <x v="0"/>
    <x v="38"/>
    <x v="0"/>
  </r>
  <r>
    <n v="1480"/>
    <x v="86"/>
    <x v="29"/>
    <n v="257"/>
    <x v="234"/>
    <x v="41"/>
    <x v="0"/>
    <x v="41"/>
    <x v="4"/>
    <x v="36"/>
    <x v="4"/>
  </r>
  <r>
    <n v="1480"/>
    <x v="86"/>
    <x v="29"/>
    <n v="1098"/>
    <x v="329"/>
    <x v="34"/>
    <x v="0"/>
    <x v="34"/>
    <x v="1"/>
    <x v="30"/>
    <x v="1"/>
  </r>
  <r>
    <n v="1481"/>
    <x v="104"/>
    <x v="3"/>
    <n v="1116"/>
    <x v="361"/>
    <x v="25"/>
    <x v="0"/>
    <x v="25"/>
    <x v="6"/>
    <x v="23"/>
    <x v="6"/>
  </r>
  <r>
    <n v="1481"/>
    <x v="104"/>
    <x v="3"/>
    <n v="2500"/>
    <x v="545"/>
    <x v="35"/>
    <x v="1"/>
    <x v="35"/>
    <x v="6"/>
    <x v="25"/>
    <x v="6"/>
  </r>
  <r>
    <n v="1482"/>
    <x v="269"/>
    <x v="6"/>
    <n v="1153"/>
    <x v="484"/>
    <x v="48"/>
    <x v="0"/>
    <x v="48"/>
    <x v="3"/>
    <x v="42"/>
    <x v="3"/>
  </r>
  <r>
    <n v="1482"/>
    <x v="269"/>
    <x v="6"/>
    <n v="3251"/>
    <x v="535"/>
    <x v="6"/>
    <x v="3"/>
    <x v="6"/>
    <x v="1"/>
    <x v="6"/>
    <x v="1"/>
  </r>
  <r>
    <n v="1483"/>
    <x v="57"/>
    <x v="4"/>
    <n v="1826"/>
    <x v="688"/>
    <x v="63"/>
    <x v="0"/>
    <x v="63"/>
    <x v="4"/>
    <x v="50"/>
    <x v="4"/>
  </r>
  <r>
    <n v="1484"/>
    <x v="154"/>
    <x v="42"/>
    <n v="753"/>
    <x v="258"/>
    <x v="30"/>
    <x v="1"/>
    <x v="30"/>
    <x v="4"/>
    <x v="27"/>
    <x v="4"/>
  </r>
  <r>
    <n v="1484"/>
    <x v="154"/>
    <x v="42"/>
    <n v="2506"/>
    <x v="354"/>
    <x v="31"/>
    <x v="4"/>
    <x v="31"/>
    <x v="0"/>
    <x v="28"/>
    <x v="0"/>
  </r>
  <r>
    <n v="1485"/>
    <x v="200"/>
    <x v="14"/>
    <n v="756"/>
    <x v="321"/>
    <x v="10"/>
    <x v="1"/>
    <x v="10"/>
    <x v="5"/>
    <x v="10"/>
    <x v="5"/>
  </r>
  <r>
    <n v="1485"/>
    <x v="200"/>
    <x v="14"/>
    <n v="2244"/>
    <x v="659"/>
    <x v="59"/>
    <x v="0"/>
    <x v="59"/>
    <x v="3"/>
    <x v="47"/>
    <x v="3"/>
  </r>
  <r>
    <n v="1487"/>
    <x v="236"/>
    <x v="4"/>
    <n v="3250"/>
    <x v="535"/>
    <x v="7"/>
    <x v="1"/>
    <x v="7"/>
    <x v="4"/>
    <x v="7"/>
    <x v="4"/>
  </r>
  <r>
    <n v="1488"/>
    <x v="109"/>
    <x v="3"/>
    <n v="3198"/>
    <x v="464"/>
    <x v="7"/>
    <x v="1"/>
    <x v="7"/>
    <x v="4"/>
    <x v="7"/>
    <x v="4"/>
  </r>
  <r>
    <n v="1489"/>
    <x v="34"/>
    <x v="21"/>
    <n v="1797"/>
    <x v="191"/>
    <x v="23"/>
    <x v="4"/>
    <x v="23"/>
    <x v="5"/>
    <x v="21"/>
    <x v="5"/>
  </r>
  <r>
    <n v="1489"/>
    <x v="34"/>
    <x v="21"/>
    <n v="1914"/>
    <x v="414"/>
    <x v="39"/>
    <x v="0"/>
    <x v="39"/>
    <x v="3"/>
    <x v="34"/>
    <x v="3"/>
  </r>
  <r>
    <n v="1489"/>
    <x v="34"/>
    <x v="21"/>
    <n v="2841"/>
    <x v="275"/>
    <x v="1"/>
    <x v="3"/>
    <x v="1"/>
    <x v="1"/>
    <x v="1"/>
    <x v="1"/>
  </r>
  <r>
    <n v="1490"/>
    <x v="51"/>
    <x v="26"/>
    <n v="1577"/>
    <x v="477"/>
    <x v="62"/>
    <x v="0"/>
    <x v="62"/>
    <x v="3"/>
    <x v="39"/>
    <x v="3"/>
  </r>
  <r>
    <n v="1490"/>
    <x v="51"/>
    <x v="26"/>
    <n v="1587"/>
    <x v="387"/>
    <x v="29"/>
    <x v="3"/>
    <x v="29"/>
    <x v="1"/>
    <x v="6"/>
    <x v="1"/>
  </r>
  <r>
    <n v="1490"/>
    <x v="51"/>
    <x v="26"/>
    <n v="2878"/>
    <x v="111"/>
    <x v="55"/>
    <x v="4"/>
    <x v="55"/>
    <x v="3"/>
    <x v="29"/>
    <x v="3"/>
  </r>
  <r>
    <n v="1492"/>
    <x v="0"/>
    <x v="0"/>
    <n v="1241"/>
    <x v="133"/>
    <x v="29"/>
    <x v="5"/>
    <x v="29"/>
    <x v="1"/>
    <x v="6"/>
    <x v="1"/>
  </r>
  <r>
    <n v="1492"/>
    <x v="0"/>
    <x v="0"/>
    <n v="3274"/>
    <x v="299"/>
    <x v="43"/>
    <x v="0"/>
    <x v="43"/>
    <x v="0"/>
    <x v="38"/>
    <x v="0"/>
  </r>
  <r>
    <n v="1493"/>
    <x v="316"/>
    <x v="8"/>
    <n v="3080"/>
    <x v="44"/>
    <x v="19"/>
    <x v="3"/>
    <x v="19"/>
    <x v="4"/>
    <x v="17"/>
    <x v="4"/>
  </r>
  <r>
    <n v="1494"/>
    <x v="71"/>
    <x v="33"/>
    <n v="2538"/>
    <x v="644"/>
    <x v="25"/>
    <x v="0"/>
    <x v="25"/>
    <x v="6"/>
    <x v="23"/>
    <x v="6"/>
  </r>
  <r>
    <n v="1496"/>
    <x v="156"/>
    <x v="4"/>
    <n v="1892"/>
    <x v="102"/>
    <x v="62"/>
    <x v="3"/>
    <x v="62"/>
    <x v="3"/>
    <x v="39"/>
    <x v="3"/>
  </r>
  <r>
    <n v="1496"/>
    <x v="156"/>
    <x v="4"/>
    <n v="1996"/>
    <x v="284"/>
    <x v="21"/>
    <x v="0"/>
    <x v="21"/>
    <x v="2"/>
    <x v="19"/>
    <x v="2"/>
  </r>
  <r>
    <n v="1497"/>
    <x v="9"/>
    <x v="7"/>
    <n v="2673"/>
    <x v="0"/>
    <x v="2"/>
    <x v="4"/>
    <x v="2"/>
    <x v="0"/>
    <x v="2"/>
    <x v="0"/>
  </r>
  <r>
    <n v="1498"/>
    <x v="95"/>
    <x v="37"/>
    <n v="2098"/>
    <x v="396"/>
    <x v="19"/>
    <x v="0"/>
    <x v="19"/>
    <x v="4"/>
    <x v="17"/>
    <x v="4"/>
  </r>
  <r>
    <n v="1500"/>
    <x v="317"/>
    <x v="40"/>
    <n v="283"/>
    <x v="541"/>
    <x v="8"/>
    <x v="4"/>
    <x v="8"/>
    <x v="3"/>
    <x v="8"/>
    <x v="3"/>
  </r>
  <r>
    <n v="1500"/>
    <x v="317"/>
    <x v="40"/>
    <n v="1148"/>
    <x v="484"/>
    <x v="49"/>
    <x v="1"/>
    <x v="49"/>
    <x v="6"/>
    <x v="25"/>
    <x v="6"/>
  </r>
  <r>
    <n v="1500"/>
    <x v="317"/>
    <x v="40"/>
    <n v="1235"/>
    <x v="133"/>
    <x v="11"/>
    <x v="1"/>
    <x v="11"/>
    <x v="1"/>
    <x v="11"/>
    <x v="1"/>
  </r>
  <r>
    <n v="1500"/>
    <x v="317"/>
    <x v="40"/>
    <n v="2192"/>
    <x v="463"/>
    <x v="3"/>
    <x v="4"/>
    <x v="3"/>
    <x v="2"/>
    <x v="3"/>
    <x v="2"/>
  </r>
  <r>
    <n v="1500"/>
    <x v="317"/>
    <x v="40"/>
    <n v="2550"/>
    <x v="43"/>
    <x v="19"/>
    <x v="1"/>
    <x v="19"/>
    <x v="4"/>
    <x v="17"/>
    <x v="4"/>
  </r>
  <r>
    <n v="1501"/>
    <x v="0"/>
    <x v="0"/>
    <n v="1171"/>
    <x v="343"/>
    <x v="39"/>
    <x v="0"/>
    <x v="39"/>
    <x v="3"/>
    <x v="34"/>
    <x v="3"/>
  </r>
  <r>
    <n v="1501"/>
    <x v="0"/>
    <x v="0"/>
    <n v="2322"/>
    <x v="519"/>
    <x v="8"/>
    <x v="4"/>
    <x v="8"/>
    <x v="3"/>
    <x v="8"/>
    <x v="3"/>
  </r>
  <r>
    <n v="1502"/>
    <x v="265"/>
    <x v="4"/>
    <n v="354"/>
    <x v="239"/>
    <x v="23"/>
    <x v="1"/>
    <x v="23"/>
    <x v="5"/>
    <x v="21"/>
    <x v="5"/>
  </r>
  <r>
    <n v="1503"/>
    <x v="318"/>
    <x v="19"/>
    <n v="367"/>
    <x v="476"/>
    <x v="3"/>
    <x v="3"/>
    <x v="3"/>
    <x v="2"/>
    <x v="3"/>
    <x v="2"/>
  </r>
  <r>
    <n v="1503"/>
    <x v="318"/>
    <x v="19"/>
    <n v="428"/>
    <x v="277"/>
    <x v="50"/>
    <x v="0"/>
    <x v="50"/>
    <x v="2"/>
    <x v="43"/>
    <x v="2"/>
  </r>
  <r>
    <n v="1503"/>
    <x v="318"/>
    <x v="19"/>
    <n v="505"/>
    <x v="454"/>
    <x v="67"/>
    <x v="3"/>
    <x v="67"/>
    <x v="3"/>
    <x v="54"/>
    <x v="3"/>
  </r>
  <r>
    <n v="1504"/>
    <x v="109"/>
    <x v="3"/>
    <n v="1107"/>
    <x v="254"/>
    <x v="47"/>
    <x v="0"/>
    <x v="47"/>
    <x v="6"/>
    <x v="41"/>
    <x v="6"/>
  </r>
  <r>
    <n v="1505"/>
    <x v="17"/>
    <x v="15"/>
    <n v="156"/>
    <x v="507"/>
    <x v="13"/>
    <x v="3"/>
    <x v="13"/>
    <x v="4"/>
    <x v="13"/>
    <x v="4"/>
  </r>
  <r>
    <n v="1505"/>
    <x v="17"/>
    <x v="15"/>
    <n v="3003"/>
    <x v="520"/>
    <x v="37"/>
    <x v="1"/>
    <x v="37"/>
    <x v="6"/>
    <x v="32"/>
    <x v="6"/>
  </r>
  <r>
    <n v="1507"/>
    <x v="137"/>
    <x v="21"/>
    <n v="864"/>
    <x v="314"/>
    <x v="17"/>
    <x v="4"/>
    <x v="17"/>
    <x v="5"/>
    <x v="16"/>
    <x v="5"/>
  </r>
  <r>
    <n v="1508"/>
    <x v="62"/>
    <x v="17"/>
    <n v="177"/>
    <x v="479"/>
    <x v="33"/>
    <x v="0"/>
    <x v="33"/>
    <x v="0"/>
    <x v="0"/>
    <x v="0"/>
  </r>
  <r>
    <n v="1508"/>
    <x v="62"/>
    <x v="17"/>
    <n v="806"/>
    <x v="188"/>
    <x v="33"/>
    <x v="2"/>
    <x v="33"/>
    <x v="0"/>
    <x v="0"/>
    <x v="0"/>
  </r>
  <r>
    <n v="1508"/>
    <x v="62"/>
    <x v="17"/>
    <n v="2128"/>
    <x v="152"/>
    <x v="31"/>
    <x v="0"/>
    <x v="31"/>
    <x v="0"/>
    <x v="28"/>
    <x v="0"/>
  </r>
  <r>
    <n v="1509"/>
    <x v="319"/>
    <x v="15"/>
    <n v="1715"/>
    <x v="639"/>
    <x v="42"/>
    <x v="1"/>
    <x v="42"/>
    <x v="3"/>
    <x v="37"/>
    <x v="3"/>
  </r>
  <r>
    <n v="1512"/>
    <x v="320"/>
    <x v="8"/>
    <n v="1799"/>
    <x v="53"/>
    <x v="21"/>
    <x v="4"/>
    <x v="21"/>
    <x v="2"/>
    <x v="19"/>
    <x v="2"/>
  </r>
  <r>
    <n v="1513"/>
    <x v="130"/>
    <x v="40"/>
    <n v="2758"/>
    <x v="124"/>
    <x v="30"/>
    <x v="4"/>
    <x v="30"/>
    <x v="4"/>
    <x v="27"/>
    <x v="4"/>
  </r>
  <r>
    <n v="1515"/>
    <x v="26"/>
    <x v="6"/>
    <n v="1731"/>
    <x v="278"/>
    <x v="10"/>
    <x v="4"/>
    <x v="10"/>
    <x v="5"/>
    <x v="10"/>
    <x v="5"/>
  </r>
  <r>
    <n v="1515"/>
    <x v="26"/>
    <x v="6"/>
    <n v="2339"/>
    <x v="266"/>
    <x v="38"/>
    <x v="0"/>
    <x v="38"/>
    <x v="2"/>
    <x v="33"/>
    <x v="2"/>
  </r>
  <r>
    <n v="1515"/>
    <x v="26"/>
    <x v="6"/>
    <n v="2377"/>
    <x v="442"/>
    <x v="48"/>
    <x v="0"/>
    <x v="48"/>
    <x v="3"/>
    <x v="42"/>
    <x v="3"/>
  </r>
  <r>
    <n v="1516"/>
    <x v="116"/>
    <x v="8"/>
    <n v="1424"/>
    <x v="670"/>
    <x v="15"/>
    <x v="3"/>
    <x v="15"/>
    <x v="0"/>
    <x v="15"/>
    <x v="0"/>
  </r>
  <r>
    <n v="1518"/>
    <x v="29"/>
    <x v="17"/>
    <n v="665"/>
    <x v="663"/>
    <x v="45"/>
    <x v="1"/>
    <x v="45"/>
    <x v="3"/>
    <x v="34"/>
    <x v="3"/>
  </r>
  <r>
    <n v="1518"/>
    <x v="29"/>
    <x v="17"/>
    <n v="868"/>
    <x v="584"/>
    <x v="23"/>
    <x v="3"/>
    <x v="23"/>
    <x v="5"/>
    <x v="21"/>
    <x v="5"/>
  </r>
  <r>
    <n v="1518"/>
    <x v="29"/>
    <x v="17"/>
    <n v="1736"/>
    <x v="602"/>
    <x v="55"/>
    <x v="4"/>
    <x v="55"/>
    <x v="3"/>
    <x v="29"/>
    <x v="3"/>
  </r>
  <r>
    <n v="1520"/>
    <x v="0"/>
    <x v="0"/>
    <n v="317"/>
    <x v="419"/>
    <x v="23"/>
    <x v="3"/>
    <x v="23"/>
    <x v="5"/>
    <x v="21"/>
    <x v="5"/>
  </r>
  <r>
    <n v="1520"/>
    <x v="0"/>
    <x v="0"/>
    <n v="1573"/>
    <x v="235"/>
    <x v="4"/>
    <x v="1"/>
    <x v="4"/>
    <x v="0"/>
    <x v="4"/>
    <x v="0"/>
  </r>
  <r>
    <n v="1521"/>
    <x v="189"/>
    <x v="27"/>
    <n v="795"/>
    <x v="7"/>
    <x v="42"/>
    <x v="4"/>
    <x v="42"/>
    <x v="3"/>
    <x v="37"/>
    <x v="3"/>
  </r>
  <r>
    <n v="1521"/>
    <x v="189"/>
    <x v="27"/>
    <n v="1360"/>
    <x v="599"/>
    <x v="40"/>
    <x v="1"/>
    <x v="40"/>
    <x v="1"/>
    <x v="35"/>
    <x v="1"/>
  </r>
  <r>
    <n v="1523"/>
    <x v="153"/>
    <x v="37"/>
    <n v="115"/>
    <x v="199"/>
    <x v="2"/>
    <x v="4"/>
    <x v="2"/>
    <x v="0"/>
    <x v="2"/>
    <x v="0"/>
  </r>
  <r>
    <n v="1523"/>
    <x v="153"/>
    <x v="37"/>
    <n v="349"/>
    <x v="492"/>
    <x v="66"/>
    <x v="3"/>
    <x v="66"/>
    <x v="2"/>
    <x v="53"/>
    <x v="2"/>
  </r>
  <r>
    <n v="1523"/>
    <x v="153"/>
    <x v="37"/>
    <n v="2965"/>
    <x v="341"/>
    <x v="54"/>
    <x v="4"/>
    <x v="54"/>
    <x v="3"/>
    <x v="29"/>
    <x v="3"/>
  </r>
  <r>
    <n v="1524"/>
    <x v="185"/>
    <x v="18"/>
    <n v="99"/>
    <x v="441"/>
    <x v="54"/>
    <x v="3"/>
    <x v="54"/>
    <x v="3"/>
    <x v="29"/>
    <x v="3"/>
  </r>
  <r>
    <n v="1524"/>
    <x v="185"/>
    <x v="18"/>
    <n v="989"/>
    <x v="486"/>
    <x v="64"/>
    <x v="4"/>
    <x v="64"/>
    <x v="0"/>
    <x v="51"/>
    <x v="0"/>
  </r>
  <r>
    <n v="1524"/>
    <x v="185"/>
    <x v="18"/>
    <n v="2462"/>
    <x v="522"/>
    <x v="50"/>
    <x v="1"/>
    <x v="50"/>
    <x v="2"/>
    <x v="43"/>
    <x v="2"/>
  </r>
  <r>
    <n v="1524"/>
    <x v="185"/>
    <x v="18"/>
    <n v="2672"/>
    <x v="706"/>
    <x v="49"/>
    <x v="4"/>
    <x v="49"/>
    <x v="6"/>
    <x v="25"/>
    <x v="6"/>
  </r>
  <r>
    <n v="1525"/>
    <x v="207"/>
    <x v="1"/>
    <n v="703"/>
    <x v="203"/>
    <x v="24"/>
    <x v="1"/>
    <x v="24"/>
    <x v="3"/>
    <x v="22"/>
    <x v="3"/>
  </r>
  <r>
    <n v="1525"/>
    <x v="207"/>
    <x v="1"/>
    <n v="1430"/>
    <x v="621"/>
    <x v="1"/>
    <x v="4"/>
    <x v="1"/>
    <x v="1"/>
    <x v="1"/>
    <x v="1"/>
  </r>
  <r>
    <n v="1525"/>
    <x v="207"/>
    <x v="1"/>
    <n v="1832"/>
    <x v="453"/>
    <x v="25"/>
    <x v="3"/>
    <x v="25"/>
    <x v="6"/>
    <x v="23"/>
    <x v="6"/>
  </r>
  <r>
    <n v="1525"/>
    <x v="207"/>
    <x v="1"/>
    <n v="3283"/>
    <x v="643"/>
    <x v="31"/>
    <x v="3"/>
    <x v="31"/>
    <x v="0"/>
    <x v="28"/>
    <x v="0"/>
  </r>
  <r>
    <n v="1526"/>
    <x v="203"/>
    <x v="21"/>
    <n v="2792"/>
    <x v="76"/>
    <x v="66"/>
    <x v="4"/>
    <x v="66"/>
    <x v="2"/>
    <x v="53"/>
    <x v="2"/>
  </r>
  <r>
    <n v="1528"/>
    <x v="97"/>
    <x v="16"/>
    <n v="1464"/>
    <x v="325"/>
    <x v="50"/>
    <x v="3"/>
    <x v="50"/>
    <x v="2"/>
    <x v="43"/>
    <x v="2"/>
  </r>
  <r>
    <n v="1529"/>
    <x v="158"/>
    <x v="4"/>
    <n v="3015"/>
    <x v="41"/>
    <x v="30"/>
    <x v="1"/>
    <x v="30"/>
    <x v="4"/>
    <x v="27"/>
    <x v="4"/>
  </r>
  <r>
    <n v="1530"/>
    <x v="17"/>
    <x v="15"/>
    <n v="1049"/>
    <x v="707"/>
    <x v="2"/>
    <x v="2"/>
    <x v="2"/>
    <x v="0"/>
    <x v="2"/>
    <x v="0"/>
  </r>
  <r>
    <n v="1531"/>
    <x v="2"/>
    <x v="2"/>
    <n v="853"/>
    <x v="554"/>
    <x v="34"/>
    <x v="5"/>
    <x v="34"/>
    <x v="1"/>
    <x v="30"/>
    <x v="1"/>
  </r>
  <r>
    <n v="1531"/>
    <x v="2"/>
    <x v="2"/>
    <n v="2617"/>
    <x v="409"/>
    <x v="26"/>
    <x v="3"/>
    <x v="26"/>
    <x v="0"/>
    <x v="24"/>
    <x v="0"/>
  </r>
  <r>
    <n v="1532"/>
    <x v="0"/>
    <x v="0"/>
    <n v="2180"/>
    <x v="38"/>
    <x v="32"/>
    <x v="1"/>
    <x v="32"/>
    <x v="3"/>
    <x v="29"/>
    <x v="3"/>
  </r>
  <r>
    <n v="1532"/>
    <x v="0"/>
    <x v="0"/>
    <n v="2737"/>
    <x v="365"/>
    <x v="47"/>
    <x v="3"/>
    <x v="47"/>
    <x v="6"/>
    <x v="41"/>
    <x v="6"/>
  </r>
  <r>
    <n v="1533"/>
    <x v="136"/>
    <x v="4"/>
    <n v="130"/>
    <x v="259"/>
    <x v="65"/>
    <x v="2"/>
    <x v="65"/>
    <x v="3"/>
    <x v="52"/>
    <x v="3"/>
  </r>
  <r>
    <n v="1533"/>
    <x v="136"/>
    <x v="4"/>
    <n v="500"/>
    <x v="708"/>
    <x v="59"/>
    <x v="3"/>
    <x v="59"/>
    <x v="3"/>
    <x v="47"/>
    <x v="3"/>
  </r>
  <r>
    <n v="1533"/>
    <x v="136"/>
    <x v="4"/>
    <n v="1165"/>
    <x v="358"/>
    <x v="26"/>
    <x v="3"/>
    <x v="26"/>
    <x v="0"/>
    <x v="24"/>
    <x v="0"/>
  </r>
  <r>
    <n v="1533"/>
    <x v="136"/>
    <x v="4"/>
    <n v="2225"/>
    <x v="338"/>
    <x v="24"/>
    <x v="3"/>
    <x v="24"/>
    <x v="3"/>
    <x v="22"/>
    <x v="3"/>
  </r>
  <r>
    <n v="1534"/>
    <x v="62"/>
    <x v="17"/>
    <n v="1748"/>
    <x v="332"/>
    <x v="52"/>
    <x v="3"/>
    <x v="52"/>
    <x v="1"/>
    <x v="1"/>
    <x v="1"/>
  </r>
  <r>
    <n v="1534"/>
    <x v="62"/>
    <x v="17"/>
    <n v="2847"/>
    <x v="169"/>
    <x v="26"/>
    <x v="2"/>
    <x v="26"/>
    <x v="0"/>
    <x v="24"/>
    <x v="0"/>
  </r>
  <r>
    <n v="1536"/>
    <x v="169"/>
    <x v="42"/>
    <n v="1465"/>
    <x v="339"/>
    <x v="64"/>
    <x v="2"/>
    <x v="64"/>
    <x v="0"/>
    <x v="51"/>
    <x v="0"/>
  </r>
  <r>
    <n v="1536"/>
    <x v="169"/>
    <x v="42"/>
    <n v="2262"/>
    <x v="167"/>
    <x v="40"/>
    <x v="1"/>
    <x v="40"/>
    <x v="1"/>
    <x v="35"/>
    <x v="1"/>
  </r>
  <r>
    <n v="1537"/>
    <x v="132"/>
    <x v="3"/>
    <n v="1827"/>
    <x v="688"/>
    <x v="66"/>
    <x v="4"/>
    <x v="66"/>
    <x v="2"/>
    <x v="53"/>
    <x v="2"/>
  </r>
  <r>
    <n v="1538"/>
    <x v="300"/>
    <x v="8"/>
    <n v="927"/>
    <x v="695"/>
    <x v="52"/>
    <x v="1"/>
    <x v="52"/>
    <x v="1"/>
    <x v="1"/>
    <x v="1"/>
  </r>
  <r>
    <n v="1538"/>
    <x v="300"/>
    <x v="8"/>
    <n v="1372"/>
    <x v="57"/>
    <x v="10"/>
    <x v="3"/>
    <x v="10"/>
    <x v="5"/>
    <x v="10"/>
    <x v="5"/>
  </r>
  <r>
    <n v="1539"/>
    <x v="321"/>
    <x v="4"/>
    <n v="394"/>
    <x v="139"/>
    <x v="24"/>
    <x v="4"/>
    <x v="24"/>
    <x v="3"/>
    <x v="22"/>
    <x v="3"/>
  </r>
  <r>
    <n v="1541"/>
    <x v="158"/>
    <x v="4"/>
    <n v="2499"/>
    <x v="545"/>
    <x v="0"/>
    <x v="5"/>
    <x v="0"/>
    <x v="0"/>
    <x v="0"/>
    <x v="0"/>
  </r>
  <r>
    <n v="1542"/>
    <x v="29"/>
    <x v="17"/>
    <n v="52"/>
    <x v="15"/>
    <x v="21"/>
    <x v="1"/>
    <x v="21"/>
    <x v="2"/>
    <x v="19"/>
    <x v="2"/>
  </r>
  <r>
    <n v="1543"/>
    <x v="19"/>
    <x v="3"/>
    <n v="1858"/>
    <x v="604"/>
    <x v="30"/>
    <x v="1"/>
    <x v="30"/>
    <x v="4"/>
    <x v="27"/>
    <x v="4"/>
  </r>
  <r>
    <n v="1544"/>
    <x v="142"/>
    <x v="41"/>
    <n v="1315"/>
    <x v="380"/>
    <x v="0"/>
    <x v="4"/>
    <x v="0"/>
    <x v="0"/>
    <x v="0"/>
    <x v="0"/>
  </r>
  <r>
    <n v="1546"/>
    <x v="254"/>
    <x v="29"/>
    <n v="3304"/>
    <x v="589"/>
    <x v="35"/>
    <x v="3"/>
    <x v="35"/>
    <x v="6"/>
    <x v="25"/>
    <x v="6"/>
  </r>
  <r>
    <n v="1547"/>
    <x v="132"/>
    <x v="3"/>
    <n v="176"/>
    <x v="479"/>
    <x v="56"/>
    <x v="3"/>
    <x v="56"/>
    <x v="4"/>
    <x v="46"/>
    <x v="4"/>
  </r>
  <r>
    <n v="1547"/>
    <x v="132"/>
    <x v="3"/>
    <n v="502"/>
    <x v="454"/>
    <x v="60"/>
    <x v="3"/>
    <x v="60"/>
    <x v="0"/>
    <x v="49"/>
    <x v="0"/>
  </r>
  <r>
    <n v="1547"/>
    <x v="132"/>
    <x v="3"/>
    <n v="2512"/>
    <x v="354"/>
    <x v="49"/>
    <x v="1"/>
    <x v="49"/>
    <x v="6"/>
    <x v="25"/>
    <x v="6"/>
  </r>
  <r>
    <n v="1547"/>
    <x v="132"/>
    <x v="3"/>
    <n v="3236"/>
    <x v="523"/>
    <x v="44"/>
    <x v="4"/>
    <x v="44"/>
    <x v="3"/>
    <x v="39"/>
    <x v="3"/>
  </r>
  <r>
    <n v="1548"/>
    <x v="68"/>
    <x v="1"/>
    <n v="900"/>
    <x v="550"/>
    <x v="62"/>
    <x v="1"/>
    <x v="62"/>
    <x v="3"/>
    <x v="39"/>
    <x v="3"/>
  </r>
  <r>
    <n v="1548"/>
    <x v="68"/>
    <x v="1"/>
    <n v="1186"/>
    <x v="126"/>
    <x v="50"/>
    <x v="5"/>
    <x v="50"/>
    <x v="2"/>
    <x v="43"/>
    <x v="2"/>
  </r>
  <r>
    <n v="1548"/>
    <x v="68"/>
    <x v="1"/>
    <n v="1760"/>
    <x v="503"/>
    <x v="35"/>
    <x v="1"/>
    <x v="35"/>
    <x v="6"/>
    <x v="25"/>
    <x v="6"/>
  </r>
  <r>
    <n v="1549"/>
    <x v="36"/>
    <x v="3"/>
    <n v="216"/>
    <x v="195"/>
    <x v="66"/>
    <x v="5"/>
    <x v="66"/>
    <x v="2"/>
    <x v="53"/>
    <x v="2"/>
  </r>
  <r>
    <n v="1549"/>
    <x v="36"/>
    <x v="3"/>
    <n v="1086"/>
    <x v="158"/>
    <x v="8"/>
    <x v="4"/>
    <x v="8"/>
    <x v="3"/>
    <x v="8"/>
    <x v="3"/>
  </r>
  <r>
    <n v="1549"/>
    <x v="36"/>
    <x v="3"/>
    <n v="1454"/>
    <x v="466"/>
    <x v="61"/>
    <x v="3"/>
    <x v="61"/>
    <x v="0"/>
    <x v="9"/>
    <x v="0"/>
  </r>
  <r>
    <n v="1549"/>
    <x v="36"/>
    <x v="3"/>
    <n v="1924"/>
    <x v="58"/>
    <x v="62"/>
    <x v="3"/>
    <x v="62"/>
    <x v="3"/>
    <x v="39"/>
    <x v="3"/>
  </r>
  <r>
    <n v="1549"/>
    <x v="36"/>
    <x v="3"/>
    <n v="2729"/>
    <x v="404"/>
    <x v="38"/>
    <x v="1"/>
    <x v="38"/>
    <x v="2"/>
    <x v="33"/>
    <x v="2"/>
  </r>
  <r>
    <n v="1549"/>
    <x v="36"/>
    <x v="3"/>
    <n v="2929"/>
    <x v="600"/>
    <x v="49"/>
    <x v="4"/>
    <x v="49"/>
    <x v="6"/>
    <x v="25"/>
    <x v="6"/>
  </r>
  <r>
    <n v="1550"/>
    <x v="15"/>
    <x v="13"/>
    <n v="2216"/>
    <x v="494"/>
    <x v="25"/>
    <x v="1"/>
    <x v="25"/>
    <x v="6"/>
    <x v="23"/>
    <x v="6"/>
  </r>
  <r>
    <n v="1551"/>
    <x v="322"/>
    <x v="9"/>
    <n v="51"/>
    <x v="15"/>
    <x v="54"/>
    <x v="3"/>
    <x v="54"/>
    <x v="3"/>
    <x v="29"/>
    <x v="3"/>
  </r>
  <r>
    <n v="1551"/>
    <x v="322"/>
    <x v="9"/>
    <n v="615"/>
    <x v="675"/>
    <x v="59"/>
    <x v="3"/>
    <x v="59"/>
    <x v="3"/>
    <x v="47"/>
    <x v="3"/>
  </r>
  <r>
    <n v="1551"/>
    <x v="322"/>
    <x v="9"/>
    <n v="1859"/>
    <x v="546"/>
    <x v="48"/>
    <x v="0"/>
    <x v="48"/>
    <x v="3"/>
    <x v="42"/>
    <x v="3"/>
  </r>
  <r>
    <n v="1552"/>
    <x v="5"/>
    <x v="5"/>
    <n v="1305"/>
    <x v="174"/>
    <x v="47"/>
    <x v="5"/>
    <x v="47"/>
    <x v="6"/>
    <x v="41"/>
    <x v="6"/>
  </r>
  <r>
    <n v="1552"/>
    <x v="5"/>
    <x v="5"/>
    <n v="1948"/>
    <x v="214"/>
    <x v="24"/>
    <x v="3"/>
    <x v="24"/>
    <x v="3"/>
    <x v="22"/>
    <x v="3"/>
  </r>
  <r>
    <n v="1552"/>
    <x v="5"/>
    <x v="5"/>
    <n v="2514"/>
    <x v="354"/>
    <x v="10"/>
    <x v="5"/>
    <x v="10"/>
    <x v="5"/>
    <x v="10"/>
    <x v="5"/>
  </r>
  <r>
    <n v="1553"/>
    <x v="108"/>
    <x v="33"/>
    <n v="3212"/>
    <x v="93"/>
    <x v="62"/>
    <x v="1"/>
    <x v="62"/>
    <x v="3"/>
    <x v="39"/>
    <x v="3"/>
  </r>
  <r>
    <n v="1554"/>
    <x v="253"/>
    <x v="45"/>
    <n v="1387"/>
    <x v="347"/>
    <x v="67"/>
    <x v="5"/>
    <x v="67"/>
    <x v="3"/>
    <x v="54"/>
    <x v="3"/>
  </r>
  <r>
    <n v="1554"/>
    <x v="253"/>
    <x v="45"/>
    <n v="2529"/>
    <x v="39"/>
    <x v="39"/>
    <x v="3"/>
    <x v="39"/>
    <x v="3"/>
    <x v="34"/>
    <x v="3"/>
  </r>
  <r>
    <n v="1557"/>
    <x v="323"/>
    <x v="5"/>
    <n v="2990"/>
    <x v="295"/>
    <x v="44"/>
    <x v="3"/>
    <x v="44"/>
    <x v="3"/>
    <x v="39"/>
    <x v="3"/>
  </r>
  <r>
    <n v="1559"/>
    <x v="79"/>
    <x v="34"/>
    <n v="424"/>
    <x v="426"/>
    <x v="19"/>
    <x v="3"/>
    <x v="19"/>
    <x v="4"/>
    <x v="17"/>
    <x v="4"/>
  </r>
  <r>
    <n v="1559"/>
    <x v="79"/>
    <x v="34"/>
    <n v="1727"/>
    <x v="588"/>
    <x v="18"/>
    <x v="1"/>
    <x v="18"/>
    <x v="5"/>
    <x v="16"/>
    <x v="5"/>
  </r>
  <r>
    <n v="1559"/>
    <x v="79"/>
    <x v="34"/>
    <n v="2862"/>
    <x v="327"/>
    <x v="37"/>
    <x v="3"/>
    <x v="37"/>
    <x v="6"/>
    <x v="32"/>
    <x v="6"/>
  </r>
  <r>
    <n v="1561"/>
    <x v="152"/>
    <x v="2"/>
    <n v="543"/>
    <x v="701"/>
    <x v="64"/>
    <x v="3"/>
    <x v="64"/>
    <x v="0"/>
    <x v="51"/>
    <x v="0"/>
  </r>
  <r>
    <n v="1562"/>
    <x v="72"/>
    <x v="2"/>
    <n v="2911"/>
    <x v="705"/>
    <x v="66"/>
    <x v="0"/>
    <x v="66"/>
    <x v="2"/>
    <x v="53"/>
    <x v="2"/>
  </r>
  <r>
    <n v="1564"/>
    <x v="207"/>
    <x v="1"/>
    <n v="1755"/>
    <x v="552"/>
    <x v="34"/>
    <x v="0"/>
    <x v="34"/>
    <x v="1"/>
    <x v="30"/>
    <x v="1"/>
  </r>
  <r>
    <n v="1565"/>
    <x v="247"/>
    <x v="21"/>
    <n v="299"/>
    <x v="388"/>
    <x v="42"/>
    <x v="3"/>
    <x v="42"/>
    <x v="3"/>
    <x v="37"/>
    <x v="3"/>
  </r>
  <r>
    <n v="1565"/>
    <x v="247"/>
    <x v="21"/>
    <n v="545"/>
    <x v="709"/>
    <x v="34"/>
    <x v="4"/>
    <x v="34"/>
    <x v="1"/>
    <x v="30"/>
    <x v="1"/>
  </r>
  <r>
    <n v="1565"/>
    <x v="247"/>
    <x v="21"/>
    <n v="2281"/>
    <x v="132"/>
    <x v="60"/>
    <x v="1"/>
    <x v="60"/>
    <x v="0"/>
    <x v="49"/>
    <x v="0"/>
  </r>
  <r>
    <n v="1565"/>
    <x v="247"/>
    <x v="21"/>
    <n v="2412"/>
    <x v="307"/>
    <x v="23"/>
    <x v="0"/>
    <x v="23"/>
    <x v="5"/>
    <x v="21"/>
    <x v="5"/>
  </r>
  <r>
    <n v="1565"/>
    <x v="247"/>
    <x v="21"/>
    <n v="2985"/>
    <x v="205"/>
    <x v="25"/>
    <x v="4"/>
    <x v="25"/>
    <x v="6"/>
    <x v="23"/>
    <x v="6"/>
  </r>
  <r>
    <n v="1566"/>
    <x v="118"/>
    <x v="39"/>
    <n v="416"/>
    <x v="430"/>
    <x v="32"/>
    <x v="1"/>
    <x v="32"/>
    <x v="3"/>
    <x v="29"/>
    <x v="3"/>
  </r>
  <r>
    <n v="1566"/>
    <x v="118"/>
    <x v="39"/>
    <n v="1714"/>
    <x v="639"/>
    <x v="61"/>
    <x v="1"/>
    <x v="61"/>
    <x v="0"/>
    <x v="9"/>
    <x v="0"/>
  </r>
  <r>
    <n v="1566"/>
    <x v="118"/>
    <x v="39"/>
    <n v="1999"/>
    <x v="8"/>
    <x v="44"/>
    <x v="0"/>
    <x v="44"/>
    <x v="3"/>
    <x v="39"/>
    <x v="3"/>
  </r>
  <r>
    <n v="1566"/>
    <x v="118"/>
    <x v="39"/>
    <n v="3313"/>
    <x v="563"/>
    <x v="63"/>
    <x v="3"/>
    <x v="63"/>
    <x v="4"/>
    <x v="50"/>
    <x v="4"/>
  </r>
  <r>
    <n v="1567"/>
    <x v="324"/>
    <x v="3"/>
    <n v="2"/>
    <x v="328"/>
    <x v="38"/>
    <x v="3"/>
    <x v="38"/>
    <x v="2"/>
    <x v="33"/>
    <x v="2"/>
  </r>
  <r>
    <n v="1568"/>
    <x v="320"/>
    <x v="8"/>
    <n v="2201"/>
    <x v="391"/>
    <x v="59"/>
    <x v="1"/>
    <x v="59"/>
    <x v="3"/>
    <x v="47"/>
    <x v="3"/>
  </r>
  <r>
    <n v="1568"/>
    <x v="320"/>
    <x v="8"/>
    <n v="3001"/>
    <x v="520"/>
    <x v="31"/>
    <x v="4"/>
    <x v="31"/>
    <x v="0"/>
    <x v="28"/>
    <x v="0"/>
  </r>
  <r>
    <n v="1568"/>
    <x v="320"/>
    <x v="8"/>
    <n v="3196"/>
    <x v="464"/>
    <x v="33"/>
    <x v="2"/>
    <x v="33"/>
    <x v="0"/>
    <x v="0"/>
    <x v="0"/>
  </r>
  <r>
    <n v="1570"/>
    <x v="91"/>
    <x v="27"/>
    <n v="309"/>
    <x v="433"/>
    <x v="18"/>
    <x v="4"/>
    <x v="18"/>
    <x v="5"/>
    <x v="16"/>
    <x v="5"/>
  </r>
  <r>
    <n v="1570"/>
    <x v="91"/>
    <x v="27"/>
    <n v="1364"/>
    <x v="548"/>
    <x v="48"/>
    <x v="3"/>
    <x v="48"/>
    <x v="3"/>
    <x v="42"/>
    <x v="3"/>
  </r>
  <r>
    <n v="1570"/>
    <x v="91"/>
    <x v="27"/>
    <n v="1416"/>
    <x v="56"/>
    <x v="2"/>
    <x v="4"/>
    <x v="2"/>
    <x v="0"/>
    <x v="2"/>
    <x v="0"/>
  </r>
  <r>
    <n v="1571"/>
    <x v="74"/>
    <x v="16"/>
    <n v="780"/>
    <x v="702"/>
    <x v="61"/>
    <x v="3"/>
    <x v="61"/>
    <x v="0"/>
    <x v="9"/>
    <x v="0"/>
  </r>
  <r>
    <n v="1571"/>
    <x v="74"/>
    <x v="16"/>
    <n v="2251"/>
    <x v="685"/>
    <x v="50"/>
    <x v="3"/>
    <x v="50"/>
    <x v="2"/>
    <x v="43"/>
    <x v="2"/>
  </r>
  <r>
    <n v="1572"/>
    <x v="224"/>
    <x v="14"/>
    <n v="145"/>
    <x v="680"/>
    <x v="46"/>
    <x v="4"/>
    <x v="46"/>
    <x v="4"/>
    <x v="40"/>
    <x v="4"/>
  </r>
  <r>
    <n v="1572"/>
    <x v="224"/>
    <x v="14"/>
    <n v="1440"/>
    <x v="60"/>
    <x v="17"/>
    <x v="4"/>
    <x v="17"/>
    <x v="5"/>
    <x v="16"/>
    <x v="5"/>
  </r>
  <r>
    <n v="1572"/>
    <x v="224"/>
    <x v="14"/>
    <n v="2414"/>
    <x v="307"/>
    <x v="57"/>
    <x v="4"/>
    <x v="57"/>
    <x v="3"/>
    <x v="47"/>
    <x v="3"/>
  </r>
  <r>
    <n v="1573"/>
    <x v="136"/>
    <x v="4"/>
    <n v="370"/>
    <x v="476"/>
    <x v="12"/>
    <x v="1"/>
    <x v="12"/>
    <x v="5"/>
    <x v="12"/>
    <x v="5"/>
  </r>
  <r>
    <n v="1573"/>
    <x v="136"/>
    <x v="4"/>
    <n v="1342"/>
    <x v="423"/>
    <x v="68"/>
    <x v="4"/>
    <x v="68"/>
    <x v="0"/>
    <x v="55"/>
    <x v="0"/>
  </r>
  <r>
    <n v="1573"/>
    <x v="136"/>
    <x v="4"/>
    <n v="2230"/>
    <x v="42"/>
    <x v="64"/>
    <x v="4"/>
    <x v="64"/>
    <x v="0"/>
    <x v="51"/>
    <x v="0"/>
  </r>
  <r>
    <n v="1574"/>
    <x v="229"/>
    <x v="7"/>
    <n v="2869"/>
    <x v="276"/>
    <x v="55"/>
    <x v="1"/>
    <x v="55"/>
    <x v="3"/>
    <x v="29"/>
    <x v="3"/>
  </r>
  <r>
    <n v="1575"/>
    <x v="0"/>
    <x v="0"/>
    <n v="1678"/>
    <x v="303"/>
    <x v="17"/>
    <x v="3"/>
    <x v="17"/>
    <x v="5"/>
    <x v="16"/>
    <x v="5"/>
  </r>
  <r>
    <n v="1576"/>
    <x v="325"/>
    <x v="7"/>
    <n v="1362"/>
    <x v="548"/>
    <x v="17"/>
    <x v="0"/>
    <x v="17"/>
    <x v="5"/>
    <x v="16"/>
    <x v="5"/>
  </r>
  <r>
    <n v="1577"/>
    <x v="84"/>
    <x v="3"/>
    <n v="2199"/>
    <x v="391"/>
    <x v="10"/>
    <x v="4"/>
    <x v="10"/>
    <x v="5"/>
    <x v="10"/>
    <x v="5"/>
  </r>
  <r>
    <n v="1578"/>
    <x v="238"/>
    <x v="20"/>
    <n v="259"/>
    <x v="234"/>
    <x v="29"/>
    <x v="3"/>
    <x v="29"/>
    <x v="1"/>
    <x v="6"/>
    <x v="1"/>
  </r>
  <r>
    <n v="1578"/>
    <x v="238"/>
    <x v="20"/>
    <n v="1831"/>
    <x v="453"/>
    <x v="10"/>
    <x v="3"/>
    <x v="10"/>
    <x v="5"/>
    <x v="10"/>
    <x v="5"/>
  </r>
  <r>
    <n v="1578"/>
    <x v="238"/>
    <x v="20"/>
    <n v="2223"/>
    <x v="338"/>
    <x v="22"/>
    <x v="2"/>
    <x v="22"/>
    <x v="4"/>
    <x v="20"/>
    <x v="4"/>
  </r>
  <r>
    <n v="1579"/>
    <x v="40"/>
    <x v="22"/>
    <n v="2928"/>
    <x v="600"/>
    <x v="27"/>
    <x v="0"/>
    <x v="27"/>
    <x v="6"/>
    <x v="25"/>
    <x v="6"/>
  </r>
  <r>
    <n v="1581"/>
    <x v="4"/>
    <x v="4"/>
    <n v="697"/>
    <x v="660"/>
    <x v="67"/>
    <x v="3"/>
    <x v="67"/>
    <x v="3"/>
    <x v="54"/>
    <x v="3"/>
  </r>
  <r>
    <n v="1581"/>
    <x v="4"/>
    <x v="4"/>
    <n v="2732"/>
    <x v="404"/>
    <x v="67"/>
    <x v="2"/>
    <x v="67"/>
    <x v="3"/>
    <x v="54"/>
    <x v="3"/>
  </r>
  <r>
    <n v="1581"/>
    <x v="4"/>
    <x v="4"/>
    <n v="2765"/>
    <x v="320"/>
    <x v="16"/>
    <x v="3"/>
    <x v="16"/>
    <x v="3"/>
    <x v="8"/>
    <x v="3"/>
  </r>
  <r>
    <n v="1582"/>
    <x v="87"/>
    <x v="1"/>
    <n v="328"/>
    <x v="6"/>
    <x v="20"/>
    <x v="1"/>
    <x v="20"/>
    <x v="5"/>
    <x v="18"/>
    <x v="5"/>
  </r>
  <r>
    <n v="1582"/>
    <x v="87"/>
    <x v="1"/>
    <n v="1114"/>
    <x v="364"/>
    <x v="42"/>
    <x v="2"/>
    <x v="42"/>
    <x v="3"/>
    <x v="37"/>
    <x v="3"/>
  </r>
  <r>
    <n v="1582"/>
    <x v="87"/>
    <x v="1"/>
    <n v="2991"/>
    <x v="295"/>
    <x v="58"/>
    <x v="4"/>
    <x v="58"/>
    <x v="1"/>
    <x v="48"/>
    <x v="1"/>
  </r>
  <r>
    <n v="1582"/>
    <x v="87"/>
    <x v="1"/>
    <n v="2992"/>
    <x v="295"/>
    <x v="58"/>
    <x v="0"/>
    <x v="58"/>
    <x v="1"/>
    <x v="48"/>
    <x v="1"/>
  </r>
  <r>
    <n v="1583"/>
    <x v="178"/>
    <x v="8"/>
    <n v="861"/>
    <x v="314"/>
    <x v="66"/>
    <x v="3"/>
    <x v="66"/>
    <x v="2"/>
    <x v="53"/>
    <x v="2"/>
  </r>
  <r>
    <n v="1584"/>
    <x v="130"/>
    <x v="40"/>
    <n v="213"/>
    <x v="195"/>
    <x v="8"/>
    <x v="1"/>
    <x v="8"/>
    <x v="3"/>
    <x v="8"/>
    <x v="3"/>
  </r>
  <r>
    <n v="1585"/>
    <x v="84"/>
    <x v="3"/>
    <n v="163"/>
    <x v="564"/>
    <x v="50"/>
    <x v="0"/>
    <x v="50"/>
    <x v="2"/>
    <x v="43"/>
    <x v="2"/>
  </r>
  <r>
    <n v="1585"/>
    <x v="84"/>
    <x v="3"/>
    <n v="1845"/>
    <x v="324"/>
    <x v="24"/>
    <x v="4"/>
    <x v="24"/>
    <x v="3"/>
    <x v="22"/>
    <x v="3"/>
  </r>
  <r>
    <n v="1585"/>
    <x v="84"/>
    <x v="3"/>
    <n v="2994"/>
    <x v="282"/>
    <x v="11"/>
    <x v="3"/>
    <x v="11"/>
    <x v="1"/>
    <x v="11"/>
    <x v="1"/>
  </r>
  <r>
    <n v="1587"/>
    <x v="326"/>
    <x v="2"/>
    <n v="2123"/>
    <x v="582"/>
    <x v="21"/>
    <x v="1"/>
    <x v="21"/>
    <x v="2"/>
    <x v="19"/>
    <x v="2"/>
  </r>
  <r>
    <n v="1587"/>
    <x v="326"/>
    <x v="2"/>
    <n v="2170"/>
    <x v="475"/>
    <x v="8"/>
    <x v="0"/>
    <x v="8"/>
    <x v="3"/>
    <x v="8"/>
    <x v="3"/>
  </r>
  <r>
    <n v="1587"/>
    <x v="326"/>
    <x v="2"/>
    <n v="2217"/>
    <x v="494"/>
    <x v="23"/>
    <x v="3"/>
    <x v="23"/>
    <x v="5"/>
    <x v="21"/>
    <x v="5"/>
  </r>
  <r>
    <n v="1587"/>
    <x v="326"/>
    <x v="2"/>
    <n v="2292"/>
    <x v="635"/>
    <x v="57"/>
    <x v="3"/>
    <x v="57"/>
    <x v="3"/>
    <x v="47"/>
    <x v="3"/>
  </r>
  <r>
    <n v="1588"/>
    <x v="63"/>
    <x v="3"/>
    <n v="860"/>
    <x v="314"/>
    <x v="52"/>
    <x v="4"/>
    <x v="52"/>
    <x v="1"/>
    <x v="1"/>
    <x v="1"/>
  </r>
  <r>
    <n v="1588"/>
    <x v="63"/>
    <x v="3"/>
    <n v="2402"/>
    <x v="593"/>
    <x v="10"/>
    <x v="2"/>
    <x v="10"/>
    <x v="5"/>
    <x v="10"/>
    <x v="5"/>
  </r>
  <r>
    <n v="1589"/>
    <x v="21"/>
    <x v="17"/>
    <n v="113"/>
    <x v="199"/>
    <x v="34"/>
    <x v="4"/>
    <x v="34"/>
    <x v="1"/>
    <x v="30"/>
    <x v="1"/>
  </r>
  <r>
    <n v="1589"/>
    <x v="21"/>
    <x v="17"/>
    <n v="185"/>
    <x v="342"/>
    <x v="1"/>
    <x v="4"/>
    <x v="1"/>
    <x v="1"/>
    <x v="1"/>
    <x v="1"/>
  </r>
  <r>
    <n v="1589"/>
    <x v="21"/>
    <x v="17"/>
    <n v="1992"/>
    <x v="311"/>
    <x v="11"/>
    <x v="4"/>
    <x v="11"/>
    <x v="1"/>
    <x v="11"/>
    <x v="1"/>
  </r>
  <r>
    <n v="1589"/>
    <x v="21"/>
    <x v="17"/>
    <n v="2044"/>
    <x v="431"/>
    <x v="33"/>
    <x v="4"/>
    <x v="33"/>
    <x v="0"/>
    <x v="0"/>
    <x v="0"/>
  </r>
  <r>
    <n v="1589"/>
    <x v="21"/>
    <x v="17"/>
    <n v="2103"/>
    <x v="625"/>
    <x v="55"/>
    <x v="3"/>
    <x v="55"/>
    <x v="3"/>
    <x v="29"/>
    <x v="3"/>
  </r>
  <r>
    <n v="1590"/>
    <x v="327"/>
    <x v="13"/>
    <n v="1855"/>
    <x v="604"/>
    <x v="59"/>
    <x v="3"/>
    <x v="59"/>
    <x v="3"/>
    <x v="47"/>
    <x v="3"/>
  </r>
  <r>
    <n v="1591"/>
    <x v="328"/>
    <x v="4"/>
    <n v="131"/>
    <x v="259"/>
    <x v="3"/>
    <x v="3"/>
    <x v="3"/>
    <x v="2"/>
    <x v="3"/>
    <x v="2"/>
  </r>
  <r>
    <n v="1591"/>
    <x v="328"/>
    <x v="4"/>
    <n v="2058"/>
    <x v="586"/>
    <x v="47"/>
    <x v="4"/>
    <x v="47"/>
    <x v="6"/>
    <x v="41"/>
    <x v="6"/>
  </r>
  <r>
    <n v="1591"/>
    <x v="328"/>
    <x v="4"/>
    <n v="3115"/>
    <x v="308"/>
    <x v="47"/>
    <x v="0"/>
    <x v="47"/>
    <x v="6"/>
    <x v="41"/>
    <x v="6"/>
  </r>
  <r>
    <n v="1592"/>
    <x v="126"/>
    <x v="30"/>
    <n v="2762"/>
    <x v="512"/>
    <x v="65"/>
    <x v="4"/>
    <x v="65"/>
    <x v="3"/>
    <x v="52"/>
    <x v="3"/>
  </r>
  <r>
    <n v="1594"/>
    <x v="271"/>
    <x v="3"/>
    <n v="2686"/>
    <x v="269"/>
    <x v="45"/>
    <x v="4"/>
    <x v="45"/>
    <x v="3"/>
    <x v="34"/>
    <x v="3"/>
  </r>
  <r>
    <n v="1596"/>
    <x v="0"/>
    <x v="0"/>
    <n v="1933"/>
    <x v="216"/>
    <x v="66"/>
    <x v="3"/>
    <x v="66"/>
    <x v="2"/>
    <x v="53"/>
    <x v="2"/>
  </r>
  <r>
    <n v="1597"/>
    <x v="13"/>
    <x v="11"/>
    <n v="2778"/>
    <x v="110"/>
    <x v="66"/>
    <x v="3"/>
    <x v="66"/>
    <x v="2"/>
    <x v="53"/>
    <x v="2"/>
  </r>
  <r>
    <n v="1598"/>
    <x v="0"/>
    <x v="0"/>
    <n v="1611"/>
    <x v="228"/>
    <x v="21"/>
    <x v="4"/>
    <x v="21"/>
    <x v="2"/>
    <x v="19"/>
    <x v="2"/>
  </r>
  <r>
    <n v="1598"/>
    <x v="0"/>
    <x v="0"/>
    <n v="3079"/>
    <x v="44"/>
    <x v="26"/>
    <x v="0"/>
    <x v="26"/>
    <x v="0"/>
    <x v="24"/>
    <x v="0"/>
  </r>
  <r>
    <n v="1599"/>
    <x v="35"/>
    <x v="4"/>
    <n v="120"/>
    <x v="4"/>
    <x v="14"/>
    <x v="4"/>
    <x v="14"/>
    <x v="3"/>
    <x v="14"/>
    <x v="3"/>
  </r>
  <r>
    <n v="1599"/>
    <x v="35"/>
    <x v="4"/>
    <n v="694"/>
    <x v="660"/>
    <x v="12"/>
    <x v="0"/>
    <x v="12"/>
    <x v="5"/>
    <x v="12"/>
    <x v="5"/>
  </r>
  <r>
    <n v="1599"/>
    <x v="35"/>
    <x v="4"/>
    <n v="1965"/>
    <x v="647"/>
    <x v="64"/>
    <x v="3"/>
    <x v="64"/>
    <x v="0"/>
    <x v="51"/>
    <x v="0"/>
  </r>
  <r>
    <n v="1601"/>
    <x v="53"/>
    <x v="21"/>
    <n v="1461"/>
    <x v="333"/>
    <x v="59"/>
    <x v="4"/>
    <x v="59"/>
    <x v="3"/>
    <x v="47"/>
    <x v="3"/>
  </r>
  <r>
    <n v="1601"/>
    <x v="53"/>
    <x v="21"/>
    <n v="1719"/>
    <x v="293"/>
    <x v="51"/>
    <x v="3"/>
    <x v="51"/>
    <x v="3"/>
    <x v="44"/>
    <x v="3"/>
  </r>
  <r>
    <n v="1603"/>
    <x v="52"/>
    <x v="24"/>
    <n v="272"/>
    <x v="142"/>
    <x v="51"/>
    <x v="2"/>
    <x v="51"/>
    <x v="3"/>
    <x v="44"/>
    <x v="3"/>
  </r>
  <r>
    <n v="1603"/>
    <x v="52"/>
    <x v="24"/>
    <n v="629"/>
    <x v="532"/>
    <x v="2"/>
    <x v="2"/>
    <x v="2"/>
    <x v="0"/>
    <x v="2"/>
    <x v="0"/>
  </r>
  <r>
    <n v="1603"/>
    <x v="52"/>
    <x v="24"/>
    <n v="3104"/>
    <x v="112"/>
    <x v="64"/>
    <x v="0"/>
    <x v="64"/>
    <x v="0"/>
    <x v="51"/>
    <x v="0"/>
  </r>
  <r>
    <n v="1604"/>
    <x v="5"/>
    <x v="5"/>
    <n v="1770"/>
    <x v="255"/>
    <x v="11"/>
    <x v="2"/>
    <x v="11"/>
    <x v="1"/>
    <x v="11"/>
    <x v="1"/>
  </r>
  <r>
    <n v="1606"/>
    <x v="114"/>
    <x v="4"/>
    <n v="1754"/>
    <x v="552"/>
    <x v="16"/>
    <x v="4"/>
    <x v="16"/>
    <x v="3"/>
    <x v="8"/>
    <x v="3"/>
  </r>
  <r>
    <n v="1607"/>
    <x v="145"/>
    <x v="14"/>
    <n v="798"/>
    <x v="7"/>
    <x v="40"/>
    <x v="2"/>
    <x v="40"/>
    <x v="1"/>
    <x v="35"/>
    <x v="1"/>
  </r>
  <r>
    <n v="1607"/>
    <x v="145"/>
    <x v="14"/>
    <n v="1275"/>
    <x v="201"/>
    <x v="62"/>
    <x v="0"/>
    <x v="62"/>
    <x v="3"/>
    <x v="39"/>
    <x v="3"/>
  </r>
  <r>
    <n v="1607"/>
    <x v="145"/>
    <x v="14"/>
    <n v="2023"/>
    <x v="654"/>
    <x v="14"/>
    <x v="3"/>
    <x v="14"/>
    <x v="3"/>
    <x v="14"/>
    <x v="3"/>
  </r>
  <r>
    <n v="1607"/>
    <x v="145"/>
    <x v="14"/>
    <n v="3052"/>
    <x v="75"/>
    <x v="35"/>
    <x v="3"/>
    <x v="35"/>
    <x v="6"/>
    <x v="25"/>
    <x v="6"/>
  </r>
  <r>
    <n v="1608"/>
    <x v="47"/>
    <x v="18"/>
    <n v="280"/>
    <x v="142"/>
    <x v="6"/>
    <x v="3"/>
    <x v="6"/>
    <x v="1"/>
    <x v="6"/>
    <x v="1"/>
  </r>
  <r>
    <n v="1608"/>
    <x v="47"/>
    <x v="18"/>
    <n v="722"/>
    <x v="147"/>
    <x v="5"/>
    <x v="1"/>
    <x v="5"/>
    <x v="3"/>
    <x v="5"/>
    <x v="3"/>
  </r>
  <r>
    <n v="1608"/>
    <x v="47"/>
    <x v="18"/>
    <n v="1539"/>
    <x v="261"/>
    <x v="31"/>
    <x v="5"/>
    <x v="31"/>
    <x v="0"/>
    <x v="28"/>
    <x v="0"/>
  </r>
  <r>
    <n v="1610"/>
    <x v="120"/>
    <x v="34"/>
    <n v="2433"/>
    <x v="155"/>
    <x v="5"/>
    <x v="5"/>
    <x v="5"/>
    <x v="3"/>
    <x v="5"/>
    <x v="3"/>
  </r>
  <r>
    <n v="1613"/>
    <x v="329"/>
    <x v="29"/>
    <n v="43"/>
    <x v="55"/>
    <x v="29"/>
    <x v="1"/>
    <x v="29"/>
    <x v="1"/>
    <x v="6"/>
    <x v="1"/>
  </r>
  <r>
    <n v="1613"/>
    <x v="329"/>
    <x v="29"/>
    <n v="1616"/>
    <x v="215"/>
    <x v="0"/>
    <x v="0"/>
    <x v="0"/>
    <x v="0"/>
    <x v="0"/>
    <x v="0"/>
  </r>
  <r>
    <n v="1614"/>
    <x v="117"/>
    <x v="38"/>
    <n v="91"/>
    <x v="441"/>
    <x v="39"/>
    <x v="0"/>
    <x v="39"/>
    <x v="3"/>
    <x v="34"/>
    <x v="3"/>
  </r>
  <r>
    <n v="1614"/>
    <x v="117"/>
    <x v="38"/>
    <n v="202"/>
    <x v="245"/>
    <x v="41"/>
    <x v="2"/>
    <x v="41"/>
    <x v="4"/>
    <x v="36"/>
    <x v="4"/>
  </r>
  <r>
    <n v="1614"/>
    <x v="117"/>
    <x v="38"/>
    <n v="1545"/>
    <x v="500"/>
    <x v="13"/>
    <x v="4"/>
    <x v="13"/>
    <x v="4"/>
    <x v="13"/>
    <x v="4"/>
  </r>
  <r>
    <n v="1614"/>
    <x v="117"/>
    <x v="38"/>
    <n v="2063"/>
    <x v="372"/>
    <x v="2"/>
    <x v="0"/>
    <x v="2"/>
    <x v="0"/>
    <x v="2"/>
    <x v="0"/>
  </r>
  <r>
    <n v="1615"/>
    <x v="63"/>
    <x v="3"/>
    <n v="516"/>
    <x v="710"/>
    <x v="31"/>
    <x v="1"/>
    <x v="31"/>
    <x v="0"/>
    <x v="28"/>
    <x v="0"/>
  </r>
  <r>
    <n v="1616"/>
    <x v="33"/>
    <x v="25"/>
    <n v="1900"/>
    <x v="555"/>
    <x v="65"/>
    <x v="0"/>
    <x v="65"/>
    <x v="3"/>
    <x v="52"/>
    <x v="3"/>
  </r>
  <r>
    <n v="1617"/>
    <x v="157"/>
    <x v="22"/>
    <n v="765"/>
    <x v="335"/>
    <x v="67"/>
    <x v="1"/>
    <x v="67"/>
    <x v="3"/>
    <x v="54"/>
    <x v="3"/>
  </r>
  <r>
    <n v="1617"/>
    <x v="157"/>
    <x v="22"/>
    <n v="1864"/>
    <x v="407"/>
    <x v="1"/>
    <x v="3"/>
    <x v="1"/>
    <x v="1"/>
    <x v="1"/>
    <x v="1"/>
  </r>
  <r>
    <n v="1620"/>
    <x v="107"/>
    <x v="3"/>
    <n v="1426"/>
    <x v="468"/>
    <x v="44"/>
    <x v="2"/>
    <x v="44"/>
    <x v="3"/>
    <x v="39"/>
    <x v="3"/>
  </r>
  <r>
    <n v="1620"/>
    <x v="107"/>
    <x v="3"/>
    <n v="2172"/>
    <x v="475"/>
    <x v="31"/>
    <x v="3"/>
    <x v="31"/>
    <x v="0"/>
    <x v="28"/>
    <x v="0"/>
  </r>
  <r>
    <n v="1621"/>
    <x v="216"/>
    <x v="3"/>
    <n v="1191"/>
    <x v="359"/>
    <x v="4"/>
    <x v="1"/>
    <x v="4"/>
    <x v="0"/>
    <x v="4"/>
    <x v="0"/>
  </r>
  <r>
    <n v="1623"/>
    <x v="330"/>
    <x v="24"/>
    <n v="631"/>
    <x v="87"/>
    <x v="34"/>
    <x v="3"/>
    <x v="34"/>
    <x v="1"/>
    <x v="30"/>
    <x v="1"/>
  </r>
  <r>
    <n v="1623"/>
    <x v="330"/>
    <x v="24"/>
    <n v="2408"/>
    <x v="135"/>
    <x v="27"/>
    <x v="1"/>
    <x v="27"/>
    <x v="6"/>
    <x v="25"/>
    <x v="6"/>
  </r>
  <r>
    <n v="1623"/>
    <x v="330"/>
    <x v="24"/>
    <n v="2966"/>
    <x v="341"/>
    <x v="51"/>
    <x v="3"/>
    <x v="51"/>
    <x v="3"/>
    <x v="44"/>
    <x v="3"/>
  </r>
  <r>
    <n v="1624"/>
    <x v="244"/>
    <x v="27"/>
    <n v="773"/>
    <x v="711"/>
    <x v="54"/>
    <x v="3"/>
    <x v="54"/>
    <x v="3"/>
    <x v="29"/>
    <x v="3"/>
  </r>
  <r>
    <n v="1624"/>
    <x v="244"/>
    <x v="27"/>
    <n v="3281"/>
    <x v="643"/>
    <x v="32"/>
    <x v="4"/>
    <x v="32"/>
    <x v="3"/>
    <x v="29"/>
    <x v="3"/>
  </r>
  <r>
    <n v="1625"/>
    <x v="76"/>
    <x v="18"/>
    <n v="1712"/>
    <x v="639"/>
    <x v="12"/>
    <x v="0"/>
    <x v="12"/>
    <x v="5"/>
    <x v="12"/>
    <x v="5"/>
  </r>
  <r>
    <n v="1625"/>
    <x v="76"/>
    <x v="18"/>
    <n v="3294"/>
    <x v="622"/>
    <x v="22"/>
    <x v="3"/>
    <x v="22"/>
    <x v="4"/>
    <x v="20"/>
    <x v="4"/>
  </r>
  <r>
    <n v="1626"/>
    <x v="83"/>
    <x v="7"/>
    <n v="86"/>
    <x v="605"/>
    <x v="41"/>
    <x v="1"/>
    <x v="41"/>
    <x v="4"/>
    <x v="36"/>
    <x v="4"/>
  </r>
  <r>
    <n v="1627"/>
    <x v="155"/>
    <x v="4"/>
    <n v="1977"/>
    <x v="683"/>
    <x v="66"/>
    <x v="0"/>
    <x v="66"/>
    <x v="2"/>
    <x v="53"/>
    <x v="2"/>
  </r>
  <r>
    <n v="1628"/>
    <x v="25"/>
    <x v="20"/>
    <n v="161"/>
    <x v="564"/>
    <x v="40"/>
    <x v="0"/>
    <x v="40"/>
    <x v="1"/>
    <x v="35"/>
    <x v="1"/>
  </r>
  <r>
    <n v="1628"/>
    <x v="25"/>
    <x v="20"/>
    <n v="2245"/>
    <x v="659"/>
    <x v="1"/>
    <x v="4"/>
    <x v="1"/>
    <x v="1"/>
    <x v="1"/>
    <x v="1"/>
  </r>
  <r>
    <n v="1628"/>
    <x v="25"/>
    <x v="20"/>
    <n v="2334"/>
    <x v="668"/>
    <x v="15"/>
    <x v="3"/>
    <x v="15"/>
    <x v="0"/>
    <x v="15"/>
    <x v="0"/>
  </r>
  <r>
    <n v="1630"/>
    <x v="99"/>
    <x v="3"/>
    <n v="1347"/>
    <x v="423"/>
    <x v="22"/>
    <x v="0"/>
    <x v="22"/>
    <x v="4"/>
    <x v="20"/>
    <x v="4"/>
  </r>
  <r>
    <n v="1630"/>
    <x v="99"/>
    <x v="3"/>
    <n v="1474"/>
    <x v="10"/>
    <x v="56"/>
    <x v="3"/>
    <x v="56"/>
    <x v="4"/>
    <x v="46"/>
    <x v="4"/>
  </r>
  <r>
    <n v="1630"/>
    <x v="99"/>
    <x v="3"/>
    <n v="1955"/>
    <x v="241"/>
    <x v="35"/>
    <x v="4"/>
    <x v="35"/>
    <x v="6"/>
    <x v="25"/>
    <x v="6"/>
  </r>
  <r>
    <n v="1630"/>
    <x v="99"/>
    <x v="3"/>
    <n v="2890"/>
    <x v="684"/>
    <x v="57"/>
    <x v="3"/>
    <x v="57"/>
    <x v="3"/>
    <x v="47"/>
    <x v="3"/>
  </r>
  <r>
    <n v="1631"/>
    <x v="143"/>
    <x v="32"/>
    <n v="1255"/>
    <x v="310"/>
    <x v="61"/>
    <x v="4"/>
    <x v="61"/>
    <x v="0"/>
    <x v="9"/>
    <x v="0"/>
  </r>
  <r>
    <n v="1632"/>
    <x v="331"/>
    <x v="3"/>
    <n v="1121"/>
    <x v="609"/>
    <x v="32"/>
    <x v="0"/>
    <x v="32"/>
    <x v="3"/>
    <x v="29"/>
    <x v="3"/>
  </r>
  <r>
    <n v="1632"/>
    <x v="331"/>
    <x v="3"/>
    <n v="2345"/>
    <x v="2"/>
    <x v="4"/>
    <x v="3"/>
    <x v="4"/>
    <x v="0"/>
    <x v="4"/>
    <x v="0"/>
  </r>
  <r>
    <n v="1633"/>
    <x v="269"/>
    <x v="6"/>
    <n v="2329"/>
    <x v="95"/>
    <x v="47"/>
    <x v="1"/>
    <x v="47"/>
    <x v="6"/>
    <x v="41"/>
    <x v="6"/>
  </r>
  <r>
    <n v="1634"/>
    <x v="44"/>
    <x v="27"/>
    <n v="93"/>
    <x v="441"/>
    <x v="21"/>
    <x v="4"/>
    <x v="21"/>
    <x v="2"/>
    <x v="19"/>
    <x v="2"/>
  </r>
  <r>
    <n v="1634"/>
    <x v="44"/>
    <x v="27"/>
    <n v="191"/>
    <x v="243"/>
    <x v="41"/>
    <x v="4"/>
    <x v="41"/>
    <x v="4"/>
    <x v="36"/>
    <x v="4"/>
  </r>
  <r>
    <n v="1634"/>
    <x v="44"/>
    <x v="27"/>
    <n v="195"/>
    <x v="459"/>
    <x v="55"/>
    <x v="3"/>
    <x v="55"/>
    <x v="3"/>
    <x v="29"/>
    <x v="3"/>
  </r>
  <r>
    <n v="1635"/>
    <x v="223"/>
    <x v="24"/>
    <n v="579"/>
    <x v="508"/>
    <x v="6"/>
    <x v="0"/>
    <x v="6"/>
    <x v="1"/>
    <x v="6"/>
    <x v="1"/>
  </r>
  <r>
    <n v="1635"/>
    <x v="223"/>
    <x v="24"/>
    <n v="699"/>
    <x v="534"/>
    <x v="56"/>
    <x v="4"/>
    <x v="56"/>
    <x v="4"/>
    <x v="46"/>
    <x v="4"/>
  </r>
  <r>
    <n v="1636"/>
    <x v="117"/>
    <x v="38"/>
    <n v="1021"/>
    <x v="313"/>
    <x v="45"/>
    <x v="4"/>
    <x v="45"/>
    <x v="3"/>
    <x v="34"/>
    <x v="3"/>
  </r>
  <r>
    <n v="1636"/>
    <x v="117"/>
    <x v="38"/>
    <n v="1309"/>
    <x v="632"/>
    <x v="46"/>
    <x v="3"/>
    <x v="46"/>
    <x v="4"/>
    <x v="40"/>
    <x v="4"/>
  </r>
  <r>
    <n v="1637"/>
    <x v="174"/>
    <x v="3"/>
    <n v="2468"/>
    <x v="443"/>
    <x v="40"/>
    <x v="3"/>
    <x v="40"/>
    <x v="1"/>
    <x v="35"/>
    <x v="1"/>
  </r>
  <r>
    <n v="1638"/>
    <x v="7"/>
    <x v="6"/>
    <n v="783"/>
    <x v="496"/>
    <x v="40"/>
    <x v="4"/>
    <x v="40"/>
    <x v="1"/>
    <x v="35"/>
    <x v="1"/>
  </r>
  <r>
    <n v="1638"/>
    <x v="7"/>
    <x v="6"/>
    <n v="1316"/>
    <x v="515"/>
    <x v="30"/>
    <x v="4"/>
    <x v="30"/>
    <x v="4"/>
    <x v="27"/>
    <x v="4"/>
  </r>
  <r>
    <n v="1638"/>
    <x v="7"/>
    <x v="6"/>
    <n v="1724"/>
    <x v="618"/>
    <x v="5"/>
    <x v="3"/>
    <x v="5"/>
    <x v="3"/>
    <x v="5"/>
    <x v="3"/>
  </r>
  <r>
    <n v="1638"/>
    <x v="7"/>
    <x v="6"/>
    <n v="2164"/>
    <x v="421"/>
    <x v="59"/>
    <x v="0"/>
    <x v="59"/>
    <x v="3"/>
    <x v="47"/>
    <x v="3"/>
  </r>
  <r>
    <n v="1641"/>
    <x v="37"/>
    <x v="1"/>
    <n v="744"/>
    <x v="64"/>
    <x v="45"/>
    <x v="3"/>
    <x v="45"/>
    <x v="3"/>
    <x v="34"/>
    <x v="3"/>
  </r>
  <r>
    <n v="1644"/>
    <x v="317"/>
    <x v="40"/>
    <n v="18"/>
    <x v="571"/>
    <x v="20"/>
    <x v="4"/>
    <x v="20"/>
    <x v="5"/>
    <x v="18"/>
    <x v="5"/>
  </r>
  <r>
    <n v="1644"/>
    <x v="317"/>
    <x v="40"/>
    <n v="2631"/>
    <x v="268"/>
    <x v="10"/>
    <x v="3"/>
    <x v="10"/>
    <x v="5"/>
    <x v="10"/>
    <x v="5"/>
  </r>
  <r>
    <n v="1644"/>
    <x v="317"/>
    <x v="40"/>
    <n v="3269"/>
    <x v="296"/>
    <x v="37"/>
    <x v="0"/>
    <x v="37"/>
    <x v="6"/>
    <x v="32"/>
    <x v="6"/>
  </r>
  <r>
    <n v="1645"/>
    <x v="182"/>
    <x v="28"/>
    <n v="393"/>
    <x v="139"/>
    <x v="26"/>
    <x v="1"/>
    <x v="26"/>
    <x v="0"/>
    <x v="24"/>
    <x v="0"/>
  </r>
  <r>
    <n v="1645"/>
    <x v="182"/>
    <x v="28"/>
    <n v="829"/>
    <x v="192"/>
    <x v="6"/>
    <x v="1"/>
    <x v="6"/>
    <x v="1"/>
    <x v="6"/>
    <x v="1"/>
  </r>
  <r>
    <n v="1645"/>
    <x v="182"/>
    <x v="28"/>
    <n v="1122"/>
    <x v="712"/>
    <x v="56"/>
    <x v="4"/>
    <x v="56"/>
    <x v="4"/>
    <x v="46"/>
    <x v="4"/>
  </r>
  <r>
    <n v="1646"/>
    <x v="20"/>
    <x v="16"/>
    <n v="124"/>
    <x v="624"/>
    <x v="6"/>
    <x v="1"/>
    <x v="6"/>
    <x v="1"/>
    <x v="6"/>
    <x v="1"/>
  </r>
  <r>
    <n v="1646"/>
    <x v="20"/>
    <x v="16"/>
    <n v="725"/>
    <x v="159"/>
    <x v="43"/>
    <x v="3"/>
    <x v="43"/>
    <x v="0"/>
    <x v="38"/>
    <x v="0"/>
  </r>
  <r>
    <n v="1646"/>
    <x v="20"/>
    <x v="16"/>
    <n v="1266"/>
    <x v="68"/>
    <x v="10"/>
    <x v="3"/>
    <x v="10"/>
    <x v="5"/>
    <x v="10"/>
    <x v="5"/>
  </r>
  <r>
    <n v="1647"/>
    <x v="27"/>
    <x v="5"/>
    <n v="258"/>
    <x v="234"/>
    <x v="6"/>
    <x v="3"/>
    <x v="6"/>
    <x v="1"/>
    <x v="6"/>
    <x v="1"/>
  </r>
  <r>
    <n v="1647"/>
    <x v="27"/>
    <x v="5"/>
    <n v="2249"/>
    <x v="457"/>
    <x v="38"/>
    <x v="1"/>
    <x v="38"/>
    <x v="2"/>
    <x v="33"/>
    <x v="2"/>
  </r>
  <r>
    <n v="1648"/>
    <x v="169"/>
    <x v="28"/>
    <n v="158"/>
    <x v="564"/>
    <x v="52"/>
    <x v="1"/>
    <x v="52"/>
    <x v="1"/>
    <x v="1"/>
    <x v="1"/>
  </r>
  <r>
    <n v="1648"/>
    <x v="169"/>
    <x v="28"/>
    <n v="332"/>
    <x v="686"/>
    <x v="23"/>
    <x v="1"/>
    <x v="23"/>
    <x v="5"/>
    <x v="21"/>
    <x v="5"/>
  </r>
  <r>
    <n v="1648"/>
    <x v="169"/>
    <x v="28"/>
    <n v="392"/>
    <x v="30"/>
    <x v="41"/>
    <x v="4"/>
    <x v="41"/>
    <x v="4"/>
    <x v="36"/>
    <x v="4"/>
  </r>
  <r>
    <n v="1648"/>
    <x v="169"/>
    <x v="28"/>
    <n v="2043"/>
    <x v="431"/>
    <x v="31"/>
    <x v="4"/>
    <x v="31"/>
    <x v="0"/>
    <x v="28"/>
    <x v="0"/>
  </r>
  <r>
    <n v="1648"/>
    <x v="169"/>
    <x v="28"/>
    <n v="2891"/>
    <x v="713"/>
    <x v="16"/>
    <x v="1"/>
    <x v="16"/>
    <x v="3"/>
    <x v="8"/>
    <x v="3"/>
  </r>
  <r>
    <n v="1651"/>
    <x v="4"/>
    <x v="4"/>
    <n v="964"/>
    <x v="96"/>
    <x v="19"/>
    <x v="0"/>
    <x v="19"/>
    <x v="4"/>
    <x v="17"/>
    <x v="4"/>
  </r>
  <r>
    <n v="1652"/>
    <x v="163"/>
    <x v="13"/>
    <n v="9"/>
    <x v="197"/>
    <x v="4"/>
    <x v="0"/>
    <x v="4"/>
    <x v="0"/>
    <x v="4"/>
    <x v="0"/>
  </r>
  <r>
    <n v="1653"/>
    <x v="57"/>
    <x v="4"/>
    <n v="57"/>
    <x v="59"/>
    <x v="65"/>
    <x v="5"/>
    <x v="65"/>
    <x v="3"/>
    <x v="52"/>
    <x v="3"/>
  </r>
  <r>
    <n v="1653"/>
    <x v="57"/>
    <x v="4"/>
    <n v="2105"/>
    <x v="78"/>
    <x v="12"/>
    <x v="0"/>
    <x v="12"/>
    <x v="5"/>
    <x v="12"/>
    <x v="5"/>
  </r>
  <r>
    <n v="1654"/>
    <x v="102"/>
    <x v="4"/>
    <n v="507"/>
    <x v="454"/>
    <x v="27"/>
    <x v="0"/>
    <x v="27"/>
    <x v="6"/>
    <x v="25"/>
    <x v="6"/>
  </r>
  <r>
    <n v="1654"/>
    <x v="102"/>
    <x v="4"/>
    <n v="1492"/>
    <x v="478"/>
    <x v="48"/>
    <x v="0"/>
    <x v="48"/>
    <x v="3"/>
    <x v="42"/>
    <x v="3"/>
  </r>
  <r>
    <n v="1654"/>
    <x v="102"/>
    <x v="4"/>
    <n v="2734"/>
    <x v="365"/>
    <x v="58"/>
    <x v="3"/>
    <x v="58"/>
    <x v="1"/>
    <x v="48"/>
    <x v="1"/>
  </r>
  <r>
    <n v="1656"/>
    <x v="332"/>
    <x v="3"/>
    <n v="2786"/>
    <x v="704"/>
    <x v="56"/>
    <x v="5"/>
    <x v="56"/>
    <x v="4"/>
    <x v="46"/>
    <x v="4"/>
  </r>
  <r>
    <n v="1656"/>
    <x v="332"/>
    <x v="3"/>
    <n v="2892"/>
    <x v="610"/>
    <x v="3"/>
    <x v="0"/>
    <x v="3"/>
    <x v="2"/>
    <x v="3"/>
    <x v="2"/>
  </r>
  <r>
    <n v="1656"/>
    <x v="332"/>
    <x v="3"/>
    <n v="3088"/>
    <x v="323"/>
    <x v="46"/>
    <x v="0"/>
    <x v="46"/>
    <x v="4"/>
    <x v="40"/>
    <x v="4"/>
  </r>
  <r>
    <n v="1657"/>
    <x v="94"/>
    <x v="8"/>
    <n v="2083"/>
    <x v="256"/>
    <x v="41"/>
    <x v="4"/>
    <x v="41"/>
    <x v="4"/>
    <x v="36"/>
    <x v="4"/>
  </r>
  <r>
    <n v="1658"/>
    <x v="80"/>
    <x v="8"/>
    <n v="2300"/>
    <x v="667"/>
    <x v="8"/>
    <x v="4"/>
    <x v="8"/>
    <x v="3"/>
    <x v="8"/>
    <x v="3"/>
  </r>
  <r>
    <n v="1658"/>
    <x v="80"/>
    <x v="8"/>
    <n v="2695"/>
    <x v="257"/>
    <x v="52"/>
    <x v="3"/>
    <x v="52"/>
    <x v="1"/>
    <x v="1"/>
    <x v="1"/>
  </r>
  <r>
    <n v="1659"/>
    <x v="170"/>
    <x v="8"/>
    <n v="1205"/>
    <x v="177"/>
    <x v="24"/>
    <x v="3"/>
    <x v="24"/>
    <x v="3"/>
    <x v="22"/>
    <x v="3"/>
  </r>
  <r>
    <n v="1660"/>
    <x v="60"/>
    <x v="31"/>
    <n v="556"/>
    <x v="590"/>
    <x v="3"/>
    <x v="3"/>
    <x v="3"/>
    <x v="2"/>
    <x v="3"/>
    <x v="2"/>
  </r>
  <r>
    <n v="1660"/>
    <x v="60"/>
    <x v="31"/>
    <n v="3186"/>
    <x v="615"/>
    <x v="43"/>
    <x v="3"/>
    <x v="43"/>
    <x v="0"/>
    <x v="38"/>
    <x v="0"/>
  </r>
  <r>
    <n v="1661"/>
    <x v="118"/>
    <x v="39"/>
    <n v="976"/>
    <x v="533"/>
    <x v="3"/>
    <x v="0"/>
    <x v="3"/>
    <x v="2"/>
    <x v="3"/>
    <x v="2"/>
  </r>
  <r>
    <n v="1661"/>
    <x v="118"/>
    <x v="39"/>
    <n v="1139"/>
    <x v="90"/>
    <x v="17"/>
    <x v="4"/>
    <x v="17"/>
    <x v="5"/>
    <x v="16"/>
    <x v="5"/>
  </r>
  <r>
    <n v="1661"/>
    <x v="118"/>
    <x v="39"/>
    <n v="2014"/>
    <x v="83"/>
    <x v="57"/>
    <x v="3"/>
    <x v="57"/>
    <x v="3"/>
    <x v="47"/>
    <x v="3"/>
  </r>
  <r>
    <n v="1663"/>
    <x v="26"/>
    <x v="6"/>
    <n v="1166"/>
    <x v="358"/>
    <x v="1"/>
    <x v="4"/>
    <x v="1"/>
    <x v="1"/>
    <x v="1"/>
    <x v="1"/>
  </r>
  <r>
    <n v="1663"/>
    <x v="26"/>
    <x v="6"/>
    <n v="1865"/>
    <x v="407"/>
    <x v="23"/>
    <x v="5"/>
    <x v="23"/>
    <x v="5"/>
    <x v="21"/>
    <x v="5"/>
  </r>
  <r>
    <n v="1664"/>
    <x v="263"/>
    <x v="15"/>
    <n v="3316"/>
    <x v="563"/>
    <x v="62"/>
    <x v="2"/>
    <x v="62"/>
    <x v="3"/>
    <x v="39"/>
    <x v="3"/>
  </r>
  <r>
    <n v="1665"/>
    <x v="111"/>
    <x v="3"/>
    <n v="866"/>
    <x v="584"/>
    <x v="15"/>
    <x v="3"/>
    <x v="15"/>
    <x v="0"/>
    <x v="15"/>
    <x v="0"/>
  </r>
  <r>
    <n v="1665"/>
    <x v="111"/>
    <x v="3"/>
    <n v="932"/>
    <x v="547"/>
    <x v="31"/>
    <x v="3"/>
    <x v="31"/>
    <x v="0"/>
    <x v="28"/>
    <x v="0"/>
  </r>
  <r>
    <n v="1669"/>
    <x v="84"/>
    <x v="3"/>
    <n v="1407"/>
    <x v="568"/>
    <x v="42"/>
    <x v="1"/>
    <x v="42"/>
    <x v="3"/>
    <x v="37"/>
    <x v="3"/>
  </r>
  <r>
    <n v="1670"/>
    <x v="116"/>
    <x v="8"/>
    <n v="563"/>
    <x v="280"/>
    <x v="48"/>
    <x v="4"/>
    <x v="48"/>
    <x v="3"/>
    <x v="42"/>
    <x v="3"/>
  </r>
  <r>
    <n v="1670"/>
    <x v="116"/>
    <x v="8"/>
    <n v="2854"/>
    <x v="673"/>
    <x v="61"/>
    <x v="1"/>
    <x v="61"/>
    <x v="0"/>
    <x v="9"/>
    <x v="0"/>
  </r>
  <r>
    <n v="1671"/>
    <x v="63"/>
    <x v="3"/>
    <n v="1857"/>
    <x v="604"/>
    <x v="65"/>
    <x v="1"/>
    <x v="65"/>
    <x v="3"/>
    <x v="52"/>
    <x v="3"/>
  </r>
  <r>
    <n v="1672"/>
    <x v="24"/>
    <x v="19"/>
    <n v="970"/>
    <x v="524"/>
    <x v="10"/>
    <x v="1"/>
    <x v="10"/>
    <x v="5"/>
    <x v="10"/>
    <x v="5"/>
  </r>
  <r>
    <n v="1672"/>
    <x v="24"/>
    <x v="19"/>
    <n v="1795"/>
    <x v="191"/>
    <x v="16"/>
    <x v="1"/>
    <x v="16"/>
    <x v="3"/>
    <x v="8"/>
    <x v="3"/>
  </r>
  <r>
    <n v="1674"/>
    <x v="45"/>
    <x v="4"/>
    <n v="1944"/>
    <x v="633"/>
    <x v="56"/>
    <x v="3"/>
    <x v="56"/>
    <x v="4"/>
    <x v="46"/>
    <x v="4"/>
  </r>
  <r>
    <n v="1675"/>
    <x v="170"/>
    <x v="8"/>
    <n v="3184"/>
    <x v="615"/>
    <x v="43"/>
    <x v="4"/>
    <x v="43"/>
    <x v="0"/>
    <x v="38"/>
    <x v="0"/>
  </r>
  <r>
    <n v="1676"/>
    <x v="157"/>
    <x v="22"/>
    <n v="478"/>
    <x v="9"/>
    <x v="14"/>
    <x v="1"/>
    <x v="14"/>
    <x v="3"/>
    <x v="14"/>
    <x v="3"/>
  </r>
  <r>
    <n v="1676"/>
    <x v="157"/>
    <x v="22"/>
    <n v="1729"/>
    <x v="278"/>
    <x v="55"/>
    <x v="2"/>
    <x v="55"/>
    <x v="3"/>
    <x v="29"/>
    <x v="3"/>
  </r>
  <r>
    <n v="1676"/>
    <x v="157"/>
    <x v="22"/>
    <n v="2503"/>
    <x v="665"/>
    <x v="61"/>
    <x v="2"/>
    <x v="61"/>
    <x v="0"/>
    <x v="9"/>
    <x v="0"/>
  </r>
  <r>
    <n v="1676"/>
    <x v="157"/>
    <x v="22"/>
    <n v="2826"/>
    <x v="495"/>
    <x v="5"/>
    <x v="4"/>
    <x v="5"/>
    <x v="3"/>
    <x v="5"/>
    <x v="3"/>
  </r>
  <r>
    <n v="1677"/>
    <x v="7"/>
    <x v="6"/>
    <n v="1672"/>
    <x v="714"/>
    <x v="10"/>
    <x v="3"/>
    <x v="10"/>
    <x v="5"/>
    <x v="10"/>
    <x v="5"/>
  </r>
  <r>
    <n v="1677"/>
    <x v="7"/>
    <x v="6"/>
    <n v="2420"/>
    <x v="84"/>
    <x v="35"/>
    <x v="3"/>
    <x v="35"/>
    <x v="6"/>
    <x v="25"/>
    <x v="6"/>
  </r>
  <r>
    <n v="1679"/>
    <x v="244"/>
    <x v="27"/>
    <n v="1100"/>
    <x v="329"/>
    <x v="46"/>
    <x v="4"/>
    <x v="46"/>
    <x v="4"/>
    <x v="40"/>
    <x v="4"/>
  </r>
  <r>
    <n v="1679"/>
    <x v="244"/>
    <x v="27"/>
    <n v="3238"/>
    <x v="179"/>
    <x v="20"/>
    <x v="4"/>
    <x v="20"/>
    <x v="5"/>
    <x v="18"/>
    <x v="5"/>
  </r>
  <r>
    <n v="1681"/>
    <x v="145"/>
    <x v="14"/>
    <n v="2381"/>
    <x v="601"/>
    <x v="49"/>
    <x v="1"/>
    <x v="49"/>
    <x v="6"/>
    <x v="25"/>
    <x v="6"/>
  </r>
  <r>
    <n v="1682"/>
    <x v="314"/>
    <x v="28"/>
    <n v="669"/>
    <x v="518"/>
    <x v="49"/>
    <x v="1"/>
    <x v="49"/>
    <x v="6"/>
    <x v="25"/>
    <x v="6"/>
  </r>
  <r>
    <n v="1682"/>
    <x v="314"/>
    <x v="28"/>
    <n v="1601"/>
    <x v="3"/>
    <x v="18"/>
    <x v="0"/>
    <x v="18"/>
    <x v="5"/>
    <x v="16"/>
    <x v="5"/>
  </r>
  <r>
    <n v="1682"/>
    <x v="314"/>
    <x v="28"/>
    <n v="1985"/>
    <x v="348"/>
    <x v="22"/>
    <x v="3"/>
    <x v="22"/>
    <x v="4"/>
    <x v="20"/>
    <x v="4"/>
  </r>
  <r>
    <n v="1682"/>
    <x v="314"/>
    <x v="28"/>
    <n v="2209"/>
    <x v="298"/>
    <x v="43"/>
    <x v="1"/>
    <x v="43"/>
    <x v="0"/>
    <x v="38"/>
    <x v="0"/>
  </r>
  <r>
    <n v="1684"/>
    <x v="153"/>
    <x v="37"/>
    <n v="491"/>
    <x v="620"/>
    <x v="59"/>
    <x v="3"/>
    <x v="59"/>
    <x v="3"/>
    <x v="47"/>
    <x v="3"/>
  </r>
  <r>
    <n v="1685"/>
    <x v="21"/>
    <x v="17"/>
    <n v="614"/>
    <x v="675"/>
    <x v="15"/>
    <x v="4"/>
    <x v="15"/>
    <x v="0"/>
    <x v="15"/>
    <x v="0"/>
  </r>
  <r>
    <n v="1687"/>
    <x v="130"/>
    <x v="40"/>
    <n v="641"/>
    <x v="375"/>
    <x v="10"/>
    <x v="1"/>
    <x v="10"/>
    <x v="5"/>
    <x v="10"/>
    <x v="5"/>
  </r>
  <r>
    <n v="1687"/>
    <x v="130"/>
    <x v="40"/>
    <n v="2779"/>
    <x v="108"/>
    <x v="31"/>
    <x v="3"/>
    <x v="31"/>
    <x v="0"/>
    <x v="28"/>
    <x v="0"/>
  </r>
  <r>
    <n v="1688"/>
    <x v="333"/>
    <x v="4"/>
    <n v="303"/>
    <x v="433"/>
    <x v="4"/>
    <x v="0"/>
    <x v="4"/>
    <x v="0"/>
    <x v="4"/>
    <x v="0"/>
  </r>
  <r>
    <n v="1688"/>
    <x v="333"/>
    <x v="4"/>
    <n v="740"/>
    <x v="242"/>
    <x v="67"/>
    <x v="1"/>
    <x v="67"/>
    <x v="3"/>
    <x v="54"/>
    <x v="3"/>
  </r>
  <r>
    <n v="1690"/>
    <x v="205"/>
    <x v="18"/>
    <n v="2395"/>
    <x v="619"/>
    <x v="54"/>
    <x v="1"/>
    <x v="54"/>
    <x v="3"/>
    <x v="29"/>
    <x v="3"/>
  </r>
  <r>
    <n v="1691"/>
    <x v="155"/>
    <x v="4"/>
    <n v="2390"/>
    <x v="315"/>
    <x v="60"/>
    <x v="3"/>
    <x v="60"/>
    <x v="0"/>
    <x v="49"/>
    <x v="0"/>
  </r>
  <r>
    <n v="1692"/>
    <x v="147"/>
    <x v="1"/>
    <n v="1637"/>
    <x v="646"/>
    <x v="3"/>
    <x v="4"/>
    <x v="3"/>
    <x v="2"/>
    <x v="3"/>
    <x v="2"/>
  </r>
  <r>
    <n v="1692"/>
    <x v="147"/>
    <x v="1"/>
    <n v="2295"/>
    <x v="382"/>
    <x v="6"/>
    <x v="3"/>
    <x v="6"/>
    <x v="1"/>
    <x v="6"/>
    <x v="1"/>
  </r>
  <r>
    <n v="1693"/>
    <x v="84"/>
    <x v="3"/>
    <n v="2647"/>
    <x v="54"/>
    <x v="20"/>
    <x v="3"/>
    <x v="20"/>
    <x v="5"/>
    <x v="18"/>
    <x v="5"/>
  </r>
  <r>
    <n v="1694"/>
    <x v="86"/>
    <x v="29"/>
    <n v="330"/>
    <x v="686"/>
    <x v="27"/>
    <x v="0"/>
    <x v="27"/>
    <x v="6"/>
    <x v="25"/>
    <x v="6"/>
  </r>
  <r>
    <n v="1694"/>
    <x v="86"/>
    <x v="29"/>
    <n v="1216"/>
    <x v="279"/>
    <x v="64"/>
    <x v="4"/>
    <x v="64"/>
    <x v="0"/>
    <x v="51"/>
    <x v="0"/>
  </r>
  <r>
    <n v="1695"/>
    <x v="169"/>
    <x v="42"/>
    <n v="399"/>
    <x v="86"/>
    <x v="46"/>
    <x v="1"/>
    <x v="46"/>
    <x v="4"/>
    <x v="40"/>
    <x v="4"/>
  </r>
  <r>
    <n v="1695"/>
    <x v="169"/>
    <x v="42"/>
    <n v="1323"/>
    <x v="286"/>
    <x v="37"/>
    <x v="5"/>
    <x v="37"/>
    <x v="6"/>
    <x v="32"/>
    <x v="6"/>
  </r>
  <r>
    <n v="1696"/>
    <x v="37"/>
    <x v="1"/>
    <n v="146"/>
    <x v="680"/>
    <x v="6"/>
    <x v="3"/>
    <x v="6"/>
    <x v="1"/>
    <x v="6"/>
    <x v="1"/>
  </r>
  <r>
    <n v="1696"/>
    <x v="37"/>
    <x v="1"/>
    <n v="1710"/>
    <x v="639"/>
    <x v="39"/>
    <x v="1"/>
    <x v="39"/>
    <x v="3"/>
    <x v="34"/>
    <x v="3"/>
  </r>
  <r>
    <n v="1697"/>
    <x v="163"/>
    <x v="13"/>
    <n v="1451"/>
    <x v="466"/>
    <x v="57"/>
    <x v="1"/>
    <x v="57"/>
    <x v="3"/>
    <x v="47"/>
    <x v="3"/>
  </r>
  <r>
    <n v="1697"/>
    <x v="163"/>
    <x v="13"/>
    <n v="1834"/>
    <x v="453"/>
    <x v="13"/>
    <x v="5"/>
    <x v="13"/>
    <x v="4"/>
    <x v="13"/>
    <x v="4"/>
  </r>
  <r>
    <n v="1698"/>
    <x v="167"/>
    <x v="34"/>
    <n v="1881"/>
    <x v="513"/>
    <x v="30"/>
    <x v="2"/>
    <x v="30"/>
    <x v="4"/>
    <x v="27"/>
    <x v="4"/>
  </r>
  <r>
    <n v="1698"/>
    <x v="167"/>
    <x v="34"/>
    <n v="2272"/>
    <x v="61"/>
    <x v="45"/>
    <x v="4"/>
    <x v="45"/>
    <x v="3"/>
    <x v="34"/>
    <x v="3"/>
  </r>
  <r>
    <n v="1698"/>
    <x v="167"/>
    <x v="34"/>
    <n v="2649"/>
    <x v="54"/>
    <x v="32"/>
    <x v="4"/>
    <x v="32"/>
    <x v="3"/>
    <x v="29"/>
    <x v="3"/>
  </r>
  <r>
    <n v="1699"/>
    <x v="103"/>
    <x v="20"/>
    <n v="1987"/>
    <x v="348"/>
    <x v="53"/>
    <x v="0"/>
    <x v="53"/>
    <x v="5"/>
    <x v="45"/>
    <x v="5"/>
  </r>
  <r>
    <n v="1699"/>
    <x v="103"/>
    <x v="20"/>
    <n v="2135"/>
    <x v="152"/>
    <x v="51"/>
    <x v="3"/>
    <x v="51"/>
    <x v="3"/>
    <x v="44"/>
    <x v="3"/>
  </r>
  <r>
    <n v="1699"/>
    <x v="103"/>
    <x v="20"/>
    <n v="2995"/>
    <x v="613"/>
    <x v="45"/>
    <x v="1"/>
    <x v="45"/>
    <x v="3"/>
    <x v="34"/>
    <x v="3"/>
  </r>
  <r>
    <n v="1702"/>
    <x v="107"/>
    <x v="3"/>
    <n v="3180"/>
    <x v="104"/>
    <x v="50"/>
    <x v="4"/>
    <x v="50"/>
    <x v="2"/>
    <x v="43"/>
    <x v="2"/>
  </r>
  <r>
    <n v="1703"/>
    <x v="136"/>
    <x v="4"/>
    <n v="1168"/>
    <x v="343"/>
    <x v="55"/>
    <x v="1"/>
    <x v="55"/>
    <x v="3"/>
    <x v="29"/>
    <x v="3"/>
  </r>
  <r>
    <n v="1704"/>
    <x v="9"/>
    <x v="7"/>
    <n v="1296"/>
    <x v="438"/>
    <x v="66"/>
    <x v="1"/>
    <x v="66"/>
    <x v="2"/>
    <x v="53"/>
    <x v="2"/>
  </r>
  <r>
    <n v="1704"/>
    <x v="9"/>
    <x v="7"/>
    <n v="2165"/>
    <x v="421"/>
    <x v="38"/>
    <x v="4"/>
    <x v="38"/>
    <x v="2"/>
    <x v="33"/>
    <x v="2"/>
  </r>
  <r>
    <n v="1704"/>
    <x v="9"/>
    <x v="7"/>
    <n v="2459"/>
    <x v="522"/>
    <x v="22"/>
    <x v="0"/>
    <x v="22"/>
    <x v="4"/>
    <x v="20"/>
    <x v="4"/>
  </r>
  <r>
    <n v="1705"/>
    <x v="95"/>
    <x v="37"/>
    <n v="3027"/>
    <x v="576"/>
    <x v="56"/>
    <x v="3"/>
    <x v="56"/>
    <x v="4"/>
    <x v="46"/>
    <x v="4"/>
  </r>
  <r>
    <n v="1706"/>
    <x v="143"/>
    <x v="32"/>
    <n v="1040"/>
    <x v="378"/>
    <x v="25"/>
    <x v="3"/>
    <x v="25"/>
    <x v="6"/>
    <x v="23"/>
    <x v="6"/>
  </r>
  <r>
    <n v="1706"/>
    <x v="143"/>
    <x v="32"/>
    <n v="2582"/>
    <x v="491"/>
    <x v="37"/>
    <x v="0"/>
    <x v="37"/>
    <x v="6"/>
    <x v="32"/>
    <x v="6"/>
  </r>
  <r>
    <n v="1706"/>
    <x v="143"/>
    <x v="32"/>
    <n v="2715"/>
    <x v="611"/>
    <x v="54"/>
    <x v="4"/>
    <x v="54"/>
    <x v="3"/>
    <x v="29"/>
    <x v="3"/>
  </r>
  <r>
    <n v="1707"/>
    <x v="71"/>
    <x v="33"/>
    <n v="819"/>
    <x v="70"/>
    <x v="6"/>
    <x v="3"/>
    <x v="6"/>
    <x v="1"/>
    <x v="6"/>
    <x v="1"/>
  </r>
  <r>
    <n v="1707"/>
    <x v="71"/>
    <x v="33"/>
    <n v="2485"/>
    <x v="570"/>
    <x v="58"/>
    <x v="4"/>
    <x v="58"/>
    <x v="1"/>
    <x v="48"/>
    <x v="1"/>
  </r>
  <r>
    <n v="1708"/>
    <x v="293"/>
    <x v="31"/>
    <n v="39"/>
    <x v="55"/>
    <x v="16"/>
    <x v="2"/>
    <x v="16"/>
    <x v="3"/>
    <x v="8"/>
    <x v="3"/>
  </r>
  <r>
    <n v="1708"/>
    <x v="293"/>
    <x v="31"/>
    <n v="2182"/>
    <x v="38"/>
    <x v="49"/>
    <x v="3"/>
    <x v="49"/>
    <x v="6"/>
    <x v="25"/>
    <x v="6"/>
  </r>
  <r>
    <n v="1709"/>
    <x v="20"/>
    <x v="16"/>
    <n v="419"/>
    <x v="430"/>
    <x v="21"/>
    <x v="3"/>
    <x v="21"/>
    <x v="2"/>
    <x v="19"/>
    <x v="2"/>
  </r>
  <r>
    <n v="1711"/>
    <x v="44"/>
    <x v="27"/>
    <n v="307"/>
    <x v="433"/>
    <x v="11"/>
    <x v="0"/>
    <x v="11"/>
    <x v="1"/>
    <x v="11"/>
    <x v="1"/>
  </r>
  <r>
    <n v="1712"/>
    <x v="0"/>
    <x v="0"/>
    <n v="305"/>
    <x v="433"/>
    <x v="7"/>
    <x v="1"/>
    <x v="7"/>
    <x v="4"/>
    <x v="7"/>
    <x v="4"/>
  </r>
  <r>
    <n v="1712"/>
    <x v="0"/>
    <x v="0"/>
    <n v="2271"/>
    <x v="92"/>
    <x v="20"/>
    <x v="3"/>
    <x v="20"/>
    <x v="5"/>
    <x v="18"/>
    <x v="5"/>
  </r>
  <r>
    <n v="1713"/>
    <x v="334"/>
    <x v="17"/>
    <n v="812"/>
    <x v="157"/>
    <x v="19"/>
    <x v="1"/>
    <x v="19"/>
    <x v="4"/>
    <x v="17"/>
    <x v="4"/>
  </r>
  <r>
    <n v="1714"/>
    <x v="334"/>
    <x v="17"/>
    <n v="372"/>
    <x v="476"/>
    <x v="14"/>
    <x v="0"/>
    <x v="14"/>
    <x v="3"/>
    <x v="14"/>
    <x v="3"/>
  </r>
  <r>
    <n v="1714"/>
    <x v="334"/>
    <x v="17"/>
    <n v="441"/>
    <x v="130"/>
    <x v="34"/>
    <x v="1"/>
    <x v="34"/>
    <x v="1"/>
    <x v="30"/>
    <x v="1"/>
  </r>
  <r>
    <n v="1714"/>
    <x v="334"/>
    <x v="17"/>
    <n v="1482"/>
    <x v="253"/>
    <x v="17"/>
    <x v="3"/>
    <x v="17"/>
    <x v="5"/>
    <x v="16"/>
    <x v="5"/>
  </r>
  <r>
    <n v="1714"/>
    <x v="334"/>
    <x v="17"/>
    <n v="3064"/>
    <x v="168"/>
    <x v="18"/>
    <x v="0"/>
    <x v="18"/>
    <x v="5"/>
    <x v="16"/>
    <x v="5"/>
  </r>
  <r>
    <n v="1715"/>
    <x v="114"/>
    <x v="4"/>
    <n v="1697"/>
    <x v="274"/>
    <x v="65"/>
    <x v="0"/>
    <x v="65"/>
    <x v="3"/>
    <x v="52"/>
    <x v="3"/>
  </r>
  <r>
    <n v="1716"/>
    <x v="34"/>
    <x v="21"/>
    <n v="1095"/>
    <x v="222"/>
    <x v="30"/>
    <x v="4"/>
    <x v="30"/>
    <x v="4"/>
    <x v="27"/>
    <x v="4"/>
  </r>
  <r>
    <n v="1716"/>
    <x v="34"/>
    <x v="21"/>
    <n v="1269"/>
    <x v="68"/>
    <x v="55"/>
    <x v="2"/>
    <x v="55"/>
    <x v="3"/>
    <x v="29"/>
    <x v="3"/>
  </r>
  <r>
    <n v="1716"/>
    <x v="34"/>
    <x v="21"/>
    <n v="1784"/>
    <x v="200"/>
    <x v="7"/>
    <x v="5"/>
    <x v="7"/>
    <x v="4"/>
    <x v="7"/>
    <x v="4"/>
  </r>
  <r>
    <n v="1717"/>
    <x v="63"/>
    <x v="3"/>
    <n v="1640"/>
    <x v="646"/>
    <x v="21"/>
    <x v="0"/>
    <x v="21"/>
    <x v="2"/>
    <x v="19"/>
    <x v="2"/>
  </r>
  <r>
    <n v="1719"/>
    <x v="90"/>
    <x v="37"/>
    <n v="1684"/>
    <x v="469"/>
    <x v="0"/>
    <x v="2"/>
    <x v="0"/>
    <x v="0"/>
    <x v="0"/>
    <x v="0"/>
  </r>
  <r>
    <n v="1720"/>
    <x v="51"/>
    <x v="26"/>
    <n v="2051"/>
    <x v="224"/>
    <x v="6"/>
    <x v="1"/>
    <x v="6"/>
    <x v="1"/>
    <x v="6"/>
    <x v="1"/>
  </r>
  <r>
    <n v="1720"/>
    <x v="51"/>
    <x v="26"/>
    <n v="2366"/>
    <x v="109"/>
    <x v="17"/>
    <x v="0"/>
    <x v="17"/>
    <x v="5"/>
    <x v="16"/>
    <x v="5"/>
  </r>
  <r>
    <n v="1721"/>
    <x v="47"/>
    <x v="18"/>
    <n v="2714"/>
    <x v="23"/>
    <x v="3"/>
    <x v="3"/>
    <x v="3"/>
    <x v="2"/>
    <x v="3"/>
    <x v="2"/>
  </r>
  <r>
    <n v="1722"/>
    <x v="52"/>
    <x v="24"/>
    <n v="792"/>
    <x v="630"/>
    <x v="37"/>
    <x v="1"/>
    <x v="37"/>
    <x v="6"/>
    <x v="32"/>
    <x v="6"/>
  </r>
  <r>
    <n v="1723"/>
    <x v="4"/>
    <x v="4"/>
    <n v="1066"/>
    <x v="373"/>
    <x v="31"/>
    <x v="3"/>
    <x v="31"/>
    <x v="0"/>
    <x v="28"/>
    <x v="0"/>
  </r>
  <r>
    <n v="1724"/>
    <x v="335"/>
    <x v="4"/>
    <n v="2028"/>
    <x v="353"/>
    <x v="61"/>
    <x v="1"/>
    <x v="61"/>
    <x v="0"/>
    <x v="9"/>
    <x v="0"/>
  </r>
  <r>
    <n v="1725"/>
    <x v="86"/>
    <x v="29"/>
    <n v="1026"/>
    <x v="206"/>
    <x v="18"/>
    <x v="4"/>
    <x v="18"/>
    <x v="5"/>
    <x v="16"/>
    <x v="5"/>
  </r>
  <r>
    <n v="1726"/>
    <x v="21"/>
    <x v="17"/>
    <n v="310"/>
    <x v="419"/>
    <x v="37"/>
    <x v="3"/>
    <x v="37"/>
    <x v="6"/>
    <x v="32"/>
    <x v="6"/>
  </r>
  <r>
    <n v="1726"/>
    <x v="21"/>
    <x v="17"/>
    <n v="679"/>
    <x v="528"/>
    <x v="26"/>
    <x v="3"/>
    <x v="26"/>
    <x v="0"/>
    <x v="24"/>
    <x v="0"/>
  </r>
  <r>
    <n v="1726"/>
    <x v="21"/>
    <x v="17"/>
    <n v="1357"/>
    <x v="558"/>
    <x v="53"/>
    <x v="1"/>
    <x v="53"/>
    <x v="5"/>
    <x v="45"/>
    <x v="5"/>
  </r>
  <r>
    <n v="1728"/>
    <x v="62"/>
    <x v="17"/>
    <n v="1843"/>
    <x v="383"/>
    <x v="49"/>
    <x v="0"/>
    <x v="49"/>
    <x v="6"/>
    <x v="25"/>
    <x v="6"/>
  </r>
  <r>
    <n v="1728"/>
    <x v="62"/>
    <x v="17"/>
    <n v="2836"/>
    <x v="211"/>
    <x v="19"/>
    <x v="0"/>
    <x v="19"/>
    <x v="4"/>
    <x v="17"/>
    <x v="4"/>
  </r>
  <r>
    <n v="1729"/>
    <x v="158"/>
    <x v="4"/>
    <n v="2692"/>
    <x v="257"/>
    <x v="52"/>
    <x v="4"/>
    <x v="52"/>
    <x v="1"/>
    <x v="1"/>
    <x v="1"/>
  </r>
  <r>
    <n v="1731"/>
    <x v="23"/>
    <x v="18"/>
    <n v="638"/>
    <x v="456"/>
    <x v="23"/>
    <x v="4"/>
    <x v="23"/>
    <x v="5"/>
    <x v="21"/>
    <x v="5"/>
  </r>
  <r>
    <n v="1731"/>
    <x v="23"/>
    <x v="18"/>
    <n v="2528"/>
    <x v="39"/>
    <x v="12"/>
    <x v="3"/>
    <x v="12"/>
    <x v="5"/>
    <x v="12"/>
    <x v="5"/>
  </r>
  <r>
    <n v="1731"/>
    <x v="23"/>
    <x v="18"/>
    <n v="2675"/>
    <x v="0"/>
    <x v="2"/>
    <x v="4"/>
    <x v="2"/>
    <x v="0"/>
    <x v="2"/>
    <x v="0"/>
  </r>
  <r>
    <n v="1732"/>
    <x v="29"/>
    <x v="33"/>
    <n v="533"/>
    <x v="473"/>
    <x v="57"/>
    <x v="1"/>
    <x v="57"/>
    <x v="3"/>
    <x v="47"/>
    <x v="3"/>
  </r>
  <r>
    <n v="1732"/>
    <x v="29"/>
    <x v="33"/>
    <n v="1099"/>
    <x v="329"/>
    <x v="0"/>
    <x v="1"/>
    <x v="0"/>
    <x v="0"/>
    <x v="0"/>
    <x v="0"/>
  </r>
  <r>
    <n v="1732"/>
    <x v="29"/>
    <x v="33"/>
    <n v="1964"/>
    <x v="420"/>
    <x v="51"/>
    <x v="3"/>
    <x v="51"/>
    <x v="3"/>
    <x v="44"/>
    <x v="3"/>
  </r>
  <r>
    <n v="1733"/>
    <x v="0"/>
    <x v="0"/>
    <n v="509"/>
    <x v="511"/>
    <x v="40"/>
    <x v="0"/>
    <x v="40"/>
    <x v="1"/>
    <x v="35"/>
    <x v="1"/>
  </r>
  <r>
    <n v="1733"/>
    <x v="0"/>
    <x v="0"/>
    <n v="565"/>
    <x v="490"/>
    <x v="41"/>
    <x v="4"/>
    <x v="41"/>
    <x v="4"/>
    <x v="36"/>
    <x v="4"/>
  </r>
  <r>
    <n v="1733"/>
    <x v="0"/>
    <x v="0"/>
    <n v="1030"/>
    <x v="690"/>
    <x v="36"/>
    <x v="0"/>
    <x v="36"/>
    <x v="2"/>
    <x v="31"/>
    <x v="2"/>
  </r>
  <r>
    <n v="1733"/>
    <x v="0"/>
    <x v="0"/>
    <n v="2722"/>
    <x v="444"/>
    <x v="4"/>
    <x v="3"/>
    <x v="4"/>
    <x v="0"/>
    <x v="4"/>
    <x v="0"/>
  </r>
  <r>
    <n v="1734"/>
    <x v="114"/>
    <x v="4"/>
    <n v="552"/>
    <x v="399"/>
    <x v="6"/>
    <x v="5"/>
    <x v="6"/>
    <x v="1"/>
    <x v="6"/>
    <x v="1"/>
  </r>
  <r>
    <n v="1734"/>
    <x v="114"/>
    <x v="4"/>
    <n v="1493"/>
    <x v="478"/>
    <x v="21"/>
    <x v="0"/>
    <x v="21"/>
    <x v="2"/>
    <x v="19"/>
    <x v="2"/>
  </r>
  <r>
    <n v="1735"/>
    <x v="247"/>
    <x v="21"/>
    <n v="1913"/>
    <x v="414"/>
    <x v="11"/>
    <x v="3"/>
    <x v="11"/>
    <x v="1"/>
    <x v="11"/>
    <x v="1"/>
  </r>
  <r>
    <n v="1737"/>
    <x v="238"/>
    <x v="20"/>
    <n v="110"/>
    <x v="199"/>
    <x v="50"/>
    <x v="1"/>
    <x v="50"/>
    <x v="2"/>
    <x v="43"/>
    <x v="2"/>
  </r>
  <r>
    <n v="1737"/>
    <x v="238"/>
    <x v="20"/>
    <n v="436"/>
    <x v="277"/>
    <x v="55"/>
    <x v="1"/>
    <x v="55"/>
    <x v="3"/>
    <x v="29"/>
    <x v="3"/>
  </r>
  <r>
    <n v="1740"/>
    <x v="158"/>
    <x v="4"/>
    <n v="8"/>
    <x v="197"/>
    <x v="68"/>
    <x v="2"/>
    <x v="68"/>
    <x v="0"/>
    <x v="55"/>
    <x v="0"/>
  </r>
  <r>
    <n v="1740"/>
    <x v="158"/>
    <x v="4"/>
    <n v="1878"/>
    <x v="513"/>
    <x v="21"/>
    <x v="1"/>
    <x v="21"/>
    <x v="2"/>
    <x v="19"/>
    <x v="2"/>
  </r>
  <r>
    <n v="1740"/>
    <x v="158"/>
    <x v="4"/>
    <n v="3063"/>
    <x v="168"/>
    <x v="6"/>
    <x v="1"/>
    <x v="6"/>
    <x v="1"/>
    <x v="6"/>
    <x v="1"/>
  </r>
  <r>
    <n v="1741"/>
    <x v="336"/>
    <x v="4"/>
    <n v="147"/>
    <x v="680"/>
    <x v="50"/>
    <x v="3"/>
    <x v="50"/>
    <x v="2"/>
    <x v="43"/>
    <x v="2"/>
  </r>
  <r>
    <n v="1741"/>
    <x v="336"/>
    <x v="4"/>
    <n v="544"/>
    <x v="701"/>
    <x v="5"/>
    <x v="4"/>
    <x v="5"/>
    <x v="3"/>
    <x v="5"/>
    <x v="3"/>
  </r>
  <r>
    <n v="1741"/>
    <x v="336"/>
    <x v="4"/>
    <n v="599"/>
    <x v="114"/>
    <x v="53"/>
    <x v="3"/>
    <x v="53"/>
    <x v="5"/>
    <x v="45"/>
    <x v="5"/>
  </r>
  <r>
    <n v="1742"/>
    <x v="62"/>
    <x v="17"/>
    <n v="279"/>
    <x v="142"/>
    <x v="29"/>
    <x v="4"/>
    <x v="29"/>
    <x v="1"/>
    <x v="6"/>
    <x v="1"/>
  </r>
  <r>
    <n v="1743"/>
    <x v="34"/>
    <x v="21"/>
    <n v="568"/>
    <x v="490"/>
    <x v="52"/>
    <x v="4"/>
    <x v="52"/>
    <x v="1"/>
    <x v="1"/>
    <x v="1"/>
  </r>
  <r>
    <n v="1743"/>
    <x v="34"/>
    <x v="21"/>
    <n v="2552"/>
    <x v="43"/>
    <x v="5"/>
    <x v="3"/>
    <x v="5"/>
    <x v="3"/>
    <x v="5"/>
    <x v="3"/>
  </r>
  <r>
    <n v="1743"/>
    <x v="34"/>
    <x v="21"/>
    <n v="3202"/>
    <x v="368"/>
    <x v="9"/>
    <x v="1"/>
    <x v="9"/>
    <x v="0"/>
    <x v="9"/>
    <x v="0"/>
  </r>
  <r>
    <n v="1744"/>
    <x v="57"/>
    <x v="4"/>
    <n v="2699"/>
    <x v="578"/>
    <x v="36"/>
    <x v="4"/>
    <x v="36"/>
    <x v="2"/>
    <x v="31"/>
    <x v="2"/>
  </r>
  <r>
    <n v="1746"/>
    <x v="114"/>
    <x v="4"/>
    <n v="1005"/>
    <x v="579"/>
    <x v="52"/>
    <x v="3"/>
    <x v="52"/>
    <x v="1"/>
    <x v="1"/>
    <x v="1"/>
  </r>
  <r>
    <n v="1746"/>
    <x v="114"/>
    <x v="4"/>
    <n v="2763"/>
    <x v="512"/>
    <x v="14"/>
    <x v="0"/>
    <x v="14"/>
    <x v="3"/>
    <x v="14"/>
    <x v="3"/>
  </r>
  <r>
    <n v="1747"/>
    <x v="53"/>
    <x v="21"/>
    <n v="1620"/>
    <x v="614"/>
    <x v="46"/>
    <x v="3"/>
    <x v="46"/>
    <x v="4"/>
    <x v="40"/>
    <x v="4"/>
  </r>
  <r>
    <n v="1747"/>
    <x v="53"/>
    <x v="21"/>
    <n v="1644"/>
    <x v="640"/>
    <x v="64"/>
    <x v="0"/>
    <x v="64"/>
    <x v="0"/>
    <x v="51"/>
    <x v="0"/>
  </r>
  <r>
    <n v="1747"/>
    <x v="53"/>
    <x v="21"/>
    <n v="1651"/>
    <x v="50"/>
    <x v="68"/>
    <x v="3"/>
    <x v="68"/>
    <x v="0"/>
    <x v="55"/>
    <x v="0"/>
  </r>
  <r>
    <n v="1747"/>
    <x v="53"/>
    <x v="21"/>
    <n v="1852"/>
    <x v="105"/>
    <x v="56"/>
    <x v="3"/>
    <x v="56"/>
    <x v="4"/>
    <x v="46"/>
    <x v="4"/>
  </r>
  <r>
    <n v="1747"/>
    <x v="53"/>
    <x v="21"/>
    <n v="3192"/>
    <x v="297"/>
    <x v="49"/>
    <x v="3"/>
    <x v="49"/>
    <x v="6"/>
    <x v="25"/>
    <x v="6"/>
  </r>
  <r>
    <n v="1748"/>
    <x v="337"/>
    <x v="21"/>
    <n v="3173"/>
    <x v="446"/>
    <x v="36"/>
    <x v="0"/>
    <x v="36"/>
    <x v="2"/>
    <x v="31"/>
    <x v="2"/>
  </r>
  <r>
    <n v="1749"/>
    <x v="338"/>
    <x v="38"/>
    <n v="427"/>
    <x v="277"/>
    <x v="11"/>
    <x v="3"/>
    <x v="11"/>
    <x v="1"/>
    <x v="11"/>
    <x v="1"/>
  </r>
  <r>
    <n v="1749"/>
    <x v="338"/>
    <x v="38"/>
    <n v="2025"/>
    <x v="654"/>
    <x v="55"/>
    <x v="4"/>
    <x v="55"/>
    <x v="3"/>
    <x v="29"/>
    <x v="3"/>
  </r>
  <r>
    <n v="1749"/>
    <x v="338"/>
    <x v="38"/>
    <n v="2368"/>
    <x v="451"/>
    <x v="49"/>
    <x v="4"/>
    <x v="49"/>
    <x v="6"/>
    <x v="25"/>
    <x v="6"/>
  </r>
  <r>
    <n v="1750"/>
    <x v="102"/>
    <x v="4"/>
    <n v="2153"/>
    <x v="210"/>
    <x v="11"/>
    <x v="5"/>
    <x v="11"/>
    <x v="1"/>
    <x v="11"/>
    <x v="1"/>
  </r>
  <r>
    <n v="1751"/>
    <x v="63"/>
    <x v="3"/>
    <n v="84"/>
    <x v="605"/>
    <x v="7"/>
    <x v="3"/>
    <x v="7"/>
    <x v="4"/>
    <x v="7"/>
    <x v="4"/>
  </r>
  <r>
    <n v="1751"/>
    <x v="63"/>
    <x v="3"/>
    <n v="2067"/>
    <x v="372"/>
    <x v="16"/>
    <x v="4"/>
    <x v="16"/>
    <x v="3"/>
    <x v="8"/>
    <x v="3"/>
  </r>
  <r>
    <n v="1752"/>
    <x v="86"/>
    <x v="29"/>
    <n v="1457"/>
    <x v="493"/>
    <x v="35"/>
    <x v="3"/>
    <x v="35"/>
    <x v="6"/>
    <x v="25"/>
    <x v="6"/>
  </r>
  <r>
    <n v="1752"/>
    <x v="86"/>
    <x v="29"/>
    <n v="1718"/>
    <x v="293"/>
    <x v="60"/>
    <x v="0"/>
    <x v="60"/>
    <x v="0"/>
    <x v="49"/>
    <x v="0"/>
  </r>
  <r>
    <n v="1752"/>
    <x v="86"/>
    <x v="29"/>
    <n v="2261"/>
    <x v="167"/>
    <x v="61"/>
    <x v="4"/>
    <x v="61"/>
    <x v="0"/>
    <x v="9"/>
    <x v="0"/>
  </r>
  <r>
    <n v="1753"/>
    <x v="31"/>
    <x v="23"/>
    <n v="2712"/>
    <x v="23"/>
    <x v="42"/>
    <x v="1"/>
    <x v="42"/>
    <x v="3"/>
    <x v="37"/>
    <x v="3"/>
  </r>
  <r>
    <n v="1754"/>
    <x v="26"/>
    <x v="6"/>
    <n v="1494"/>
    <x v="478"/>
    <x v="26"/>
    <x v="4"/>
    <x v="26"/>
    <x v="0"/>
    <x v="24"/>
    <x v="0"/>
  </r>
  <r>
    <n v="1755"/>
    <x v="94"/>
    <x v="8"/>
    <n v="2773"/>
    <x v="110"/>
    <x v="32"/>
    <x v="1"/>
    <x v="32"/>
    <x v="3"/>
    <x v="29"/>
    <x v="3"/>
  </r>
  <r>
    <n v="1756"/>
    <x v="163"/>
    <x v="13"/>
    <n v="908"/>
    <x v="369"/>
    <x v="38"/>
    <x v="2"/>
    <x v="38"/>
    <x v="2"/>
    <x v="33"/>
    <x v="2"/>
  </r>
  <r>
    <n v="1756"/>
    <x v="163"/>
    <x v="13"/>
    <n v="921"/>
    <x v="485"/>
    <x v="26"/>
    <x v="1"/>
    <x v="26"/>
    <x v="0"/>
    <x v="24"/>
    <x v="0"/>
  </r>
  <r>
    <n v="1756"/>
    <x v="163"/>
    <x v="13"/>
    <n v="2507"/>
    <x v="354"/>
    <x v="20"/>
    <x v="0"/>
    <x v="20"/>
    <x v="5"/>
    <x v="18"/>
    <x v="5"/>
  </r>
  <r>
    <n v="1758"/>
    <x v="280"/>
    <x v="29"/>
    <n v="1405"/>
    <x v="568"/>
    <x v="13"/>
    <x v="0"/>
    <x v="13"/>
    <x v="4"/>
    <x v="13"/>
    <x v="4"/>
  </r>
  <r>
    <n v="1758"/>
    <x v="280"/>
    <x v="29"/>
    <n v="1472"/>
    <x v="10"/>
    <x v="0"/>
    <x v="0"/>
    <x v="0"/>
    <x v="0"/>
    <x v="0"/>
    <x v="0"/>
  </r>
  <r>
    <n v="1758"/>
    <x v="280"/>
    <x v="29"/>
    <n v="2134"/>
    <x v="152"/>
    <x v="24"/>
    <x v="1"/>
    <x v="24"/>
    <x v="3"/>
    <x v="22"/>
    <x v="3"/>
  </r>
  <r>
    <n v="1759"/>
    <x v="63"/>
    <x v="3"/>
    <n v="2008"/>
    <x v="682"/>
    <x v="31"/>
    <x v="4"/>
    <x v="31"/>
    <x v="0"/>
    <x v="28"/>
    <x v="0"/>
  </r>
  <r>
    <n v="1759"/>
    <x v="63"/>
    <x v="3"/>
    <n v="2086"/>
    <x v="256"/>
    <x v="30"/>
    <x v="3"/>
    <x v="30"/>
    <x v="4"/>
    <x v="27"/>
    <x v="4"/>
  </r>
  <r>
    <n v="1759"/>
    <x v="63"/>
    <x v="3"/>
    <n v="2378"/>
    <x v="442"/>
    <x v="53"/>
    <x v="0"/>
    <x v="53"/>
    <x v="5"/>
    <x v="45"/>
    <x v="5"/>
  </r>
  <r>
    <n v="1760"/>
    <x v="142"/>
    <x v="41"/>
    <n v="1813"/>
    <x v="340"/>
    <x v="40"/>
    <x v="0"/>
    <x v="40"/>
    <x v="1"/>
    <x v="35"/>
    <x v="1"/>
  </r>
  <r>
    <n v="1760"/>
    <x v="142"/>
    <x v="41"/>
    <n v="2741"/>
    <x v="371"/>
    <x v="52"/>
    <x v="4"/>
    <x v="52"/>
    <x v="1"/>
    <x v="1"/>
    <x v="1"/>
  </r>
  <r>
    <n v="1761"/>
    <x v="114"/>
    <x v="4"/>
    <n v="196"/>
    <x v="459"/>
    <x v="29"/>
    <x v="3"/>
    <x v="29"/>
    <x v="1"/>
    <x v="6"/>
    <x v="1"/>
  </r>
  <r>
    <n v="1761"/>
    <x v="114"/>
    <x v="4"/>
    <n v="862"/>
    <x v="314"/>
    <x v="39"/>
    <x v="3"/>
    <x v="39"/>
    <x v="3"/>
    <x v="34"/>
    <x v="3"/>
  </r>
  <r>
    <n v="1761"/>
    <x v="114"/>
    <x v="4"/>
    <n v="2017"/>
    <x v="83"/>
    <x v="20"/>
    <x v="0"/>
    <x v="20"/>
    <x v="5"/>
    <x v="18"/>
    <x v="5"/>
  </r>
  <r>
    <n v="1762"/>
    <x v="20"/>
    <x v="16"/>
    <n v="1412"/>
    <x v="56"/>
    <x v="19"/>
    <x v="3"/>
    <x v="19"/>
    <x v="4"/>
    <x v="17"/>
    <x v="4"/>
  </r>
  <r>
    <n v="1762"/>
    <x v="20"/>
    <x v="16"/>
    <n v="2616"/>
    <x v="409"/>
    <x v="4"/>
    <x v="0"/>
    <x v="4"/>
    <x v="0"/>
    <x v="4"/>
    <x v="0"/>
  </r>
  <r>
    <n v="1762"/>
    <x v="20"/>
    <x v="16"/>
    <n v="3126"/>
    <x v="565"/>
    <x v="23"/>
    <x v="1"/>
    <x v="23"/>
    <x v="5"/>
    <x v="21"/>
    <x v="5"/>
  </r>
  <r>
    <n v="1763"/>
    <x v="27"/>
    <x v="5"/>
    <n v="804"/>
    <x v="240"/>
    <x v="54"/>
    <x v="1"/>
    <x v="54"/>
    <x v="3"/>
    <x v="29"/>
    <x v="3"/>
  </r>
  <r>
    <n v="1763"/>
    <x v="27"/>
    <x v="5"/>
    <n v="1699"/>
    <x v="274"/>
    <x v="27"/>
    <x v="2"/>
    <x v="27"/>
    <x v="6"/>
    <x v="25"/>
    <x v="6"/>
  </r>
  <r>
    <n v="1765"/>
    <x v="116"/>
    <x v="8"/>
    <n v="1535"/>
    <x v="261"/>
    <x v="39"/>
    <x v="3"/>
    <x v="39"/>
    <x v="3"/>
    <x v="34"/>
    <x v="3"/>
  </r>
  <r>
    <n v="1765"/>
    <x v="116"/>
    <x v="8"/>
    <n v="3136"/>
    <x v="176"/>
    <x v="62"/>
    <x v="0"/>
    <x v="62"/>
    <x v="3"/>
    <x v="39"/>
    <x v="3"/>
  </r>
  <r>
    <n v="1766"/>
    <x v="0"/>
    <x v="0"/>
    <n v="27"/>
    <x v="318"/>
    <x v="51"/>
    <x v="1"/>
    <x v="51"/>
    <x v="3"/>
    <x v="44"/>
    <x v="3"/>
  </r>
  <r>
    <n v="1766"/>
    <x v="0"/>
    <x v="0"/>
    <n v="1340"/>
    <x v="91"/>
    <x v="3"/>
    <x v="4"/>
    <x v="3"/>
    <x v="2"/>
    <x v="3"/>
    <x v="2"/>
  </r>
  <r>
    <n v="1767"/>
    <x v="97"/>
    <x v="16"/>
    <n v="1793"/>
    <x v="191"/>
    <x v="44"/>
    <x v="5"/>
    <x v="44"/>
    <x v="3"/>
    <x v="39"/>
    <x v="3"/>
  </r>
  <r>
    <n v="1767"/>
    <x v="97"/>
    <x v="16"/>
    <n v="3211"/>
    <x v="93"/>
    <x v="10"/>
    <x v="3"/>
    <x v="10"/>
    <x v="5"/>
    <x v="10"/>
    <x v="5"/>
  </r>
  <r>
    <n v="1768"/>
    <x v="150"/>
    <x v="8"/>
    <n v="1142"/>
    <x v="427"/>
    <x v="33"/>
    <x v="0"/>
    <x v="33"/>
    <x v="0"/>
    <x v="0"/>
    <x v="0"/>
  </r>
  <r>
    <n v="1769"/>
    <x v="24"/>
    <x v="19"/>
    <n v="1520"/>
    <x v="715"/>
    <x v="26"/>
    <x v="1"/>
    <x v="26"/>
    <x v="0"/>
    <x v="24"/>
    <x v="0"/>
  </r>
  <r>
    <n v="1770"/>
    <x v="339"/>
    <x v="17"/>
    <n v="1025"/>
    <x v="206"/>
    <x v="32"/>
    <x v="5"/>
    <x v="32"/>
    <x v="3"/>
    <x v="29"/>
    <x v="3"/>
  </r>
  <r>
    <n v="1773"/>
    <x v="87"/>
    <x v="1"/>
    <n v="74"/>
    <x v="116"/>
    <x v="56"/>
    <x v="0"/>
    <x v="56"/>
    <x v="4"/>
    <x v="46"/>
    <x v="4"/>
  </r>
  <r>
    <n v="1774"/>
    <x v="340"/>
    <x v="8"/>
    <n v="2561"/>
    <x v="596"/>
    <x v="44"/>
    <x v="1"/>
    <x v="44"/>
    <x v="3"/>
    <x v="39"/>
    <x v="3"/>
  </r>
  <r>
    <n v="1775"/>
    <x v="307"/>
    <x v="3"/>
    <n v="813"/>
    <x v="157"/>
    <x v="54"/>
    <x v="2"/>
    <x v="54"/>
    <x v="3"/>
    <x v="29"/>
    <x v="3"/>
  </r>
  <r>
    <n v="1776"/>
    <x v="163"/>
    <x v="13"/>
    <n v="2458"/>
    <x v="522"/>
    <x v="12"/>
    <x v="2"/>
    <x v="12"/>
    <x v="5"/>
    <x v="12"/>
    <x v="5"/>
  </r>
  <r>
    <n v="1777"/>
    <x v="266"/>
    <x v="36"/>
    <n v="747"/>
    <x v="64"/>
    <x v="13"/>
    <x v="5"/>
    <x v="13"/>
    <x v="4"/>
    <x v="13"/>
    <x v="4"/>
  </r>
  <r>
    <n v="1777"/>
    <x v="266"/>
    <x v="36"/>
    <n v="1891"/>
    <x v="102"/>
    <x v="8"/>
    <x v="1"/>
    <x v="8"/>
    <x v="3"/>
    <x v="8"/>
    <x v="3"/>
  </r>
  <r>
    <n v="1777"/>
    <x v="266"/>
    <x v="36"/>
    <n v="1959"/>
    <x v="241"/>
    <x v="6"/>
    <x v="4"/>
    <x v="6"/>
    <x v="1"/>
    <x v="6"/>
    <x v="1"/>
  </r>
  <r>
    <n v="1778"/>
    <x v="33"/>
    <x v="25"/>
    <n v="376"/>
    <x v="450"/>
    <x v="62"/>
    <x v="3"/>
    <x v="62"/>
    <x v="3"/>
    <x v="39"/>
    <x v="3"/>
  </r>
  <r>
    <n v="1778"/>
    <x v="33"/>
    <x v="25"/>
    <n v="867"/>
    <x v="584"/>
    <x v="62"/>
    <x v="4"/>
    <x v="62"/>
    <x v="3"/>
    <x v="39"/>
    <x v="3"/>
  </r>
  <r>
    <n v="1778"/>
    <x v="33"/>
    <x v="25"/>
    <n v="2324"/>
    <x v="95"/>
    <x v="5"/>
    <x v="4"/>
    <x v="5"/>
    <x v="3"/>
    <x v="5"/>
    <x v="3"/>
  </r>
  <r>
    <n v="1778"/>
    <x v="33"/>
    <x v="25"/>
    <n v="2457"/>
    <x v="65"/>
    <x v="1"/>
    <x v="3"/>
    <x v="1"/>
    <x v="1"/>
    <x v="1"/>
    <x v="1"/>
  </r>
  <r>
    <n v="1780"/>
    <x v="76"/>
    <x v="18"/>
    <n v="713"/>
    <x v="425"/>
    <x v="10"/>
    <x v="4"/>
    <x v="10"/>
    <x v="5"/>
    <x v="10"/>
    <x v="5"/>
  </r>
  <r>
    <n v="1780"/>
    <x v="76"/>
    <x v="18"/>
    <n v="1031"/>
    <x v="690"/>
    <x v="38"/>
    <x v="3"/>
    <x v="38"/>
    <x v="2"/>
    <x v="33"/>
    <x v="2"/>
  </r>
  <r>
    <n v="1781"/>
    <x v="264"/>
    <x v="25"/>
    <n v="2671"/>
    <x v="706"/>
    <x v="44"/>
    <x v="0"/>
    <x v="44"/>
    <x v="3"/>
    <x v="39"/>
    <x v="3"/>
  </r>
  <r>
    <n v="1782"/>
    <x v="238"/>
    <x v="20"/>
    <n v="748"/>
    <x v="697"/>
    <x v="17"/>
    <x v="0"/>
    <x v="17"/>
    <x v="5"/>
    <x v="16"/>
    <x v="5"/>
  </r>
  <r>
    <n v="1783"/>
    <x v="182"/>
    <x v="28"/>
    <n v="333"/>
    <x v="686"/>
    <x v="59"/>
    <x v="1"/>
    <x v="59"/>
    <x v="3"/>
    <x v="47"/>
    <x v="3"/>
  </r>
  <r>
    <n v="1786"/>
    <x v="7"/>
    <x v="6"/>
    <n v="1017"/>
    <x v="219"/>
    <x v="21"/>
    <x v="2"/>
    <x v="21"/>
    <x v="2"/>
    <x v="19"/>
    <x v="2"/>
  </r>
  <r>
    <n v="1787"/>
    <x v="210"/>
    <x v="32"/>
    <n v="1133"/>
    <x v="390"/>
    <x v="50"/>
    <x v="3"/>
    <x v="50"/>
    <x v="2"/>
    <x v="43"/>
    <x v="2"/>
  </r>
  <r>
    <n v="1790"/>
    <x v="35"/>
    <x v="4"/>
    <n v="2651"/>
    <x v="54"/>
    <x v="29"/>
    <x v="3"/>
    <x v="29"/>
    <x v="1"/>
    <x v="6"/>
    <x v="1"/>
  </r>
  <r>
    <n v="1791"/>
    <x v="341"/>
    <x v="4"/>
    <n v="1835"/>
    <x v="453"/>
    <x v="23"/>
    <x v="4"/>
    <x v="23"/>
    <x v="5"/>
    <x v="21"/>
    <x v="5"/>
  </r>
  <r>
    <n v="1791"/>
    <x v="341"/>
    <x v="4"/>
    <n v="1849"/>
    <x v="324"/>
    <x v="9"/>
    <x v="1"/>
    <x v="9"/>
    <x v="0"/>
    <x v="9"/>
    <x v="0"/>
  </r>
  <r>
    <n v="1792"/>
    <x v="185"/>
    <x v="18"/>
    <n v="94"/>
    <x v="441"/>
    <x v="62"/>
    <x v="0"/>
    <x v="62"/>
    <x v="3"/>
    <x v="39"/>
    <x v="3"/>
  </r>
  <r>
    <n v="1792"/>
    <x v="185"/>
    <x v="18"/>
    <n v="2909"/>
    <x v="705"/>
    <x v="7"/>
    <x v="3"/>
    <x v="7"/>
    <x v="4"/>
    <x v="7"/>
    <x v="4"/>
  </r>
  <r>
    <n v="1793"/>
    <x v="200"/>
    <x v="14"/>
    <n v="775"/>
    <x v="657"/>
    <x v="60"/>
    <x v="1"/>
    <x v="60"/>
    <x v="0"/>
    <x v="49"/>
    <x v="0"/>
  </r>
  <r>
    <n v="1794"/>
    <x v="57"/>
    <x v="4"/>
    <n v="934"/>
    <x v="547"/>
    <x v="62"/>
    <x v="3"/>
    <x v="62"/>
    <x v="3"/>
    <x v="39"/>
    <x v="3"/>
  </r>
  <r>
    <n v="1794"/>
    <x v="57"/>
    <x v="4"/>
    <n v="1512"/>
    <x v="196"/>
    <x v="8"/>
    <x v="3"/>
    <x v="8"/>
    <x v="3"/>
    <x v="8"/>
    <x v="3"/>
  </r>
  <r>
    <n v="1795"/>
    <x v="13"/>
    <x v="11"/>
    <n v="2950"/>
    <x v="505"/>
    <x v="10"/>
    <x v="3"/>
    <x v="10"/>
    <x v="5"/>
    <x v="10"/>
    <x v="5"/>
  </r>
  <r>
    <n v="1796"/>
    <x v="182"/>
    <x v="33"/>
    <n v="1743"/>
    <x v="302"/>
    <x v="21"/>
    <x v="3"/>
    <x v="21"/>
    <x v="2"/>
    <x v="19"/>
    <x v="2"/>
  </r>
  <r>
    <n v="1796"/>
    <x v="182"/>
    <x v="33"/>
    <n v="2629"/>
    <x v="514"/>
    <x v="36"/>
    <x v="0"/>
    <x v="36"/>
    <x v="2"/>
    <x v="31"/>
    <x v="2"/>
  </r>
  <r>
    <n v="1796"/>
    <x v="182"/>
    <x v="33"/>
    <n v="3117"/>
    <x v="250"/>
    <x v="36"/>
    <x v="2"/>
    <x v="36"/>
    <x v="2"/>
    <x v="31"/>
    <x v="2"/>
  </r>
  <r>
    <n v="1797"/>
    <x v="143"/>
    <x v="32"/>
    <n v="217"/>
    <x v="195"/>
    <x v="64"/>
    <x v="1"/>
    <x v="64"/>
    <x v="0"/>
    <x v="51"/>
    <x v="0"/>
  </r>
  <r>
    <n v="1797"/>
    <x v="143"/>
    <x v="32"/>
    <n v="650"/>
    <x v="703"/>
    <x v="57"/>
    <x v="3"/>
    <x v="57"/>
    <x v="3"/>
    <x v="47"/>
    <x v="3"/>
  </r>
  <r>
    <n v="1797"/>
    <x v="143"/>
    <x v="32"/>
    <n v="1498"/>
    <x v="478"/>
    <x v="27"/>
    <x v="5"/>
    <x v="27"/>
    <x v="6"/>
    <x v="25"/>
    <x v="6"/>
  </r>
  <r>
    <n v="1798"/>
    <x v="21"/>
    <x v="17"/>
    <n v="61"/>
    <x v="161"/>
    <x v="55"/>
    <x v="4"/>
    <x v="55"/>
    <x v="3"/>
    <x v="29"/>
    <x v="3"/>
  </r>
  <r>
    <n v="1799"/>
    <x v="5"/>
    <x v="5"/>
    <n v="1536"/>
    <x v="261"/>
    <x v="11"/>
    <x v="0"/>
    <x v="11"/>
    <x v="1"/>
    <x v="11"/>
    <x v="1"/>
  </r>
  <r>
    <n v="1800"/>
    <x v="71"/>
    <x v="33"/>
    <n v="1970"/>
    <x v="647"/>
    <x v="40"/>
    <x v="1"/>
    <x v="40"/>
    <x v="1"/>
    <x v="35"/>
    <x v="1"/>
  </r>
  <r>
    <n v="1801"/>
    <x v="57"/>
    <x v="4"/>
    <n v="592"/>
    <x v="349"/>
    <x v="17"/>
    <x v="2"/>
    <x v="17"/>
    <x v="5"/>
    <x v="16"/>
    <x v="5"/>
  </r>
  <r>
    <n v="1801"/>
    <x v="57"/>
    <x v="4"/>
    <n v="3102"/>
    <x v="112"/>
    <x v="31"/>
    <x v="4"/>
    <x v="31"/>
    <x v="0"/>
    <x v="28"/>
    <x v="0"/>
  </r>
  <r>
    <n v="1802"/>
    <x v="34"/>
    <x v="21"/>
    <n v="137"/>
    <x v="691"/>
    <x v="9"/>
    <x v="3"/>
    <x v="9"/>
    <x v="0"/>
    <x v="9"/>
    <x v="0"/>
  </r>
  <r>
    <n v="1802"/>
    <x v="34"/>
    <x v="21"/>
    <n v="282"/>
    <x v="541"/>
    <x v="46"/>
    <x v="3"/>
    <x v="46"/>
    <x v="4"/>
    <x v="40"/>
    <x v="4"/>
  </r>
  <r>
    <n v="1803"/>
    <x v="342"/>
    <x v="26"/>
    <n v="891"/>
    <x v="385"/>
    <x v="39"/>
    <x v="0"/>
    <x v="39"/>
    <x v="3"/>
    <x v="34"/>
    <x v="3"/>
  </r>
  <r>
    <n v="1803"/>
    <x v="342"/>
    <x v="26"/>
    <n v="1533"/>
    <x v="580"/>
    <x v="32"/>
    <x v="3"/>
    <x v="32"/>
    <x v="3"/>
    <x v="29"/>
    <x v="3"/>
  </r>
  <r>
    <n v="1804"/>
    <x v="51"/>
    <x v="26"/>
    <n v="2171"/>
    <x v="475"/>
    <x v="14"/>
    <x v="3"/>
    <x v="14"/>
    <x v="3"/>
    <x v="14"/>
    <x v="3"/>
  </r>
  <r>
    <n v="1804"/>
    <x v="51"/>
    <x v="26"/>
    <n v="2581"/>
    <x v="716"/>
    <x v="24"/>
    <x v="3"/>
    <x v="24"/>
    <x v="3"/>
    <x v="22"/>
    <x v="3"/>
  </r>
  <r>
    <n v="1804"/>
    <x v="51"/>
    <x v="26"/>
    <n v="3049"/>
    <x v="75"/>
    <x v="51"/>
    <x v="3"/>
    <x v="51"/>
    <x v="3"/>
    <x v="44"/>
    <x v="3"/>
  </r>
  <r>
    <n v="1806"/>
    <x v="19"/>
    <x v="3"/>
    <n v="584"/>
    <x v="349"/>
    <x v="52"/>
    <x v="0"/>
    <x v="52"/>
    <x v="1"/>
    <x v="1"/>
    <x v="1"/>
  </r>
  <r>
    <n v="1806"/>
    <x v="19"/>
    <x v="3"/>
    <n v="954"/>
    <x v="165"/>
    <x v="53"/>
    <x v="3"/>
    <x v="53"/>
    <x v="5"/>
    <x v="45"/>
    <x v="5"/>
  </r>
  <r>
    <n v="1806"/>
    <x v="19"/>
    <x v="3"/>
    <n v="1950"/>
    <x v="214"/>
    <x v="51"/>
    <x v="2"/>
    <x v="51"/>
    <x v="3"/>
    <x v="44"/>
    <x v="3"/>
  </r>
  <r>
    <n v="1806"/>
    <x v="19"/>
    <x v="3"/>
    <n v="2418"/>
    <x v="84"/>
    <x v="29"/>
    <x v="3"/>
    <x v="29"/>
    <x v="1"/>
    <x v="6"/>
    <x v="1"/>
  </r>
  <r>
    <n v="1808"/>
    <x v="144"/>
    <x v="7"/>
    <n v="1709"/>
    <x v="639"/>
    <x v="17"/>
    <x v="0"/>
    <x v="17"/>
    <x v="5"/>
    <x v="16"/>
    <x v="5"/>
  </r>
  <r>
    <n v="1808"/>
    <x v="144"/>
    <x v="7"/>
    <n v="3159"/>
    <x v="25"/>
    <x v="23"/>
    <x v="0"/>
    <x v="23"/>
    <x v="5"/>
    <x v="21"/>
    <x v="5"/>
  </r>
  <r>
    <n v="1809"/>
    <x v="137"/>
    <x v="21"/>
    <n v="560"/>
    <x v="717"/>
    <x v="10"/>
    <x v="0"/>
    <x v="10"/>
    <x v="5"/>
    <x v="10"/>
    <x v="5"/>
  </r>
  <r>
    <n v="1809"/>
    <x v="137"/>
    <x v="21"/>
    <n v="938"/>
    <x v="118"/>
    <x v="36"/>
    <x v="3"/>
    <x v="36"/>
    <x v="2"/>
    <x v="31"/>
    <x v="2"/>
  </r>
  <r>
    <n v="1809"/>
    <x v="137"/>
    <x v="21"/>
    <n v="1796"/>
    <x v="191"/>
    <x v="3"/>
    <x v="0"/>
    <x v="3"/>
    <x v="2"/>
    <x v="3"/>
    <x v="2"/>
  </r>
  <r>
    <n v="1809"/>
    <x v="137"/>
    <x v="21"/>
    <n v="2258"/>
    <x v="167"/>
    <x v="33"/>
    <x v="3"/>
    <x v="33"/>
    <x v="0"/>
    <x v="0"/>
    <x v="0"/>
  </r>
  <r>
    <n v="1811"/>
    <x v="29"/>
    <x v="17"/>
    <n v="2725"/>
    <x v="444"/>
    <x v="29"/>
    <x v="3"/>
    <x v="29"/>
    <x v="1"/>
    <x v="6"/>
    <x v="1"/>
  </r>
  <r>
    <n v="1812"/>
    <x v="244"/>
    <x v="27"/>
    <n v="655"/>
    <x v="607"/>
    <x v="0"/>
    <x v="0"/>
    <x v="0"/>
    <x v="0"/>
    <x v="0"/>
    <x v="0"/>
  </r>
  <r>
    <n v="1812"/>
    <x v="244"/>
    <x v="27"/>
    <n v="1645"/>
    <x v="640"/>
    <x v="62"/>
    <x v="4"/>
    <x v="62"/>
    <x v="3"/>
    <x v="39"/>
    <x v="3"/>
  </r>
  <r>
    <n v="1812"/>
    <x v="244"/>
    <x v="27"/>
    <n v="2759"/>
    <x v="124"/>
    <x v="24"/>
    <x v="1"/>
    <x v="24"/>
    <x v="3"/>
    <x v="22"/>
    <x v="3"/>
  </r>
  <r>
    <n v="1813"/>
    <x v="201"/>
    <x v="4"/>
    <n v="850"/>
    <x v="554"/>
    <x v="52"/>
    <x v="1"/>
    <x v="52"/>
    <x v="1"/>
    <x v="1"/>
    <x v="1"/>
  </r>
  <r>
    <n v="1813"/>
    <x v="201"/>
    <x v="4"/>
    <n v="2785"/>
    <x v="704"/>
    <x v="60"/>
    <x v="1"/>
    <x v="60"/>
    <x v="0"/>
    <x v="49"/>
    <x v="0"/>
  </r>
  <r>
    <n v="1813"/>
    <x v="201"/>
    <x v="4"/>
    <n v="3151"/>
    <x v="531"/>
    <x v="17"/>
    <x v="5"/>
    <x v="17"/>
    <x v="5"/>
    <x v="16"/>
    <x v="5"/>
  </r>
  <r>
    <n v="1814"/>
    <x v="154"/>
    <x v="42"/>
    <n v="917"/>
    <x v="485"/>
    <x v="40"/>
    <x v="1"/>
    <x v="40"/>
    <x v="1"/>
    <x v="35"/>
    <x v="1"/>
  </r>
  <r>
    <n v="1815"/>
    <x v="95"/>
    <x v="37"/>
    <n v="454"/>
    <x v="344"/>
    <x v="32"/>
    <x v="3"/>
    <x v="32"/>
    <x v="3"/>
    <x v="29"/>
    <x v="3"/>
  </r>
  <r>
    <n v="1815"/>
    <x v="95"/>
    <x v="37"/>
    <n v="2881"/>
    <x v="247"/>
    <x v="30"/>
    <x v="1"/>
    <x v="30"/>
    <x v="4"/>
    <x v="27"/>
    <x v="4"/>
  </r>
  <r>
    <n v="1815"/>
    <x v="95"/>
    <x v="37"/>
    <n v="3289"/>
    <x v="98"/>
    <x v="64"/>
    <x v="2"/>
    <x v="64"/>
    <x v="0"/>
    <x v="51"/>
    <x v="0"/>
  </r>
  <r>
    <n v="1816"/>
    <x v="300"/>
    <x v="8"/>
    <n v="3099"/>
    <x v="539"/>
    <x v="6"/>
    <x v="1"/>
    <x v="6"/>
    <x v="1"/>
    <x v="6"/>
    <x v="1"/>
  </r>
  <r>
    <n v="1818"/>
    <x v="34"/>
    <x v="21"/>
    <n v="529"/>
    <x v="16"/>
    <x v="36"/>
    <x v="0"/>
    <x v="36"/>
    <x v="2"/>
    <x v="31"/>
    <x v="2"/>
  </r>
  <r>
    <n v="1818"/>
    <x v="34"/>
    <x v="21"/>
    <n v="2386"/>
    <x v="666"/>
    <x v="3"/>
    <x v="1"/>
    <x v="3"/>
    <x v="2"/>
    <x v="3"/>
    <x v="2"/>
  </r>
  <r>
    <n v="1819"/>
    <x v="68"/>
    <x v="2"/>
    <n v="2840"/>
    <x v="275"/>
    <x v="36"/>
    <x v="4"/>
    <x v="36"/>
    <x v="2"/>
    <x v="31"/>
    <x v="2"/>
  </r>
  <r>
    <n v="1819"/>
    <x v="68"/>
    <x v="2"/>
    <n v="3028"/>
    <x v="576"/>
    <x v="60"/>
    <x v="4"/>
    <x v="60"/>
    <x v="0"/>
    <x v="49"/>
    <x v="0"/>
  </r>
  <r>
    <n v="1821"/>
    <x v="318"/>
    <x v="19"/>
    <n v="1790"/>
    <x v="191"/>
    <x v="67"/>
    <x v="4"/>
    <x v="67"/>
    <x v="3"/>
    <x v="54"/>
    <x v="3"/>
  </r>
  <r>
    <n v="1821"/>
    <x v="318"/>
    <x v="19"/>
    <n v="2149"/>
    <x v="210"/>
    <x v="47"/>
    <x v="0"/>
    <x v="47"/>
    <x v="6"/>
    <x v="41"/>
    <x v="6"/>
  </r>
  <r>
    <n v="1822"/>
    <x v="26"/>
    <x v="6"/>
    <n v="2491"/>
    <x v="570"/>
    <x v="68"/>
    <x v="4"/>
    <x v="68"/>
    <x v="0"/>
    <x v="55"/>
    <x v="0"/>
  </r>
  <r>
    <n v="1822"/>
    <x v="26"/>
    <x v="6"/>
    <n v="3319"/>
    <x v="483"/>
    <x v="3"/>
    <x v="3"/>
    <x v="3"/>
    <x v="2"/>
    <x v="3"/>
    <x v="2"/>
  </r>
  <r>
    <n v="1823"/>
    <x v="114"/>
    <x v="4"/>
    <n v="2220"/>
    <x v="494"/>
    <x v="8"/>
    <x v="5"/>
    <x v="8"/>
    <x v="3"/>
    <x v="8"/>
    <x v="3"/>
  </r>
  <r>
    <n v="1824"/>
    <x v="295"/>
    <x v="11"/>
    <n v="109"/>
    <x v="199"/>
    <x v="45"/>
    <x v="3"/>
    <x v="45"/>
    <x v="3"/>
    <x v="34"/>
    <x v="3"/>
  </r>
  <r>
    <n v="1825"/>
    <x v="339"/>
    <x v="17"/>
    <n v="168"/>
    <x v="472"/>
    <x v="50"/>
    <x v="4"/>
    <x v="50"/>
    <x v="2"/>
    <x v="43"/>
    <x v="2"/>
  </r>
  <r>
    <n v="1829"/>
    <x v="22"/>
    <x v="1"/>
    <n v="2146"/>
    <x v="436"/>
    <x v="61"/>
    <x v="3"/>
    <x v="61"/>
    <x v="0"/>
    <x v="9"/>
    <x v="0"/>
  </r>
  <r>
    <n v="1830"/>
    <x v="4"/>
    <x v="4"/>
    <n v="98"/>
    <x v="441"/>
    <x v="53"/>
    <x v="1"/>
    <x v="53"/>
    <x v="5"/>
    <x v="45"/>
    <x v="5"/>
  </r>
  <r>
    <n v="1830"/>
    <x v="4"/>
    <x v="4"/>
    <n v="106"/>
    <x v="677"/>
    <x v="10"/>
    <x v="4"/>
    <x v="10"/>
    <x v="5"/>
    <x v="10"/>
    <x v="5"/>
  </r>
  <r>
    <n v="1830"/>
    <x v="4"/>
    <x v="4"/>
    <n v="1904"/>
    <x v="47"/>
    <x v="44"/>
    <x v="4"/>
    <x v="44"/>
    <x v="3"/>
    <x v="39"/>
    <x v="3"/>
  </r>
  <r>
    <n v="1831"/>
    <x v="26"/>
    <x v="6"/>
    <n v="2815"/>
    <x v="29"/>
    <x v="43"/>
    <x v="2"/>
    <x v="43"/>
    <x v="0"/>
    <x v="38"/>
    <x v="0"/>
  </r>
  <r>
    <n v="1832"/>
    <x v="19"/>
    <x v="3"/>
    <n v="1379"/>
    <x v="616"/>
    <x v="60"/>
    <x v="5"/>
    <x v="60"/>
    <x v="0"/>
    <x v="49"/>
    <x v="0"/>
  </r>
  <r>
    <n v="1832"/>
    <x v="19"/>
    <x v="3"/>
    <n v="2915"/>
    <x v="128"/>
    <x v="57"/>
    <x v="4"/>
    <x v="57"/>
    <x v="3"/>
    <x v="47"/>
    <x v="3"/>
  </r>
  <r>
    <n v="1833"/>
    <x v="147"/>
    <x v="1"/>
    <n v="103"/>
    <x v="677"/>
    <x v="56"/>
    <x v="1"/>
    <x v="56"/>
    <x v="4"/>
    <x v="46"/>
    <x v="4"/>
  </r>
  <r>
    <n v="1834"/>
    <x v="150"/>
    <x v="8"/>
    <n v="985"/>
    <x v="12"/>
    <x v="25"/>
    <x v="3"/>
    <x v="25"/>
    <x v="6"/>
    <x v="23"/>
    <x v="6"/>
  </r>
  <r>
    <n v="1834"/>
    <x v="150"/>
    <x v="8"/>
    <n v="1355"/>
    <x v="558"/>
    <x v="10"/>
    <x v="3"/>
    <x v="10"/>
    <x v="5"/>
    <x v="10"/>
    <x v="5"/>
  </r>
  <r>
    <n v="1834"/>
    <x v="150"/>
    <x v="8"/>
    <n v="2593"/>
    <x v="113"/>
    <x v="29"/>
    <x v="3"/>
    <x v="29"/>
    <x v="1"/>
    <x v="6"/>
    <x v="1"/>
  </r>
  <r>
    <n v="1835"/>
    <x v="41"/>
    <x v="24"/>
    <n v="3191"/>
    <x v="297"/>
    <x v="7"/>
    <x v="1"/>
    <x v="7"/>
    <x v="4"/>
    <x v="7"/>
    <x v="4"/>
  </r>
  <r>
    <n v="1836"/>
    <x v="174"/>
    <x v="3"/>
    <n v="2397"/>
    <x v="107"/>
    <x v="53"/>
    <x v="2"/>
    <x v="53"/>
    <x v="5"/>
    <x v="45"/>
    <x v="5"/>
  </r>
  <r>
    <n v="1836"/>
    <x v="174"/>
    <x v="3"/>
    <n v="3328"/>
    <x v="36"/>
    <x v="36"/>
    <x v="4"/>
    <x v="36"/>
    <x v="2"/>
    <x v="31"/>
    <x v="2"/>
  </r>
  <r>
    <n v="1837"/>
    <x v="343"/>
    <x v="17"/>
    <n v="555"/>
    <x v="590"/>
    <x v="28"/>
    <x v="1"/>
    <x v="28"/>
    <x v="1"/>
    <x v="26"/>
    <x v="1"/>
  </r>
  <r>
    <n v="1837"/>
    <x v="343"/>
    <x v="17"/>
    <n v="717"/>
    <x v="151"/>
    <x v="33"/>
    <x v="4"/>
    <x v="33"/>
    <x v="0"/>
    <x v="0"/>
    <x v="0"/>
  </r>
  <r>
    <n v="1837"/>
    <x v="343"/>
    <x v="17"/>
    <n v="1085"/>
    <x v="158"/>
    <x v="54"/>
    <x v="0"/>
    <x v="54"/>
    <x v="3"/>
    <x v="29"/>
    <x v="3"/>
  </r>
  <r>
    <n v="1837"/>
    <x v="343"/>
    <x v="17"/>
    <n v="1532"/>
    <x v="580"/>
    <x v="4"/>
    <x v="1"/>
    <x v="4"/>
    <x v="0"/>
    <x v="4"/>
    <x v="0"/>
  </r>
  <r>
    <n v="1838"/>
    <x v="300"/>
    <x v="8"/>
    <n v="1029"/>
    <x v="206"/>
    <x v="51"/>
    <x v="0"/>
    <x v="51"/>
    <x v="3"/>
    <x v="44"/>
    <x v="3"/>
  </r>
  <r>
    <n v="1838"/>
    <x v="300"/>
    <x v="8"/>
    <n v="2817"/>
    <x v="29"/>
    <x v="17"/>
    <x v="0"/>
    <x v="17"/>
    <x v="5"/>
    <x v="16"/>
    <x v="5"/>
  </r>
  <r>
    <n v="1839"/>
    <x v="139"/>
    <x v="8"/>
    <n v="136"/>
    <x v="259"/>
    <x v="48"/>
    <x v="1"/>
    <x v="48"/>
    <x v="3"/>
    <x v="42"/>
    <x v="3"/>
  </r>
  <r>
    <n v="1839"/>
    <x v="139"/>
    <x v="8"/>
    <n v="873"/>
    <x v="452"/>
    <x v="67"/>
    <x v="4"/>
    <x v="67"/>
    <x v="3"/>
    <x v="54"/>
    <x v="3"/>
  </r>
  <r>
    <n v="1840"/>
    <x v="161"/>
    <x v="8"/>
    <n v="506"/>
    <x v="454"/>
    <x v="50"/>
    <x v="4"/>
    <x v="50"/>
    <x v="2"/>
    <x v="43"/>
    <x v="2"/>
  </r>
  <r>
    <n v="1840"/>
    <x v="161"/>
    <x v="8"/>
    <n v="680"/>
    <x v="498"/>
    <x v="5"/>
    <x v="4"/>
    <x v="5"/>
    <x v="3"/>
    <x v="5"/>
    <x v="3"/>
  </r>
  <r>
    <n v="1840"/>
    <x v="161"/>
    <x v="8"/>
    <n v="955"/>
    <x v="165"/>
    <x v="53"/>
    <x v="4"/>
    <x v="53"/>
    <x v="5"/>
    <x v="45"/>
    <x v="5"/>
  </r>
  <r>
    <n v="1840"/>
    <x v="161"/>
    <x v="8"/>
    <n v="1594"/>
    <x v="72"/>
    <x v="5"/>
    <x v="0"/>
    <x v="5"/>
    <x v="3"/>
    <x v="5"/>
    <x v="3"/>
  </r>
  <r>
    <n v="1841"/>
    <x v="52"/>
    <x v="24"/>
    <n v="2713"/>
    <x v="23"/>
    <x v="50"/>
    <x v="3"/>
    <x v="50"/>
    <x v="2"/>
    <x v="43"/>
    <x v="2"/>
  </r>
  <r>
    <n v="1842"/>
    <x v="256"/>
    <x v="3"/>
    <n v="140"/>
    <x v="681"/>
    <x v="29"/>
    <x v="4"/>
    <x v="29"/>
    <x v="1"/>
    <x v="6"/>
    <x v="1"/>
  </r>
  <r>
    <n v="1842"/>
    <x v="256"/>
    <x v="3"/>
    <n v="2605"/>
    <x v="156"/>
    <x v="58"/>
    <x v="1"/>
    <x v="58"/>
    <x v="1"/>
    <x v="48"/>
    <x v="1"/>
  </r>
  <r>
    <n v="1843"/>
    <x v="14"/>
    <x v="12"/>
    <n v="855"/>
    <x v="356"/>
    <x v="51"/>
    <x v="4"/>
    <x v="51"/>
    <x v="3"/>
    <x v="44"/>
    <x v="3"/>
  </r>
  <r>
    <n v="1843"/>
    <x v="14"/>
    <x v="12"/>
    <n v="1211"/>
    <x v="279"/>
    <x v="64"/>
    <x v="5"/>
    <x v="64"/>
    <x v="0"/>
    <x v="51"/>
    <x v="0"/>
  </r>
  <r>
    <n v="1843"/>
    <x v="14"/>
    <x v="12"/>
    <n v="2155"/>
    <x v="517"/>
    <x v="65"/>
    <x v="1"/>
    <x v="65"/>
    <x v="3"/>
    <x v="52"/>
    <x v="3"/>
  </r>
  <r>
    <n v="1845"/>
    <x v="86"/>
    <x v="29"/>
    <n v="82"/>
    <x v="501"/>
    <x v="4"/>
    <x v="0"/>
    <x v="4"/>
    <x v="0"/>
    <x v="4"/>
    <x v="0"/>
  </r>
  <r>
    <n v="1845"/>
    <x v="86"/>
    <x v="29"/>
    <n v="1152"/>
    <x v="484"/>
    <x v="53"/>
    <x v="5"/>
    <x v="53"/>
    <x v="5"/>
    <x v="45"/>
    <x v="5"/>
  </r>
  <r>
    <n v="1845"/>
    <x v="86"/>
    <x v="29"/>
    <n v="1260"/>
    <x v="40"/>
    <x v="15"/>
    <x v="1"/>
    <x v="15"/>
    <x v="0"/>
    <x v="15"/>
    <x v="0"/>
  </r>
  <r>
    <n v="1846"/>
    <x v="127"/>
    <x v="4"/>
    <n v="559"/>
    <x v="649"/>
    <x v="22"/>
    <x v="0"/>
    <x v="22"/>
    <x v="4"/>
    <x v="20"/>
    <x v="4"/>
  </r>
  <r>
    <n v="1847"/>
    <x v="174"/>
    <x v="3"/>
    <n v="353"/>
    <x v="239"/>
    <x v="50"/>
    <x v="0"/>
    <x v="50"/>
    <x v="2"/>
    <x v="43"/>
    <x v="2"/>
  </r>
  <r>
    <n v="1848"/>
    <x v="102"/>
    <x v="4"/>
    <n v="129"/>
    <x v="718"/>
    <x v="67"/>
    <x v="3"/>
    <x v="67"/>
    <x v="3"/>
    <x v="54"/>
    <x v="3"/>
  </r>
  <r>
    <n v="1848"/>
    <x v="102"/>
    <x v="4"/>
    <n v="2809"/>
    <x v="696"/>
    <x v="47"/>
    <x v="0"/>
    <x v="47"/>
    <x v="6"/>
    <x v="41"/>
    <x v="6"/>
  </r>
  <r>
    <n v="1849"/>
    <x v="310"/>
    <x v="7"/>
    <n v="2643"/>
    <x v="140"/>
    <x v="41"/>
    <x v="4"/>
    <x v="41"/>
    <x v="4"/>
    <x v="36"/>
    <x v="4"/>
  </r>
  <r>
    <n v="1850"/>
    <x v="11"/>
    <x v="9"/>
    <n v="355"/>
    <x v="239"/>
    <x v="11"/>
    <x v="4"/>
    <x v="11"/>
    <x v="1"/>
    <x v="11"/>
    <x v="1"/>
  </r>
  <r>
    <n v="1850"/>
    <x v="11"/>
    <x v="9"/>
    <n v="647"/>
    <x v="703"/>
    <x v="66"/>
    <x v="5"/>
    <x v="66"/>
    <x v="2"/>
    <x v="53"/>
    <x v="2"/>
  </r>
  <r>
    <n v="1850"/>
    <x v="11"/>
    <x v="9"/>
    <n v="1328"/>
    <x v="286"/>
    <x v="29"/>
    <x v="5"/>
    <x v="29"/>
    <x v="1"/>
    <x v="6"/>
    <x v="1"/>
  </r>
  <r>
    <n v="1850"/>
    <x v="11"/>
    <x v="9"/>
    <n v="3288"/>
    <x v="98"/>
    <x v="10"/>
    <x v="0"/>
    <x v="10"/>
    <x v="5"/>
    <x v="10"/>
    <x v="5"/>
  </r>
  <r>
    <n v="1851"/>
    <x v="47"/>
    <x v="16"/>
    <n v="292"/>
    <x v="162"/>
    <x v="39"/>
    <x v="4"/>
    <x v="39"/>
    <x v="3"/>
    <x v="34"/>
    <x v="3"/>
  </r>
  <r>
    <n v="1851"/>
    <x v="47"/>
    <x v="16"/>
    <n v="738"/>
    <x v="32"/>
    <x v="68"/>
    <x v="2"/>
    <x v="68"/>
    <x v="0"/>
    <x v="55"/>
    <x v="0"/>
  </r>
  <r>
    <n v="1851"/>
    <x v="47"/>
    <x v="16"/>
    <n v="841"/>
    <x v="260"/>
    <x v="32"/>
    <x v="3"/>
    <x v="32"/>
    <x v="3"/>
    <x v="29"/>
    <x v="3"/>
  </r>
  <r>
    <n v="1851"/>
    <x v="47"/>
    <x v="16"/>
    <n v="1018"/>
    <x v="219"/>
    <x v="55"/>
    <x v="4"/>
    <x v="55"/>
    <x v="3"/>
    <x v="29"/>
    <x v="3"/>
  </r>
  <r>
    <n v="1851"/>
    <x v="47"/>
    <x v="16"/>
    <n v="1501"/>
    <x v="679"/>
    <x v="43"/>
    <x v="4"/>
    <x v="43"/>
    <x v="0"/>
    <x v="38"/>
    <x v="0"/>
  </r>
  <r>
    <n v="1851"/>
    <x v="47"/>
    <x v="16"/>
    <n v="2541"/>
    <x v="566"/>
    <x v="13"/>
    <x v="4"/>
    <x v="13"/>
    <x v="4"/>
    <x v="13"/>
    <x v="4"/>
  </r>
  <r>
    <n v="1851"/>
    <x v="47"/>
    <x v="16"/>
    <n v="2681"/>
    <x v="269"/>
    <x v="49"/>
    <x v="3"/>
    <x v="49"/>
    <x v="6"/>
    <x v="25"/>
    <x v="6"/>
  </r>
  <r>
    <n v="1852"/>
    <x v="109"/>
    <x v="3"/>
    <n v="821"/>
    <x v="355"/>
    <x v="37"/>
    <x v="3"/>
    <x v="37"/>
    <x v="6"/>
    <x v="32"/>
    <x v="6"/>
  </r>
  <r>
    <n v="1853"/>
    <x v="6"/>
    <x v="1"/>
    <n v="721"/>
    <x v="147"/>
    <x v="13"/>
    <x v="3"/>
    <x v="13"/>
    <x v="4"/>
    <x v="13"/>
    <x v="4"/>
  </r>
  <r>
    <n v="1853"/>
    <x v="6"/>
    <x v="1"/>
    <n v="2858"/>
    <x v="673"/>
    <x v="3"/>
    <x v="0"/>
    <x v="3"/>
    <x v="2"/>
    <x v="3"/>
    <x v="2"/>
  </r>
  <r>
    <n v="1853"/>
    <x v="6"/>
    <x v="1"/>
    <n v="3189"/>
    <x v="297"/>
    <x v="59"/>
    <x v="3"/>
    <x v="59"/>
    <x v="3"/>
    <x v="47"/>
    <x v="3"/>
  </r>
  <r>
    <n v="1854"/>
    <x v="9"/>
    <x v="7"/>
    <n v="1580"/>
    <x v="477"/>
    <x v="4"/>
    <x v="3"/>
    <x v="4"/>
    <x v="0"/>
    <x v="4"/>
    <x v="0"/>
  </r>
  <r>
    <n v="1854"/>
    <x v="9"/>
    <x v="7"/>
    <n v="2952"/>
    <x v="505"/>
    <x v="53"/>
    <x v="4"/>
    <x v="53"/>
    <x v="5"/>
    <x v="45"/>
    <x v="5"/>
  </r>
  <r>
    <n v="1855"/>
    <x v="16"/>
    <x v="14"/>
    <n v="2859"/>
    <x v="327"/>
    <x v="48"/>
    <x v="3"/>
    <x v="48"/>
    <x v="3"/>
    <x v="42"/>
    <x v="3"/>
  </r>
  <r>
    <n v="1856"/>
    <x v="44"/>
    <x v="27"/>
    <n v="1147"/>
    <x v="484"/>
    <x v="41"/>
    <x v="2"/>
    <x v="41"/>
    <x v="4"/>
    <x v="36"/>
    <x v="4"/>
  </r>
  <r>
    <n v="1856"/>
    <x v="44"/>
    <x v="27"/>
    <n v="2076"/>
    <x v="655"/>
    <x v="34"/>
    <x v="4"/>
    <x v="34"/>
    <x v="1"/>
    <x v="30"/>
    <x v="1"/>
  </r>
  <r>
    <n v="1856"/>
    <x v="44"/>
    <x v="27"/>
    <n v="2827"/>
    <x v="495"/>
    <x v="53"/>
    <x v="0"/>
    <x v="53"/>
    <x v="5"/>
    <x v="45"/>
    <x v="5"/>
  </r>
  <r>
    <n v="1857"/>
    <x v="339"/>
    <x v="18"/>
    <n v="1630"/>
    <x v="137"/>
    <x v="12"/>
    <x v="3"/>
    <x v="12"/>
    <x v="5"/>
    <x v="12"/>
    <x v="5"/>
  </r>
  <r>
    <n v="1859"/>
    <x v="127"/>
    <x v="4"/>
    <n v="835"/>
    <x v="283"/>
    <x v="10"/>
    <x v="3"/>
    <x v="10"/>
    <x v="5"/>
    <x v="10"/>
    <x v="5"/>
  </r>
  <r>
    <n v="1859"/>
    <x v="127"/>
    <x v="4"/>
    <n v="1075"/>
    <x v="181"/>
    <x v="42"/>
    <x v="4"/>
    <x v="42"/>
    <x v="3"/>
    <x v="37"/>
    <x v="3"/>
  </r>
  <r>
    <n v="1859"/>
    <x v="127"/>
    <x v="4"/>
    <n v="1785"/>
    <x v="719"/>
    <x v="2"/>
    <x v="3"/>
    <x v="2"/>
    <x v="0"/>
    <x v="2"/>
    <x v="0"/>
  </r>
  <r>
    <n v="1859"/>
    <x v="127"/>
    <x v="4"/>
    <n v="2148"/>
    <x v="210"/>
    <x v="25"/>
    <x v="1"/>
    <x v="25"/>
    <x v="6"/>
    <x v="23"/>
    <x v="6"/>
  </r>
  <r>
    <n v="1860"/>
    <x v="314"/>
    <x v="28"/>
    <n v="515"/>
    <x v="710"/>
    <x v="22"/>
    <x v="2"/>
    <x v="22"/>
    <x v="4"/>
    <x v="20"/>
    <x v="4"/>
  </r>
  <r>
    <n v="1860"/>
    <x v="314"/>
    <x v="28"/>
    <n v="1774"/>
    <x v="255"/>
    <x v="33"/>
    <x v="3"/>
    <x v="33"/>
    <x v="0"/>
    <x v="0"/>
    <x v="0"/>
  </r>
  <r>
    <n v="1861"/>
    <x v="70"/>
    <x v="24"/>
    <n v="241"/>
    <x v="432"/>
    <x v="2"/>
    <x v="3"/>
    <x v="2"/>
    <x v="0"/>
    <x v="2"/>
    <x v="0"/>
  </r>
  <r>
    <n v="1861"/>
    <x v="70"/>
    <x v="24"/>
    <n v="670"/>
    <x v="518"/>
    <x v="63"/>
    <x v="5"/>
    <x v="63"/>
    <x v="4"/>
    <x v="50"/>
    <x v="4"/>
  </r>
  <r>
    <n v="1862"/>
    <x v="108"/>
    <x v="33"/>
    <n v="1178"/>
    <x v="281"/>
    <x v="64"/>
    <x v="4"/>
    <x v="64"/>
    <x v="0"/>
    <x v="51"/>
    <x v="0"/>
  </r>
  <r>
    <n v="1863"/>
    <x v="185"/>
    <x v="18"/>
    <n v="277"/>
    <x v="142"/>
    <x v="25"/>
    <x v="3"/>
    <x v="25"/>
    <x v="6"/>
    <x v="23"/>
    <x v="6"/>
  </r>
  <r>
    <n v="1863"/>
    <x v="185"/>
    <x v="18"/>
    <n v="709"/>
    <x v="425"/>
    <x v="15"/>
    <x v="4"/>
    <x v="15"/>
    <x v="0"/>
    <x v="15"/>
    <x v="0"/>
  </r>
  <r>
    <n v="1863"/>
    <x v="185"/>
    <x v="18"/>
    <n v="2689"/>
    <x v="499"/>
    <x v="28"/>
    <x v="0"/>
    <x v="28"/>
    <x v="1"/>
    <x v="26"/>
    <x v="1"/>
  </r>
  <r>
    <n v="1863"/>
    <x v="185"/>
    <x v="18"/>
    <n v="3091"/>
    <x v="606"/>
    <x v="57"/>
    <x v="1"/>
    <x v="57"/>
    <x v="3"/>
    <x v="47"/>
    <x v="3"/>
  </r>
  <r>
    <n v="1864"/>
    <x v="84"/>
    <x v="3"/>
    <n v="1331"/>
    <x v="175"/>
    <x v="44"/>
    <x v="1"/>
    <x v="44"/>
    <x v="3"/>
    <x v="39"/>
    <x v="3"/>
  </r>
  <r>
    <n v="1864"/>
    <x v="84"/>
    <x v="3"/>
    <n v="2609"/>
    <x v="422"/>
    <x v="64"/>
    <x v="3"/>
    <x v="64"/>
    <x v="0"/>
    <x v="51"/>
    <x v="0"/>
  </r>
  <r>
    <n v="1865"/>
    <x v="58"/>
    <x v="30"/>
    <n v="26"/>
    <x v="318"/>
    <x v="31"/>
    <x v="0"/>
    <x v="31"/>
    <x v="0"/>
    <x v="28"/>
    <x v="0"/>
  </r>
  <r>
    <n v="1865"/>
    <x v="58"/>
    <x v="30"/>
    <n v="1564"/>
    <x v="395"/>
    <x v="65"/>
    <x v="4"/>
    <x v="65"/>
    <x v="3"/>
    <x v="52"/>
    <x v="3"/>
  </r>
  <r>
    <n v="1865"/>
    <x v="58"/>
    <x v="30"/>
    <n v="2813"/>
    <x v="29"/>
    <x v="63"/>
    <x v="0"/>
    <x v="63"/>
    <x v="4"/>
    <x v="50"/>
    <x v="4"/>
  </r>
  <r>
    <n v="1865"/>
    <x v="58"/>
    <x v="30"/>
    <n v="3107"/>
    <x v="308"/>
    <x v="55"/>
    <x v="0"/>
    <x v="55"/>
    <x v="3"/>
    <x v="29"/>
    <x v="3"/>
  </r>
  <r>
    <n v="1866"/>
    <x v="173"/>
    <x v="44"/>
    <n v="1"/>
    <x v="328"/>
    <x v="8"/>
    <x v="0"/>
    <x v="8"/>
    <x v="3"/>
    <x v="8"/>
    <x v="3"/>
  </r>
  <r>
    <n v="1867"/>
    <x v="97"/>
    <x v="16"/>
    <n v="859"/>
    <x v="314"/>
    <x v="50"/>
    <x v="3"/>
    <x v="50"/>
    <x v="2"/>
    <x v="43"/>
    <x v="2"/>
  </r>
  <r>
    <n v="1867"/>
    <x v="97"/>
    <x v="16"/>
    <n v="2810"/>
    <x v="696"/>
    <x v="42"/>
    <x v="0"/>
    <x v="42"/>
    <x v="3"/>
    <x v="37"/>
    <x v="3"/>
  </r>
  <r>
    <n v="1867"/>
    <x v="97"/>
    <x v="16"/>
    <n v="3155"/>
    <x v="720"/>
    <x v="16"/>
    <x v="4"/>
    <x v="16"/>
    <x v="3"/>
    <x v="8"/>
    <x v="3"/>
  </r>
  <r>
    <n v="1869"/>
    <x v="93"/>
    <x v="9"/>
    <n v="471"/>
    <x v="360"/>
    <x v="54"/>
    <x v="3"/>
    <x v="54"/>
    <x v="3"/>
    <x v="29"/>
    <x v="3"/>
  </r>
  <r>
    <n v="1870"/>
    <x v="112"/>
    <x v="17"/>
    <n v="2363"/>
    <x v="504"/>
    <x v="39"/>
    <x v="2"/>
    <x v="39"/>
    <x v="3"/>
    <x v="34"/>
    <x v="3"/>
  </r>
  <r>
    <n v="1870"/>
    <x v="112"/>
    <x v="17"/>
    <n v="3188"/>
    <x v="297"/>
    <x v="10"/>
    <x v="4"/>
    <x v="10"/>
    <x v="5"/>
    <x v="10"/>
    <x v="5"/>
  </r>
  <r>
    <n v="1872"/>
    <x v="51"/>
    <x v="26"/>
    <n v="931"/>
    <x v="547"/>
    <x v="64"/>
    <x v="1"/>
    <x v="64"/>
    <x v="0"/>
    <x v="51"/>
    <x v="0"/>
  </r>
  <r>
    <n v="1872"/>
    <x v="51"/>
    <x v="26"/>
    <n v="2935"/>
    <x v="225"/>
    <x v="65"/>
    <x v="0"/>
    <x v="65"/>
    <x v="3"/>
    <x v="52"/>
    <x v="3"/>
  </r>
  <r>
    <n v="1873"/>
    <x v="344"/>
    <x v="22"/>
    <n v="1183"/>
    <x v="134"/>
    <x v="14"/>
    <x v="0"/>
    <x v="14"/>
    <x v="3"/>
    <x v="14"/>
    <x v="3"/>
  </r>
  <r>
    <n v="1873"/>
    <x v="344"/>
    <x v="22"/>
    <n v="1848"/>
    <x v="324"/>
    <x v="4"/>
    <x v="4"/>
    <x v="4"/>
    <x v="0"/>
    <x v="4"/>
    <x v="0"/>
  </r>
  <r>
    <n v="1873"/>
    <x v="344"/>
    <x v="22"/>
    <n v="2064"/>
    <x v="372"/>
    <x v="16"/>
    <x v="1"/>
    <x v="16"/>
    <x v="3"/>
    <x v="8"/>
    <x v="3"/>
  </r>
  <r>
    <n v="1875"/>
    <x v="21"/>
    <x v="17"/>
    <n v="643"/>
    <x v="375"/>
    <x v="13"/>
    <x v="0"/>
    <x v="13"/>
    <x v="4"/>
    <x v="13"/>
    <x v="4"/>
  </r>
  <r>
    <n v="1875"/>
    <x v="21"/>
    <x v="17"/>
    <n v="3181"/>
    <x v="104"/>
    <x v="37"/>
    <x v="3"/>
    <x v="37"/>
    <x v="6"/>
    <x v="32"/>
    <x v="6"/>
  </r>
  <r>
    <n v="1876"/>
    <x v="167"/>
    <x v="34"/>
    <n v="1089"/>
    <x v="721"/>
    <x v="48"/>
    <x v="0"/>
    <x v="48"/>
    <x v="3"/>
    <x v="42"/>
    <x v="3"/>
  </r>
  <r>
    <n v="1876"/>
    <x v="167"/>
    <x v="34"/>
    <n v="2615"/>
    <x v="409"/>
    <x v="25"/>
    <x v="3"/>
    <x v="25"/>
    <x v="6"/>
    <x v="23"/>
    <x v="6"/>
  </r>
  <r>
    <n v="1876"/>
    <x v="167"/>
    <x v="34"/>
    <n v="3271"/>
    <x v="299"/>
    <x v="63"/>
    <x v="4"/>
    <x v="63"/>
    <x v="4"/>
    <x v="50"/>
    <x v="4"/>
  </r>
  <r>
    <n v="1877"/>
    <x v="118"/>
    <x v="39"/>
    <n v="582"/>
    <x v="508"/>
    <x v="4"/>
    <x v="0"/>
    <x v="4"/>
    <x v="0"/>
    <x v="4"/>
    <x v="0"/>
  </r>
  <r>
    <n v="1878"/>
    <x v="165"/>
    <x v="8"/>
    <n v="66"/>
    <x v="553"/>
    <x v="11"/>
    <x v="3"/>
    <x v="11"/>
    <x v="1"/>
    <x v="11"/>
    <x v="1"/>
  </r>
  <r>
    <n v="1878"/>
    <x v="165"/>
    <x v="8"/>
    <n v="909"/>
    <x v="369"/>
    <x v="49"/>
    <x v="1"/>
    <x v="49"/>
    <x v="6"/>
    <x v="25"/>
    <x v="6"/>
  </r>
  <r>
    <n v="1878"/>
    <x v="165"/>
    <x v="8"/>
    <n v="2613"/>
    <x v="409"/>
    <x v="21"/>
    <x v="4"/>
    <x v="21"/>
    <x v="2"/>
    <x v="19"/>
    <x v="2"/>
  </r>
  <r>
    <n v="1878"/>
    <x v="165"/>
    <x v="8"/>
    <n v="3026"/>
    <x v="576"/>
    <x v="66"/>
    <x v="1"/>
    <x v="66"/>
    <x v="2"/>
    <x v="53"/>
    <x v="2"/>
  </r>
  <r>
    <n v="1878"/>
    <x v="165"/>
    <x v="8"/>
    <n v="3154"/>
    <x v="531"/>
    <x v="59"/>
    <x v="3"/>
    <x v="59"/>
    <x v="3"/>
    <x v="47"/>
    <x v="3"/>
  </r>
  <r>
    <n v="1879"/>
    <x v="224"/>
    <x v="14"/>
    <n v="239"/>
    <x v="160"/>
    <x v="42"/>
    <x v="3"/>
    <x v="42"/>
    <x v="3"/>
    <x v="37"/>
    <x v="3"/>
  </r>
  <r>
    <n v="1879"/>
    <x v="224"/>
    <x v="14"/>
    <n v="1391"/>
    <x v="350"/>
    <x v="33"/>
    <x v="1"/>
    <x v="33"/>
    <x v="0"/>
    <x v="0"/>
    <x v="0"/>
  </r>
  <r>
    <n v="1879"/>
    <x v="224"/>
    <x v="14"/>
    <n v="2163"/>
    <x v="421"/>
    <x v="26"/>
    <x v="3"/>
    <x v="26"/>
    <x v="0"/>
    <x v="24"/>
    <x v="0"/>
  </r>
  <r>
    <n v="1880"/>
    <x v="22"/>
    <x v="1"/>
    <n v="322"/>
    <x v="722"/>
    <x v="26"/>
    <x v="4"/>
    <x v="26"/>
    <x v="0"/>
    <x v="24"/>
    <x v="0"/>
  </r>
  <r>
    <n v="1880"/>
    <x v="22"/>
    <x v="1"/>
    <n v="2896"/>
    <x v="723"/>
    <x v="37"/>
    <x v="3"/>
    <x v="37"/>
    <x v="6"/>
    <x v="32"/>
    <x v="6"/>
  </r>
  <r>
    <n v="1880"/>
    <x v="22"/>
    <x v="1"/>
    <n v="2927"/>
    <x v="600"/>
    <x v="14"/>
    <x v="3"/>
    <x v="14"/>
    <x v="3"/>
    <x v="14"/>
    <x v="3"/>
  </r>
  <r>
    <n v="1883"/>
    <x v="109"/>
    <x v="3"/>
    <n v="1135"/>
    <x v="90"/>
    <x v="40"/>
    <x v="5"/>
    <x v="40"/>
    <x v="1"/>
    <x v="35"/>
    <x v="1"/>
  </r>
  <r>
    <n v="1883"/>
    <x v="109"/>
    <x v="3"/>
    <n v="1666"/>
    <x v="262"/>
    <x v="4"/>
    <x v="1"/>
    <x v="4"/>
    <x v="0"/>
    <x v="4"/>
    <x v="0"/>
  </r>
  <r>
    <n v="1884"/>
    <x v="229"/>
    <x v="3"/>
    <n v="312"/>
    <x v="419"/>
    <x v="38"/>
    <x v="1"/>
    <x v="38"/>
    <x v="2"/>
    <x v="33"/>
    <x v="2"/>
  </r>
  <r>
    <n v="1884"/>
    <x v="229"/>
    <x v="3"/>
    <n v="1130"/>
    <x v="390"/>
    <x v="65"/>
    <x v="3"/>
    <x v="65"/>
    <x v="3"/>
    <x v="52"/>
    <x v="3"/>
  </r>
  <r>
    <n v="1884"/>
    <x v="229"/>
    <x v="3"/>
    <n v="1775"/>
    <x v="255"/>
    <x v="3"/>
    <x v="3"/>
    <x v="3"/>
    <x v="2"/>
    <x v="3"/>
    <x v="2"/>
  </r>
  <r>
    <n v="1884"/>
    <x v="229"/>
    <x v="3"/>
    <n v="3098"/>
    <x v="539"/>
    <x v="1"/>
    <x v="5"/>
    <x v="1"/>
    <x v="1"/>
    <x v="1"/>
    <x v="1"/>
  </r>
  <r>
    <n v="1885"/>
    <x v="238"/>
    <x v="20"/>
    <n v="634"/>
    <x v="456"/>
    <x v="50"/>
    <x v="3"/>
    <x v="50"/>
    <x v="2"/>
    <x v="43"/>
    <x v="2"/>
  </r>
  <r>
    <n v="1885"/>
    <x v="238"/>
    <x v="20"/>
    <n v="1829"/>
    <x v="693"/>
    <x v="68"/>
    <x v="4"/>
    <x v="68"/>
    <x v="0"/>
    <x v="55"/>
    <x v="0"/>
  </r>
  <r>
    <n v="1886"/>
    <x v="212"/>
    <x v="18"/>
    <n v="127"/>
    <x v="718"/>
    <x v="22"/>
    <x v="4"/>
    <x v="22"/>
    <x v="4"/>
    <x v="20"/>
    <x v="4"/>
  </r>
  <r>
    <n v="1886"/>
    <x v="212"/>
    <x v="18"/>
    <n v="1036"/>
    <x v="190"/>
    <x v="33"/>
    <x v="3"/>
    <x v="33"/>
    <x v="0"/>
    <x v="0"/>
    <x v="0"/>
  </r>
  <r>
    <n v="1886"/>
    <x v="212"/>
    <x v="18"/>
    <n v="1995"/>
    <x v="311"/>
    <x v="9"/>
    <x v="0"/>
    <x v="9"/>
    <x v="0"/>
    <x v="9"/>
    <x v="0"/>
  </r>
  <r>
    <n v="1886"/>
    <x v="212"/>
    <x v="18"/>
    <n v="2432"/>
    <x v="155"/>
    <x v="39"/>
    <x v="4"/>
    <x v="39"/>
    <x v="3"/>
    <x v="34"/>
    <x v="3"/>
  </r>
  <r>
    <n v="1887"/>
    <x v="157"/>
    <x v="22"/>
    <n v="1694"/>
    <x v="412"/>
    <x v="32"/>
    <x v="4"/>
    <x v="32"/>
    <x v="3"/>
    <x v="29"/>
    <x v="3"/>
  </r>
  <r>
    <n v="1890"/>
    <x v="0"/>
    <x v="0"/>
    <n v="2478"/>
    <x v="397"/>
    <x v="54"/>
    <x v="5"/>
    <x v="54"/>
    <x v="3"/>
    <x v="29"/>
    <x v="3"/>
  </r>
  <r>
    <n v="1890"/>
    <x v="0"/>
    <x v="0"/>
    <n v="2771"/>
    <x v="699"/>
    <x v="8"/>
    <x v="0"/>
    <x v="8"/>
    <x v="3"/>
    <x v="8"/>
    <x v="3"/>
  </r>
  <r>
    <n v="1891"/>
    <x v="288"/>
    <x v="4"/>
    <n v="3077"/>
    <x v="44"/>
    <x v="39"/>
    <x v="1"/>
    <x v="39"/>
    <x v="3"/>
    <x v="34"/>
    <x v="3"/>
  </r>
  <r>
    <n v="1893"/>
    <x v="213"/>
    <x v="32"/>
    <n v="1528"/>
    <x v="63"/>
    <x v="28"/>
    <x v="0"/>
    <x v="28"/>
    <x v="1"/>
    <x v="26"/>
    <x v="1"/>
  </r>
  <r>
    <n v="1894"/>
    <x v="7"/>
    <x v="6"/>
    <n v="206"/>
    <x v="612"/>
    <x v="41"/>
    <x v="1"/>
    <x v="41"/>
    <x v="4"/>
    <x v="36"/>
    <x v="4"/>
  </r>
  <r>
    <n v="1894"/>
    <x v="7"/>
    <x v="6"/>
    <n v="397"/>
    <x v="86"/>
    <x v="24"/>
    <x v="3"/>
    <x v="24"/>
    <x v="3"/>
    <x v="22"/>
    <x v="3"/>
  </r>
  <r>
    <n v="1894"/>
    <x v="7"/>
    <x v="6"/>
    <n v="1473"/>
    <x v="10"/>
    <x v="44"/>
    <x v="1"/>
    <x v="44"/>
    <x v="3"/>
    <x v="39"/>
    <x v="3"/>
  </r>
  <r>
    <n v="1894"/>
    <x v="7"/>
    <x v="6"/>
    <n v="1889"/>
    <x v="14"/>
    <x v="0"/>
    <x v="3"/>
    <x v="0"/>
    <x v="0"/>
    <x v="0"/>
    <x v="0"/>
  </r>
  <r>
    <n v="1895"/>
    <x v="22"/>
    <x v="1"/>
    <n v="3284"/>
    <x v="643"/>
    <x v="42"/>
    <x v="1"/>
    <x v="42"/>
    <x v="3"/>
    <x v="37"/>
    <x v="3"/>
  </r>
  <r>
    <n v="1897"/>
    <x v="201"/>
    <x v="4"/>
    <n v="2307"/>
    <x v="170"/>
    <x v="39"/>
    <x v="0"/>
    <x v="39"/>
    <x v="3"/>
    <x v="34"/>
    <x v="3"/>
  </r>
  <r>
    <n v="1897"/>
    <x v="201"/>
    <x v="4"/>
    <n v="2829"/>
    <x v="289"/>
    <x v="36"/>
    <x v="1"/>
    <x v="36"/>
    <x v="2"/>
    <x v="31"/>
    <x v="2"/>
  </r>
  <r>
    <n v="1898"/>
    <x v="33"/>
    <x v="25"/>
    <n v="1228"/>
    <x v="306"/>
    <x v="42"/>
    <x v="0"/>
    <x v="42"/>
    <x v="3"/>
    <x v="37"/>
    <x v="3"/>
  </r>
  <r>
    <n v="1898"/>
    <x v="33"/>
    <x v="25"/>
    <n v="3311"/>
    <x v="231"/>
    <x v="64"/>
    <x v="0"/>
    <x v="64"/>
    <x v="0"/>
    <x v="51"/>
    <x v="0"/>
  </r>
  <r>
    <n v="1899"/>
    <x v="97"/>
    <x v="16"/>
    <n v="346"/>
    <x v="437"/>
    <x v="11"/>
    <x v="3"/>
    <x v="11"/>
    <x v="1"/>
    <x v="11"/>
    <x v="1"/>
  </r>
  <r>
    <n v="1900"/>
    <x v="26"/>
    <x v="6"/>
    <n v="640"/>
    <x v="375"/>
    <x v="11"/>
    <x v="4"/>
    <x v="11"/>
    <x v="1"/>
    <x v="11"/>
    <x v="1"/>
  </r>
  <r>
    <n v="1900"/>
    <x v="26"/>
    <x v="6"/>
    <n v="1202"/>
    <x v="322"/>
    <x v="52"/>
    <x v="1"/>
    <x v="52"/>
    <x v="1"/>
    <x v="1"/>
    <x v="1"/>
  </r>
  <r>
    <n v="1902"/>
    <x v="117"/>
    <x v="38"/>
    <n v="1717"/>
    <x v="293"/>
    <x v="43"/>
    <x v="3"/>
    <x v="43"/>
    <x v="0"/>
    <x v="38"/>
    <x v="0"/>
  </r>
  <r>
    <n v="1902"/>
    <x v="117"/>
    <x v="38"/>
    <n v="1763"/>
    <x v="171"/>
    <x v="39"/>
    <x v="4"/>
    <x v="39"/>
    <x v="3"/>
    <x v="34"/>
    <x v="3"/>
  </r>
  <r>
    <n v="1902"/>
    <x v="117"/>
    <x v="38"/>
    <n v="2331"/>
    <x v="668"/>
    <x v="67"/>
    <x v="4"/>
    <x v="67"/>
    <x v="3"/>
    <x v="54"/>
    <x v="3"/>
  </r>
  <r>
    <n v="1902"/>
    <x v="117"/>
    <x v="38"/>
    <n v="2470"/>
    <x v="443"/>
    <x v="50"/>
    <x v="3"/>
    <x v="50"/>
    <x v="2"/>
    <x v="43"/>
    <x v="2"/>
  </r>
  <r>
    <n v="1903"/>
    <x v="319"/>
    <x v="15"/>
    <n v="1639"/>
    <x v="646"/>
    <x v="3"/>
    <x v="1"/>
    <x v="3"/>
    <x v="2"/>
    <x v="3"/>
    <x v="2"/>
  </r>
  <r>
    <n v="1904"/>
    <x v="34"/>
    <x v="21"/>
    <n v="2092"/>
    <x v="628"/>
    <x v="30"/>
    <x v="3"/>
    <x v="30"/>
    <x v="4"/>
    <x v="27"/>
    <x v="4"/>
  </r>
  <r>
    <n v="1905"/>
    <x v="216"/>
    <x v="3"/>
    <n v="199"/>
    <x v="459"/>
    <x v="65"/>
    <x v="0"/>
    <x v="65"/>
    <x v="3"/>
    <x v="52"/>
    <x v="3"/>
  </r>
  <r>
    <n v="1905"/>
    <x v="216"/>
    <x v="3"/>
    <n v="224"/>
    <x v="187"/>
    <x v="4"/>
    <x v="4"/>
    <x v="4"/>
    <x v="0"/>
    <x v="4"/>
    <x v="0"/>
  </r>
  <r>
    <n v="1906"/>
    <x v="163"/>
    <x v="13"/>
    <n v="1979"/>
    <x v="189"/>
    <x v="64"/>
    <x v="3"/>
    <x v="64"/>
    <x v="0"/>
    <x v="51"/>
    <x v="0"/>
  </r>
  <r>
    <n v="1906"/>
    <x v="163"/>
    <x v="13"/>
    <n v="2720"/>
    <x v="444"/>
    <x v="29"/>
    <x v="0"/>
    <x v="29"/>
    <x v="1"/>
    <x v="6"/>
    <x v="1"/>
  </r>
  <r>
    <n v="1907"/>
    <x v="117"/>
    <x v="38"/>
    <n v="383"/>
    <x v="26"/>
    <x v="9"/>
    <x v="3"/>
    <x v="9"/>
    <x v="0"/>
    <x v="9"/>
    <x v="0"/>
  </r>
  <r>
    <n v="1907"/>
    <x v="117"/>
    <x v="38"/>
    <n v="1880"/>
    <x v="513"/>
    <x v="51"/>
    <x v="3"/>
    <x v="51"/>
    <x v="3"/>
    <x v="44"/>
    <x v="3"/>
  </r>
  <r>
    <n v="1907"/>
    <x v="117"/>
    <x v="38"/>
    <n v="2031"/>
    <x v="353"/>
    <x v="38"/>
    <x v="2"/>
    <x v="38"/>
    <x v="2"/>
    <x v="33"/>
    <x v="2"/>
  </r>
  <r>
    <n v="1907"/>
    <x v="117"/>
    <x v="38"/>
    <n v="3249"/>
    <x v="535"/>
    <x v="22"/>
    <x v="1"/>
    <x v="22"/>
    <x v="4"/>
    <x v="20"/>
    <x v="4"/>
  </r>
  <r>
    <n v="1908"/>
    <x v="24"/>
    <x v="19"/>
    <n v="1070"/>
    <x v="265"/>
    <x v="25"/>
    <x v="0"/>
    <x v="25"/>
    <x v="6"/>
    <x v="23"/>
    <x v="6"/>
  </r>
  <r>
    <n v="1909"/>
    <x v="248"/>
    <x v="8"/>
    <n v="251"/>
    <x v="150"/>
    <x v="11"/>
    <x v="1"/>
    <x v="11"/>
    <x v="1"/>
    <x v="11"/>
    <x v="1"/>
  </r>
  <r>
    <n v="1909"/>
    <x v="248"/>
    <x v="8"/>
    <n v="327"/>
    <x v="6"/>
    <x v="61"/>
    <x v="4"/>
    <x v="61"/>
    <x v="0"/>
    <x v="9"/>
    <x v="0"/>
  </r>
  <r>
    <n v="1909"/>
    <x v="248"/>
    <x v="8"/>
    <n v="601"/>
    <x v="114"/>
    <x v="53"/>
    <x v="3"/>
    <x v="53"/>
    <x v="5"/>
    <x v="45"/>
    <x v="5"/>
  </r>
  <r>
    <n v="1909"/>
    <x v="248"/>
    <x v="8"/>
    <n v="899"/>
    <x v="428"/>
    <x v="17"/>
    <x v="3"/>
    <x v="17"/>
    <x v="5"/>
    <x v="16"/>
    <x v="5"/>
  </r>
  <r>
    <n v="1910"/>
    <x v="57"/>
    <x v="4"/>
    <n v="1722"/>
    <x v="33"/>
    <x v="46"/>
    <x v="0"/>
    <x v="46"/>
    <x v="4"/>
    <x v="40"/>
    <x v="4"/>
  </r>
  <r>
    <n v="1910"/>
    <x v="57"/>
    <x v="4"/>
    <n v="3146"/>
    <x v="1"/>
    <x v="16"/>
    <x v="4"/>
    <x v="16"/>
    <x v="3"/>
    <x v="8"/>
    <x v="3"/>
  </r>
  <r>
    <n v="1910"/>
    <x v="57"/>
    <x v="4"/>
    <n v="3306"/>
    <x v="231"/>
    <x v="29"/>
    <x v="3"/>
    <x v="29"/>
    <x v="1"/>
    <x v="6"/>
    <x v="1"/>
  </r>
  <r>
    <n v="1911"/>
    <x v="165"/>
    <x v="8"/>
    <n v="284"/>
    <x v="541"/>
    <x v="48"/>
    <x v="1"/>
    <x v="48"/>
    <x v="3"/>
    <x v="42"/>
    <x v="3"/>
  </r>
  <r>
    <n v="1911"/>
    <x v="165"/>
    <x v="8"/>
    <n v="546"/>
    <x v="694"/>
    <x v="62"/>
    <x v="4"/>
    <x v="62"/>
    <x v="3"/>
    <x v="39"/>
    <x v="3"/>
  </r>
  <r>
    <n v="1912"/>
    <x v="142"/>
    <x v="41"/>
    <n v="735"/>
    <x v="159"/>
    <x v="14"/>
    <x v="4"/>
    <x v="14"/>
    <x v="3"/>
    <x v="14"/>
    <x v="3"/>
  </r>
  <r>
    <n v="1915"/>
    <x v="127"/>
    <x v="4"/>
    <n v="2569"/>
    <x v="51"/>
    <x v="37"/>
    <x v="0"/>
    <x v="37"/>
    <x v="6"/>
    <x v="32"/>
    <x v="6"/>
  </r>
  <r>
    <n v="1916"/>
    <x v="25"/>
    <x v="20"/>
    <n v="890"/>
    <x v="385"/>
    <x v="67"/>
    <x v="5"/>
    <x v="67"/>
    <x v="3"/>
    <x v="54"/>
    <x v="3"/>
  </r>
  <r>
    <n v="1916"/>
    <x v="25"/>
    <x v="20"/>
    <n v="965"/>
    <x v="96"/>
    <x v="45"/>
    <x v="0"/>
    <x v="45"/>
    <x v="3"/>
    <x v="34"/>
    <x v="3"/>
  </r>
  <r>
    <n v="1916"/>
    <x v="25"/>
    <x v="20"/>
    <n v="3143"/>
    <x v="724"/>
    <x v="67"/>
    <x v="2"/>
    <x v="67"/>
    <x v="3"/>
    <x v="54"/>
    <x v="3"/>
  </r>
  <r>
    <n v="1917"/>
    <x v="7"/>
    <x v="6"/>
    <n v="1780"/>
    <x v="20"/>
    <x v="12"/>
    <x v="0"/>
    <x v="12"/>
    <x v="5"/>
    <x v="12"/>
    <x v="5"/>
  </r>
  <r>
    <n v="1918"/>
    <x v="30"/>
    <x v="20"/>
    <n v="1550"/>
    <x v="585"/>
    <x v="37"/>
    <x v="4"/>
    <x v="37"/>
    <x v="6"/>
    <x v="32"/>
    <x v="6"/>
  </r>
  <r>
    <n v="1918"/>
    <x v="30"/>
    <x v="20"/>
    <n v="1664"/>
    <x v="509"/>
    <x v="51"/>
    <x v="3"/>
    <x v="51"/>
    <x v="3"/>
    <x v="44"/>
    <x v="3"/>
  </r>
  <r>
    <n v="1919"/>
    <x v="71"/>
    <x v="33"/>
    <n v="3177"/>
    <x v="543"/>
    <x v="64"/>
    <x v="3"/>
    <x v="64"/>
    <x v="0"/>
    <x v="51"/>
    <x v="0"/>
  </r>
  <r>
    <n v="1920"/>
    <x v="14"/>
    <x v="12"/>
    <n v="1339"/>
    <x v="91"/>
    <x v="32"/>
    <x v="3"/>
    <x v="32"/>
    <x v="3"/>
    <x v="29"/>
    <x v="3"/>
  </r>
  <r>
    <n v="1921"/>
    <x v="107"/>
    <x v="3"/>
    <n v="2373"/>
    <x v="451"/>
    <x v="45"/>
    <x v="4"/>
    <x v="45"/>
    <x v="3"/>
    <x v="34"/>
    <x v="3"/>
  </r>
  <r>
    <n v="1921"/>
    <x v="107"/>
    <x v="3"/>
    <n v="2477"/>
    <x v="397"/>
    <x v="29"/>
    <x v="3"/>
    <x v="29"/>
    <x v="1"/>
    <x v="6"/>
    <x v="1"/>
  </r>
  <r>
    <n v="1923"/>
    <x v="7"/>
    <x v="6"/>
    <n v="321"/>
    <x v="220"/>
    <x v="40"/>
    <x v="0"/>
    <x v="40"/>
    <x v="1"/>
    <x v="35"/>
    <x v="1"/>
  </r>
  <r>
    <n v="1923"/>
    <x v="7"/>
    <x v="6"/>
    <n v="576"/>
    <x v="529"/>
    <x v="11"/>
    <x v="4"/>
    <x v="11"/>
    <x v="1"/>
    <x v="11"/>
    <x v="1"/>
  </r>
  <r>
    <n v="1923"/>
    <x v="7"/>
    <x v="6"/>
    <n v="1001"/>
    <x v="579"/>
    <x v="25"/>
    <x v="4"/>
    <x v="25"/>
    <x v="6"/>
    <x v="23"/>
    <x v="6"/>
  </r>
  <r>
    <n v="1923"/>
    <x v="7"/>
    <x v="6"/>
    <n v="2117"/>
    <x v="651"/>
    <x v="67"/>
    <x v="3"/>
    <x v="67"/>
    <x v="3"/>
    <x v="54"/>
    <x v="3"/>
  </r>
  <r>
    <n v="1924"/>
    <x v="292"/>
    <x v="46"/>
    <n v="1622"/>
    <x v="725"/>
    <x v="57"/>
    <x v="4"/>
    <x v="57"/>
    <x v="3"/>
    <x v="47"/>
    <x v="3"/>
  </r>
  <r>
    <n v="1926"/>
    <x v="13"/>
    <x v="11"/>
    <n v="778"/>
    <x v="317"/>
    <x v="33"/>
    <x v="5"/>
    <x v="33"/>
    <x v="0"/>
    <x v="0"/>
    <x v="0"/>
  </r>
  <r>
    <n v="1926"/>
    <x v="13"/>
    <x v="11"/>
    <n v="3065"/>
    <x v="168"/>
    <x v="53"/>
    <x v="3"/>
    <x v="53"/>
    <x v="5"/>
    <x v="45"/>
    <x v="5"/>
  </r>
  <r>
    <n v="1928"/>
    <x v="143"/>
    <x v="32"/>
    <n v="252"/>
    <x v="150"/>
    <x v="59"/>
    <x v="4"/>
    <x v="59"/>
    <x v="3"/>
    <x v="47"/>
    <x v="3"/>
  </r>
  <r>
    <n v="1928"/>
    <x v="143"/>
    <x v="32"/>
    <n v="1903"/>
    <x v="555"/>
    <x v="28"/>
    <x v="0"/>
    <x v="28"/>
    <x v="1"/>
    <x v="26"/>
    <x v="1"/>
  </r>
  <r>
    <n v="1928"/>
    <x v="143"/>
    <x v="32"/>
    <n v="2026"/>
    <x v="89"/>
    <x v="57"/>
    <x v="4"/>
    <x v="57"/>
    <x v="3"/>
    <x v="47"/>
    <x v="3"/>
  </r>
  <r>
    <n v="1929"/>
    <x v="125"/>
    <x v="30"/>
    <n v="815"/>
    <x v="405"/>
    <x v="28"/>
    <x v="3"/>
    <x v="28"/>
    <x v="1"/>
    <x v="26"/>
    <x v="1"/>
  </r>
  <r>
    <n v="1929"/>
    <x v="125"/>
    <x v="30"/>
    <n v="2311"/>
    <x v="170"/>
    <x v="58"/>
    <x v="3"/>
    <x v="58"/>
    <x v="1"/>
    <x v="48"/>
    <x v="1"/>
  </r>
  <r>
    <n v="1930"/>
    <x v="173"/>
    <x v="44"/>
    <n v="36"/>
    <x v="55"/>
    <x v="17"/>
    <x v="1"/>
    <x v="17"/>
    <x v="5"/>
    <x v="16"/>
    <x v="5"/>
  </r>
  <r>
    <n v="1930"/>
    <x v="173"/>
    <x v="44"/>
    <n v="2406"/>
    <x v="135"/>
    <x v="56"/>
    <x v="1"/>
    <x v="56"/>
    <x v="4"/>
    <x v="46"/>
    <x v="4"/>
  </r>
  <r>
    <n v="1930"/>
    <x v="173"/>
    <x v="44"/>
    <n v="2591"/>
    <x v="113"/>
    <x v="35"/>
    <x v="0"/>
    <x v="35"/>
    <x v="6"/>
    <x v="25"/>
    <x v="6"/>
  </r>
  <r>
    <n v="1931"/>
    <x v="0"/>
    <x v="0"/>
    <n v="2913"/>
    <x v="561"/>
    <x v="55"/>
    <x v="2"/>
    <x v="55"/>
    <x v="3"/>
    <x v="29"/>
    <x v="3"/>
  </r>
  <r>
    <n v="1931"/>
    <x v="0"/>
    <x v="0"/>
    <n v="3081"/>
    <x v="115"/>
    <x v="14"/>
    <x v="3"/>
    <x v="14"/>
    <x v="3"/>
    <x v="14"/>
    <x v="3"/>
  </r>
  <r>
    <n v="1932"/>
    <x v="33"/>
    <x v="25"/>
    <n v="243"/>
    <x v="559"/>
    <x v="41"/>
    <x v="5"/>
    <x v="41"/>
    <x v="4"/>
    <x v="36"/>
    <x v="4"/>
  </r>
  <r>
    <n v="1933"/>
    <x v="88"/>
    <x v="35"/>
    <n v="501"/>
    <x v="708"/>
    <x v="52"/>
    <x v="4"/>
    <x v="52"/>
    <x v="1"/>
    <x v="1"/>
    <x v="1"/>
  </r>
  <r>
    <n v="1933"/>
    <x v="88"/>
    <x v="35"/>
    <n v="1151"/>
    <x v="484"/>
    <x v="51"/>
    <x v="1"/>
    <x v="51"/>
    <x v="3"/>
    <x v="44"/>
    <x v="3"/>
  </r>
  <r>
    <n v="1934"/>
    <x v="31"/>
    <x v="23"/>
    <n v="610"/>
    <x v="198"/>
    <x v="0"/>
    <x v="0"/>
    <x v="0"/>
    <x v="0"/>
    <x v="0"/>
    <x v="0"/>
  </r>
  <r>
    <n v="1934"/>
    <x v="31"/>
    <x v="23"/>
    <n v="2424"/>
    <x v="244"/>
    <x v="7"/>
    <x v="3"/>
    <x v="7"/>
    <x v="4"/>
    <x v="7"/>
    <x v="4"/>
  </r>
  <r>
    <n v="1934"/>
    <x v="31"/>
    <x v="23"/>
    <n v="2853"/>
    <x v="172"/>
    <x v="12"/>
    <x v="4"/>
    <x v="12"/>
    <x v="5"/>
    <x v="12"/>
    <x v="5"/>
  </r>
  <r>
    <n v="1935"/>
    <x v="143"/>
    <x v="32"/>
    <n v="380"/>
    <x v="398"/>
    <x v="50"/>
    <x v="1"/>
    <x v="50"/>
    <x v="2"/>
    <x v="43"/>
    <x v="2"/>
  </r>
  <r>
    <n v="1935"/>
    <x v="143"/>
    <x v="32"/>
    <n v="1589"/>
    <x v="387"/>
    <x v="10"/>
    <x v="4"/>
    <x v="10"/>
    <x v="5"/>
    <x v="10"/>
    <x v="5"/>
  </r>
  <r>
    <n v="1935"/>
    <x v="143"/>
    <x v="32"/>
    <n v="2805"/>
    <x v="696"/>
    <x v="0"/>
    <x v="0"/>
    <x v="0"/>
    <x v="0"/>
    <x v="0"/>
    <x v="0"/>
  </r>
  <r>
    <n v="1938"/>
    <x v="152"/>
    <x v="2"/>
    <n v="3182"/>
    <x v="104"/>
    <x v="35"/>
    <x v="3"/>
    <x v="35"/>
    <x v="6"/>
    <x v="25"/>
    <x v="6"/>
  </r>
  <r>
    <n v="1939"/>
    <x v="345"/>
    <x v="4"/>
    <n v="1741"/>
    <x v="302"/>
    <x v="36"/>
    <x v="1"/>
    <x v="36"/>
    <x v="2"/>
    <x v="31"/>
    <x v="2"/>
  </r>
  <r>
    <n v="1940"/>
    <x v="346"/>
    <x v="22"/>
    <n v="2282"/>
    <x v="132"/>
    <x v="12"/>
    <x v="3"/>
    <x v="12"/>
    <x v="5"/>
    <x v="12"/>
    <x v="5"/>
  </r>
  <r>
    <n v="1940"/>
    <x v="346"/>
    <x v="22"/>
    <n v="2634"/>
    <x v="268"/>
    <x v="8"/>
    <x v="3"/>
    <x v="8"/>
    <x v="3"/>
    <x v="8"/>
    <x v="3"/>
  </r>
  <r>
    <n v="1941"/>
    <x v="57"/>
    <x v="4"/>
    <n v="1170"/>
    <x v="343"/>
    <x v="1"/>
    <x v="1"/>
    <x v="1"/>
    <x v="1"/>
    <x v="1"/>
    <x v="1"/>
  </r>
  <r>
    <n v="1941"/>
    <x v="57"/>
    <x v="4"/>
    <n v="2265"/>
    <x v="167"/>
    <x v="2"/>
    <x v="4"/>
    <x v="2"/>
    <x v="0"/>
    <x v="2"/>
    <x v="0"/>
  </r>
  <r>
    <n v="1942"/>
    <x v="157"/>
    <x v="22"/>
    <n v="139"/>
    <x v="691"/>
    <x v="65"/>
    <x v="3"/>
    <x v="65"/>
    <x v="3"/>
    <x v="52"/>
    <x v="3"/>
  </r>
  <r>
    <n v="1942"/>
    <x v="157"/>
    <x v="22"/>
    <n v="2670"/>
    <x v="706"/>
    <x v="48"/>
    <x v="1"/>
    <x v="48"/>
    <x v="3"/>
    <x v="42"/>
    <x v="3"/>
  </r>
  <r>
    <n v="1942"/>
    <x v="157"/>
    <x v="22"/>
    <n v="2724"/>
    <x v="444"/>
    <x v="13"/>
    <x v="4"/>
    <x v="13"/>
    <x v="4"/>
    <x v="13"/>
    <x v="4"/>
  </r>
  <r>
    <n v="1943"/>
    <x v="37"/>
    <x v="1"/>
    <n v="996"/>
    <x v="692"/>
    <x v="10"/>
    <x v="3"/>
    <x v="10"/>
    <x v="5"/>
    <x v="10"/>
    <x v="5"/>
  </r>
  <r>
    <n v="1943"/>
    <x v="37"/>
    <x v="1"/>
    <n v="1489"/>
    <x v="583"/>
    <x v="31"/>
    <x v="3"/>
    <x v="31"/>
    <x v="0"/>
    <x v="28"/>
    <x v="0"/>
  </r>
  <r>
    <n v="1944"/>
    <x v="21"/>
    <x v="17"/>
    <n v="70"/>
    <x v="553"/>
    <x v="40"/>
    <x v="3"/>
    <x v="40"/>
    <x v="1"/>
    <x v="35"/>
    <x v="1"/>
  </r>
  <r>
    <n v="1944"/>
    <x v="21"/>
    <x v="17"/>
    <n v="595"/>
    <x v="114"/>
    <x v="58"/>
    <x v="4"/>
    <x v="58"/>
    <x v="1"/>
    <x v="48"/>
    <x v="1"/>
  </r>
  <r>
    <n v="1944"/>
    <x v="21"/>
    <x v="17"/>
    <n v="793"/>
    <x v="7"/>
    <x v="41"/>
    <x v="4"/>
    <x v="41"/>
    <x v="4"/>
    <x v="36"/>
    <x v="4"/>
  </r>
  <r>
    <n v="1944"/>
    <x v="21"/>
    <x v="17"/>
    <n v="1593"/>
    <x v="72"/>
    <x v="4"/>
    <x v="3"/>
    <x v="4"/>
    <x v="0"/>
    <x v="4"/>
    <x v="0"/>
  </r>
  <r>
    <n v="1946"/>
    <x v="2"/>
    <x v="2"/>
    <n v="238"/>
    <x v="160"/>
    <x v="20"/>
    <x v="3"/>
    <x v="20"/>
    <x v="5"/>
    <x v="18"/>
    <x v="5"/>
  </r>
  <r>
    <n v="1946"/>
    <x v="2"/>
    <x v="2"/>
    <n v="256"/>
    <x v="234"/>
    <x v="66"/>
    <x v="1"/>
    <x v="66"/>
    <x v="2"/>
    <x v="53"/>
    <x v="2"/>
  </r>
  <r>
    <n v="1946"/>
    <x v="2"/>
    <x v="2"/>
    <n v="1471"/>
    <x v="10"/>
    <x v="56"/>
    <x v="2"/>
    <x v="56"/>
    <x v="4"/>
    <x v="46"/>
    <x v="4"/>
  </r>
  <r>
    <n v="1947"/>
    <x v="317"/>
    <x v="40"/>
    <n v="2213"/>
    <x v="99"/>
    <x v="14"/>
    <x v="4"/>
    <x v="14"/>
    <x v="3"/>
    <x v="14"/>
    <x v="3"/>
  </r>
  <r>
    <n v="1947"/>
    <x v="317"/>
    <x v="40"/>
    <n v="2248"/>
    <x v="457"/>
    <x v="43"/>
    <x v="4"/>
    <x v="43"/>
    <x v="0"/>
    <x v="38"/>
    <x v="0"/>
  </r>
  <r>
    <n v="1948"/>
    <x v="0"/>
    <x v="0"/>
    <n v="1649"/>
    <x v="50"/>
    <x v="36"/>
    <x v="5"/>
    <x v="36"/>
    <x v="2"/>
    <x v="31"/>
    <x v="2"/>
  </r>
  <r>
    <n v="1949"/>
    <x v="34"/>
    <x v="21"/>
    <n v="3199"/>
    <x v="368"/>
    <x v="22"/>
    <x v="2"/>
    <x v="22"/>
    <x v="4"/>
    <x v="20"/>
    <x v="4"/>
  </r>
  <r>
    <n v="1949"/>
    <x v="34"/>
    <x v="21"/>
    <n v="3325"/>
    <x v="429"/>
    <x v="19"/>
    <x v="4"/>
    <x v="19"/>
    <x v="4"/>
    <x v="17"/>
    <x v="4"/>
  </r>
  <r>
    <n v="1950"/>
    <x v="185"/>
    <x v="18"/>
    <n v="255"/>
    <x v="234"/>
    <x v="51"/>
    <x v="4"/>
    <x v="51"/>
    <x v="3"/>
    <x v="44"/>
    <x v="3"/>
  </r>
  <r>
    <n v="1951"/>
    <x v="347"/>
    <x v="4"/>
    <n v="207"/>
    <x v="612"/>
    <x v="57"/>
    <x v="4"/>
    <x v="57"/>
    <x v="3"/>
    <x v="47"/>
    <x v="3"/>
  </r>
  <r>
    <n v="1951"/>
    <x v="347"/>
    <x v="4"/>
    <n v="1047"/>
    <x v="487"/>
    <x v="59"/>
    <x v="0"/>
    <x v="59"/>
    <x v="3"/>
    <x v="47"/>
    <x v="3"/>
  </r>
  <r>
    <n v="1951"/>
    <x v="347"/>
    <x v="4"/>
    <n v="2555"/>
    <x v="596"/>
    <x v="61"/>
    <x v="2"/>
    <x v="61"/>
    <x v="0"/>
    <x v="9"/>
    <x v="0"/>
  </r>
  <r>
    <n v="1952"/>
    <x v="209"/>
    <x v="29"/>
    <n v="1988"/>
    <x v="348"/>
    <x v="23"/>
    <x v="0"/>
    <x v="23"/>
    <x v="5"/>
    <x v="21"/>
    <x v="5"/>
  </r>
  <r>
    <n v="1953"/>
    <x v="348"/>
    <x v="1"/>
    <n v="659"/>
    <x v="607"/>
    <x v="53"/>
    <x v="4"/>
    <x v="53"/>
    <x v="5"/>
    <x v="45"/>
    <x v="5"/>
  </r>
  <r>
    <n v="1953"/>
    <x v="348"/>
    <x v="1"/>
    <n v="2590"/>
    <x v="113"/>
    <x v="60"/>
    <x v="5"/>
    <x v="60"/>
    <x v="0"/>
    <x v="49"/>
    <x v="0"/>
  </r>
  <r>
    <n v="1953"/>
    <x v="348"/>
    <x v="1"/>
    <n v="3178"/>
    <x v="543"/>
    <x v="55"/>
    <x v="3"/>
    <x v="55"/>
    <x v="3"/>
    <x v="29"/>
    <x v="3"/>
  </r>
  <r>
    <n v="1954"/>
    <x v="104"/>
    <x v="3"/>
    <n v="2443"/>
    <x v="194"/>
    <x v="11"/>
    <x v="4"/>
    <x v="11"/>
    <x v="1"/>
    <x v="11"/>
    <x v="1"/>
  </r>
  <r>
    <n v="1955"/>
    <x v="84"/>
    <x v="3"/>
    <n v="1803"/>
    <x v="340"/>
    <x v="63"/>
    <x v="0"/>
    <x v="63"/>
    <x v="4"/>
    <x v="50"/>
    <x v="4"/>
  </r>
  <r>
    <n v="1956"/>
    <x v="116"/>
    <x v="8"/>
    <n v="1939"/>
    <x v="301"/>
    <x v="53"/>
    <x v="4"/>
    <x v="53"/>
    <x v="5"/>
    <x v="45"/>
    <x v="5"/>
  </r>
  <r>
    <n v="1956"/>
    <x v="116"/>
    <x v="8"/>
    <n v="2656"/>
    <x v="145"/>
    <x v="50"/>
    <x v="5"/>
    <x v="50"/>
    <x v="2"/>
    <x v="43"/>
    <x v="2"/>
  </r>
  <r>
    <n v="1956"/>
    <x v="116"/>
    <x v="8"/>
    <n v="3068"/>
    <x v="77"/>
    <x v="11"/>
    <x v="3"/>
    <x v="11"/>
    <x v="1"/>
    <x v="11"/>
    <x v="1"/>
  </r>
  <r>
    <n v="1956"/>
    <x v="116"/>
    <x v="8"/>
    <n v="3128"/>
    <x v="641"/>
    <x v="16"/>
    <x v="0"/>
    <x v="16"/>
    <x v="3"/>
    <x v="8"/>
    <x v="3"/>
  </r>
  <r>
    <n v="1957"/>
    <x v="84"/>
    <x v="3"/>
    <n v="1540"/>
    <x v="674"/>
    <x v="37"/>
    <x v="4"/>
    <x v="37"/>
    <x v="6"/>
    <x v="32"/>
    <x v="6"/>
  </r>
  <r>
    <n v="1957"/>
    <x v="84"/>
    <x v="3"/>
    <n v="2467"/>
    <x v="443"/>
    <x v="23"/>
    <x v="3"/>
    <x v="23"/>
    <x v="5"/>
    <x v="21"/>
    <x v="5"/>
  </r>
  <r>
    <n v="1957"/>
    <x v="84"/>
    <x v="3"/>
    <n v="2793"/>
    <x v="76"/>
    <x v="39"/>
    <x v="2"/>
    <x v="39"/>
    <x v="3"/>
    <x v="34"/>
    <x v="3"/>
  </r>
  <r>
    <n v="1957"/>
    <x v="84"/>
    <x v="3"/>
    <n v="3038"/>
    <x v="470"/>
    <x v="8"/>
    <x v="3"/>
    <x v="8"/>
    <x v="3"/>
    <x v="8"/>
    <x v="3"/>
  </r>
  <r>
    <n v="1958"/>
    <x v="110"/>
    <x v="15"/>
    <n v="2423"/>
    <x v="84"/>
    <x v="37"/>
    <x v="3"/>
    <x v="37"/>
    <x v="6"/>
    <x v="32"/>
    <x v="6"/>
  </r>
  <r>
    <n v="1958"/>
    <x v="110"/>
    <x v="15"/>
    <n v="2558"/>
    <x v="596"/>
    <x v="19"/>
    <x v="3"/>
    <x v="19"/>
    <x v="4"/>
    <x v="17"/>
    <x v="4"/>
  </r>
  <r>
    <n v="1959"/>
    <x v="71"/>
    <x v="33"/>
    <n v="276"/>
    <x v="142"/>
    <x v="65"/>
    <x v="1"/>
    <x v="65"/>
    <x v="3"/>
    <x v="52"/>
    <x v="3"/>
  </r>
  <r>
    <n v="1960"/>
    <x v="6"/>
    <x v="1"/>
    <n v="2073"/>
    <x v="726"/>
    <x v="30"/>
    <x v="4"/>
    <x v="30"/>
    <x v="4"/>
    <x v="27"/>
    <x v="4"/>
  </r>
  <r>
    <n v="1961"/>
    <x v="184"/>
    <x v="4"/>
    <n v="1290"/>
    <x v="471"/>
    <x v="63"/>
    <x v="3"/>
    <x v="63"/>
    <x v="4"/>
    <x v="50"/>
    <x v="4"/>
  </r>
  <r>
    <n v="1961"/>
    <x v="184"/>
    <x v="4"/>
    <n v="2268"/>
    <x v="92"/>
    <x v="0"/>
    <x v="4"/>
    <x v="0"/>
    <x v="0"/>
    <x v="0"/>
    <x v="0"/>
  </r>
  <r>
    <n v="1963"/>
    <x v="207"/>
    <x v="1"/>
    <n v="878"/>
    <x v="263"/>
    <x v="35"/>
    <x v="1"/>
    <x v="35"/>
    <x v="6"/>
    <x v="25"/>
    <x v="6"/>
  </r>
  <r>
    <n v="1963"/>
    <x v="207"/>
    <x v="1"/>
    <n v="1480"/>
    <x v="253"/>
    <x v="7"/>
    <x v="1"/>
    <x v="7"/>
    <x v="4"/>
    <x v="7"/>
    <x v="4"/>
  </r>
  <r>
    <n v="1964"/>
    <x v="349"/>
    <x v="7"/>
    <n v="517"/>
    <x v="163"/>
    <x v="22"/>
    <x v="1"/>
    <x v="22"/>
    <x v="4"/>
    <x v="20"/>
    <x v="4"/>
  </r>
  <r>
    <n v="1964"/>
    <x v="349"/>
    <x v="7"/>
    <n v="880"/>
    <x v="263"/>
    <x v="17"/>
    <x v="1"/>
    <x v="17"/>
    <x v="5"/>
    <x v="16"/>
    <x v="5"/>
  </r>
  <r>
    <n v="1966"/>
    <x v="60"/>
    <x v="31"/>
    <n v="1990"/>
    <x v="348"/>
    <x v="63"/>
    <x v="4"/>
    <x v="63"/>
    <x v="4"/>
    <x v="50"/>
    <x v="4"/>
  </r>
  <r>
    <n v="1966"/>
    <x v="60"/>
    <x v="31"/>
    <n v="3053"/>
    <x v="11"/>
    <x v="13"/>
    <x v="4"/>
    <x v="13"/>
    <x v="4"/>
    <x v="13"/>
    <x v="4"/>
  </r>
  <r>
    <n v="1968"/>
    <x v="350"/>
    <x v="4"/>
    <n v="2754"/>
    <x v="460"/>
    <x v="55"/>
    <x v="1"/>
    <x v="55"/>
    <x v="3"/>
    <x v="29"/>
    <x v="3"/>
  </r>
  <r>
    <n v="1969"/>
    <x v="51"/>
    <x v="26"/>
    <n v="1189"/>
    <x v="359"/>
    <x v="22"/>
    <x v="0"/>
    <x v="22"/>
    <x v="4"/>
    <x v="20"/>
    <x v="4"/>
  </r>
  <r>
    <n v="1969"/>
    <x v="51"/>
    <x v="26"/>
    <n v="1609"/>
    <x v="228"/>
    <x v="44"/>
    <x v="4"/>
    <x v="44"/>
    <x v="3"/>
    <x v="39"/>
    <x v="3"/>
  </r>
  <r>
    <n v="1970"/>
    <x v="200"/>
    <x v="14"/>
    <n v="2240"/>
    <x v="374"/>
    <x v="8"/>
    <x v="1"/>
    <x v="8"/>
    <x v="3"/>
    <x v="8"/>
    <x v="3"/>
  </r>
  <r>
    <n v="1971"/>
    <x v="351"/>
    <x v="26"/>
    <n v="2168"/>
    <x v="106"/>
    <x v="53"/>
    <x v="1"/>
    <x v="53"/>
    <x v="5"/>
    <x v="45"/>
    <x v="5"/>
  </r>
  <r>
    <n v="1972"/>
    <x v="185"/>
    <x v="18"/>
    <n v="444"/>
    <x v="130"/>
    <x v="42"/>
    <x v="0"/>
    <x v="42"/>
    <x v="3"/>
    <x v="37"/>
    <x v="3"/>
  </r>
  <r>
    <n v="1974"/>
    <x v="34"/>
    <x v="21"/>
    <n v="686"/>
    <x v="650"/>
    <x v="50"/>
    <x v="4"/>
    <x v="50"/>
    <x v="2"/>
    <x v="43"/>
    <x v="2"/>
  </r>
  <r>
    <n v="1974"/>
    <x v="34"/>
    <x v="21"/>
    <n v="1458"/>
    <x v="333"/>
    <x v="25"/>
    <x v="3"/>
    <x v="25"/>
    <x v="6"/>
    <x v="23"/>
    <x v="6"/>
  </r>
  <r>
    <n v="1974"/>
    <x v="34"/>
    <x v="21"/>
    <n v="2637"/>
    <x v="182"/>
    <x v="19"/>
    <x v="0"/>
    <x v="19"/>
    <x v="4"/>
    <x v="17"/>
    <x v="4"/>
  </r>
  <r>
    <n v="1975"/>
    <x v="137"/>
    <x v="21"/>
    <n v="512"/>
    <x v="506"/>
    <x v="25"/>
    <x v="3"/>
    <x v="25"/>
    <x v="6"/>
    <x v="23"/>
    <x v="6"/>
  </r>
  <r>
    <n v="1975"/>
    <x v="137"/>
    <x v="21"/>
    <n v="1628"/>
    <x v="236"/>
    <x v="54"/>
    <x v="1"/>
    <x v="54"/>
    <x v="3"/>
    <x v="29"/>
    <x v="3"/>
  </r>
  <r>
    <n v="1975"/>
    <x v="137"/>
    <x v="21"/>
    <n v="2096"/>
    <x v="85"/>
    <x v="39"/>
    <x v="2"/>
    <x v="39"/>
    <x v="3"/>
    <x v="34"/>
    <x v="3"/>
  </r>
  <r>
    <n v="1975"/>
    <x v="137"/>
    <x v="21"/>
    <n v="2365"/>
    <x v="109"/>
    <x v="23"/>
    <x v="0"/>
    <x v="23"/>
    <x v="5"/>
    <x v="21"/>
    <x v="5"/>
  </r>
  <r>
    <n v="1976"/>
    <x v="300"/>
    <x v="8"/>
    <n v="2070"/>
    <x v="28"/>
    <x v="40"/>
    <x v="4"/>
    <x v="40"/>
    <x v="1"/>
    <x v="35"/>
    <x v="1"/>
  </r>
  <r>
    <n v="1977"/>
    <x v="118"/>
    <x v="39"/>
    <n v="2787"/>
    <x v="704"/>
    <x v="48"/>
    <x v="2"/>
    <x v="48"/>
    <x v="3"/>
    <x v="42"/>
    <x v="3"/>
  </r>
  <r>
    <n v="1978"/>
    <x v="131"/>
    <x v="8"/>
    <n v="1626"/>
    <x v="236"/>
    <x v="13"/>
    <x v="3"/>
    <x v="13"/>
    <x v="4"/>
    <x v="13"/>
    <x v="4"/>
  </r>
  <r>
    <n v="1981"/>
    <x v="132"/>
    <x v="3"/>
    <n v="1902"/>
    <x v="555"/>
    <x v="21"/>
    <x v="5"/>
    <x v="21"/>
    <x v="2"/>
    <x v="19"/>
    <x v="2"/>
  </r>
  <r>
    <n v="1981"/>
    <x v="132"/>
    <x v="3"/>
    <n v="2575"/>
    <x v="129"/>
    <x v="26"/>
    <x v="4"/>
    <x v="26"/>
    <x v="0"/>
    <x v="24"/>
    <x v="0"/>
  </r>
  <r>
    <n v="1982"/>
    <x v="200"/>
    <x v="14"/>
    <n v="689"/>
    <x v="448"/>
    <x v="39"/>
    <x v="4"/>
    <x v="39"/>
    <x v="3"/>
    <x v="34"/>
    <x v="3"/>
  </r>
  <r>
    <n v="1982"/>
    <x v="200"/>
    <x v="14"/>
    <n v="3215"/>
    <x v="290"/>
    <x v="5"/>
    <x v="2"/>
    <x v="5"/>
    <x v="3"/>
    <x v="5"/>
    <x v="3"/>
  </r>
  <r>
    <n v="1983"/>
    <x v="164"/>
    <x v="2"/>
    <n v="153"/>
    <x v="455"/>
    <x v="49"/>
    <x v="0"/>
    <x v="49"/>
    <x v="6"/>
    <x v="25"/>
    <x v="6"/>
  </r>
  <r>
    <n v="1984"/>
    <x v="352"/>
    <x v="40"/>
    <n v="769"/>
    <x v="638"/>
    <x v="59"/>
    <x v="4"/>
    <x v="59"/>
    <x v="3"/>
    <x v="47"/>
    <x v="3"/>
  </r>
  <r>
    <n v="1984"/>
    <x v="352"/>
    <x v="40"/>
    <n v="3006"/>
    <x v="149"/>
    <x v="9"/>
    <x v="1"/>
    <x v="9"/>
    <x v="0"/>
    <x v="9"/>
    <x v="0"/>
  </r>
  <r>
    <n v="1986"/>
    <x v="353"/>
    <x v="7"/>
    <n v="1397"/>
    <x v="350"/>
    <x v="60"/>
    <x v="5"/>
    <x v="60"/>
    <x v="0"/>
    <x v="49"/>
    <x v="0"/>
  </r>
  <r>
    <n v="1987"/>
    <x v="58"/>
    <x v="30"/>
    <n v="1921"/>
    <x v="58"/>
    <x v="22"/>
    <x v="3"/>
    <x v="22"/>
    <x v="4"/>
    <x v="20"/>
    <x v="4"/>
  </r>
  <r>
    <n v="1989"/>
    <x v="71"/>
    <x v="33"/>
    <n v="1402"/>
    <x v="66"/>
    <x v="20"/>
    <x v="3"/>
    <x v="20"/>
    <x v="5"/>
    <x v="18"/>
    <x v="5"/>
  </r>
  <r>
    <n v="1990"/>
    <x v="84"/>
    <x v="3"/>
    <n v="2289"/>
    <x v="635"/>
    <x v="45"/>
    <x v="2"/>
    <x v="45"/>
    <x v="3"/>
    <x v="34"/>
    <x v="3"/>
  </r>
  <r>
    <n v="1991"/>
    <x v="106"/>
    <x v="32"/>
    <n v="165"/>
    <x v="537"/>
    <x v="16"/>
    <x v="3"/>
    <x v="16"/>
    <x v="3"/>
    <x v="8"/>
    <x v="3"/>
  </r>
  <r>
    <n v="1992"/>
    <x v="147"/>
    <x v="1"/>
    <n v="1055"/>
    <x v="62"/>
    <x v="37"/>
    <x v="3"/>
    <x v="37"/>
    <x v="6"/>
    <x v="32"/>
    <x v="6"/>
  </r>
  <r>
    <n v="1992"/>
    <x v="147"/>
    <x v="1"/>
    <n v="3223"/>
    <x v="415"/>
    <x v="19"/>
    <x v="5"/>
    <x v="19"/>
    <x v="4"/>
    <x v="17"/>
    <x v="4"/>
  </r>
  <r>
    <n v="1993"/>
    <x v="187"/>
    <x v="45"/>
    <n v="1874"/>
    <x v="81"/>
    <x v="41"/>
    <x v="4"/>
    <x v="41"/>
    <x v="4"/>
    <x v="36"/>
    <x v="4"/>
  </r>
  <r>
    <n v="1993"/>
    <x v="187"/>
    <x v="45"/>
    <n v="3296"/>
    <x v="209"/>
    <x v="20"/>
    <x v="4"/>
    <x v="20"/>
    <x v="5"/>
    <x v="18"/>
    <x v="5"/>
  </r>
  <r>
    <n v="1996"/>
    <x v="39"/>
    <x v="26"/>
    <n v="162"/>
    <x v="564"/>
    <x v="42"/>
    <x v="1"/>
    <x v="42"/>
    <x v="3"/>
    <x v="37"/>
    <x v="3"/>
  </r>
  <r>
    <n v="1996"/>
    <x v="39"/>
    <x v="26"/>
    <n v="616"/>
    <x v="416"/>
    <x v="59"/>
    <x v="1"/>
    <x v="59"/>
    <x v="3"/>
    <x v="47"/>
    <x v="3"/>
  </r>
  <r>
    <n v="1997"/>
    <x v="7"/>
    <x v="6"/>
    <n v="2799"/>
    <x v="653"/>
    <x v="40"/>
    <x v="1"/>
    <x v="40"/>
    <x v="1"/>
    <x v="35"/>
    <x v="1"/>
  </r>
  <r>
    <n v="1997"/>
    <x v="7"/>
    <x v="6"/>
    <n v="2973"/>
    <x v="294"/>
    <x v="59"/>
    <x v="3"/>
    <x v="59"/>
    <x v="3"/>
    <x v="47"/>
    <x v="3"/>
  </r>
  <r>
    <n v="1998"/>
    <x v="277"/>
    <x v="22"/>
    <n v="2002"/>
    <x v="8"/>
    <x v="68"/>
    <x v="5"/>
    <x v="68"/>
    <x v="0"/>
    <x v="55"/>
    <x v="0"/>
  </r>
  <r>
    <n v="2000"/>
    <x v="44"/>
    <x v="27"/>
    <n v="969"/>
    <x v="524"/>
    <x v="17"/>
    <x v="2"/>
    <x v="17"/>
    <x v="5"/>
    <x v="16"/>
    <x v="5"/>
  </r>
  <r>
    <n v="2000"/>
    <x v="44"/>
    <x v="27"/>
    <n v="1212"/>
    <x v="279"/>
    <x v="41"/>
    <x v="1"/>
    <x v="41"/>
    <x v="4"/>
    <x v="36"/>
    <x v="4"/>
  </r>
  <r>
    <n v="2000"/>
    <x v="44"/>
    <x v="27"/>
    <n v="2886"/>
    <x v="34"/>
    <x v="13"/>
    <x v="3"/>
    <x v="13"/>
    <x v="4"/>
    <x v="13"/>
    <x v="4"/>
  </r>
  <r>
    <n v="2001"/>
    <x v="147"/>
    <x v="1"/>
    <n v="53"/>
    <x v="330"/>
    <x v="3"/>
    <x v="0"/>
    <x v="3"/>
    <x v="2"/>
    <x v="3"/>
    <x v="2"/>
  </r>
  <r>
    <n v="2001"/>
    <x v="147"/>
    <x v="1"/>
    <n v="823"/>
    <x v="355"/>
    <x v="30"/>
    <x v="4"/>
    <x v="30"/>
    <x v="4"/>
    <x v="27"/>
    <x v="4"/>
  </r>
  <r>
    <n v="2001"/>
    <x v="147"/>
    <x v="1"/>
    <n v="1574"/>
    <x v="235"/>
    <x v="30"/>
    <x v="3"/>
    <x v="30"/>
    <x v="4"/>
    <x v="27"/>
    <x v="4"/>
  </r>
  <r>
    <n v="2001"/>
    <x v="147"/>
    <x v="1"/>
    <n v="2439"/>
    <x v="379"/>
    <x v="5"/>
    <x v="0"/>
    <x v="5"/>
    <x v="3"/>
    <x v="5"/>
    <x v="3"/>
  </r>
  <r>
    <n v="2002"/>
    <x v="200"/>
    <x v="14"/>
    <n v="2012"/>
    <x v="83"/>
    <x v="22"/>
    <x v="1"/>
    <x v="22"/>
    <x v="4"/>
    <x v="20"/>
    <x v="4"/>
  </r>
  <r>
    <n v="2003"/>
    <x v="300"/>
    <x v="8"/>
    <n v="2492"/>
    <x v="238"/>
    <x v="68"/>
    <x v="1"/>
    <x v="68"/>
    <x v="0"/>
    <x v="55"/>
    <x v="0"/>
  </r>
  <r>
    <n v="2004"/>
    <x v="143"/>
    <x v="32"/>
    <n v="1392"/>
    <x v="350"/>
    <x v="15"/>
    <x v="3"/>
    <x v="15"/>
    <x v="0"/>
    <x v="15"/>
    <x v="0"/>
  </r>
  <r>
    <n v="2005"/>
    <x v="66"/>
    <x v="8"/>
    <n v="480"/>
    <x v="9"/>
    <x v="65"/>
    <x v="3"/>
    <x v="65"/>
    <x v="3"/>
    <x v="52"/>
    <x v="3"/>
  </r>
  <r>
    <n v="2005"/>
    <x v="66"/>
    <x v="8"/>
    <n v="1108"/>
    <x v="254"/>
    <x v="20"/>
    <x v="0"/>
    <x v="20"/>
    <x v="5"/>
    <x v="18"/>
    <x v="5"/>
  </r>
  <r>
    <n v="2006"/>
    <x v="22"/>
    <x v="1"/>
    <n v="892"/>
    <x v="428"/>
    <x v="63"/>
    <x v="5"/>
    <x v="63"/>
    <x v="4"/>
    <x v="50"/>
    <x v="4"/>
  </r>
  <r>
    <n v="2008"/>
    <x v="158"/>
    <x v="4"/>
    <n v="1525"/>
    <x v="63"/>
    <x v="33"/>
    <x v="4"/>
    <x v="33"/>
    <x v="0"/>
    <x v="0"/>
    <x v="0"/>
  </r>
  <r>
    <n v="2009"/>
    <x v="354"/>
    <x v="1"/>
    <n v="1385"/>
    <x v="347"/>
    <x v="21"/>
    <x v="1"/>
    <x v="21"/>
    <x v="2"/>
    <x v="19"/>
    <x v="2"/>
  </r>
  <r>
    <n v="2009"/>
    <x v="354"/>
    <x v="1"/>
    <n v="2811"/>
    <x v="598"/>
    <x v="27"/>
    <x v="4"/>
    <x v="27"/>
    <x v="6"/>
    <x v="25"/>
    <x v="6"/>
  </r>
  <r>
    <n v="2011"/>
    <x v="355"/>
    <x v="22"/>
    <n v="1370"/>
    <x v="213"/>
    <x v="39"/>
    <x v="3"/>
    <x v="39"/>
    <x v="3"/>
    <x v="34"/>
    <x v="3"/>
  </r>
  <r>
    <n v="2012"/>
    <x v="235"/>
    <x v="4"/>
    <n v="1937"/>
    <x v="223"/>
    <x v="31"/>
    <x v="4"/>
    <x v="31"/>
    <x v="0"/>
    <x v="28"/>
    <x v="0"/>
  </r>
  <r>
    <n v="2012"/>
    <x v="235"/>
    <x v="4"/>
    <n v="2303"/>
    <x v="170"/>
    <x v="64"/>
    <x v="3"/>
    <x v="64"/>
    <x v="0"/>
    <x v="51"/>
    <x v="0"/>
  </r>
  <r>
    <n v="2013"/>
    <x v="71"/>
    <x v="33"/>
    <n v="128"/>
    <x v="718"/>
    <x v="10"/>
    <x v="1"/>
    <x v="10"/>
    <x v="5"/>
    <x v="10"/>
    <x v="5"/>
  </r>
  <r>
    <n v="2016"/>
    <x v="62"/>
    <x v="17"/>
    <n v="661"/>
    <x v="663"/>
    <x v="49"/>
    <x v="3"/>
    <x v="49"/>
    <x v="6"/>
    <x v="25"/>
    <x v="6"/>
  </r>
  <r>
    <n v="2019"/>
    <x v="21"/>
    <x v="17"/>
    <n v="3253"/>
    <x v="535"/>
    <x v="17"/>
    <x v="1"/>
    <x v="17"/>
    <x v="5"/>
    <x v="16"/>
    <x v="5"/>
  </r>
  <r>
    <n v="2021"/>
    <x v="217"/>
    <x v="25"/>
    <n v="170"/>
    <x v="472"/>
    <x v="5"/>
    <x v="1"/>
    <x v="5"/>
    <x v="3"/>
    <x v="5"/>
    <x v="3"/>
  </r>
  <r>
    <n v="2021"/>
    <x v="217"/>
    <x v="25"/>
    <n v="1735"/>
    <x v="602"/>
    <x v="49"/>
    <x v="3"/>
    <x v="49"/>
    <x v="6"/>
    <x v="25"/>
    <x v="6"/>
  </r>
  <r>
    <n v="2021"/>
    <x v="217"/>
    <x v="25"/>
    <n v="2287"/>
    <x v="626"/>
    <x v="67"/>
    <x v="1"/>
    <x v="67"/>
    <x v="3"/>
    <x v="54"/>
    <x v="3"/>
  </r>
  <r>
    <n v="2021"/>
    <x v="217"/>
    <x v="25"/>
    <n v="2490"/>
    <x v="570"/>
    <x v="7"/>
    <x v="0"/>
    <x v="7"/>
    <x v="4"/>
    <x v="7"/>
    <x v="4"/>
  </r>
  <r>
    <n v="2022"/>
    <x v="11"/>
    <x v="9"/>
    <n v="302"/>
    <x v="433"/>
    <x v="53"/>
    <x v="4"/>
    <x v="53"/>
    <x v="5"/>
    <x v="45"/>
    <x v="5"/>
  </r>
  <r>
    <n v="2024"/>
    <x v="103"/>
    <x v="20"/>
    <n v="1869"/>
    <x v="154"/>
    <x v="22"/>
    <x v="3"/>
    <x v="22"/>
    <x v="4"/>
    <x v="20"/>
    <x v="4"/>
  </r>
  <r>
    <n v="2024"/>
    <x v="103"/>
    <x v="20"/>
    <n v="1974"/>
    <x v="334"/>
    <x v="20"/>
    <x v="1"/>
    <x v="20"/>
    <x v="5"/>
    <x v="18"/>
    <x v="5"/>
  </r>
  <r>
    <n v="2024"/>
    <x v="103"/>
    <x v="20"/>
    <n v="2641"/>
    <x v="140"/>
    <x v="55"/>
    <x v="0"/>
    <x v="55"/>
    <x v="3"/>
    <x v="29"/>
    <x v="3"/>
  </r>
  <r>
    <n v="2025"/>
    <x v="333"/>
    <x v="4"/>
    <n v="877"/>
    <x v="263"/>
    <x v="53"/>
    <x v="0"/>
    <x v="53"/>
    <x v="5"/>
    <x v="45"/>
    <x v="5"/>
  </r>
  <r>
    <n v="2025"/>
    <x v="333"/>
    <x v="4"/>
    <n v="1123"/>
    <x v="712"/>
    <x v="26"/>
    <x v="0"/>
    <x v="26"/>
    <x v="0"/>
    <x v="24"/>
    <x v="0"/>
  </r>
  <r>
    <n v="2025"/>
    <x v="333"/>
    <x v="4"/>
    <n v="2761"/>
    <x v="512"/>
    <x v="13"/>
    <x v="1"/>
    <x v="13"/>
    <x v="4"/>
    <x v="13"/>
    <x v="4"/>
  </r>
  <r>
    <n v="2026"/>
    <x v="244"/>
    <x v="27"/>
    <n v="1598"/>
    <x v="3"/>
    <x v="51"/>
    <x v="3"/>
    <x v="51"/>
    <x v="3"/>
    <x v="44"/>
    <x v="3"/>
  </r>
  <r>
    <n v="2026"/>
    <x v="244"/>
    <x v="27"/>
    <n v="2981"/>
    <x v="103"/>
    <x v="23"/>
    <x v="4"/>
    <x v="23"/>
    <x v="5"/>
    <x v="21"/>
    <x v="5"/>
  </r>
  <r>
    <n v="2028"/>
    <x v="113"/>
    <x v="8"/>
    <n v="1761"/>
    <x v="503"/>
    <x v="19"/>
    <x v="1"/>
    <x v="19"/>
    <x v="4"/>
    <x v="17"/>
    <x v="4"/>
  </r>
  <r>
    <n v="2029"/>
    <x v="251"/>
    <x v="4"/>
    <n v="1819"/>
    <x v="439"/>
    <x v="58"/>
    <x v="3"/>
    <x v="58"/>
    <x v="1"/>
    <x v="48"/>
    <x v="1"/>
  </r>
  <r>
    <n v="2031"/>
    <x v="230"/>
    <x v="15"/>
    <n v="118"/>
    <x v="4"/>
    <x v="20"/>
    <x v="3"/>
    <x v="20"/>
    <x v="5"/>
    <x v="18"/>
    <x v="5"/>
  </r>
  <r>
    <n v="2031"/>
    <x v="230"/>
    <x v="15"/>
    <n v="151"/>
    <x v="455"/>
    <x v="60"/>
    <x v="3"/>
    <x v="60"/>
    <x v="0"/>
    <x v="49"/>
    <x v="0"/>
  </r>
  <r>
    <n v="2032"/>
    <x v="174"/>
    <x v="3"/>
    <n v="2901"/>
    <x v="687"/>
    <x v="5"/>
    <x v="0"/>
    <x v="5"/>
    <x v="3"/>
    <x v="5"/>
    <x v="3"/>
  </r>
  <r>
    <n v="2033"/>
    <x v="270"/>
    <x v="27"/>
    <n v="1961"/>
    <x v="420"/>
    <x v="28"/>
    <x v="4"/>
    <x v="28"/>
    <x v="1"/>
    <x v="26"/>
    <x v="1"/>
  </r>
  <r>
    <n v="2033"/>
    <x v="270"/>
    <x v="27"/>
    <n v="2007"/>
    <x v="410"/>
    <x v="35"/>
    <x v="1"/>
    <x v="35"/>
    <x v="6"/>
    <x v="25"/>
    <x v="6"/>
  </r>
  <r>
    <n v="2034"/>
    <x v="159"/>
    <x v="2"/>
    <n v="770"/>
    <x v="638"/>
    <x v="41"/>
    <x v="4"/>
    <x v="41"/>
    <x v="4"/>
    <x v="36"/>
    <x v="4"/>
  </r>
  <r>
    <n v="2034"/>
    <x v="159"/>
    <x v="2"/>
    <n v="2717"/>
    <x v="611"/>
    <x v="53"/>
    <x v="1"/>
    <x v="53"/>
    <x v="5"/>
    <x v="45"/>
    <x v="5"/>
  </r>
  <r>
    <n v="2035"/>
    <x v="66"/>
    <x v="8"/>
    <n v="107"/>
    <x v="199"/>
    <x v="33"/>
    <x v="1"/>
    <x v="33"/>
    <x v="0"/>
    <x v="0"/>
    <x v="0"/>
  </r>
  <r>
    <n v="2036"/>
    <x v="7"/>
    <x v="6"/>
    <n v="1541"/>
    <x v="674"/>
    <x v="20"/>
    <x v="0"/>
    <x v="20"/>
    <x v="5"/>
    <x v="18"/>
    <x v="5"/>
  </r>
  <r>
    <n v="2038"/>
    <x v="356"/>
    <x v="6"/>
    <n v="2061"/>
    <x v="560"/>
    <x v="28"/>
    <x v="0"/>
    <x v="28"/>
    <x v="1"/>
    <x v="26"/>
    <x v="1"/>
  </r>
  <r>
    <n v="2038"/>
    <x v="356"/>
    <x v="6"/>
    <n v="2660"/>
    <x v="22"/>
    <x v="0"/>
    <x v="1"/>
    <x v="0"/>
    <x v="0"/>
    <x v="0"/>
    <x v="0"/>
  </r>
  <r>
    <n v="2038"/>
    <x v="356"/>
    <x v="6"/>
    <n v="2980"/>
    <x v="103"/>
    <x v="57"/>
    <x v="4"/>
    <x v="57"/>
    <x v="3"/>
    <x v="47"/>
    <x v="3"/>
  </r>
  <r>
    <n v="2039"/>
    <x v="83"/>
    <x v="7"/>
    <n v="589"/>
    <x v="349"/>
    <x v="34"/>
    <x v="3"/>
    <x v="34"/>
    <x v="1"/>
    <x v="30"/>
    <x v="1"/>
  </r>
  <r>
    <n v="2040"/>
    <x v="83"/>
    <x v="7"/>
    <n v="227"/>
    <x v="516"/>
    <x v="29"/>
    <x v="3"/>
    <x v="29"/>
    <x v="1"/>
    <x v="6"/>
    <x v="1"/>
  </r>
  <r>
    <n v="2041"/>
    <x v="185"/>
    <x v="18"/>
    <n v="301"/>
    <x v="433"/>
    <x v="49"/>
    <x v="4"/>
    <x v="49"/>
    <x v="6"/>
    <x v="25"/>
    <x v="6"/>
  </r>
  <r>
    <n v="2041"/>
    <x v="185"/>
    <x v="18"/>
    <n v="1989"/>
    <x v="348"/>
    <x v="50"/>
    <x v="4"/>
    <x v="50"/>
    <x v="2"/>
    <x v="43"/>
    <x v="2"/>
  </r>
  <r>
    <n v="2042"/>
    <x v="227"/>
    <x v="13"/>
    <n v="569"/>
    <x v="490"/>
    <x v="56"/>
    <x v="0"/>
    <x v="56"/>
    <x v="4"/>
    <x v="46"/>
    <x v="4"/>
  </r>
  <r>
    <n v="2042"/>
    <x v="227"/>
    <x v="13"/>
    <n v="1204"/>
    <x v="177"/>
    <x v="68"/>
    <x v="0"/>
    <x v="68"/>
    <x v="0"/>
    <x v="55"/>
    <x v="0"/>
  </r>
  <r>
    <n v="2043"/>
    <x v="106"/>
    <x v="32"/>
    <n v="1419"/>
    <x v="232"/>
    <x v="24"/>
    <x v="0"/>
    <x v="24"/>
    <x v="3"/>
    <x v="22"/>
    <x v="3"/>
  </r>
  <r>
    <n v="2043"/>
    <x v="106"/>
    <x v="32"/>
    <n v="2563"/>
    <x v="51"/>
    <x v="6"/>
    <x v="3"/>
    <x v="6"/>
    <x v="1"/>
    <x v="6"/>
    <x v="1"/>
  </r>
  <r>
    <n v="2044"/>
    <x v="167"/>
    <x v="34"/>
    <n v="356"/>
    <x v="226"/>
    <x v="43"/>
    <x v="3"/>
    <x v="43"/>
    <x v="0"/>
    <x v="38"/>
    <x v="0"/>
  </r>
  <r>
    <n v="2045"/>
    <x v="234"/>
    <x v="39"/>
    <n v="318"/>
    <x v="419"/>
    <x v="5"/>
    <x v="4"/>
    <x v="5"/>
    <x v="3"/>
    <x v="5"/>
    <x v="3"/>
  </r>
  <r>
    <n v="2045"/>
    <x v="234"/>
    <x v="39"/>
    <n v="626"/>
    <x v="532"/>
    <x v="12"/>
    <x v="2"/>
    <x v="12"/>
    <x v="5"/>
    <x v="12"/>
    <x v="5"/>
  </r>
  <r>
    <n v="2045"/>
    <x v="234"/>
    <x v="39"/>
    <n v="1767"/>
    <x v="171"/>
    <x v="30"/>
    <x v="2"/>
    <x v="30"/>
    <x v="4"/>
    <x v="27"/>
    <x v="4"/>
  </r>
  <r>
    <n v="2047"/>
    <x v="165"/>
    <x v="8"/>
    <n v="1091"/>
    <x v="222"/>
    <x v="11"/>
    <x v="0"/>
    <x v="11"/>
    <x v="1"/>
    <x v="11"/>
    <x v="1"/>
  </r>
  <r>
    <n v="2047"/>
    <x v="165"/>
    <x v="8"/>
    <n v="1776"/>
    <x v="20"/>
    <x v="66"/>
    <x v="3"/>
    <x v="66"/>
    <x v="2"/>
    <x v="53"/>
    <x v="2"/>
  </r>
  <r>
    <n v="2048"/>
    <x v="300"/>
    <x v="8"/>
    <n v="2200"/>
    <x v="391"/>
    <x v="51"/>
    <x v="5"/>
    <x v="51"/>
    <x v="3"/>
    <x v="44"/>
    <x v="3"/>
  </r>
  <r>
    <n v="2048"/>
    <x v="300"/>
    <x v="8"/>
    <n v="2677"/>
    <x v="0"/>
    <x v="53"/>
    <x v="3"/>
    <x v="53"/>
    <x v="5"/>
    <x v="45"/>
    <x v="5"/>
  </r>
  <r>
    <n v="2050"/>
    <x v="102"/>
    <x v="4"/>
    <n v="1554"/>
    <x v="608"/>
    <x v="41"/>
    <x v="5"/>
    <x v="41"/>
    <x v="4"/>
    <x v="36"/>
    <x v="4"/>
  </r>
  <r>
    <n v="2050"/>
    <x v="102"/>
    <x v="4"/>
    <n v="3285"/>
    <x v="98"/>
    <x v="18"/>
    <x v="3"/>
    <x v="18"/>
    <x v="5"/>
    <x v="16"/>
    <x v="5"/>
  </r>
  <r>
    <n v="2051"/>
    <x v="158"/>
    <x v="4"/>
    <n v="1632"/>
    <x v="137"/>
    <x v="17"/>
    <x v="1"/>
    <x v="17"/>
    <x v="5"/>
    <x v="16"/>
    <x v="5"/>
  </r>
  <r>
    <n v="2051"/>
    <x v="158"/>
    <x v="4"/>
    <n v="2711"/>
    <x v="23"/>
    <x v="66"/>
    <x v="1"/>
    <x v="66"/>
    <x v="2"/>
    <x v="53"/>
    <x v="2"/>
  </r>
  <r>
    <n v="2052"/>
    <x v="52"/>
    <x v="24"/>
    <n v="1396"/>
    <x v="350"/>
    <x v="26"/>
    <x v="3"/>
    <x v="26"/>
    <x v="0"/>
    <x v="24"/>
    <x v="0"/>
  </r>
  <r>
    <n v="2052"/>
    <x v="52"/>
    <x v="24"/>
    <n v="2874"/>
    <x v="19"/>
    <x v="10"/>
    <x v="5"/>
    <x v="10"/>
    <x v="5"/>
    <x v="10"/>
    <x v="5"/>
  </r>
  <r>
    <n v="2055"/>
    <x v="6"/>
    <x v="27"/>
    <n v="1308"/>
    <x v="632"/>
    <x v="51"/>
    <x v="1"/>
    <x v="51"/>
    <x v="3"/>
    <x v="44"/>
    <x v="3"/>
  </r>
  <r>
    <n v="2055"/>
    <x v="6"/>
    <x v="27"/>
    <n v="2752"/>
    <x v="326"/>
    <x v="29"/>
    <x v="3"/>
    <x v="29"/>
    <x v="1"/>
    <x v="6"/>
    <x v="1"/>
  </r>
  <r>
    <n v="2056"/>
    <x v="117"/>
    <x v="38"/>
    <n v="1300"/>
    <x v="264"/>
    <x v="29"/>
    <x v="1"/>
    <x v="29"/>
    <x v="1"/>
    <x v="6"/>
    <x v="1"/>
  </r>
  <r>
    <n v="2056"/>
    <x v="117"/>
    <x v="38"/>
    <n v="2141"/>
    <x v="698"/>
    <x v="61"/>
    <x v="3"/>
    <x v="61"/>
    <x v="0"/>
    <x v="9"/>
    <x v="0"/>
  </r>
  <r>
    <n v="2057"/>
    <x v="102"/>
    <x v="4"/>
    <n v="612"/>
    <x v="198"/>
    <x v="61"/>
    <x v="0"/>
    <x v="61"/>
    <x v="0"/>
    <x v="9"/>
    <x v="0"/>
  </r>
  <r>
    <n v="2057"/>
    <x v="102"/>
    <x v="4"/>
    <n v="1522"/>
    <x v="63"/>
    <x v="10"/>
    <x v="5"/>
    <x v="10"/>
    <x v="5"/>
    <x v="10"/>
    <x v="5"/>
  </r>
  <r>
    <n v="2057"/>
    <x v="102"/>
    <x v="4"/>
    <n v="1553"/>
    <x v="447"/>
    <x v="14"/>
    <x v="1"/>
    <x v="14"/>
    <x v="3"/>
    <x v="14"/>
    <x v="3"/>
  </r>
  <r>
    <n v="2057"/>
    <x v="102"/>
    <x v="4"/>
    <n v="3224"/>
    <x v="415"/>
    <x v="2"/>
    <x v="1"/>
    <x v="2"/>
    <x v="0"/>
    <x v="2"/>
    <x v="0"/>
  </r>
  <r>
    <n v="2058"/>
    <x v="137"/>
    <x v="21"/>
    <n v="1422"/>
    <x v="670"/>
    <x v="41"/>
    <x v="1"/>
    <x v="41"/>
    <x v="4"/>
    <x v="36"/>
    <x v="4"/>
  </r>
  <r>
    <n v="2058"/>
    <x v="137"/>
    <x v="21"/>
    <n v="1757"/>
    <x v="552"/>
    <x v="23"/>
    <x v="0"/>
    <x v="23"/>
    <x v="5"/>
    <x v="21"/>
    <x v="5"/>
  </r>
  <r>
    <n v="2058"/>
    <x v="137"/>
    <x v="21"/>
    <n v="1993"/>
    <x v="311"/>
    <x v="60"/>
    <x v="4"/>
    <x v="60"/>
    <x v="0"/>
    <x v="49"/>
    <x v="0"/>
  </r>
  <r>
    <n v="2059"/>
    <x v="108"/>
    <x v="37"/>
    <n v="212"/>
    <x v="195"/>
    <x v="1"/>
    <x v="5"/>
    <x v="1"/>
    <x v="1"/>
    <x v="1"/>
    <x v="1"/>
  </r>
  <r>
    <n v="2060"/>
    <x v="25"/>
    <x v="20"/>
    <n v="2351"/>
    <x v="577"/>
    <x v="12"/>
    <x v="4"/>
    <x v="12"/>
    <x v="5"/>
    <x v="12"/>
    <x v="5"/>
  </r>
  <r>
    <n v="2061"/>
    <x v="140"/>
    <x v="7"/>
    <n v="348"/>
    <x v="492"/>
    <x v="40"/>
    <x v="0"/>
    <x v="40"/>
    <x v="1"/>
    <x v="35"/>
    <x v="1"/>
  </r>
  <r>
    <n v="2061"/>
    <x v="140"/>
    <x v="7"/>
    <n v="1720"/>
    <x v="33"/>
    <x v="1"/>
    <x v="0"/>
    <x v="1"/>
    <x v="1"/>
    <x v="1"/>
    <x v="1"/>
  </r>
  <r>
    <n v="2062"/>
    <x v="137"/>
    <x v="21"/>
    <n v="1954"/>
    <x v="214"/>
    <x v="30"/>
    <x v="0"/>
    <x v="30"/>
    <x v="4"/>
    <x v="27"/>
    <x v="4"/>
  </r>
  <r>
    <n v="2062"/>
    <x v="137"/>
    <x v="21"/>
    <n v="2978"/>
    <x v="569"/>
    <x v="68"/>
    <x v="2"/>
    <x v="68"/>
    <x v="0"/>
    <x v="55"/>
    <x v="0"/>
  </r>
  <r>
    <n v="2062"/>
    <x v="137"/>
    <x v="21"/>
    <n v="3007"/>
    <x v="149"/>
    <x v="55"/>
    <x v="2"/>
    <x v="55"/>
    <x v="3"/>
    <x v="29"/>
    <x v="3"/>
  </r>
  <r>
    <n v="2064"/>
    <x v="66"/>
    <x v="8"/>
    <n v="3"/>
    <x v="328"/>
    <x v="4"/>
    <x v="5"/>
    <x v="4"/>
    <x v="0"/>
    <x v="4"/>
    <x v="0"/>
  </r>
  <r>
    <n v="2064"/>
    <x v="66"/>
    <x v="8"/>
    <n v="2818"/>
    <x v="29"/>
    <x v="34"/>
    <x v="3"/>
    <x v="34"/>
    <x v="1"/>
    <x v="30"/>
    <x v="1"/>
  </r>
  <r>
    <n v="2064"/>
    <x v="66"/>
    <x v="8"/>
    <n v="3120"/>
    <x v="250"/>
    <x v="44"/>
    <x v="1"/>
    <x v="44"/>
    <x v="3"/>
    <x v="39"/>
    <x v="3"/>
  </r>
  <r>
    <n v="2065"/>
    <x v="136"/>
    <x v="4"/>
    <n v="2308"/>
    <x v="170"/>
    <x v="50"/>
    <x v="4"/>
    <x v="50"/>
    <x v="2"/>
    <x v="43"/>
    <x v="2"/>
  </r>
  <r>
    <n v="2066"/>
    <x v="357"/>
    <x v="8"/>
    <n v="2369"/>
    <x v="451"/>
    <x v="55"/>
    <x v="4"/>
    <x v="55"/>
    <x v="3"/>
    <x v="29"/>
    <x v="3"/>
  </r>
  <r>
    <n v="2066"/>
    <x v="357"/>
    <x v="8"/>
    <n v="2626"/>
    <x v="233"/>
    <x v="1"/>
    <x v="0"/>
    <x v="1"/>
    <x v="1"/>
    <x v="1"/>
    <x v="1"/>
  </r>
  <r>
    <n v="2066"/>
    <x v="357"/>
    <x v="8"/>
    <n v="3302"/>
    <x v="637"/>
    <x v="66"/>
    <x v="0"/>
    <x v="66"/>
    <x v="2"/>
    <x v="53"/>
    <x v="2"/>
  </r>
  <r>
    <n v="2067"/>
    <x v="174"/>
    <x v="3"/>
    <n v="449"/>
    <x v="130"/>
    <x v="37"/>
    <x v="2"/>
    <x v="37"/>
    <x v="6"/>
    <x v="32"/>
    <x v="6"/>
  </r>
  <r>
    <n v="2068"/>
    <x v="329"/>
    <x v="29"/>
    <n v="2451"/>
    <x v="65"/>
    <x v="49"/>
    <x v="3"/>
    <x v="49"/>
    <x v="6"/>
    <x v="25"/>
    <x v="6"/>
  </r>
  <r>
    <n v="2068"/>
    <x v="329"/>
    <x v="29"/>
    <n v="2743"/>
    <x v="527"/>
    <x v="31"/>
    <x v="2"/>
    <x v="31"/>
    <x v="0"/>
    <x v="28"/>
    <x v="0"/>
  </r>
  <r>
    <n v="2070"/>
    <x v="0"/>
    <x v="0"/>
    <n v="2967"/>
    <x v="341"/>
    <x v="42"/>
    <x v="0"/>
    <x v="42"/>
    <x v="3"/>
    <x v="37"/>
    <x v="3"/>
  </r>
  <r>
    <n v="2071"/>
    <x v="206"/>
    <x v="8"/>
    <n v="1518"/>
    <x v="101"/>
    <x v="42"/>
    <x v="4"/>
    <x v="42"/>
    <x v="3"/>
    <x v="37"/>
    <x v="3"/>
  </r>
  <r>
    <n v="2072"/>
    <x v="7"/>
    <x v="6"/>
    <n v="2310"/>
    <x v="170"/>
    <x v="61"/>
    <x v="4"/>
    <x v="61"/>
    <x v="0"/>
    <x v="9"/>
    <x v="0"/>
  </r>
  <r>
    <n v="2073"/>
    <x v="26"/>
    <x v="6"/>
    <n v="851"/>
    <x v="554"/>
    <x v="8"/>
    <x v="4"/>
    <x v="8"/>
    <x v="3"/>
    <x v="8"/>
    <x v="3"/>
  </r>
  <r>
    <n v="2073"/>
    <x v="26"/>
    <x v="6"/>
    <n v="1022"/>
    <x v="313"/>
    <x v="50"/>
    <x v="0"/>
    <x v="50"/>
    <x v="2"/>
    <x v="43"/>
    <x v="2"/>
  </r>
  <r>
    <n v="2073"/>
    <x v="26"/>
    <x v="6"/>
    <n v="2653"/>
    <x v="145"/>
    <x v="16"/>
    <x v="4"/>
    <x v="16"/>
    <x v="3"/>
    <x v="8"/>
    <x v="3"/>
  </r>
  <r>
    <n v="2074"/>
    <x v="165"/>
    <x v="8"/>
    <n v="718"/>
    <x v="151"/>
    <x v="61"/>
    <x v="1"/>
    <x v="61"/>
    <x v="0"/>
    <x v="9"/>
    <x v="0"/>
  </r>
  <r>
    <n v="2074"/>
    <x v="165"/>
    <x v="8"/>
    <n v="1389"/>
    <x v="347"/>
    <x v="2"/>
    <x v="4"/>
    <x v="2"/>
    <x v="0"/>
    <x v="2"/>
    <x v="0"/>
  </r>
  <r>
    <n v="2076"/>
    <x v="84"/>
    <x v="3"/>
    <n v="1983"/>
    <x v="348"/>
    <x v="22"/>
    <x v="0"/>
    <x v="22"/>
    <x v="4"/>
    <x v="20"/>
    <x v="4"/>
  </r>
  <r>
    <n v="2077"/>
    <x v="84"/>
    <x v="3"/>
    <n v="386"/>
    <x v="26"/>
    <x v="46"/>
    <x v="4"/>
    <x v="46"/>
    <x v="4"/>
    <x v="40"/>
    <x v="4"/>
  </r>
  <r>
    <n v="2077"/>
    <x v="84"/>
    <x v="3"/>
    <n v="2394"/>
    <x v="619"/>
    <x v="67"/>
    <x v="1"/>
    <x v="67"/>
    <x v="3"/>
    <x v="54"/>
    <x v="3"/>
  </r>
  <r>
    <n v="2077"/>
    <x v="84"/>
    <x v="3"/>
    <n v="2963"/>
    <x v="270"/>
    <x v="45"/>
    <x v="4"/>
    <x v="45"/>
    <x v="3"/>
    <x v="34"/>
    <x v="3"/>
  </r>
  <r>
    <n v="2078"/>
    <x v="2"/>
    <x v="2"/>
    <n v="1311"/>
    <x v="632"/>
    <x v="35"/>
    <x v="2"/>
    <x v="35"/>
    <x v="6"/>
    <x v="25"/>
    <x v="6"/>
  </r>
  <r>
    <n v="2079"/>
    <x v="16"/>
    <x v="14"/>
    <n v="362"/>
    <x v="173"/>
    <x v="11"/>
    <x v="4"/>
    <x v="11"/>
    <x v="1"/>
    <x v="11"/>
    <x v="1"/>
  </r>
  <r>
    <n v="2079"/>
    <x v="16"/>
    <x v="14"/>
    <n v="1056"/>
    <x v="62"/>
    <x v="40"/>
    <x v="3"/>
    <x v="40"/>
    <x v="1"/>
    <x v="35"/>
    <x v="1"/>
  </r>
  <r>
    <n v="2079"/>
    <x v="16"/>
    <x v="14"/>
    <n v="1898"/>
    <x v="555"/>
    <x v="11"/>
    <x v="1"/>
    <x v="11"/>
    <x v="1"/>
    <x v="11"/>
    <x v="1"/>
  </r>
  <r>
    <n v="2079"/>
    <x v="16"/>
    <x v="14"/>
    <n v="2091"/>
    <x v="628"/>
    <x v="42"/>
    <x v="1"/>
    <x v="42"/>
    <x v="3"/>
    <x v="37"/>
    <x v="3"/>
  </r>
  <r>
    <n v="2079"/>
    <x v="16"/>
    <x v="14"/>
    <n v="2918"/>
    <x v="400"/>
    <x v="1"/>
    <x v="2"/>
    <x v="1"/>
    <x v="1"/>
    <x v="1"/>
    <x v="1"/>
  </r>
  <r>
    <n v="2081"/>
    <x v="158"/>
    <x v="4"/>
    <n v="1752"/>
    <x v="332"/>
    <x v="11"/>
    <x v="1"/>
    <x v="11"/>
    <x v="1"/>
    <x v="11"/>
    <x v="1"/>
  </r>
  <r>
    <n v="2081"/>
    <x v="158"/>
    <x v="4"/>
    <n v="2069"/>
    <x v="28"/>
    <x v="5"/>
    <x v="0"/>
    <x v="5"/>
    <x v="3"/>
    <x v="5"/>
    <x v="3"/>
  </r>
  <r>
    <n v="2081"/>
    <x v="158"/>
    <x v="4"/>
    <n v="2388"/>
    <x v="678"/>
    <x v="26"/>
    <x v="5"/>
    <x v="26"/>
    <x v="0"/>
    <x v="24"/>
    <x v="0"/>
  </r>
  <r>
    <n v="2082"/>
    <x v="104"/>
    <x v="3"/>
    <n v="246"/>
    <x v="559"/>
    <x v="19"/>
    <x v="1"/>
    <x v="19"/>
    <x v="4"/>
    <x v="17"/>
    <x v="4"/>
  </r>
  <r>
    <n v="2083"/>
    <x v="103"/>
    <x v="20"/>
    <n v="2020"/>
    <x v="83"/>
    <x v="1"/>
    <x v="3"/>
    <x v="1"/>
    <x v="1"/>
    <x v="1"/>
    <x v="1"/>
  </r>
  <r>
    <n v="2086"/>
    <x v="2"/>
    <x v="2"/>
    <n v="1679"/>
    <x v="303"/>
    <x v="1"/>
    <x v="5"/>
    <x v="1"/>
    <x v="1"/>
    <x v="1"/>
    <x v="1"/>
  </r>
  <r>
    <n v="2087"/>
    <x v="108"/>
    <x v="37"/>
    <n v="2193"/>
    <x v="463"/>
    <x v="27"/>
    <x v="0"/>
    <x v="27"/>
    <x v="6"/>
    <x v="25"/>
    <x v="6"/>
  </r>
  <r>
    <n v="2087"/>
    <x v="108"/>
    <x v="37"/>
    <n v="2445"/>
    <x v="21"/>
    <x v="48"/>
    <x v="1"/>
    <x v="48"/>
    <x v="3"/>
    <x v="42"/>
    <x v="3"/>
  </r>
  <r>
    <n v="2088"/>
    <x v="84"/>
    <x v="3"/>
    <n v="371"/>
    <x v="476"/>
    <x v="29"/>
    <x v="5"/>
    <x v="29"/>
    <x v="1"/>
    <x v="6"/>
    <x v="1"/>
  </r>
  <r>
    <n v="2088"/>
    <x v="84"/>
    <x v="3"/>
    <n v="422"/>
    <x v="24"/>
    <x v="22"/>
    <x v="0"/>
    <x v="22"/>
    <x v="4"/>
    <x v="20"/>
    <x v="4"/>
  </r>
  <r>
    <n v="2089"/>
    <x v="145"/>
    <x v="14"/>
    <n v="2224"/>
    <x v="338"/>
    <x v="37"/>
    <x v="4"/>
    <x v="37"/>
    <x v="6"/>
    <x v="32"/>
    <x v="6"/>
  </r>
  <r>
    <n v="2090"/>
    <x v="69"/>
    <x v="32"/>
    <n v="352"/>
    <x v="239"/>
    <x v="17"/>
    <x v="1"/>
    <x v="17"/>
    <x v="5"/>
    <x v="16"/>
    <x v="5"/>
  </r>
  <r>
    <n v="2090"/>
    <x v="69"/>
    <x v="32"/>
    <n v="882"/>
    <x v="263"/>
    <x v="60"/>
    <x v="1"/>
    <x v="60"/>
    <x v="0"/>
    <x v="49"/>
    <x v="0"/>
  </r>
  <r>
    <n v="2090"/>
    <x v="69"/>
    <x v="32"/>
    <n v="3057"/>
    <x v="48"/>
    <x v="33"/>
    <x v="0"/>
    <x v="33"/>
    <x v="0"/>
    <x v="0"/>
    <x v="0"/>
  </r>
  <r>
    <n v="2091"/>
    <x v="167"/>
    <x v="34"/>
    <n v="2899"/>
    <x v="687"/>
    <x v="37"/>
    <x v="1"/>
    <x v="37"/>
    <x v="6"/>
    <x v="32"/>
    <x v="6"/>
  </r>
  <r>
    <n v="2092"/>
    <x v="145"/>
    <x v="14"/>
    <n v="2821"/>
    <x v="29"/>
    <x v="45"/>
    <x v="5"/>
    <x v="45"/>
    <x v="3"/>
    <x v="34"/>
    <x v="3"/>
  </r>
  <r>
    <n v="2094"/>
    <x v="77"/>
    <x v="32"/>
    <n v="1236"/>
    <x v="133"/>
    <x v="37"/>
    <x v="4"/>
    <x v="37"/>
    <x v="6"/>
    <x v="32"/>
    <x v="6"/>
  </r>
  <r>
    <n v="2094"/>
    <x v="77"/>
    <x v="32"/>
    <n v="1739"/>
    <x v="602"/>
    <x v="53"/>
    <x v="5"/>
    <x v="53"/>
    <x v="5"/>
    <x v="45"/>
    <x v="5"/>
  </r>
  <r>
    <n v="2095"/>
    <x v="110"/>
    <x v="15"/>
    <n v="656"/>
    <x v="607"/>
    <x v="46"/>
    <x v="2"/>
    <x v="46"/>
    <x v="4"/>
    <x v="40"/>
    <x v="4"/>
  </r>
  <r>
    <n v="2096"/>
    <x v="313"/>
    <x v="4"/>
    <n v="2097"/>
    <x v="85"/>
    <x v="14"/>
    <x v="4"/>
    <x v="14"/>
    <x v="3"/>
    <x v="14"/>
    <x v="3"/>
  </r>
  <r>
    <n v="2096"/>
    <x v="313"/>
    <x v="4"/>
    <n v="3142"/>
    <x v="488"/>
    <x v="50"/>
    <x v="0"/>
    <x v="50"/>
    <x v="2"/>
    <x v="43"/>
    <x v="2"/>
  </r>
  <r>
    <n v="2097"/>
    <x v="104"/>
    <x v="3"/>
    <n v="1700"/>
    <x v="274"/>
    <x v="1"/>
    <x v="3"/>
    <x v="1"/>
    <x v="1"/>
    <x v="1"/>
    <x v="1"/>
  </r>
  <r>
    <n v="2097"/>
    <x v="104"/>
    <x v="3"/>
    <n v="2559"/>
    <x v="596"/>
    <x v="54"/>
    <x v="3"/>
    <x v="54"/>
    <x v="3"/>
    <x v="29"/>
    <x v="3"/>
  </r>
  <r>
    <n v="2098"/>
    <x v="24"/>
    <x v="19"/>
    <n v="2110"/>
    <x v="78"/>
    <x v="37"/>
    <x v="0"/>
    <x v="37"/>
    <x v="6"/>
    <x v="32"/>
    <x v="6"/>
  </r>
  <r>
    <n v="2099"/>
    <x v="358"/>
    <x v="6"/>
    <n v="268"/>
    <x v="37"/>
    <x v="35"/>
    <x v="0"/>
    <x v="35"/>
    <x v="6"/>
    <x v="25"/>
    <x v="6"/>
  </r>
  <r>
    <n v="2099"/>
    <x v="358"/>
    <x v="6"/>
    <n v="3023"/>
    <x v="576"/>
    <x v="63"/>
    <x v="3"/>
    <x v="63"/>
    <x v="4"/>
    <x v="50"/>
    <x v="4"/>
  </r>
  <r>
    <n v="2100"/>
    <x v="209"/>
    <x v="29"/>
    <n v="602"/>
    <x v="114"/>
    <x v="11"/>
    <x v="0"/>
    <x v="11"/>
    <x v="1"/>
    <x v="11"/>
    <x v="1"/>
  </r>
  <r>
    <n v="2101"/>
    <x v="297"/>
    <x v="40"/>
    <n v="266"/>
    <x v="37"/>
    <x v="51"/>
    <x v="0"/>
    <x v="51"/>
    <x v="3"/>
    <x v="44"/>
    <x v="3"/>
  </r>
  <r>
    <n v="2101"/>
    <x v="297"/>
    <x v="40"/>
    <n v="1359"/>
    <x v="599"/>
    <x v="29"/>
    <x v="1"/>
    <x v="29"/>
    <x v="1"/>
    <x v="6"/>
    <x v="1"/>
  </r>
  <r>
    <n v="2102"/>
    <x v="103"/>
    <x v="20"/>
    <n v="925"/>
    <x v="465"/>
    <x v="7"/>
    <x v="0"/>
    <x v="7"/>
    <x v="4"/>
    <x v="7"/>
    <x v="4"/>
  </r>
  <r>
    <n v="2103"/>
    <x v="161"/>
    <x v="8"/>
    <n v="375"/>
    <x v="450"/>
    <x v="36"/>
    <x v="3"/>
    <x v="36"/>
    <x v="2"/>
    <x v="31"/>
    <x v="2"/>
  </r>
  <r>
    <n v="2103"/>
    <x v="161"/>
    <x v="8"/>
    <n v="2040"/>
    <x v="144"/>
    <x v="48"/>
    <x v="3"/>
    <x v="48"/>
    <x v="3"/>
    <x v="42"/>
    <x v="3"/>
  </r>
  <r>
    <n v="2103"/>
    <x v="161"/>
    <x v="8"/>
    <n v="3193"/>
    <x v="297"/>
    <x v="40"/>
    <x v="1"/>
    <x v="40"/>
    <x v="1"/>
    <x v="35"/>
    <x v="1"/>
  </r>
  <r>
    <n v="2104"/>
    <x v="126"/>
    <x v="30"/>
    <n v="46"/>
    <x v="530"/>
    <x v="65"/>
    <x v="5"/>
    <x v="65"/>
    <x v="3"/>
    <x v="52"/>
    <x v="3"/>
  </r>
  <r>
    <n v="2104"/>
    <x v="126"/>
    <x v="30"/>
    <n v="586"/>
    <x v="349"/>
    <x v="58"/>
    <x v="3"/>
    <x v="58"/>
    <x v="1"/>
    <x v="48"/>
    <x v="1"/>
  </r>
  <r>
    <n v="2104"/>
    <x v="126"/>
    <x v="30"/>
    <n v="1772"/>
    <x v="255"/>
    <x v="59"/>
    <x v="5"/>
    <x v="59"/>
    <x v="3"/>
    <x v="47"/>
    <x v="3"/>
  </r>
  <r>
    <n v="2104"/>
    <x v="126"/>
    <x v="30"/>
    <n v="2356"/>
    <x v="69"/>
    <x v="38"/>
    <x v="4"/>
    <x v="38"/>
    <x v="2"/>
    <x v="33"/>
    <x v="2"/>
  </r>
  <r>
    <n v="2105"/>
    <x v="83"/>
    <x v="7"/>
    <n v="2726"/>
    <x v="444"/>
    <x v="22"/>
    <x v="4"/>
    <x v="22"/>
    <x v="4"/>
    <x v="20"/>
    <x v="4"/>
  </r>
  <r>
    <n v="2105"/>
    <x v="83"/>
    <x v="7"/>
    <n v="3004"/>
    <x v="520"/>
    <x v="19"/>
    <x v="3"/>
    <x v="19"/>
    <x v="4"/>
    <x v="17"/>
    <x v="4"/>
  </r>
  <r>
    <n v="2107"/>
    <x v="2"/>
    <x v="2"/>
    <n v="962"/>
    <x v="96"/>
    <x v="68"/>
    <x v="4"/>
    <x v="68"/>
    <x v="0"/>
    <x v="55"/>
    <x v="0"/>
  </r>
  <r>
    <n v="2108"/>
    <x v="359"/>
    <x v="8"/>
    <n v="1753"/>
    <x v="552"/>
    <x v="55"/>
    <x v="5"/>
    <x v="55"/>
    <x v="3"/>
    <x v="29"/>
    <x v="3"/>
  </r>
  <r>
    <n v="2108"/>
    <x v="359"/>
    <x v="8"/>
    <n v="2683"/>
    <x v="269"/>
    <x v="58"/>
    <x v="5"/>
    <x v="58"/>
    <x v="1"/>
    <x v="48"/>
    <x v="1"/>
  </r>
  <r>
    <n v="2109"/>
    <x v="79"/>
    <x v="34"/>
    <n v="482"/>
    <x v="9"/>
    <x v="7"/>
    <x v="3"/>
    <x v="7"/>
    <x v="4"/>
    <x v="7"/>
    <x v="4"/>
  </r>
  <r>
    <n v="2109"/>
    <x v="79"/>
    <x v="34"/>
    <n v="652"/>
    <x v="607"/>
    <x v="18"/>
    <x v="0"/>
    <x v="18"/>
    <x v="5"/>
    <x v="16"/>
    <x v="5"/>
  </r>
  <r>
    <n v="2109"/>
    <x v="79"/>
    <x v="34"/>
    <n v="1521"/>
    <x v="715"/>
    <x v="21"/>
    <x v="1"/>
    <x v="21"/>
    <x v="2"/>
    <x v="19"/>
    <x v="2"/>
  </r>
  <r>
    <n v="2110"/>
    <x v="360"/>
    <x v="3"/>
    <n v="990"/>
    <x v="486"/>
    <x v="19"/>
    <x v="4"/>
    <x v="19"/>
    <x v="4"/>
    <x v="17"/>
    <x v="4"/>
  </r>
  <r>
    <n v="2110"/>
    <x v="360"/>
    <x v="3"/>
    <n v="2137"/>
    <x v="594"/>
    <x v="10"/>
    <x v="2"/>
    <x v="10"/>
    <x v="5"/>
    <x v="10"/>
    <x v="5"/>
  </r>
  <r>
    <n v="2111"/>
    <x v="20"/>
    <x v="16"/>
    <n v="2475"/>
    <x v="397"/>
    <x v="6"/>
    <x v="1"/>
    <x v="6"/>
    <x v="1"/>
    <x v="6"/>
    <x v="1"/>
  </r>
  <r>
    <n v="2113"/>
    <x v="98"/>
    <x v="8"/>
    <n v="2257"/>
    <x v="510"/>
    <x v="25"/>
    <x v="5"/>
    <x v="25"/>
    <x v="6"/>
    <x v="23"/>
    <x v="6"/>
  </r>
  <r>
    <n v="2114"/>
    <x v="84"/>
    <x v="3"/>
    <n v="365"/>
    <x v="312"/>
    <x v="27"/>
    <x v="3"/>
    <x v="27"/>
    <x v="6"/>
    <x v="25"/>
    <x v="6"/>
  </r>
  <r>
    <n v="2114"/>
    <x v="84"/>
    <x v="3"/>
    <n v="1262"/>
    <x v="40"/>
    <x v="4"/>
    <x v="0"/>
    <x v="4"/>
    <x v="0"/>
    <x v="4"/>
    <x v="0"/>
  </r>
  <r>
    <n v="2115"/>
    <x v="52"/>
    <x v="24"/>
    <n v="406"/>
    <x v="208"/>
    <x v="12"/>
    <x v="2"/>
    <x v="12"/>
    <x v="5"/>
    <x v="12"/>
    <x v="5"/>
  </r>
  <r>
    <n v="2115"/>
    <x v="52"/>
    <x v="24"/>
    <n v="889"/>
    <x v="385"/>
    <x v="1"/>
    <x v="5"/>
    <x v="1"/>
    <x v="1"/>
    <x v="1"/>
    <x v="1"/>
  </r>
  <r>
    <n v="2116"/>
    <x v="113"/>
    <x v="8"/>
    <n v="2095"/>
    <x v="85"/>
    <x v="8"/>
    <x v="3"/>
    <x v="8"/>
    <x v="3"/>
    <x v="8"/>
    <x v="3"/>
  </r>
  <r>
    <n v="2116"/>
    <x v="113"/>
    <x v="8"/>
    <n v="2784"/>
    <x v="217"/>
    <x v="61"/>
    <x v="4"/>
    <x v="61"/>
    <x v="0"/>
    <x v="9"/>
    <x v="0"/>
  </r>
  <r>
    <n v="2119"/>
    <x v="214"/>
    <x v="24"/>
    <n v="730"/>
    <x v="159"/>
    <x v="68"/>
    <x v="4"/>
    <x v="68"/>
    <x v="0"/>
    <x v="55"/>
    <x v="0"/>
  </r>
  <r>
    <n v="2119"/>
    <x v="214"/>
    <x v="24"/>
    <n v="1558"/>
    <x v="608"/>
    <x v="57"/>
    <x v="3"/>
    <x v="57"/>
    <x v="3"/>
    <x v="47"/>
    <x v="3"/>
  </r>
  <r>
    <n v="2119"/>
    <x v="214"/>
    <x v="24"/>
    <n v="2516"/>
    <x v="148"/>
    <x v="6"/>
    <x v="4"/>
    <x v="6"/>
    <x v="1"/>
    <x v="6"/>
    <x v="1"/>
  </r>
  <r>
    <n v="2119"/>
    <x v="214"/>
    <x v="24"/>
    <n v="2691"/>
    <x v="727"/>
    <x v="58"/>
    <x v="4"/>
    <x v="58"/>
    <x v="1"/>
    <x v="48"/>
    <x v="1"/>
  </r>
  <r>
    <n v="2120"/>
    <x v="284"/>
    <x v="8"/>
    <n v="642"/>
    <x v="375"/>
    <x v="15"/>
    <x v="4"/>
    <x v="15"/>
    <x v="0"/>
    <x v="15"/>
    <x v="0"/>
  </r>
  <r>
    <n v="2120"/>
    <x v="284"/>
    <x v="8"/>
    <n v="1681"/>
    <x v="597"/>
    <x v="62"/>
    <x v="0"/>
    <x v="62"/>
    <x v="3"/>
    <x v="39"/>
    <x v="3"/>
  </r>
  <r>
    <n v="2120"/>
    <x v="284"/>
    <x v="8"/>
    <n v="2358"/>
    <x v="384"/>
    <x v="53"/>
    <x v="4"/>
    <x v="53"/>
    <x v="5"/>
    <x v="45"/>
    <x v="5"/>
  </r>
  <r>
    <n v="2120"/>
    <x v="284"/>
    <x v="8"/>
    <n v="3041"/>
    <x v="467"/>
    <x v="30"/>
    <x v="3"/>
    <x v="30"/>
    <x v="4"/>
    <x v="27"/>
    <x v="4"/>
  </r>
  <r>
    <n v="2121"/>
    <x v="270"/>
    <x v="2"/>
    <n v="1203"/>
    <x v="177"/>
    <x v="46"/>
    <x v="4"/>
    <x v="46"/>
    <x v="4"/>
    <x v="40"/>
    <x v="4"/>
  </r>
  <r>
    <n v="2123"/>
    <x v="66"/>
    <x v="8"/>
    <n v="687"/>
    <x v="650"/>
    <x v="9"/>
    <x v="1"/>
    <x v="9"/>
    <x v="0"/>
    <x v="9"/>
    <x v="0"/>
  </r>
  <r>
    <m/>
    <x v="361"/>
    <x v="47"/>
    <m/>
    <x v="728"/>
    <x v="69"/>
    <x v="6"/>
    <x v="69"/>
    <x v="7"/>
    <x v="56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50FD84-55C9-4DDB-87D4-31CC1CFD0B65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I15" firstHeaderRow="1" firstDataRow="2" firstDataCol="1"/>
  <pivotFields count="13">
    <pivotField showAll="0"/>
    <pivotField showAll="0"/>
    <pivotField axis="axisRow" showAll="0" sortType="ascending">
      <items count="49">
        <item h="1" x="29"/>
        <item h="1" x="10"/>
        <item h="1" x="6"/>
        <item h="1" x="25"/>
        <item x="4"/>
        <item h="1" x="32"/>
        <item h="1" x="40"/>
        <item h="1" x="35"/>
        <item h="1" x="0"/>
        <item x="8"/>
        <item h="1" x="2"/>
        <item x="41"/>
        <item h="1" x="45"/>
        <item h="1" x="17"/>
        <item h="1" x="18"/>
        <item h="1" x="13"/>
        <item h="1" x="37"/>
        <item h="1" x="34"/>
        <item h="1" x="16"/>
        <item h="1" x="9"/>
        <item h="1" x="22"/>
        <item h="1" x="24"/>
        <item h="1" x="27"/>
        <item h="1" x="44"/>
        <item h="1" x="33"/>
        <item x="46"/>
        <item h="1" x="31"/>
        <item h="1" x="15"/>
        <item x="19"/>
        <item h="1" x="11"/>
        <item h="1" x="39"/>
        <item x="1"/>
        <item h="1" x="30"/>
        <item x="43"/>
        <item x="20"/>
        <item h="1" x="5"/>
        <item x="36"/>
        <item h="1" x="21"/>
        <item h="1" x="28"/>
        <item h="1" x="23"/>
        <item h="1" x="14"/>
        <item x="3"/>
        <item h="1" x="38"/>
        <item h="1" x="7"/>
        <item h="1" x="26"/>
        <item h="1" x="42"/>
        <item h="1" x="12"/>
        <item h="1" x="4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axis="axisCol" showAll="0">
      <items count="9">
        <item x="1"/>
        <item x="4"/>
        <item x="5"/>
        <item x="3"/>
        <item x="6"/>
        <item x="2"/>
        <item x="0"/>
        <item h="1" x="7"/>
        <item t="default"/>
      </items>
    </pivotField>
    <pivotField showAll="0" defaultSubtotal="0"/>
    <pivotField showAll="0" defaultSubtotal="0"/>
  </pivotFields>
  <rowFields count="1">
    <field x="2"/>
  </rowFields>
  <rowItems count="11">
    <i>
      <x v="25"/>
    </i>
    <i>
      <x v="33"/>
    </i>
    <i>
      <x v="11"/>
    </i>
    <i>
      <x v="36"/>
    </i>
    <i>
      <x v="28"/>
    </i>
    <i>
      <x v="34"/>
    </i>
    <i>
      <x v="31"/>
    </i>
    <i>
      <x v="9"/>
    </i>
    <i>
      <x v="41"/>
    </i>
    <i>
      <x v="4"/>
    </i>
    <i t="grand">
      <x/>
    </i>
  </rowItems>
  <colFields count="1">
    <field x="1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OrderID" fld="3" subtotal="count" baseField="0" baseItem="9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B52372-4710-4942-85C6-BD3A1893E8C4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B11" firstHeaderRow="1" firstDataRow="1" firstDataCol="1"/>
  <pivotFields count="13">
    <pivotField showAll="0"/>
    <pivotField showAll="0">
      <items count="363">
        <item x="216"/>
        <item x="315"/>
        <item x="123"/>
        <item x="68"/>
        <item x="118"/>
        <item x="133"/>
        <item x="85"/>
        <item x="111"/>
        <item x="288"/>
        <item x="12"/>
        <item x="100"/>
        <item x="329"/>
        <item x="181"/>
        <item x="78"/>
        <item x="229"/>
        <item x="286"/>
        <item x="2"/>
        <item x="326"/>
        <item x="213"/>
        <item x="132"/>
        <item x="155"/>
        <item x="93"/>
        <item x="97"/>
        <item x="166"/>
        <item x="222"/>
        <item x="134"/>
        <item x="89"/>
        <item x="246"/>
        <item x="201"/>
        <item x="285"/>
        <item x="292"/>
        <item x="192"/>
        <item x="86"/>
        <item x="171"/>
        <item x="339"/>
        <item x="65"/>
        <item x="187"/>
        <item x="198"/>
        <item x="157"/>
        <item x="139"/>
        <item x="320"/>
        <item x="309"/>
        <item x="352"/>
        <item x="40"/>
        <item x="147"/>
        <item x="37"/>
        <item x="207"/>
        <item x="321"/>
        <item x="344"/>
        <item x="67"/>
        <item x="248"/>
        <item x="112"/>
        <item x="230"/>
        <item x="15"/>
        <item x="18"/>
        <item x="169"/>
        <item x="58"/>
        <item x="349"/>
        <item x="16"/>
        <item x="310"/>
        <item x="21"/>
        <item x="281"/>
        <item x="238"/>
        <item x="220"/>
        <item x="30"/>
        <item x="307"/>
        <item x="106"/>
        <item x="182"/>
        <item x="25"/>
        <item x="135"/>
        <item x="347"/>
        <item x="19"/>
        <item x="164"/>
        <item x="174"/>
        <item x="227"/>
        <item x="180"/>
        <item x="150"/>
        <item x="330"/>
        <item x="152"/>
        <item x="271"/>
        <item x="143"/>
        <item x="163"/>
        <item x="52"/>
        <item x="270"/>
        <item x="146"/>
        <item x="241"/>
        <item x="323"/>
        <item x="104"/>
        <item x="43"/>
        <item x="69"/>
        <item x="203"/>
        <item x="185"/>
        <item x="342"/>
        <item x="122"/>
        <item x="208"/>
        <item x="128"/>
        <item x="243"/>
        <item x="232"/>
        <item x="231"/>
        <item x="214"/>
        <item x="177"/>
        <item x="233"/>
        <item x="300"/>
        <item x="56"/>
        <item x="80"/>
        <item x="160"/>
        <item x="23"/>
        <item x="109"/>
        <item x="102"/>
        <item x="73"/>
        <item x="188"/>
        <item x="36"/>
        <item x="350"/>
        <item x="218"/>
        <item x="242"/>
        <item x="183"/>
        <item x="312"/>
        <item x="356"/>
        <item x="262"/>
        <item x="272"/>
        <item x="223"/>
        <item x="296"/>
        <item x="77"/>
        <item x="46"/>
        <item x="126"/>
        <item x="314"/>
        <item x="245"/>
        <item x="322"/>
        <item x="193"/>
        <item x="239"/>
        <item x="53"/>
        <item x="130"/>
        <item x="287"/>
        <item x="259"/>
        <item x="357"/>
        <item x="142"/>
        <item x="217"/>
        <item x="84"/>
        <item x="197"/>
        <item x="154"/>
        <item x="278"/>
        <item x="280"/>
        <item x="282"/>
        <item x="76"/>
        <item x="64"/>
        <item x="172"/>
        <item x="202"/>
        <item x="173"/>
        <item x="113"/>
        <item x="1"/>
        <item x="275"/>
        <item x="295"/>
        <item x="190"/>
        <item x="129"/>
        <item x="82"/>
        <item x="108"/>
        <item x="324"/>
        <item x="195"/>
        <item x="267"/>
        <item x="224"/>
        <item x="47"/>
        <item x="74"/>
        <item x="131"/>
        <item x="206"/>
        <item x="247"/>
        <item x="32"/>
        <item x="258"/>
        <item x="110"/>
        <item x="61"/>
        <item x="306"/>
        <item x="303"/>
        <item x="167"/>
        <item x="279"/>
        <item x="293"/>
        <item x="33"/>
        <item x="210"/>
        <item x="120"/>
        <item x="55"/>
        <item x="305"/>
        <item x="268"/>
        <item x="57"/>
        <item x="79"/>
        <item x="99"/>
        <item x="283"/>
        <item x="355"/>
        <item x="159"/>
        <item x="14"/>
        <item x="219"/>
        <item x="318"/>
        <item x="101"/>
        <item x="96"/>
        <item x="42"/>
        <item x="200"/>
        <item x="237"/>
        <item x="325"/>
        <item x="358"/>
        <item x="105"/>
        <item x="149"/>
        <item x="165"/>
        <item x="178"/>
        <item x="3"/>
        <item x="196"/>
        <item x="91"/>
        <item x="54"/>
        <item x="179"/>
        <item x="308"/>
        <item x="254"/>
        <item x="189"/>
        <item x="265"/>
        <item x="204"/>
        <item x="354"/>
        <item x="212"/>
        <item x="49"/>
        <item x="38"/>
        <item x="145"/>
        <item x="346"/>
        <item x="337"/>
        <item x="297"/>
        <item x="273"/>
        <item x="20"/>
        <item x="22"/>
        <item x="75"/>
        <item x="353"/>
        <item x="144"/>
        <item x="8"/>
        <item x="313"/>
        <item x="263"/>
        <item x="264"/>
        <item x="284"/>
        <item x="225"/>
        <item x="156"/>
        <item x="94"/>
        <item x="176"/>
        <item x="5"/>
        <item x="252"/>
        <item x="60"/>
        <item x="235"/>
        <item x="116"/>
        <item x="336"/>
        <item x="298"/>
        <item x="215"/>
        <item x="340"/>
        <item x="114"/>
        <item x="148"/>
        <item x="170"/>
        <item x="62"/>
        <item x="228"/>
        <item x="34"/>
        <item x="26"/>
        <item x="137"/>
        <item x="186"/>
        <item x="253"/>
        <item x="260"/>
        <item x="161"/>
        <item x="316"/>
        <item x="59"/>
        <item x="304"/>
        <item x="266"/>
        <item x="24"/>
        <item x="257"/>
        <item x="338"/>
        <item x="191"/>
        <item x="151"/>
        <item x="168"/>
        <item x="124"/>
        <item x="17"/>
        <item x="48"/>
        <item x="9"/>
        <item x="194"/>
        <item x="236"/>
        <item x="83"/>
        <item x="6"/>
        <item x="334"/>
        <item x="290"/>
        <item x="136"/>
        <item x="70"/>
        <item x="71"/>
        <item x="44"/>
        <item x="66"/>
        <item x="240"/>
        <item x="117"/>
        <item x="256"/>
        <item x="63"/>
        <item x="127"/>
        <item x="158"/>
        <item x="4"/>
        <item x="35"/>
        <item x="184"/>
        <item x="345"/>
        <item x="328"/>
        <item x="234"/>
        <item x="341"/>
        <item x="302"/>
        <item x="261"/>
        <item x="72"/>
        <item x="343"/>
        <item x="138"/>
        <item x="269"/>
        <item x="226"/>
        <item x="51"/>
        <item x="90"/>
        <item x="141"/>
        <item x="11"/>
        <item x="333"/>
        <item x="249"/>
        <item x="31"/>
        <item x="205"/>
        <item x="319"/>
        <item x="50"/>
        <item x="121"/>
        <item x="331"/>
        <item x="29"/>
        <item x="317"/>
        <item x="294"/>
        <item x="140"/>
        <item x="162"/>
        <item x="301"/>
        <item x="87"/>
        <item x="39"/>
        <item x="175"/>
        <item x="10"/>
        <item x="311"/>
        <item x="360"/>
        <item x="291"/>
        <item x="211"/>
        <item x="103"/>
        <item x="95"/>
        <item x="92"/>
        <item x="13"/>
        <item x="41"/>
        <item x="7"/>
        <item x="27"/>
        <item x="209"/>
        <item x="332"/>
        <item x="299"/>
        <item x="335"/>
        <item x="351"/>
        <item x="251"/>
        <item x="359"/>
        <item x="255"/>
        <item x="107"/>
        <item x="81"/>
        <item x="0"/>
        <item x="119"/>
        <item x="327"/>
        <item x="98"/>
        <item x="348"/>
        <item x="45"/>
        <item x="153"/>
        <item x="250"/>
        <item x="28"/>
        <item x="88"/>
        <item x="125"/>
        <item x="274"/>
        <item x="115"/>
        <item x="277"/>
        <item x="199"/>
        <item x="276"/>
        <item x="244"/>
        <item x="221"/>
        <item x="289"/>
        <item x="361"/>
        <item t="default"/>
      </items>
    </pivotField>
    <pivotField showAll="0">
      <items count="49">
        <item x="29"/>
        <item x="10"/>
        <item x="6"/>
        <item x="25"/>
        <item x="4"/>
        <item x="32"/>
        <item x="40"/>
        <item x="35"/>
        <item x="0"/>
        <item x="8"/>
        <item x="2"/>
        <item x="41"/>
        <item x="45"/>
        <item x="17"/>
        <item x="18"/>
        <item x="13"/>
        <item x="37"/>
        <item x="34"/>
        <item x="16"/>
        <item x="9"/>
        <item x="22"/>
        <item x="24"/>
        <item x="27"/>
        <item x="44"/>
        <item x="33"/>
        <item x="46"/>
        <item x="31"/>
        <item x="15"/>
        <item x="19"/>
        <item x="11"/>
        <item x="39"/>
        <item x="1"/>
        <item x="30"/>
        <item x="43"/>
        <item x="20"/>
        <item x="5"/>
        <item x="36"/>
        <item x="21"/>
        <item x="28"/>
        <item x="23"/>
        <item x="14"/>
        <item x="3"/>
        <item x="38"/>
        <item x="7"/>
        <item x="26"/>
        <item x="42"/>
        <item x="12"/>
        <item x="47"/>
        <item t="default"/>
      </items>
    </pivotField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8">
        <item x="2"/>
        <item x="0"/>
        <item x="3"/>
        <item x="4"/>
        <item x="1"/>
        <item x="5"/>
        <item x="6"/>
        <item t="default"/>
      </items>
    </pivotField>
    <pivotField showAll="0"/>
    <pivotField showAll="0">
      <items count="9">
        <item x="1"/>
        <item x="4"/>
        <item x="5"/>
        <item x="3"/>
        <item x="6"/>
        <item x="2"/>
        <item x="0"/>
        <item x="7"/>
        <item t="default"/>
      </items>
    </pivotField>
    <pivotField showAll="0">
      <items count="58">
        <item x="26"/>
        <item x="35"/>
        <item x="1"/>
        <item x="30"/>
        <item x="48"/>
        <item x="11"/>
        <item x="6"/>
        <item x="14"/>
        <item x="54"/>
        <item x="29"/>
        <item x="5"/>
        <item x="44"/>
        <item x="47"/>
        <item x="42"/>
        <item x="39"/>
        <item x="52"/>
        <item x="37"/>
        <item x="8"/>
        <item x="34"/>
        <item x="22"/>
        <item x="2"/>
        <item x="38"/>
        <item x="0"/>
        <item x="15"/>
        <item x="24"/>
        <item x="49"/>
        <item x="4"/>
        <item x="51"/>
        <item x="55"/>
        <item x="9"/>
        <item x="28"/>
        <item x="17"/>
        <item x="46"/>
        <item x="27"/>
        <item x="50"/>
        <item x="7"/>
        <item x="40"/>
        <item x="36"/>
        <item x="20"/>
        <item x="13"/>
        <item x="25"/>
        <item x="32"/>
        <item x="41"/>
        <item x="23"/>
        <item x="16"/>
        <item x="21"/>
        <item x="18"/>
        <item x="45"/>
        <item x="10"/>
        <item x="12"/>
        <item x="43"/>
        <item x="19"/>
        <item x="3"/>
        <item x="53"/>
        <item x="33"/>
        <item x="31"/>
        <item x="56"/>
        <item t="default"/>
      </items>
    </pivotField>
    <pivotField axis="axisRow" showAll="0" sortType="descending">
      <items count="9">
        <item x="1"/>
        <item x="4"/>
        <item x="5"/>
        <item x="3"/>
        <item x="6"/>
        <item x="2"/>
        <item x="0"/>
        <item h="1"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5">
        <item sd="0" x="0"/>
        <item sd="0" x="1"/>
        <item sd="0" x="2"/>
        <item sd="0" x="3"/>
        <item sd="0" x="4"/>
      </items>
    </pivotField>
  </pivotFields>
  <rowFields count="1">
    <field x="10"/>
  </rowFields>
  <rowItems count="8">
    <i>
      <x v="3"/>
    </i>
    <i>
      <x v="6"/>
    </i>
    <i>
      <x/>
    </i>
    <i>
      <x v="1"/>
    </i>
    <i>
      <x v="2"/>
    </i>
    <i>
      <x v="4"/>
    </i>
    <i>
      <x v="5"/>
    </i>
    <i t="grand">
      <x/>
    </i>
  </rowItems>
  <colItems count="1">
    <i/>
  </colItems>
  <dataFields count="1">
    <dataField name="Count of OrderID" fld="3" subtotal="count" baseField="0" baseItem="9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2" format="30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02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2" format="303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2" format="304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305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306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" format="307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2" format="308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2" format="309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0" format="292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293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0" format="294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295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96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297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298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0" format="299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30B94B-581F-4FBF-890B-5749FE112314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3:I18" firstHeaderRow="1" firstDataRow="3" firstDataCol="1" rowPageCount="1" colPageCount="1"/>
  <pivotFields count="13">
    <pivotField showAll="0"/>
    <pivotField showAll="0"/>
    <pivotField showAll="0">
      <items count="49">
        <item x="29"/>
        <item x="10"/>
        <item x="6"/>
        <item x="25"/>
        <item x="4"/>
        <item x="32"/>
        <item x="40"/>
        <item x="35"/>
        <item x="0"/>
        <item x="8"/>
        <item x="2"/>
        <item x="41"/>
        <item x="45"/>
        <item x="17"/>
        <item x="18"/>
        <item x="13"/>
        <item x="37"/>
        <item x="34"/>
        <item x="16"/>
        <item x="9"/>
        <item x="22"/>
        <item x="24"/>
        <item x="27"/>
        <item x="44"/>
        <item x="33"/>
        <item x="46"/>
        <item x="31"/>
        <item x="15"/>
        <item x="19"/>
        <item x="11"/>
        <item x="39"/>
        <item x="1"/>
        <item x="30"/>
        <item x="43"/>
        <item x="20"/>
        <item x="5"/>
        <item x="36"/>
        <item x="21"/>
        <item x="28"/>
        <item x="23"/>
        <item x="14"/>
        <item x="3"/>
        <item x="38"/>
        <item x="7"/>
        <item x="26"/>
        <item x="42"/>
        <item x="12"/>
        <item x="47"/>
        <item t="default"/>
      </items>
    </pivotField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1">
        <item x="34"/>
        <item x="1"/>
        <item x="28"/>
        <item x="29"/>
        <item x="52"/>
        <item x="6"/>
        <item x="40"/>
        <item x="58"/>
        <item x="11"/>
        <item x="19"/>
        <item x="56"/>
        <item x="30"/>
        <item x="63"/>
        <item x="7"/>
        <item x="46"/>
        <item x="41"/>
        <item x="22"/>
        <item x="13"/>
        <item x="20"/>
        <item x="23"/>
        <item x="53"/>
        <item x="18"/>
        <item x="10"/>
        <item x="17"/>
        <item x="12"/>
        <item x="16"/>
        <item x="39"/>
        <item x="24"/>
        <item x="14"/>
        <item x="32"/>
        <item x="59"/>
        <item x="67"/>
        <item x="5"/>
        <item x="65"/>
        <item x="42"/>
        <item x="45"/>
        <item x="55"/>
        <item x="8"/>
        <item x="57"/>
        <item x="62"/>
        <item x="54"/>
        <item x="51"/>
        <item x="48"/>
        <item x="44"/>
        <item x="49"/>
        <item x="27"/>
        <item x="35"/>
        <item x="37"/>
        <item x="47"/>
        <item x="25"/>
        <item x="36"/>
        <item x="50"/>
        <item x="66"/>
        <item x="3"/>
        <item x="38"/>
        <item x="21"/>
        <item x="60"/>
        <item x="31"/>
        <item x="0"/>
        <item x="4"/>
        <item x="9"/>
        <item x="61"/>
        <item x="15"/>
        <item x="26"/>
        <item x="64"/>
        <item x="68"/>
        <item x="2"/>
        <item x="43"/>
        <item x="33"/>
        <item x="69"/>
        <item t="default"/>
      </items>
    </pivotField>
    <pivotField showAll="0"/>
    <pivotField showAll="0"/>
    <pivotField showAll="0">
      <items count="9">
        <item x="1"/>
        <item x="4"/>
        <item x="5"/>
        <item x="3"/>
        <item x="6"/>
        <item x="2"/>
        <item x="0"/>
        <item x="7"/>
        <item t="default"/>
      </items>
    </pivotField>
    <pivotField dataField="1" showAll="0"/>
    <pivotField axis="axisCol" showAll="0">
      <items count="9">
        <item x="1"/>
        <item h="1" x="4"/>
        <item h="1" x="5"/>
        <item x="3"/>
        <item h="1" x="6"/>
        <item h="1" x="2"/>
        <item x="0"/>
        <item h="1" x="7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multipleItemSelectionAllowed="1" showAll="0" defaultSubtotal="0">
      <items count="5">
        <item h="1" sd="0" x="0"/>
        <item h="1" sd="0" x="1"/>
        <item sd="0" x="2"/>
        <item h="1" sd="0" x="3"/>
        <item h="1" sd="0" x="4"/>
      </items>
    </pivotField>
  </pivotFields>
  <rowFields count="1">
    <field x="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-2"/>
    <field x="10"/>
  </colFields>
  <colItems count="8">
    <i>
      <x/>
      <x/>
    </i>
    <i r="1">
      <x v="3"/>
    </i>
    <i r="1">
      <x v="6"/>
    </i>
    <i i="1">
      <x v="1"/>
      <x/>
    </i>
    <i r="1" i="1">
      <x v="3"/>
    </i>
    <i r="1" i="1">
      <x v="6"/>
    </i>
    <i t="grand">
      <x/>
    </i>
    <i t="grand" i="1">
      <x/>
    </i>
  </colItems>
  <pageFields count="1">
    <pageField fld="12" hier="-1"/>
  </pageFields>
  <dataFields count="2">
    <dataField name="Average of Price" fld="9" subtotal="average" baseField="4" baseItem="2"/>
    <dataField name="Count of OrderID" fld="3" subtotal="count" baseField="4" baseItem="2"/>
  </dataFields>
  <chartFormats count="12">
    <chartFormat chart="0" format="22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22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22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0" format="228" series="1">
      <pivotArea type="data" outline="0" fieldPosition="0">
        <references count="2">
          <reference field="4294967294" count="1" selected="0">
            <x v="1"/>
          </reference>
          <reference field="10" count="1" selected="0">
            <x v="0"/>
          </reference>
        </references>
      </pivotArea>
    </chartFormat>
    <chartFormat chart="0" format="229" series="1">
      <pivotArea type="data" outline="0" fieldPosition="0">
        <references count="2">
          <reference field="4294967294" count="1" selected="0">
            <x v="1"/>
          </reference>
          <reference field="10" count="1" selected="0">
            <x v="3"/>
          </reference>
        </references>
      </pivotArea>
    </chartFormat>
    <chartFormat chart="0" format="230" series="1">
      <pivotArea type="data" outline="0" fieldPosition="0">
        <references count="2">
          <reference field="4294967294" count="1" selected="0">
            <x v="1"/>
          </reference>
          <reference field="10" count="1" selected="0">
            <x v="6"/>
          </reference>
        </references>
      </pivotArea>
    </chartFormat>
    <chartFormat chart="9" format="23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9" format="23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9" format="23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9" format="240" series="1">
      <pivotArea type="data" outline="0" fieldPosition="0">
        <references count="2">
          <reference field="4294967294" count="1" selected="0">
            <x v="1"/>
          </reference>
          <reference field="10" count="1" selected="0">
            <x v="0"/>
          </reference>
        </references>
      </pivotArea>
    </chartFormat>
    <chartFormat chart="9" format="241" series="1">
      <pivotArea type="data" outline="0" fieldPosition="0">
        <references count="2">
          <reference field="4294967294" count="1" selected="0">
            <x v="1"/>
          </reference>
          <reference field="10" count="1" selected="0">
            <x v="3"/>
          </reference>
        </references>
      </pivotArea>
    </chartFormat>
    <chartFormat chart="9" format="242" series="1">
      <pivotArea type="data" outline="0" fieldPosition="0">
        <references count="2">
          <reference field="4294967294" count="1" selected="0">
            <x v="1"/>
          </reference>
          <reference field="1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021346-EDE8-4F3A-9D4B-FADD7AD94CEF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6">
  <location ref="A3:B20" firstHeaderRow="1" firstDataRow="1" firstDataCol="1" rowPageCount="1" colPageCount="1"/>
  <pivotFields count="13">
    <pivotField showAll="0"/>
    <pivotField showAll="0"/>
    <pivotField showAll="0"/>
    <pivotField showAll="0"/>
    <pivotField showAll="0"/>
    <pivotField showAll="0"/>
    <pivotField dataField="1" showAll="0"/>
    <pivotField axis="axisRow" showAll="0" measureFilter="1" sortType="ascending">
      <items count="71">
        <item x="60"/>
        <item x="31"/>
        <item x="34"/>
        <item x="16"/>
        <item x="1"/>
        <item x="39"/>
        <item x="24"/>
        <item x="19"/>
        <item x="56"/>
        <item x="30"/>
        <item x="63"/>
        <item x="7"/>
        <item x="46"/>
        <item x="41"/>
        <item x="22"/>
        <item x="13"/>
        <item x="49"/>
        <item x="27"/>
        <item x="35"/>
        <item x="37"/>
        <item x="47"/>
        <item x="25"/>
        <item x="14"/>
        <item x="28"/>
        <item x="0"/>
        <item x="29"/>
        <item x="20"/>
        <item x="23"/>
        <item x="32"/>
        <item x="59"/>
        <item x="67"/>
        <item x="4"/>
        <item x="53"/>
        <item x="18"/>
        <item x="10"/>
        <item x="17"/>
        <item x="5"/>
        <item x="65"/>
        <item x="42"/>
        <item x="52"/>
        <item x="9"/>
        <item x="6"/>
        <item x="61"/>
        <item x="36"/>
        <item x="12"/>
        <item x="45"/>
        <item x="15"/>
        <item x="40"/>
        <item x="55"/>
        <item x="8"/>
        <item x="58"/>
        <item x="50"/>
        <item x="66"/>
        <item x="26"/>
        <item x="3"/>
        <item x="57"/>
        <item x="38"/>
        <item x="21"/>
        <item x="62"/>
        <item x="54"/>
        <item x="11"/>
        <item x="51"/>
        <item x="64"/>
        <item x="48"/>
        <item x="44"/>
        <item x="68"/>
        <item x="2"/>
        <item x="43"/>
        <item x="33"/>
        <item x="6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1"/>
        <item x="4"/>
        <item x="5"/>
        <item x="3"/>
        <item x="6"/>
        <item x="2"/>
        <item x="0"/>
        <item x="7"/>
        <item t="default"/>
      </items>
    </pivotField>
    <pivotField showAll="0"/>
    <pivotField axis="axisPage" multipleItemSelectionAllowed="1" showAll="0">
      <items count="9">
        <item x="1"/>
        <item x="4"/>
        <item x="5"/>
        <item x="3"/>
        <item x="6"/>
        <item x="2"/>
        <item x="0"/>
        <item h="1" x="7"/>
        <item t="default"/>
      </items>
    </pivotField>
    <pivotField showAll="0" defaultSubtotal="0"/>
    <pivotField showAll="0" defaultSubtotal="0"/>
  </pivotFields>
  <rowFields count="1">
    <field x="7"/>
  </rowFields>
  <rowItems count="17">
    <i>
      <x v="20"/>
    </i>
    <i>
      <x v="9"/>
    </i>
    <i>
      <x v="41"/>
    </i>
    <i>
      <x v="57"/>
    </i>
    <i>
      <x v="8"/>
    </i>
    <i>
      <x v="35"/>
    </i>
    <i>
      <x v="19"/>
    </i>
    <i>
      <x v="16"/>
    </i>
    <i>
      <x v="48"/>
    </i>
    <i>
      <x v="14"/>
    </i>
    <i>
      <x v="49"/>
    </i>
    <i>
      <x v="51"/>
    </i>
    <i>
      <x v="6"/>
    </i>
    <i>
      <x v="1"/>
    </i>
    <i>
      <x v="34"/>
    </i>
    <i>
      <x v="60"/>
    </i>
    <i t="grand">
      <x/>
    </i>
  </rowItems>
  <colItems count="1">
    <i/>
  </colItems>
  <pageFields count="1">
    <pageField fld="10" hier="-1"/>
  </pageFields>
  <dataFields count="1">
    <dataField name="Sum of Quantity" fld="6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8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9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4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0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count" evalOrder="-1" id="3" iMeasureFld="0">
      <autoFilter ref="A1">
        <filterColumn colId="0">
          <top10 val="15" filterVal="1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4B0D26F-8A8A-40DA-BD40-49C98C73D9CC}" name="Table6" displayName="Table6" ref="A1:E30" totalsRowShown="0">
  <autoFilter ref="A1:E30" xr:uid="{14B0D26F-8A8A-40DA-BD40-49C98C73D9CC}"/>
  <tableColumns count="5">
    <tableColumn id="1" xr3:uid="{2ECBD9F2-ECA6-4929-80F2-1F47578BD302}" name="Timeline" dataDxfId="3"/>
    <tableColumn id="2" xr3:uid="{A7BF0988-7C65-47A4-8884-4CB5F51D09DC}" name="Values"/>
    <tableColumn id="3" xr3:uid="{D88411B2-087F-451B-9941-6C47B2C405AB}" name="Forecast">
      <calculatedColumnFormula>_xlfn.FORECAST.ETS(A2,$B$2:$B$25,$A$2:$A$25,1,1)</calculatedColumnFormula>
    </tableColumn>
    <tableColumn id="4" xr3:uid="{A87DCD03-E4D4-49F4-AABA-D39EA9FE1DD3}" name="Lower Confidence Bound" dataDxfId="2">
      <calculatedColumnFormula>C2-_xlfn.FORECAST.ETS.CONFINT(A2,$B$2:$B$25,$A$2:$A$25,0.95,1,1)</calculatedColumnFormula>
    </tableColumn>
    <tableColumn id="5" xr3:uid="{DE2C2BFA-CFC6-44AE-8EAB-AF241FF0128E}" name="Upper Confidence Bound" dataDxfId="1">
      <calculatedColumnFormula>C2+_xlfn.FORECAST.ETS.CONFINT(A2,$B$2:$B$25,$A$2:$A$25,0.95,1,1)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D678FA2-6302-4AF2-81B6-9D6233981B0D}" name="Table7" displayName="Table7" ref="G1:H8" totalsRowShown="0">
  <autoFilter ref="G1:H8" xr:uid="{2D678FA2-6302-4AF2-81B6-9D6233981B0D}"/>
  <tableColumns count="2">
    <tableColumn id="1" xr3:uid="{45D67CDE-8E1A-4286-A031-2A9B530062F7}" name="Statistic"/>
    <tableColumn id="2" xr3:uid="{93E099BC-B441-4236-A980-50E2B069CC12}" name="Valu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0A9FD-548B-4E51-8970-1D80942E3214}">
  <sheetPr>
    <tabColor rgb="FF92D050"/>
  </sheetPr>
  <dimension ref="A1:T47"/>
  <sheetViews>
    <sheetView tabSelected="1" zoomScale="70" zoomScaleNormal="70" zoomScaleSheetLayoutView="46" workbookViewId="0">
      <selection activeCell="W12" sqref="W12"/>
    </sheetView>
  </sheetViews>
  <sheetFormatPr defaultRowHeight="13.8" x14ac:dyDescent="0.25"/>
  <cols>
    <col min="1" max="1" width="4.77734375" style="11" customWidth="1"/>
    <col min="2" max="2" width="19.33203125" style="11" bestFit="1" customWidth="1"/>
    <col min="3" max="3" width="20.109375" style="11" customWidth="1"/>
    <col min="4" max="4" width="4.77734375" style="11" customWidth="1"/>
    <col min="5" max="5" width="13.5546875" style="11" bestFit="1" customWidth="1"/>
    <col min="6" max="6" width="19.77734375" style="11" customWidth="1"/>
    <col min="7" max="7" width="4.77734375" style="11" customWidth="1"/>
    <col min="8" max="8" width="15.5546875" style="11" bestFit="1" customWidth="1"/>
    <col min="9" max="9" width="6.5546875" style="11" bestFit="1" customWidth="1"/>
    <col min="10" max="10" width="4.77734375" style="11" customWidth="1"/>
    <col min="11" max="11" width="13.77734375" style="11" bestFit="1" customWidth="1"/>
    <col min="12" max="12" width="8.88671875" style="11"/>
    <col min="13" max="13" width="4.77734375" style="11" customWidth="1"/>
    <col min="14" max="14" width="21.44140625" style="11" bestFit="1" customWidth="1"/>
    <col min="15" max="15" width="8.88671875" style="11"/>
    <col min="16" max="16" width="4.77734375" style="11" customWidth="1"/>
    <col min="17" max="17" width="19.77734375" style="11" bestFit="1" customWidth="1"/>
    <col min="18" max="18" width="8.88671875" style="11"/>
    <col min="19" max="19" width="4.77734375" style="11" customWidth="1"/>
    <col min="20" max="16384" width="8.88671875" style="1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ht="34.200000000000003" customHeight="1" x14ac:dyDescent="0.25">
      <c r="A2" s="10"/>
      <c r="B2" s="17" t="s">
        <v>606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0"/>
    </row>
    <row r="3" spans="1:20" ht="6.6" customHeight="1" x14ac:dyDescent="0.25">
      <c r="A3" s="10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0"/>
    </row>
    <row r="4" spans="1:20" x14ac:dyDescent="0.25">
      <c r="A4" s="12"/>
      <c r="B4" s="15" t="s">
        <v>600</v>
      </c>
      <c r="C4" s="16">
        <v>11654</v>
      </c>
      <c r="D4" s="12"/>
      <c r="E4" s="15" t="s">
        <v>605</v>
      </c>
      <c r="F4" s="18" t="s">
        <v>601</v>
      </c>
      <c r="G4" s="12"/>
      <c r="H4" s="15" t="s">
        <v>602</v>
      </c>
      <c r="I4" s="16">
        <v>1671</v>
      </c>
      <c r="J4" s="12"/>
      <c r="K4" s="15" t="s">
        <v>603</v>
      </c>
      <c r="L4" s="16">
        <v>69</v>
      </c>
      <c r="M4" s="12"/>
      <c r="N4" s="15" t="s">
        <v>607</v>
      </c>
      <c r="O4" s="16">
        <v>47</v>
      </c>
      <c r="P4" s="12"/>
      <c r="Q4" s="15" t="s">
        <v>604</v>
      </c>
      <c r="R4" s="16">
        <v>361</v>
      </c>
      <c r="S4" s="12"/>
      <c r="T4" s="13"/>
    </row>
    <row r="5" spans="1:20" x14ac:dyDescent="0.25">
      <c r="A5" s="12"/>
      <c r="B5" s="15"/>
      <c r="C5" s="16"/>
      <c r="D5" s="12"/>
      <c r="E5" s="15"/>
      <c r="F5" s="18"/>
      <c r="G5" s="12"/>
      <c r="H5" s="15"/>
      <c r="I5" s="16"/>
      <c r="J5" s="12"/>
      <c r="K5" s="15"/>
      <c r="L5" s="16"/>
      <c r="M5" s="12"/>
      <c r="N5" s="15"/>
      <c r="O5" s="16"/>
      <c r="P5" s="12"/>
      <c r="Q5" s="15"/>
      <c r="R5" s="16"/>
      <c r="S5" s="12"/>
      <c r="T5" s="13"/>
    </row>
    <row r="6" spans="1:20" ht="6" customHeight="1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</row>
    <row r="7" spans="1:20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</row>
    <row r="8" spans="1:20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</row>
    <row r="9" spans="1:20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  <row r="10" spans="1:20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spans="1:20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spans="1:20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r="13" spans="1:20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r="14" spans="1:20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spans="1:20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 spans="1:20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1:19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1:19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1:19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spans="1:19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spans="1:19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 spans="1:19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spans="1:19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 spans="1:19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</row>
    <row r="27" spans="1:19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 spans="1:19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 spans="1:19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0" spans="1:19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 spans="1:19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2" spans="1:19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</row>
    <row r="33" spans="1:19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</row>
    <row r="34" spans="1:19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 spans="1:19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</row>
    <row r="36" spans="1:19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</row>
    <row r="37" spans="1:19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</row>
    <row r="38" spans="1:19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</row>
    <row r="39" spans="1:19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1:19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</row>
    <row r="41" spans="1:19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1:19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1:19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spans="1:19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</row>
    <row r="45" spans="1:19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</row>
    <row r="46" spans="1:19" s="14" customFormat="1" x14ac:dyDescent="0.25"/>
    <row r="47" spans="1:19" s="14" customFormat="1" x14ac:dyDescent="0.25"/>
  </sheetData>
  <mergeCells count="13">
    <mergeCell ref="N4:N5"/>
    <mergeCell ref="O4:O5"/>
    <mergeCell ref="Q4:Q5"/>
    <mergeCell ref="R4:R5"/>
    <mergeCell ref="B2:R2"/>
    <mergeCell ref="B4:B5"/>
    <mergeCell ref="C4:C5"/>
    <mergeCell ref="E4:E5"/>
    <mergeCell ref="F4:F5"/>
    <mergeCell ref="H4:H5"/>
    <mergeCell ref="I4:I5"/>
    <mergeCell ref="K4:K5"/>
    <mergeCell ref="L4:L5"/>
  </mergeCells>
  <pageMargins left="0.7" right="0.7" top="0.75" bottom="0.75" header="0.3" footer="0.3"/>
  <pageSetup paperSize="1000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K3340"/>
  <sheetViews>
    <sheetView topLeftCell="A3291" workbookViewId="0">
      <selection activeCell="C3317" sqref="C3317"/>
    </sheetView>
  </sheetViews>
  <sheetFormatPr defaultRowHeight="14.4" x14ac:dyDescent="0.3"/>
  <cols>
    <col min="1" max="1" width="10.6640625" bestFit="1" customWidth="1"/>
    <col min="2" max="2" width="21.88671875" bestFit="1" customWidth="1"/>
    <col min="3" max="3" width="17.33203125" bestFit="1" customWidth="1"/>
    <col min="4" max="4" width="7.44140625" bestFit="1" customWidth="1"/>
    <col min="5" max="5" width="10.5546875" bestFit="1" customWidth="1"/>
    <col min="6" max="6" width="11.33203125" bestFit="1" customWidth="1"/>
    <col min="7" max="7" width="8" bestFit="1" customWidth="1"/>
    <col min="8" max="8" width="30.33203125" bestFit="1" customWidth="1"/>
    <col min="9" max="9" width="8.33203125" bestFit="1" customWidth="1"/>
    <col min="10" max="10" width="7" bestFit="1" customWidth="1"/>
    <col min="11" max="11" width="13.441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 t="s">
        <v>11</v>
      </c>
      <c r="C2" t="s">
        <v>12</v>
      </c>
      <c r="D2">
        <v>2676</v>
      </c>
      <c r="E2" s="1">
        <v>44402</v>
      </c>
      <c r="F2" t="s">
        <v>13</v>
      </c>
      <c r="G2">
        <v>2</v>
      </c>
      <c r="H2" t="s">
        <v>14</v>
      </c>
      <c r="I2">
        <v>7</v>
      </c>
      <c r="J2">
        <v>29.99</v>
      </c>
      <c r="K2" t="s">
        <v>15</v>
      </c>
    </row>
    <row r="3" spans="1:11" x14ac:dyDescent="0.3">
      <c r="A3">
        <v>1</v>
      </c>
      <c r="B3" t="s">
        <v>11</v>
      </c>
      <c r="C3" t="s">
        <v>12</v>
      </c>
      <c r="D3">
        <v>3144</v>
      </c>
      <c r="E3" s="1">
        <v>44518</v>
      </c>
      <c r="F3" t="s">
        <v>16</v>
      </c>
      <c r="G3">
        <v>5</v>
      </c>
      <c r="H3" t="s">
        <v>17</v>
      </c>
      <c r="I3">
        <v>1</v>
      </c>
      <c r="J3">
        <v>8.99</v>
      </c>
      <c r="K3" t="s">
        <v>18</v>
      </c>
    </row>
    <row r="4" spans="1:11" x14ac:dyDescent="0.3">
      <c r="A4">
        <v>2</v>
      </c>
      <c r="B4" t="s">
        <v>19</v>
      </c>
      <c r="C4" t="s">
        <v>20</v>
      </c>
      <c r="D4">
        <v>2343</v>
      </c>
      <c r="E4" s="1">
        <v>44333</v>
      </c>
      <c r="F4" t="s">
        <v>21</v>
      </c>
      <c r="G4">
        <v>5</v>
      </c>
      <c r="H4" t="s">
        <v>22</v>
      </c>
      <c r="I4">
        <v>7</v>
      </c>
      <c r="J4">
        <v>27.5</v>
      </c>
      <c r="K4" t="s">
        <v>15</v>
      </c>
    </row>
    <row r="5" spans="1:11" x14ac:dyDescent="0.3">
      <c r="A5">
        <v>3</v>
      </c>
      <c r="B5" t="s">
        <v>23</v>
      </c>
      <c r="C5" t="s">
        <v>24</v>
      </c>
      <c r="D5">
        <v>1599</v>
      </c>
      <c r="E5" s="1">
        <v>44175</v>
      </c>
      <c r="F5" t="s">
        <v>25</v>
      </c>
      <c r="G5">
        <v>5</v>
      </c>
      <c r="H5" t="s">
        <v>26</v>
      </c>
      <c r="I5">
        <v>6</v>
      </c>
      <c r="J5">
        <v>684</v>
      </c>
      <c r="K5" t="s">
        <v>27</v>
      </c>
    </row>
    <row r="6" spans="1:11" x14ac:dyDescent="0.3">
      <c r="A6">
        <v>5</v>
      </c>
      <c r="B6" t="s">
        <v>28</v>
      </c>
      <c r="C6" t="s">
        <v>29</v>
      </c>
      <c r="D6">
        <v>122</v>
      </c>
      <c r="E6" s="1">
        <v>43854</v>
      </c>
      <c r="F6" t="s">
        <v>30</v>
      </c>
      <c r="G6">
        <v>1</v>
      </c>
      <c r="H6" t="s">
        <v>31</v>
      </c>
      <c r="I6">
        <v>7</v>
      </c>
      <c r="J6">
        <v>37.99</v>
      </c>
      <c r="K6" t="s">
        <v>15</v>
      </c>
    </row>
    <row r="7" spans="1:11" x14ac:dyDescent="0.3">
      <c r="A7">
        <v>5</v>
      </c>
      <c r="B7" t="s">
        <v>28</v>
      </c>
      <c r="C7" t="s">
        <v>29</v>
      </c>
      <c r="D7">
        <v>3340</v>
      </c>
      <c r="E7" s="1">
        <v>44515</v>
      </c>
      <c r="F7" t="s">
        <v>32</v>
      </c>
      <c r="G7">
        <v>2</v>
      </c>
      <c r="H7" t="s">
        <v>33</v>
      </c>
      <c r="I7">
        <v>4</v>
      </c>
      <c r="J7">
        <v>15.5</v>
      </c>
      <c r="K7" t="s">
        <v>34</v>
      </c>
    </row>
    <row r="8" spans="1:11" x14ac:dyDescent="0.3">
      <c r="A8">
        <v>6</v>
      </c>
      <c r="B8" t="s">
        <v>35</v>
      </c>
      <c r="C8" t="s">
        <v>36</v>
      </c>
      <c r="D8">
        <v>326</v>
      </c>
      <c r="E8" s="1">
        <v>43897</v>
      </c>
      <c r="F8" t="s">
        <v>37</v>
      </c>
      <c r="G8">
        <v>5</v>
      </c>
      <c r="H8" t="s">
        <v>38</v>
      </c>
      <c r="I8">
        <v>1</v>
      </c>
      <c r="J8">
        <v>12</v>
      </c>
      <c r="K8" t="s">
        <v>18</v>
      </c>
    </row>
    <row r="9" spans="1:11" x14ac:dyDescent="0.3">
      <c r="A9">
        <v>6</v>
      </c>
      <c r="B9" t="s">
        <v>35</v>
      </c>
      <c r="C9" t="s">
        <v>36</v>
      </c>
      <c r="D9">
        <v>796</v>
      </c>
      <c r="E9" s="1">
        <v>44001</v>
      </c>
      <c r="F9" t="s">
        <v>39</v>
      </c>
      <c r="G9">
        <v>3</v>
      </c>
      <c r="H9" t="s">
        <v>40</v>
      </c>
      <c r="I9">
        <v>2</v>
      </c>
      <c r="J9">
        <v>89.95</v>
      </c>
      <c r="K9" t="s">
        <v>41</v>
      </c>
    </row>
    <row r="10" spans="1:11" x14ac:dyDescent="0.3">
      <c r="A10">
        <v>7</v>
      </c>
      <c r="B10" t="s">
        <v>42</v>
      </c>
      <c r="C10" t="s">
        <v>43</v>
      </c>
      <c r="D10">
        <v>2003</v>
      </c>
      <c r="E10" s="1">
        <v>44259</v>
      </c>
      <c r="F10" t="s">
        <v>44</v>
      </c>
      <c r="G10">
        <v>3</v>
      </c>
      <c r="H10" t="s">
        <v>45</v>
      </c>
      <c r="I10">
        <v>4</v>
      </c>
      <c r="J10">
        <v>23.99</v>
      </c>
      <c r="K10" t="s">
        <v>34</v>
      </c>
    </row>
    <row r="11" spans="1:11" x14ac:dyDescent="0.3">
      <c r="A11">
        <v>8</v>
      </c>
      <c r="B11" t="s">
        <v>46</v>
      </c>
      <c r="C11" t="s">
        <v>20</v>
      </c>
      <c r="D11">
        <v>481</v>
      </c>
      <c r="E11" s="1">
        <v>43930</v>
      </c>
      <c r="F11" t="s">
        <v>47</v>
      </c>
      <c r="G11">
        <v>5</v>
      </c>
      <c r="H11" t="s">
        <v>48</v>
      </c>
      <c r="I11">
        <v>7</v>
      </c>
      <c r="J11">
        <v>49</v>
      </c>
      <c r="K11" t="s">
        <v>15</v>
      </c>
    </row>
    <row r="12" spans="1:11" x14ac:dyDescent="0.3">
      <c r="A12">
        <v>9</v>
      </c>
      <c r="B12" t="s">
        <v>49</v>
      </c>
      <c r="C12" t="s">
        <v>50</v>
      </c>
      <c r="D12">
        <v>1470</v>
      </c>
      <c r="E12" s="1">
        <v>44146</v>
      </c>
      <c r="F12" t="s">
        <v>44</v>
      </c>
      <c r="G12">
        <v>3</v>
      </c>
      <c r="H12" t="s">
        <v>45</v>
      </c>
      <c r="I12">
        <v>4</v>
      </c>
      <c r="J12">
        <v>23.99</v>
      </c>
      <c r="K12" t="s">
        <v>34</v>
      </c>
    </row>
    <row r="13" spans="1:11" x14ac:dyDescent="0.3">
      <c r="A13">
        <v>9</v>
      </c>
      <c r="B13" t="s">
        <v>49</v>
      </c>
      <c r="C13" t="s">
        <v>50</v>
      </c>
      <c r="D13">
        <v>3054</v>
      </c>
      <c r="E13" s="1">
        <v>44496</v>
      </c>
      <c r="F13" t="s">
        <v>51</v>
      </c>
      <c r="G13">
        <v>5</v>
      </c>
      <c r="H13" t="s">
        <v>52</v>
      </c>
      <c r="I13">
        <v>3</v>
      </c>
      <c r="J13">
        <v>455</v>
      </c>
      <c r="K13" t="s">
        <v>53</v>
      </c>
    </row>
    <row r="14" spans="1:11" x14ac:dyDescent="0.3">
      <c r="A14">
        <v>9</v>
      </c>
      <c r="B14" t="s">
        <v>49</v>
      </c>
      <c r="C14" t="s">
        <v>50</v>
      </c>
      <c r="D14">
        <v>3055</v>
      </c>
      <c r="E14" s="1">
        <v>44496</v>
      </c>
      <c r="F14" t="s">
        <v>51</v>
      </c>
      <c r="G14">
        <v>3</v>
      </c>
      <c r="H14" t="s">
        <v>52</v>
      </c>
      <c r="I14">
        <v>3</v>
      </c>
      <c r="J14">
        <v>455</v>
      </c>
      <c r="K14" t="s">
        <v>53</v>
      </c>
    </row>
    <row r="15" spans="1:11" x14ac:dyDescent="0.3">
      <c r="A15">
        <v>10</v>
      </c>
      <c r="B15" t="s">
        <v>46</v>
      </c>
      <c r="C15" t="s">
        <v>20</v>
      </c>
      <c r="D15">
        <v>983</v>
      </c>
      <c r="E15" s="1">
        <v>44041</v>
      </c>
      <c r="F15" t="s">
        <v>54</v>
      </c>
      <c r="G15">
        <v>4</v>
      </c>
      <c r="H15" t="s">
        <v>55</v>
      </c>
      <c r="I15">
        <v>1</v>
      </c>
      <c r="J15">
        <v>11.99</v>
      </c>
      <c r="K15" t="s">
        <v>18</v>
      </c>
    </row>
    <row r="16" spans="1:11" x14ac:dyDescent="0.3">
      <c r="A16">
        <v>10</v>
      </c>
      <c r="B16" t="s">
        <v>46</v>
      </c>
      <c r="C16" t="s">
        <v>20</v>
      </c>
      <c r="D16">
        <v>1439</v>
      </c>
      <c r="E16" s="1">
        <v>44137</v>
      </c>
      <c r="F16" t="s">
        <v>56</v>
      </c>
      <c r="G16">
        <v>5</v>
      </c>
      <c r="H16" t="s">
        <v>57</v>
      </c>
      <c r="I16">
        <v>3</v>
      </c>
      <c r="J16">
        <v>499</v>
      </c>
      <c r="K16" t="s">
        <v>53</v>
      </c>
    </row>
    <row r="17" spans="1:11" x14ac:dyDescent="0.3">
      <c r="A17">
        <v>10</v>
      </c>
      <c r="B17" t="s">
        <v>46</v>
      </c>
      <c r="C17" t="s">
        <v>20</v>
      </c>
      <c r="D17">
        <v>1886</v>
      </c>
      <c r="E17" s="1">
        <v>44236</v>
      </c>
      <c r="F17" t="s">
        <v>58</v>
      </c>
      <c r="G17">
        <v>3</v>
      </c>
      <c r="H17" t="s">
        <v>59</v>
      </c>
      <c r="I17">
        <v>2</v>
      </c>
      <c r="J17">
        <v>179</v>
      </c>
      <c r="K17" t="s">
        <v>41</v>
      </c>
    </row>
    <row r="18" spans="1:11" x14ac:dyDescent="0.3">
      <c r="A18">
        <v>11</v>
      </c>
      <c r="B18" t="s">
        <v>46</v>
      </c>
      <c r="C18" t="s">
        <v>20</v>
      </c>
      <c r="D18">
        <v>50</v>
      </c>
      <c r="E18" s="1">
        <v>43839</v>
      </c>
      <c r="F18" t="s">
        <v>60</v>
      </c>
      <c r="G18">
        <v>1</v>
      </c>
      <c r="H18" t="s">
        <v>61</v>
      </c>
      <c r="I18">
        <v>4</v>
      </c>
      <c r="J18">
        <v>12.99</v>
      </c>
      <c r="K18" t="s">
        <v>34</v>
      </c>
    </row>
    <row r="19" spans="1:11" x14ac:dyDescent="0.3">
      <c r="A19">
        <v>12</v>
      </c>
      <c r="B19" t="s">
        <v>62</v>
      </c>
      <c r="C19" t="s">
        <v>43</v>
      </c>
      <c r="D19">
        <v>528</v>
      </c>
      <c r="E19" s="1">
        <v>43944</v>
      </c>
      <c r="F19" t="s">
        <v>63</v>
      </c>
      <c r="G19">
        <v>5</v>
      </c>
      <c r="H19" t="s">
        <v>64</v>
      </c>
      <c r="I19">
        <v>7</v>
      </c>
      <c r="J19">
        <v>32.950000000000003</v>
      </c>
      <c r="K19" t="s">
        <v>15</v>
      </c>
    </row>
    <row r="20" spans="1:11" x14ac:dyDescent="0.3">
      <c r="A20">
        <v>13</v>
      </c>
      <c r="B20" t="s">
        <v>65</v>
      </c>
      <c r="C20" t="s">
        <v>66</v>
      </c>
      <c r="D20">
        <v>2186</v>
      </c>
      <c r="E20" s="1">
        <v>44301</v>
      </c>
      <c r="F20" t="s">
        <v>67</v>
      </c>
      <c r="G20">
        <v>6</v>
      </c>
      <c r="H20" t="s">
        <v>68</v>
      </c>
      <c r="I20">
        <v>4</v>
      </c>
      <c r="J20">
        <v>23.99</v>
      </c>
      <c r="K20" t="s">
        <v>34</v>
      </c>
    </row>
    <row r="21" spans="1:11" x14ac:dyDescent="0.3">
      <c r="A21">
        <v>13</v>
      </c>
      <c r="B21" t="s">
        <v>65</v>
      </c>
      <c r="C21" t="s">
        <v>66</v>
      </c>
      <c r="D21">
        <v>3205</v>
      </c>
      <c r="E21" s="1">
        <v>44530</v>
      </c>
      <c r="F21" t="s">
        <v>69</v>
      </c>
      <c r="G21">
        <v>4</v>
      </c>
      <c r="H21" t="s">
        <v>70</v>
      </c>
      <c r="I21">
        <v>3</v>
      </c>
      <c r="J21">
        <v>250</v>
      </c>
      <c r="K21" t="s">
        <v>53</v>
      </c>
    </row>
    <row r="22" spans="1:11" x14ac:dyDescent="0.3">
      <c r="A22">
        <v>14</v>
      </c>
      <c r="B22" t="s">
        <v>71</v>
      </c>
      <c r="C22" t="s">
        <v>72</v>
      </c>
      <c r="D22">
        <v>2344</v>
      </c>
      <c r="E22" s="1">
        <v>44333</v>
      </c>
      <c r="F22" t="s">
        <v>73</v>
      </c>
      <c r="G22">
        <v>3</v>
      </c>
      <c r="H22" t="s">
        <v>74</v>
      </c>
      <c r="I22">
        <v>3</v>
      </c>
      <c r="J22">
        <v>250</v>
      </c>
      <c r="K22" t="s">
        <v>53</v>
      </c>
    </row>
    <row r="23" spans="1:11" x14ac:dyDescent="0.3">
      <c r="A23">
        <v>14</v>
      </c>
      <c r="B23" t="s">
        <v>71</v>
      </c>
      <c r="C23" t="s">
        <v>72</v>
      </c>
      <c r="D23">
        <v>2875</v>
      </c>
      <c r="E23" s="1">
        <v>44447</v>
      </c>
      <c r="F23" t="s">
        <v>75</v>
      </c>
      <c r="G23">
        <v>3</v>
      </c>
      <c r="H23" t="s">
        <v>76</v>
      </c>
      <c r="I23">
        <v>2</v>
      </c>
      <c r="J23">
        <v>54</v>
      </c>
      <c r="K23" t="s">
        <v>41</v>
      </c>
    </row>
    <row r="24" spans="1:11" x14ac:dyDescent="0.3">
      <c r="A24">
        <v>16</v>
      </c>
      <c r="B24" t="s">
        <v>77</v>
      </c>
      <c r="C24" t="s">
        <v>78</v>
      </c>
      <c r="D24">
        <v>1777</v>
      </c>
      <c r="E24" s="1">
        <v>44214</v>
      </c>
      <c r="F24" t="s">
        <v>79</v>
      </c>
      <c r="G24">
        <v>2</v>
      </c>
      <c r="H24" t="s">
        <v>80</v>
      </c>
      <c r="I24">
        <v>3</v>
      </c>
      <c r="J24">
        <v>399</v>
      </c>
      <c r="K24" t="s">
        <v>53</v>
      </c>
    </row>
    <row r="25" spans="1:11" x14ac:dyDescent="0.3">
      <c r="A25">
        <v>16</v>
      </c>
      <c r="B25" t="s">
        <v>77</v>
      </c>
      <c r="C25" t="s">
        <v>78</v>
      </c>
      <c r="D25">
        <v>2450</v>
      </c>
      <c r="E25" s="1">
        <v>44358</v>
      </c>
      <c r="F25" t="s">
        <v>81</v>
      </c>
      <c r="G25">
        <v>3</v>
      </c>
      <c r="H25" t="s">
        <v>82</v>
      </c>
      <c r="I25">
        <v>6</v>
      </c>
      <c r="J25">
        <v>599</v>
      </c>
      <c r="K25" t="s">
        <v>27</v>
      </c>
    </row>
    <row r="26" spans="1:11" x14ac:dyDescent="0.3">
      <c r="A26">
        <v>16</v>
      </c>
      <c r="B26" t="s">
        <v>77</v>
      </c>
      <c r="C26" t="s">
        <v>78</v>
      </c>
      <c r="D26">
        <v>2661</v>
      </c>
      <c r="E26" s="1">
        <v>44397</v>
      </c>
      <c r="F26" t="s">
        <v>83</v>
      </c>
      <c r="G26">
        <v>4</v>
      </c>
      <c r="H26" t="s">
        <v>84</v>
      </c>
      <c r="I26">
        <v>2</v>
      </c>
      <c r="J26">
        <v>167</v>
      </c>
      <c r="K26" t="s">
        <v>41</v>
      </c>
    </row>
    <row r="27" spans="1:11" x14ac:dyDescent="0.3">
      <c r="A27">
        <v>17</v>
      </c>
      <c r="B27" t="s">
        <v>85</v>
      </c>
      <c r="C27" t="s">
        <v>86</v>
      </c>
      <c r="D27">
        <v>2710</v>
      </c>
      <c r="E27" s="1">
        <v>44411</v>
      </c>
      <c r="F27" t="s">
        <v>63</v>
      </c>
      <c r="G27">
        <v>3</v>
      </c>
      <c r="H27" t="s">
        <v>64</v>
      </c>
      <c r="I27">
        <v>7</v>
      </c>
      <c r="J27">
        <v>32.950000000000003</v>
      </c>
      <c r="K27" t="s">
        <v>15</v>
      </c>
    </row>
    <row r="28" spans="1:11" x14ac:dyDescent="0.3">
      <c r="A28">
        <v>18</v>
      </c>
      <c r="B28" t="s">
        <v>87</v>
      </c>
      <c r="C28" t="s">
        <v>88</v>
      </c>
      <c r="D28">
        <v>423</v>
      </c>
      <c r="E28" s="1">
        <v>43920</v>
      </c>
      <c r="F28" t="s">
        <v>89</v>
      </c>
      <c r="G28">
        <v>3</v>
      </c>
      <c r="H28" t="s">
        <v>90</v>
      </c>
      <c r="I28">
        <v>3</v>
      </c>
      <c r="J28">
        <v>395</v>
      </c>
      <c r="K28" t="s">
        <v>53</v>
      </c>
    </row>
    <row r="29" spans="1:11" x14ac:dyDescent="0.3">
      <c r="A29">
        <v>18</v>
      </c>
      <c r="B29" t="s">
        <v>87</v>
      </c>
      <c r="C29" t="s">
        <v>88</v>
      </c>
      <c r="D29">
        <v>3156</v>
      </c>
      <c r="E29" s="1">
        <v>44521</v>
      </c>
      <c r="F29" t="s">
        <v>91</v>
      </c>
      <c r="G29">
        <v>3</v>
      </c>
      <c r="H29" t="s">
        <v>92</v>
      </c>
      <c r="I29">
        <v>4</v>
      </c>
      <c r="J29">
        <v>24.99</v>
      </c>
      <c r="K29" t="s">
        <v>34</v>
      </c>
    </row>
    <row r="30" spans="1:11" x14ac:dyDescent="0.3">
      <c r="A30">
        <v>19</v>
      </c>
      <c r="B30" t="s">
        <v>93</v>
      </c>
      <c r="C30" t="s">
        <v>94</v>
      </c>
      <c r="D30">
        <v>382</v>
      </c>
      <c r="E30" s="1">
        <v>43911</v>
      </c>
      <c r="F30" t="s">
        <v>95</v>
      </c>
      <c r="G30">
        <v>5</v>
      </c>
      <c r="H30" t="s">
        <v>96</v>
      </c>
      <c r="I30">
        <v>5</v>
      </c>
      <c r="J30">
        <v>245</v>
      </c>
      <c r="K30" t="s">
        <v>97</v>
      </c>
    </row>
    <row r="31" spans="1:11" x14ac:dyDescent="0.3">
      <c r="A31">
        <v>20</v>
      </c>
      <c r="B31" t="s">
        <v>98</v>
      </c>
      <c r="C31" t="s">
        <v>99</v>
      </c>
      <c r="D31">
        <v>116</v>
      </c>
      <c r="E31" s="1">
        <v>43854</v>
      </c>
      <c r="F31" t="s">
        <v>100</v>
      </c>
      <c r="G31">
        <v>3</v>
      </c>
      <c r="H31" t="s">
        <v>101</v>
      </c>
      <c r="I31">
        <v>7</v>
      </c>
      <c r="J31">
        <v>34.99</v>
      </c>
      <c r="K31" t="s">
        <v>15</v>
      </c>
    </row>
    <row r="32" spans="1:11" x14ac:dyDescent="0.3">
      <c r="A32">
        <v>20</v>
      </c>
      <c r="B32" t="s">
        <v>98</v>
      </c>
      <c r="C32" t="s">
        <v>99</v>
      </c>
      <c r="D32">
        <v>461</v>
      </c>
      <c r="E32" s="1">
        <v>43926</v>
      </c>
      <c r="F32" t="s">
        <v>95</v>
      </c>
      <c r="G32">
        <v>6</v>
      </c>
      <c r="H32" t="s">
        <v>96</v>
      </c>
      <c r="I32">
        <v>5</v>
      </c>
      <c r="J32">
        <v>245</v>
      </c>
      <c r="K32" t="s">
        <v>97</v>
      </c>
    </row>
    <row r="33" spans="1:11" x14ac:dyDescent="0.3">
      <c r="A33">
        <v>20</v>
      </c>
      <c r="B33" t="s">
        <v>98</v>
      </c>
      <c r="C33" t="s">
        <v>99</v>
      </c>
      <c r="D33">
        <v>2072</v>
      </c>
      <c r="E33" s="1">
        <v>44275</v>
      </c>
      <c r="F33" t="s">
        <v>54</v>
      </c>
      <c r="G33">
        <v>5</v>
      </c>
      <c r="H33" t="s">
        <v>55</v>
      </c>
      <c r="I33">
        <v>1</v>
      </c>
      <c r="J33">
        <v>11.99</v>
      </c>
      <c r="K33" t="s">
        <v>18</v>
      </c>
    </row>
    <row r="34" spans="1:11" x14ac:dyDescent="0.3">
      <c r="A34">
        <v>20</v>
      </c>
      <c r="B34" t="s">
        <v>98</v>
      </c>
      <c r="C34" t="s">
        <v>99</v>
      </c>
      <c r="D34">
        <v>2819</v>
      </c>
      <c r="E34" s="1">
        <v>44436</v>
      </c>
      <c r="F34" t="s">
        <v>54</v>
      </c>
      <c r="G34">
        <v>6</v>
      </c>
      <c r="H34" t="s">
        <v>55</v>
      </c>
      <c r="I34">
        <v>1</v>
      </c>
      <c r="J34">
        <v>11.99</v>
      </c>
      <c r="K34" t="s">
        <v>18</v>
      </c>
    </row>
    <row r="35" spans="1:11" x14ac:dyDescent="0.3">
      <c r="A35">
        <v>22</v>
      </c>
      <c r="B35" t="s">
        <v>102</v>
      </c>
      <c r="C35" t="s">
        <v>103</v>
      </c>
      <c r="D35">
        <v>388</v>
      </c>
      <c r="E35" s="1">
        <v>43912</v>
      </c>
      <c r="F35" t="s">
        <v>104</v>
      </c>
      <c r="G35">
        <v>5</v>
      </c>
      <c r="H35" t="s">
        <v>105</v>
      </c>
      <c r="I35">
        <v>5</v>
      </c>
      <c r="J35">
        <v>189</v>
      </c>
      <c r="K35" t="s">
        <v>97</v>
      </c>
    </row>
    <row r="36" spans="1:11" x14ac:dyDescent="0.3">
      <c r="A36">
        <v>22</v>
      </c>
      <c r="B36" t="s">
        <v>102</v>
      </c>
      <c r="C36" t="s">
        <v>103</v>
      </c>
      <c r="D36">
        <v>2524</v>
      </c>
      <c r="E36" s="1">
        <v>44370</v>
      </c>
      <c r="F36" t="s">
        <v>106</v>
      </c>
      <c r="G36">
        <v>3</v>
      </c>
      <c r="H36" t="s">
        <v>107</v>
      </c>
      <c r="I36">
        <v>1</v>
      </c>
      <c r="J36">
        <v>4.99</v>
      </c>
      <c r="K36" t="s">
        <v>18</v>
      </c>
    </row>
    <row r="37" spans="1:11" x14ac:dyDescent="0.3">
      <c r="A37">
        <v>24</v>
      </c>
      <c r="B37" t="s">
        <v>108</v>
      </c>
      <c r="C37" t="s">
        <v>109</v>
      </c>
      <c r="D37">
        <v>737</v>
      </c>
      <c r="E37" s="1">
        <v>43985</v>
      </c>
      <c r="F37" t="s">
        <v>37</v>
      </c>
      <c r="G37">
        <v>5</v>
      </c>
      <c r="H37" t="s">
        <v>38</v>
      </c>
      <c r="I37">
        <v>1</v>
      </c>
      <c r="J37">
        <v>12</v>
      </c>
      <c r="K37" t="s">
        <v>18</v>
      </c>
    </row>
    <row r="38" spans="1:11" x14ac:dyDescent="0.3">
      <c r="A38">
        <v>24</v>
      </c>
      <c r="B38" t="s">
        <v>108</v>
      </c>
      <c r="C38" t="s">
        <v>109</v>
      </c>
      <c r="D38">
        <v>1721</v>
      </c>
      <c r="E38" s="1">
        <v>44202</v>
      </c>
      <c r="F38" t="s">
        <v>32</v>
      </c>
      <c r="G38">
        <v>4</v>
      </c>
      <c r="H38" t="s">
        <v>33</v>
      </c>
      <c r="I38">
        <v>4</v>
      </c>
      <c r="J38">
        <v>15.5</v>
      </c>
      <c r="K38" t="s">
        <v>34</v>
      </c>
    </row>
    <row r="39" spans="1:11" x14ac:dyDescent="0.3">
      <c r="A39">
        <v>24</v>
      </c>
      <c r="B39" t="s">
        <v>108</v>
      </c>
      <c r="C39" t="s">
        <v>109</v>
      </c>
      <c r="D39">
        <v>2885</v>
      </c>
      <c r="E39" s="1">
        <v>44450</v>
      </c>
      <c r="F39" t="s">
        <v>83</v>
      </c>
      <c r="G39">
        <v>3</v>
      </c>
      <c r="H39" t="s">
        <v>84</v>
      </c>
      <c r="I39">
        <v>2</v>
      </c>
      <c r="J39">
        <v>167</v>
      </c>
      <c r="K39" t="s">
        <v>41</v>
      </c>
    </row>
    <row r="40" spans="1:11" x14ac:dyDescent="0.3">
      <c r="A40">
        <v>27</v>
      </c>
      <c r="B40" t="s">
        <v>110</v>
      </c>
      <c r="C40" t="s">
        <v>50</v>
      </c>
      <c r="D40">
        <v>974</v>
      </c>
      <c r="E40" s="1">
        <v>44039</v>
      </c>
      <c r="F40" t="s">
        <v>111</v>
      </c>
      <c r="G40">
        <v>5</v>
      </c>
      <c r="H40" t="s">
        <v>112</v>
      </c>
      <c r="I40">
        <v>1</v>
      </c>
      <c r="J40">
        <v>12</v>
      </c>
      <c r="K40" t="s">
        <v>18</v>
      </c>
    </row>
    <row r="41" spans="1:11" x14ac:dyDescent="0.3">
      <c r="A41">
        <v>27</v>
      </c>
      <c r="B41" t="s">
        <v>110</v>
      </c>
      <c r="C41" t="s">
        <v>50</v>
      </c>
      <c r="D41">
        <v>3326</v>
      </c>
      <c r="E41" s="1">
        <v>44559</v>
      </c>
      <c r="F41" t="s">
        <v>79</v>
      </c>
      <c r="G41">
        <v>3</v>
      </c>
      <c r="H41" t="s">
        <v>80</v>
      </c>
      <c r="I41">
        <v>3</v>
      </c>
      <c r="J41">
        <v>399</v>
      </c>
      <c r="K41" t="s">
        <v>53</v>
      </c>
    </row>
    <row r="42" spans="1:11" x14ac:dyDescent="0.3">
      <c r="A42">
        <v>28</v>
      </c>
      <c r="B42" t="s">
        <v>113</v>
      </c>
      <c r="C42" t="s">
        <v>29</v>
      </c>
      <c r="D42">
        <v>269</v>
      </c>
      <c r="E42" s="1">
        <v>43885</v>
      </c>
      <c r="F42" t="s">
        <v>100</v>
      </c>
      <c r="G42">
        <v>2</v>
      </c>
      <c r="H42" t="s">
        <v>101</v>
      </c>
      <c r="I42">
        <v>7</v>
      </c>
      <c r="J42">
        <v>34.99</v>
      </c>
      <c r="K42" t="s">
        <v>15</v>
      </c>
    </row>
    <row r="43" spans="1:11" x14ac:dyDescent="0.3">
      <c r="A43">
        <v>28</v>
      </c>
      <c r="B43" t="s">
        <v>113</v>
      </c>
      <c r="C43" t="s">
        <v>29</v>
      </c>
      <c r="D43">
        <v>2178</v>
      </c>
      <c r="E43" s="1">
        <v>44300</v>
      </c>
      <c r="F43" t="s">
        <v>51</v>
      </c>
      <c r="G43">
        <v>2</v>
      </c>
      <c r="H43" t="s">
        <v>52</v>
      </c>
      <c r="I43">
        <v>3</v>
      </c>
      <c r="J43">
        <v>455</v>
      </c>
      <c r="K43" t="s">
        <v>53</v>
      </c>
    </row>
    <row r="44" spans="1:11" x14ac:dyDescent="0.3">
      <c r="A44">
        <v>28</v>
      </c>
      <c r="B44" t="s">
        <v>113</v>
      </c>
      <c r="C44" t="s">
        <v>29</v>
      </c>
      <c r="D44">
        <v>2532</v>
      </c>
      <c r="E44" s="1">
        <v>44371</v>
      </c>
      <c r="F44" t="s">
        <v>69</v>
      </c>
      <c r="G44">
        <v>3</v>
      </c>
      <c r="H44" t="s">
        <v>70</v>
      </c>
      <c r="I44">
        <v>3</v>
      </c>
      <c r="J44">
        <v>250</v>
      </c>
      <c r="K44" t="s">
        <v>53</v>
      </c>
    </row>
    <row r="45" spans="1:11" x14ac:dyDescent="0.3">
      <c r="A45">
        <v>30</v>
      </c>
      <c r="B45" t="s">
        <v>19</v>
      </c>
      <c r="C45" t="s">
        <v>20</v>
      </c>
      <c r="D45">
        <v>1259</v>
      </c>
      <c r="E45" s="1">
        <v>44100</v>
      </c>
      <c r="F45" t="s">
        <v>114</v>
      </c>
      <c r="G45">
        <v>3</v>
      </c>
      <c r="H45" t="s">
        <v>115</v>
      </c>
      <c r="I45">
        <v>2</v>
      </c>
      <c r="J45">
        <v>69</v>
      </c>
      <c r="K45" t="s">
        <v>41</v>
      </c>
    </row>
    <row r="46" spans="1:11" x14ac:dyDescent="0.3">
      <c r="A46">
        <v>30</v>
      </c>
      <c r="B46" t="s">
        <v>19</v>
      </c>
      <c r="C46" t="s">
        <v>20</v>
      </c>
      <c r="D46">
        <v>3011</v>
      </c>
      <c r="E46" s="1">
        <v>44484</v>
      </c>
      <c r="F46" t="s">
        <v>56</v>
      </c>
      <c r="G46">
        <v>4</v>
      </c>
      <c r="H46" t="s">
        <v>57</v>
      </c>
      <c r="I46">
        <v>3</v>
      </c>
      <c r="J46">
        <v>499</v>
      </c>
      <c r="K46" t="s">
        <v>53</v>
      </c>
    </row>
    <row r="47" spans="1:11" x14ac:dyDescent="0.3">
      <c r="A47">
        <v>32</v>
      </c>
      <c r="B47" t="s">
        <v>35</v>
      </c>
      <c r="C47" t="s">
        <v>36</v>
      </c>
      <c r="D47">
        <v>2235</v>
      </c>
      <c r="E47" s="1">
        <v>44310</v>
      </c>
      <c r="F47" t="s">
        <v>63</v>
      </c>
      <c r="G47">
        <v>4</v>
      </c>
      <c r="H47" t="s">
        <v>64</v>
      </c>
      <c r="I47">
        <v>7</v>
      </c>
      <c r="J47">
        <v>32.950000000000003</v>
      </c>
      <c r="K47" t="s">
        <v>15</v>
      </c>
    </row>
    <row r="48" spans="1:11" x14ac:dyDescent="0.3">
      <c r="A48">
        <v>33</v>
      </c>
      <c r="B48" t="s">
        <v>116</v>
      </c>
      <c r="C48" t="s">
        <v>117</v>
      </c>
      <c r="D48">
        <v>2551</v>
      </c>
      <c r="E48" s="1">
        <v>44376</v>
      </c>
      <c r="F48" t="s">
        <v>111</v>
      </c>
      <c r="G48">
        <v>4</v>
      </c>
      <c r="H48" t="s">
        <v>112</v>
      </c>
      <c r="I48">
        <v>1</v>
      </c>
      <c r="J48">
        <v>12</v>
      </c>
      <c r="K48" t="s">
        <v>18</v>
      </c>
    </row>
    <row r="49" spans="1:11" x14ac:dyDescent="0.3">
      <c r="A49">
        <v>33</v>
      </c>
      <c r="B49" t="s">
        <v>116</v>
      </c>
      <c r="C49" t="s">
        <v>117</v>
      </c>
      <c r="D49">
        <v>3076</v>
      </c>
      <c r="E49" s="1">
        <v>44501</v>
      </c>
      <c r="F49" t="s">
        <v>54</v>
      </c>
      <c r="G49">
        <v>4</v>
      </c>
      <c r="H49" t="s">
        <v>55</v>
      </c>
      <c r="I49">
        <v>1</v>
      </c>
      <c r="J49">
        <v>11.99</v>
      </c>
      <c r="K49" t="s">
        <v>18</v>
      </c>
    </row>
    <row r="50" spans="1:11" x14ac:dyDescent="0.3">
      <c r="A50">
        <v>35</v>
      </c>
      <c r="B50" t="s">
        <v>118</v>
      </c>
      <c r="C50" t="s">
        <v>119</v>
      </c>
      <c r="D50">
        <v>1447</v>
      </c>
      <c r="E50" s="1">
        <v>44139</v>
      </c>
      <c r="F50" t="s">
        <v>75</v>
      </c>
      <c r="G50">
        <v>3</v>
      </c>
      <c r="H50" t="s">
        <v>76</v>
      </c>
      <c r="I50">
        <v>2</v>
      </c>
      <c r="J50">
        <v>54</v>
      </c>
      <c r="K50" t="s">
        <v>41</v>
      </c>
    </row>
    <row r="51" spans="1:11" x14ac:dyDescent="0.3">
      <c r="A51">
        <v>35</v>
      </c>
      <c r="B51" t="s">
        <v>118</v>
      </c>
      <c r="C51" t="s">
        <v>119</v>
      </c>
      <c r="D51">
        <v>1788</v>
      </c>
      <c r="E51" s="1">
        <v>44217</v>
      </c>
      <c r="F51" t="s">
        <v>120</v>
      </c>
      <c r="G51">
        <v>6</v>
      </c>
      <c r="H51" t="s">
        <v>121</v>
      </c>
      <c r="I51">
        <v>7</v>
      </c>
      <c r="J51">
        <v>49.95</v>
      </c>
      <c r="K51" t="s">
        <v>15</v>
      </c>
    </row>
    <row r="52" spans="1:11" x14ac:dyDescent="0.3">
      <c r="A52">
        <v>35</v>
      </c>
      <c r="B52" t="s">
        <v>118</v>
      </c>
      <c r="C52" t="s">
        <v>119</v>
      </c>
      <c r="D52">
        <v>1907</v>
      </c>
      <c r="E52" s="1">
        <v>44240</v>
      </c>
      <c r="F52" t="s">
        <v>122</v>
      </c>
      <c r="G52">
        <v>3</v>
      </c>
      <c r="H52" t="s">
        <v>123</v>
      </c>
      <c r="I52">
        <v>4</v>
      </c>
      <c r="J52">
        <v>14.99</v>
      </c>
      <c r="K52" t="s">
        <v>34</v>
      </c>
    </row>
    <row r="53" spans="1:11" x14ac:dyDescent="0.3">
      <c r="A53">
        <v>35</v>
      </c>
      <c r="B53" t="s">
        <v>118</v>
      </c>
      <c r="C53" t="s">
        <v>119</v>
      </c>
      <c r="D53">
        <v>3060</v>
      </c>
      <c r="E53" s="1">
        <v>44497</v>
      </c>
      <c r="F53" t="s">
        <v>73</v>
      </c>
      <c r="G53">
        <v>2</v>
      </c>
      <c r="H53" t="s">
        <v>74</v>
      </c>
      <c r="I53">
        <v>3</v>
      </c>
      <c r="J53">
        <v>250</v>
      </c>
      <c r="K53" t="s">
        <v>53</v>
      </c>
    </row>
    <row r="54" spans="1:11" x14ac:dyDescent="0.3">
      <c r="A54">
        <v>36</v>
      </c>
      <c r="B54" t="s">
        <v>124</v>
      </c>
      <c r="C54" t="s">
        <v>20</v>
      </c>
      <c r="D54">
        <v>3145</v>
      </c>
      <c r="E54" s="1">
        <v>44518</v>
      </c>
      <c r="F54" t="s">
        <v>120</v>
      </c>
      <c r="G54">
        <v>6</v>
      </c>
      <c r="H54" t="s">
        <v>121</v>
      </c>
      <c r="I54">
        <v>7</v>
      </c>
      <c r="J54">
        <v>49.95</v>
      </c>
      <c r="K54" t="s">
        <v>15</v>
      </c>
    </row>
    <row r="55" spans="1:11" x14ac:dyDescent="0.3">
      <c r="A55">
        <v>37</v>
      </c>
      <c r="B55" t="s">
        <v>125</v>
      </c>
      <c r="C55" t="s">
        <v>126</v>
      </c>
      <c r="D55">
        <v>1079</v>
      </c>
      <c r="E55" s="1">
        <v>44064</v>
      </c>
      <c r="F55" t="s">
        <v>89</v>
      </c>
      <c r="G55">
        <v>3</v>
      </c>
      <c r="H55" t="s">
        <v>90</v>
      </c>
      <c r="I55">
        <v>3</v>
      </c>
      <c r="J55">
        <v>395</v>
      </c>
      <c r="K55" t="s">
        <v>53</v>
      </c>
    </row>
    <row r="56" spans="1:11" x14ac:dyDescent="0.3">
      <c r="A56">
        <v>40</v>
      </c>
      <c r="B56" t="s">
        <v>127</v>
      </c>
      <c r="C56" t="s">
        <v>128</v>
      </c>
      <c r="D56">
        <v>1650</v>
      </c>
      <c r="E56" s="1">
        <v>44187</v>
      </c>
      <c r="F56" t="s">
        <v>129</v>
      </c>
      <c r="G56">
        <v>3</v>
      </c>
      <c r="H56" t="s">
        <v>130</v>
      </c>
      <c r="I56">
        <v>7</v>
      </c>
      <c r="J56">
        <v>29.99</v>
      </c>
      <c r="K56" t="s">
        <v>15</v>
      </c>
    </row>
    <row r="57" spans="1:11" x14ac:dyDescent="0.3">
      <c r="A57">
        <v>40</v>
      </c>
      <c r="B57" t="s">
        <v>127</v>
      </c>
      <c r="C57" t="s">
        <v>128</v>
      </c>
      <c r="D57">
        <v>2568</v>
      </c>
      <c r="E57" s="1">
        <v>44378</v>
      </c>
      <c r="F57" t="s">
        <v>67</v>
      </c>
      <c r="G57">
        <v>1</v>
      </c>
      <c r="H57" t="s">
        <v>68</v>
      </c>
      <c r="I57">
        <v>4</v>
      </c>
      <c r="J57">
        <v>23.99</v>
      </c>
      <c r="K57" t="s">
        <v>34</v>
      </c>
    </row>
    <row r="58" spans="1:11" x14ac:dyDescent="0.3">
      <c r="A58">
        <v>42</v>
      </c>
      <c r="B58" t="s">
        <v>23</v>
      </c>
      <c r="C58" t="s">
        <v>24</v>
      </c>
      <c r="D58">
        <v>1606</v>
      </c>
      <c r="E58" s="1">
        <v>44176</v>
      </c>
      <c r="F58" t="s">
        <v>69</v>
      </c>
      <c r="G58">
        <v>5</v>
      </c>
      <c r="H58" t="s">
        <v>70</v>
      </c>
      <c r="I58">
        <v>3</v>
      </c>
      <c r="J58">
        <v>250</v>
      </c>
      <c r="K58" t="s">
        <v>53</v>
      </c>
    </row>
    <row r="59" spans="1:11" x14ac:dyDescent="0.3">
      <c r="A59">
        <v>42</v>
      </c>
      <c r="B59" t="s">
        <v>23</v>
      </c>
      <c r="C59" t="s">
        <v>24</v>
      </c>
      <c r="D59">
        <v>1801</v>
      </c>
      <c r="E59" s="1">
        <v>44219</v>
      </c>
      <c r="F59" t="s">
        <v>91</v>
      </c>
      <c r="G59">
        <v>4</v>
      </c>
      <c r="H59" t="s">
        <v>92</v>
      </c>
      <c r="I59">
        <v>4</v>
      </c>
      <c r="J59">
        <v>24.99</v>
      </c>
      <c r="K59" t="s">
        <v>34</v>
      </c>
    </row>
    <row r="60" spans="1:11" x14ac:dyDescent="0.3">
      <c r="A60">
        <v>42</v>
      </c>
      <c r="B60" t="s">
        <v>23</v>
      </c>
      <c r="C60" t="s">
        <v>24</v>
      </c>
      <c r="D60">
        <v>2646</v>
      </c>
      <c r="E60" s="1">
        <v>44395</v>
      </c>
      <c r="F60" t="s">
        <v>131</v>
      </c>
      <c r="G60">
        <v>3</v>
      </c>
      <c r="H60" t="s">
        <v>132</v>
      </c>
      <c r="I60">
        <v>1</v>
      </c>
      <c r="J60">
        <v>9.99</v>
      </c>
      <c r="K60" t="s">
        <v>18</v>
      </c>
    </row>
    <row r="61" spans="1:11" x14ac:dyDescent="0.3">
      <c r="A61">
        <v>43</v>
      </c>
      <c r="B61" t="s">
        <v>133</v>
      </c>
      <c r="C61" t="s">
        <v>134</v>
      </c>
      <c r="D61">
        <v>40</v>
      </c>
      <c r="E61" s="1">
        <v>43837</v>
      </c>
      <c r="F61" t="s">
        <v>69</v>
      </c>
      <c r="G61">
        <v>4</v>
      </c>
      <c r="H61" t="s">
        <v>70</v>
      </c>
      <c r="I61">
        <v>3</v>
      </c>
      <c r="J61">
        <v>250</v>
      </c>
      <c r="K61" t="s">
        <v>53</v>
      </c>
    </row>
    <row r="62" spans="1:11" x14ac:dyDescent="0.3">
      <c r="A62">
        <v>43</v>
      </c>
      <c r="B62" t="s">
        <v>133</v>
      </c>
      <c r="C62" t="s">
        <v>134</v>
      </c>
      <c r="D62">
        <v>1415</v>
      </c>
      <c r="E62" s="1">
        <v>44131</v>
      </c>
      <c r="F62" t="s">
        <v>56</v>
      </c>
      <c r="G62">
        <v>3</v>
      </c>
      <c r="H62" t="s">
        <v>57</v>
      </c>
      <c r="I62">
        <v>3</v>
      </c>
      <c r="J62">
        <v>499</v>
      </c>
      <c r="K62" t="s">
        <v>53</v>
      </c>
    </row>
    <row r="63" spans="1:11" x14ac:dyDescent="0.3">
      <c r="A63">
        <v>45</v>
      </c>
      <c r="B63" t="s">
        <v>135</v>
      </c>
      <c r="C63" t="s">
        <v>50</v>
      </c>
      <c r="D63">
        <v>1375</v>
      </c>
      <c r="E63" s="1">
        <v>44123</v>
      </c>
      <c r="F63" t="s">
        <v>136</v>
      </c>
      <c r="G63">
        <v>3</v>
      </c>
      <c r="H63" t="s">
        <v>137</v>
      </c>
      <c r="I63">
        <v>5</v>
      </c>
      <c r="J63">
        <v>189</v>
      </c>
      <c r="K63" t="s">
        <v>97</v>
      </c>
    </row>
    <row r="64" spans="1:11" x14ac:dyDescent="0.3">
      <c r="A64">
        <v>45</v>
      </c>
      <c r="B64" t="s">
        <v>135</v>
      </c>
      <c r="C64" t="s">
        <v>50</v>
      </c>
      <c r="D64">
        <v>1922</v>
      </c>
      <c r="E64" s="1">
        <v>44242</v>
      </c>
      <c r="F64" t="s">
        <v>138</v>
      </c>
      <c r="G64">
        <v>1</v>
      </c>
      <c r="H64" t="s">
        <v>139</v>
      </c>
      <c r="I64">
        <v>6</v>
      </c>
      <c r="J64">
        <v>899</v>
      </c>
      <c r="K64" t="s">
        <v>27</v>
      </c>
    </row>
    <row r="65" spans="1:11" x14ac:dyDescent="0.3">
      <c r="A65">
        <v>46</v>
      </c>
      <c r="B65" t="s">
        <v>140</v>
      </c>
      <c r="C65" t="s">
        <v>43</v>
      </c>
      <c r="D65">
        <v>58</v>
      </c>
      <c r="E65" s="1">
        <v>43842</v>
      </c>
      <c r="F65" t="s">
        <v>44</v>
      </c>
      <c r="G65">
        <v>4</v>
      </c>
      <c r="H65" t="s">
        <v>45</v>
      </c>
      <c r="I65">
        <v>4</v>
      </c>
      <c r="J65">
        <v>23.99</v>
      </c>
      <c r="K65" t="s">
        <v>34</v>
      </c>
    </row>
    <row r="66" spans="1:11" x14ac:dyDescent="0.3">
      <c r="A66">
        <v>46</v>
      </c>
      <c r="B66" t="s">
        <v>140</v>
      </c>
      <c r="C66" t="s">
        <v>43</v>
      </c>
      <c r="D66">
        <v>1444</v>
      </c>
      <c r="E66" s="1">
        <v>44138</v>
      </c>
      <c r="F66" t="s">
        <v>25</v>
      </c>
      <c r="G66">
        <v>3</v>
      </c>
      <c r="H66" t="s">
        <v>26</v>
      </c>
      <c r="I66">
        <v>6</v>
      </c>
      <c r="J66">
        <v>684</v>
      </c>
      <c r="K66" t="s">
        <v>27</v>
      </c>
    </row>
    <row r="67" spans="1:11" x14ac:dyDescent="0.3">
      <c r="A67">
        <v>46</v>
      </c>
      <c r="B67" t="s">
        <v>140</v>
      </c>
      <c r="C67" t="s">
        <v>43</v>
      </c>
      <c r="D67">
        <v>2276</v>
      </c>
      <c r="E67" s="1">
        <v>44319</v>
      </c>
      <c r="F67" t="s">
        <v>141</v>
      </c>
      <c r="G67">
        <v>5</v>
      </c>
      <c r="H67" t="s">
        <v>142</v>
      </c>
      <c r="I67">
        <v>5</v>
      </c>
      <c r="J67">
        <v>214</v>
      </c>
      <c r="K67" t="s">
        <v>97</v>
      </c>
    </row>
    <row r="68" spans="1:11" x14ac:dyDescent="0.3">
      <c r="A68">
        <v>47</v>
      </c>
      <c r="B68" t="s">
        <v>143</v>
      </c>
      <c r="C68" t="s">
        <v>144</v>
      </c>
      <c r="D68">
        <v>1051</v>
      </c>
      <c r="E68" s="1">
        <v>44058</v>
      </c>
      <c r="F68" t="s">
        <v>145</v>
      </c>
      <c r="G68">
        <v>3</v>
      </c>
      <c r="H68" t="s">
        <v>146</v>
      </c>
      <c r="I68">
        <v>6</v>
      </c>
      <c r="J68">
        <v>883</v>
      </c>
      <c r="K68" t="s">
        <v>27</v>
      </c>
    </row>
    <row r="69" spans="1:11" x14ac:dyDescent="0.3">
      <c r="A69">
        <v>47</v>
      </c>
      <c r="B69" t="s">
        <v>143</v>
      </c>
      <c r="C69" t="s">
        <v>144</v>
      </c>
      <c r="D69">
        <v>1527</v>
      </c>
      <c r="E69" s="1">
        <v>44158</v>
      </c>
      <c r="F69" t="s">
        <v>91</v>
      </c>
      <c r="G69">
        <v>3</v>
      </c>
      <c r="H69" t="s">
        <v>92</v>
      </c>
      <c r="I69">
        <v>4</v>
      </c>
      <c r="J69">
        <v>24.99</v>
      </c>
      <c r="K69" t="s">
        <v>34</v>
      </c>
    </row>
    <row r="70" spans="1:11" x14ac:dyDescent="0.3">
      <c r="A70">
        <v>48</v>
      </c>
      <c r="B70" t="s">
        <v>147</v>
      </c>
      <c r="C70" t="s">
        <v>148</v>
      </c>
      <c r="D70">
        <v>745</v>
      </c>
      <c r="E70" s="1">
        <v>43987</v>
      </c>
      <c r="F70" t="s">
        <v>149</v>
      </c>
      <c r="G70">
        <v>4</v>
      </c>
      <c r="H70" t="s">
        <v>150</v>
      </c>
      <c r="I70">
        <v>4</v>
      </c>
      <c r="J70">
        <v>24.95</v>
      </c>
      <c r="K70" t="s">
        <v>34</v>
      </c>
    </row>
    <row r="71" spans="1:11" x14ac:dyDescent="0.3">
      <c r="A71">
        <v>48</v>
      </c>
      <c r="B71" t="s">
        <v>147</v>
      </c>
      <c r="C71" t="s">
        <v>148</v>
      </c>
      <c r="D71">
        <v>2455</v>
      </c>
      <c r="E71" s="1">
        <v>44359</v>
      </c>
      <c r="F71" t="s">
        <v>30</v>
      </c>
      <c r="G71">
        <v>3</v>
      </c>
      <c r="H71" t="s">
        <v>31</v>
      </c>
      <c r="I71">
        <v>7</v>
      </c>
      <c r="J71">
        <v>37.99</v>
      </c>
      <c r="K71" t="s">
        <v>15</v>
      </c>
    </row>
    <row r="72" spans="1:11" x14ac:dyDescent="0.3">
      <c r="A72">
        <v>49</v>
      </c>
      <c r="B72" t="s">
        <v>151</v>
      </c>
      <c r="C72" t="s">
        <v>134</v>
      </c>
      <c r="D72">
        <v>1400</v>
      </c>
      <c r="E72" s="1">
        <v>44128</v>
      </c>
      <c r="F72" t="s">
        <v>54</v>
      </c>
      <c r="G72">
        <v>5</v>
      </c>
      <c r="H72" t="s">
        <v>55</v>
      </c>
      <c r="I72">
        <v>1</v>
      </c>
      <c r="J72">
        <v>11.99</v>
      </c>
      <c r="K72" t="s">
        <v>18</v>
      </c>
    </row>
    <row r="73" spans="1:11" x14ac:dyDescent="0.3">
      <c r="A73">
        <v>49</v>
      </c>
      <c r="B73" t="s">
        <v>151</v>
      </c>
      <c r="C73" t="s">
        <v>134</v>
      </c>
      <c r="D73">
        <v>1653</v>
      </c>
      <c r="E73" s="1">
        <v>44187</v>
      </c>
      <c r="F73" t="s">
        <v>152</v>
      </c>
      <c r="G73">
        <v>3</v>
      </c>
      <c r="H73" t="s">
        <v>153</v>
      </c>
      <c r="I73">
        <v>1</v>
      </c>
      <c r="J73">
        <v>7.99</v>
      </c>
      <c r="K73" t="s">
        <v>18</v>
      </c>
    </row>
    <row r="74" spans="1:11" x14ac:dyDescent="0.3">
      <c r="A74">
        <v>49</v>
      </c>
      <c r="B74" t="s">
        <v>151</v>
      </c>
      <c r="C74" t="s">
        <v>134</v>
      </c>
      <c r="D74">
        <v>2302</v>
      </c>
      <c r="E74" s="1">
        <v>44325</v>
      </c>
      <c r="F74" t="s">
        <v>154</v>
      </c>
      <c r="G74">
        <v>2</v>
      </c>
      <c r="H74" t="s">
        <v>155</v>
      </c>
      <c r="I74">
        <v>2</v>
      </c>
      <c r="J74">
        <v>129.94999999999999</v>
      </c>
      <c r="K74" t="s">
        <v>41</v>
      </c>
    </row>
    <row r="75" spans="1:11" x14ac:dyDescent="0.3">
      <c r="A75">
        <v>54</v>
      </c>
      <c r="B75" t="s">
        <v>156</v>
      </c>
      <c r="C75" t="s">
        <v>157</v>
      </c>
      <c r="D75">
        <v>1270</v>
      </c>
      <c r="E75" s="1">
        <v>44102</v>
      </c>
      <c r="F75" t="s">
        <v>104</v>
      </c>
      <c r="G75">
        <v>3</v>
      </c>
      <c r="H75" t="s">
        <v>105</v>
      </c>
      <c r="I75">
        <v>5</v>
      </c>
      <c r="J75">
        <v>189</v>
      </c>
      <c r="K75" t="s">
        <v>97</v>
      </c>
    </row>
    <row r="76" spans="1:11" x14ac:dyDescent="0.3">
      <c r="A76">
        <v>55</v>
      </c>
      <c r="B76" t="s">
        <v>118</v>
      </c>
      <c r="C76" t="s">
        <v>119</v>
      </c>
      <c r="D76">
        <v>2352</v>
      </c>
      <c r="E76" s="1">
        <v>44335</v>
      </c>
      <c r="F76" t="s">
        <v>158</v>
      </c>
      <c r="G76">
        <v>3</v>
      </c>
      <c r="H76" t="s">
        <v>159</v>
      </c>
      <c r="I76">
        <v>4</v>
      </c>
      <c r="J76">
        <v>20.95</v>
      </c>
      <c r="K76" t="s">
        <v>34</v>
      </c>
    </row>
    <row r="77" spans="1:11" x14ac:dyDescent="0.3">
      <c r="A77">
        <v>56</v>
      </c>
      <c r="B77" t="s">
        <v>42</v>
      </c>
      <c r="C77" t="s">
        <v>43</v>
      </c>
      <c r="D77">
        <v>820</v>
      </c>
      <c r="E77" s="1">
        <v>44006</v>
      </c>
      <c r="F77" t="s">
        <v>47</v>
      </c>
      <c r="G77">
        <v>1</v>
      </c>
      <c r="H77" t="s">
        <v>48</v>
      </c>
      <c r="I77">
        <v>7</v>
      </c>
      <c r="J77">
        <v>49</v>
      </c>
      <c r="K77" t="s">
        <v>15</v>
      </c>
    </row>
    <row r="78" spans="1:11" x14ac:dyDescent="0.3">
      <c r="A78">
        <v>57</v>
      </c>
      <c r="B78" t="s">
        <v>46</v>
      </c>
      <c r="C78" t="s">
        <v>20</v>
      </c>
      <c r="D78">
        <v>1162</v>
      </c>
      <c r="E78" s="1">
        <v>44081</v>
      </c>
      <c r="F78" t="s">
        <v>91</v>
      </c>
      <c r="G78">
        <v>4</v>
      </c>
      <c r="H78" t="s">
        <v>92</v>
      </c>
      <c r="I78">
        <v>4</v>
      </c>
      <c r="J78">
        <v>24.99</v>
      </c>
      <c r="K78" t="s">
        <v>34</v>
      </c>
    </row>
    <row r="79" spans="1:11" x14ac:dyDescent="0.3">
      <c r="A79">
        <v>60</v>
      </c>
      <c r="B79" t="s">
        <v>160</v>
      </c>
      <c r="C79" t="s">
        <v>161</v>
      </c>
      <c r="D79">
        <v>1595</v>
      </c>
      <c r="E79" s="1">
        <v>44174</v>
      </c>
      <c r="F79" t="s">
        <v>138</v>
      </c>
      <c r="G79">
        <v>3</v>
      </c>
      <c r="H79" t="s">
        <v>139</v>
      </c>
      <c r="I79">
        <v>6</v>
      </c>
      <c r="J79">
        <v>899</v>
      </c>
      <c r="K79" t="s">
        <v>27</v>
      </c>
    </row>
    <row r="80" spans="1:11" x14ac:dyDescent="0.3">
      <c r="A80">
        <v>60</v>
      </c>
      <c r="B80" t="s">
        <v>160</v>
      </c>
      <c r="C80" t="s">
        <v>161</v>
      </c>
      <c r="D80">
        <v>1693</v>
      </c>
      <c r="E80" s="1">
        <v>44196</v>
      </c>
      <c r="F80" t="s">
        <v>111</v>
      </c>
      <c r="G80">
        <v>4</v>
      </c>
      <c r="H80" t="s">
        <v>112</v>
      </c>
      <c r="I80">
        <v>1</v>
      </c>
      <c r="J80">
        <v>12</v>
      </c>
      <c r="K80" t="s">
        <v>18</v>
      </c>
    </row>
    <row r="81" spans="1:11" x14ac:dyDescent="0.3">
      <c r="A81">
        <v>60</v>
      </c>
      <c r="B81" t="s">
        <v>160</v>
      </c>
      <c r="C81" t="s">
        <v>161</v>
      </c>
      <c r="D81">
        <v>1823</v>
      </c>
      <c r="E81" s="1">
        <v>44222</v>
      </c>
      <c r="F81" t="s">
        <v>136</v>
      </c>
      <c r="G81">
        <v>3</v>
      </c>
      <c r="H81" t="s">
        <v>137</v>
      </c>
      <c r="I81">
        <v>5</v>
      </c>
      <c r="J81">
        <v>189</v>
      </c>
      <c r="K81" t="s">
        <v>97</v>
      </c>
    </row>
    <row r="82" spans="1:11" x14ac:dyDescent="0.3">
      <c r="A82">
        <v>61</v>
      </c>
      <c r="B82" t="s">
        <v>65</v>
      </c>
      <c r="C82" t="s">
        <v>66</v>
      </c>
      <c r="D82">
        <v>3050</v>
      </c>
      <c r="E82" s="1">
        <v>44495</v>
      </c>
      <c r="F82" t="s">
        <v>56</v>
      </c>
      <c r="G82">
        <v>3</v>
      </c>
      <c r="H82" t="s">
        <v>57</v>
      </c>
      <c r="I82">
        <v>3</v>
      </c>
      <c r="J82">
        <v>499</v>
      </c>
      <c r="K82" t="s">
        <v>53</v>
      </c>
    </row>
    <row r="83" spans="1:11" x14ac:dyDescent="0.3">
      <c r="A83">
        <v>62</v>
      </c>
      <c r="B83" t="s">
        <v>162</v>
      </c>
      <c r="C83" t="s">
        <v>163</v>
      </c>
      <c r="D83">
        <v>2790</v>
      </c>
      <c r="E83" s="1">
        <v>44430</v>
      </c>
      <c r="F83" t="s">
        <v>158</v>
      </c>
      <c r="G83">
        <v>2</v>
      </c>
      <c r="H83" t="s">
        <v>159</v>
      </c>
      <c r="I83">
        <v>4</v>
      </c>
      <c r="J83">
        <v>20.95</v>
      </c>
      <c r="K83" t="s">
        <v>34</v>
      </c>
    </row>
    <row r="84" spans="1:11" x14ac:dyDescent="0.3">
      <c r="A84">
        <v>63</v>
      </c>
      <c r="B84" t="s">
        <v>124</v>
      </c>
      <c r="C84" t="s">
        <v>20</v>
      </c>
      <c r="D84">
        <v>3067</v>
      </c>
      <c r="E84" s="1">
        <v>44499</v>
      </c>
      <c r="F84" t="s">
        <v>69</v>
      </c>
      <c r="G84">
        <v>2</v>
      </c>
      <c r="H84" t="s">
        <v>70</v>
      </c>
      <c r="I84">
        <v>3</v>
      </c>
      <c r="J84">
        <v>250</v>
      </c>
      <c r="K84" t="s">
        <v>53</v>
      </c>
    </row>
    <row r="85" spans="1:11" x14ac:dyDescent="0.3">
      <c r="A85">
        <v>64</v>
      </c>
      <c r="B85" t="s">
        <v>164</v>
      </c>
      <c r="C85" t="s">
        <v>144</v>
      </c>
      <c r="D85">
        <v>2106</v>
      </c>
      <c r="E85" s="1">
        <v>44284</v>
      </c>
      <c r="F85" t="s">
        <v>165</v>
      </c>
      <c r="G85">
        <v>1</v>
      </c>
      <c r="H85" t="s">
        <v>166</v>
      </c>
      <c r="I85">
        <v>7</v>
      </c>
      <c r="J85">
        <v>28.99</v>
      </c>
      <c r="K85" t="s">
        <v>15</v>
      </c>
    </row>
    <row r="86" spans="1:11" x14ac:dyDescent="0.3">
      <c r="A86">
        <v>66</v>
      </c>
      <c r="B86" t="s">
        <v>167</v>
      </c>
      <c r="C86" t="s">
        <v>36</v>
      </c>
      <c r="D86">
        <v>940</v>
      </c>
      <c r="E86" s="1">
        <v>44032</v>
      </c>
      <c r="F86" t="s">
        <v>152</v>
      </c>
      <c r="G86">
        <v>2</v>
      </c>
      <c r="H86" t="s">
        <v>153</v>
      </c>
      <c r="I86">
        <v>1</v>
      </c>
      <c r="J86">
        <v>7.99</v>
      </c>
      <c r="K86" t="s">
        <v>18</v>
      </c>
    </row>
    <row r="87" spans="1:11" x14ac:dyDescent="0.3">
      <c r="A87">
        <v>66</v>
      </c>
      <c r="B87" t="s">
        <v>167</v>
      </c>
      <c r="C87" t="s">
        <v>36</v>
      </c>
      <c r="D87">
        <v>1104</v>
      </c>
      <c r="E87" s="1">
        <v>44069</v>
      </c>
      <c r="F87" t="s">
        <v>136</v>
      </c>
      <c r="G87">
        <v>3</v>
      </c>
      <c r="H87" t="s">
        <v>137</v>
      </c>
      <c r="I87">
        <v>5</v>
      </c>
      <c r="J87">
        <v>189</v>
      </c>
      <c r="K87" t="s">
        <v>97</v>
      </c>
    </row>
    <row r="88" spans="1:11" x14ac:dyDescent="0.3">
      <c r="A88">
        <v>66</v>
      </c>
      <c r="B88" t="s">
        <v>167</v>
      </c>
      <c r="C88" t="s">
        <v>36</v>
      </c>
      <c r="D88">
        <v>1877</v>
      </c>
      <c r="E88" s="1">
        <v>44234</v>
      </c>
      <c r="F88" t="s">
        <v>168</v>
      </c>
      <c r="G88">
        <v>2</v>
      </c>
      <c r="H88" t="s">
        <v>169</v>
      </c>
      <c r="I88">
        <v>4</v>
      </c>
      <c r="J88">
        <v>19.5</v>
      </c>
      <c r="K88" t="s">
        <v>34</v>
      </c>
    </row>
    <row r="89" spans="1:11" x14ac:dyDescent="0.3">
      <c r="A89">
        <v>67</v>
      </c>
      <c r="B89" t="s">
        <v>170</v>
      </c>
      <c r="C89" t="s">
        <v>29</v>
      </c>
      <c r="D89">
        <v>1894</v>
      </c>
      <c r="E89" s="1">
        <v>44238</v>
      </c>
      <c r="F89" t="s">
        <v>37</v>
      </c>
      <c r="G89">
        <v>3</v>
      </c>
      <c r="H89" t="s">
        <v>38</v>
      </c>
      <c r="I89">
        <v>1</v>
      </c>
      <c r="J89">
        <v>12</v>
      </c>
      <c r="K89" t="s">
        <v>18</v>
      </c>
    </row>
    <row r="90" spans="1:11" x14ac:dyDescent="0.3">
      <c r="A90">
        <v>67</v>
      </c>
      <c r="B90" t="s">
        <v>170</v>
      </c>
      <c r="C90" t="s">
        <v>29</v>
      </c>
      <c r="D90">
        <v>2016</v>
      </c>
      <c r="E90" s="1">
        <v>44262</v>
      </c>
      <c r="F90" t="s">
        <v>106</v>
      </c>
      <c r="G90">
        <v>5</v>
      </c>
      <c r="H90" t="s">
        <v>107</v>
      </c>
      <c r="I90">
        <v>1</v>
      </c>
      <c r="J90">
        <v>4.99</v>
      </c>
      <c r="K90" t="s">
        <v>18</v>
      </c>
    </row>
    <row r="91" spans="1:11" x14ac:dyDescent="0.3">
      <c r="A91">
        <v>69</v>
      </c>
      <c r="B91" t="s">
        <v>171</v>
      </c>
      <c r="C91" t="s">
        <v>20</v>
      </c>
      <c r="D91">
        <v>2419</v>
      </c>
      <c r="E91" s="1">
        <v>44352</v>
      </c>
      <c r="F91" t="s">
        <v>172</v>
      </c>
      <c r="G91">
        <v>3</v>
      </c>
      <c r="H91" t="s">
        <v>173</v>
      </c>
      <c r="I91">
        <v>4</v>
      </c>
      <c r="J91">
        <v>24.95</v>
      </c>
      <c r="K91" t="s">
        <v>34</v>
      </c>
    </row>
    <row r="92" spans="1:11" x14ac:dyDescent="0.3">
      <c r="A92">
        <v>70</v>
      </c>
      <c r="B92" t="s">
        <v>174</v>
      </c>
      <c r="C92" t="s">
        <v>72</v>
      </c>
      <c r="D92">
        <v>2094</v>
      </c>
      <c r="E92" s="1">
        <v>44281</v>
      </c>
      <c r="F92" t="s">
        <v>175</v>
      </c>
      <c r="G92">
        <v>5</v>
      </c>
      <c r="H92" t="s">
        <v>176</v>
      </c>
      <c r="I92">
        <v>2</v>
      </c>
      <c r="J92">
        <v>119</v>
      </c>
      <c r="K92" t="s">
        <v>41</v>
      </c>
    </row>
    <row r="93" spans="1:11" x14ac:dyDescent="0.3">
      <c r="A93">
        <v>71</v>
      </c>
      <c r="B93" t="s">
        <v>177</v>
      </c>
      <c r="C93" t="s">
        <v>11</v>
      </c>
      <c r="D93">
        <v>400</v>
      </c>
      <c r="E93" s="1">
        <v>43914</v>
      </c>
      <c r="F93" t="s">
        <v>100</v>
      </c>
      <c r="G93">
        <v>4</v>
      </c>
      <c r="H93" t="s">
        <v>101</v>
      </c>
      <c r="I93">
        <v>7</v>
      </c>
      <c r="J93">
        <v>34.99</v>
      </c>
      <c r="K93" t="s">
        <v>15</v>
      </c>
    </row>
    <row r="94" spans="1:11" x14ac:dyDescent="0.3">
      <c r="A94">
        <v>71</v>
      </c>
      <c r="B94" t="s">
        <v>177</v>
      </c>
      <c r="C94" t="s">
        <v>11</v>
      </c>
      <c r="D94">
        <v>633</v>
      </c>
      <c r="E94" s="1">
        <v>43966</v>
      </c>
      <c r="F94" t="s">
        <v>178</v>
      </c>
      <c r="G94">
        <v>2</v>
      </c>
      <c r="H94" t="s">
        <v>179</v>
      </c>
      <c r="I94">
        <v>5</v>
      </c>
      <c r="J94">
        <v>225</v>
      </c>
      <c r="K94" t="s">
        <v>97</v>
      </c>
    </row>
    <row r="95" spans="1:11" x14ac:dyDescent="0.3">
      <c r="A95">
        <v>71</v>
      </c>
      <c r="B95" t="s">
        <v>177</v>
      </c>
      <c r="C95" t="s">
        <v>11</v>
      </c>
      <c r="D95">
        <v>1279</v>
      </c>
      <c r="E95" s="1">
        <v>44104</v>
      </c>
      <c r="F95" t="s">
        <v>180</v>
      </c>
      <c r="G95">
        <v>4</v>
      </c>
      <c r="H95" t="s">
        <v>181</v>
      </c>
      <c r="I95">
        <v>4</v>
      </c>
      <c r="J95">
        <v>17.5</v>
      </c>
      <c r="K95" t="s">
        <v>34</v>
      </c>
    </row>
    <row r="96" spans="1:11" x14ac:dyDescent="0.3">
      <c r="A96">
        <v>71</v>
      </c>
      <c r="B96" t="s">
        <v>177</v>
      </c>
      <c r="C96" t="s">
        <v>11</v>
      </c>
      <c r="D96">
        <v>2027</v>
      </c>
      <c r="E96" s="1">
        <v>44265</v>
      </c>
      <c r="F96" t="s">
        <v>136</v>
      </c>
      <c r="G96">
        <v>2</v>
      </c>
      <c r="H96" t="s">
        <v>137</v>
      </c>
      <c r="I96">
        <v>5</v>
      </c>
      <c r="J96">
        <v>189</v>
      </c>
      <c r="K96" t="s">
        <v>97</v>
      </c>
    </row>
    <row r="97" spans="1:11" x14ac:dyDescent="0.3">
      <c r="A97">
        <v>72</v>
      </c>
      <c r="B97" t="s">
        <v>182</v>
      </c>
      <c r="C97" t="s">
        <v>148</v>
      </c>
      <c r="D97">
        <v>1136</v>
      </c>
      <c r="E97" s="1">
        <v>44076</v>
      </c>
      <c r="F97" t="s">
        <v>111</v>
      </c>
      <c r="G97">
        <v>3</v>
      </c>
      <c r="H97" t="s">
        <v>112</v>
      </c>
      <c r="I97">
        <v>1</v>
      </c>
      <c r="J97">
        <v>12</v>
      </c>
      <c r="K97" t="s">
        <v>18</v>
      </c>
    </row>
    <row r="98" spans="1:11" x14ac:dyDescent="0.3">
      <c r="A98">
        <v>72</v>
      </c>
      <c r="B98" t="s">
        <v>182</v>
      </c>
      <c r="C98" t="s">
        <v>148</v>
      </c>
      <c r="D98">
        <v>1336</v>
      </c>
      <c r="E98" s="1">
        <v>44117</v>
      </c>
      <c r="F98" t="s">
        <v>100</v>
      </c>
      <c r="G98">
        <v>4</v>
      </c>
      <c r="H98" t="s">
        <v>101</v>
      </c>
      <c r="I98">
        <v>7</v>
      </c>
      <c r="J98">
        <v>34.99</v>
      </c>
      <c r="K98" t="s">
        <v>15</v>
      </c>
    </row>
    <row r="99" spans="1:11" x14ac:dyDescent="0.3">
      <c r="A99">
        <v>72</v>
      </c>
      <c r="B99" t="s">
        <v>182</v>
      </c>
      <c r="C99" t="s">
        <v>148</v>
      </c>
      <c r="D99">
        <v>2266</v>
      </c>
      <c r="E99" s="1">
        <v>44318</v>
      </c>
      <c r="F99" t="s">
        <v>165</v>
      </c>
      <c r="G99">
        <v>2</v>
      </c>
      <c r="H99" t="s">
        <v>166</v>
      </c>
      <c r="I99">
        <v>7</v>
      </c>
      <c r="J99">
        <v>28.99</v>
      </c>
      <c r="K99" t="s">
        <v>15</v>
      </c>
    </row>
    <row r="100" spans="1:11" x14ac:dyDescent="0.3">
      <c r="A100">
        <v>73</v>
      </c>
      <c r="B100" t="s">
        <v>183</v>
      </c>
      <c r="C100" t="s">
        <v>161</v>
      </c>
      <c r="D100">
        <v>3213</v>
      </c>
      <c r="E100" s="1">
        <v>44532</v>
      </c>
      <c r="F100" t="s">
        <v>69</v>
      </c>
      <c r="G100">
        <v>4</v>
      </c>
      <c r="H100" t="s">
        <v>70</v>
      </c>
      <c r="I100">
        <v>3</v>
      </c>
      <c r="J100">
        <v>250</v>
      </c>
      <c r="K100" t="s">
        <v>53</v>
      </c>
    </row>
    <row r="101" spans="1:11" x14ac:dyDescent="0.3">
      <c r="A101">
        <v>74</v>
      </c>
      <c r="B101" t="s">
        <v>184</v>
      </c>
      <c r="C101" t="s">
        <v>72</v>
      </c>
      <c r="D101">
        <v>746</v>
      </c>
      <c r="E101" s="1">
        <v>43987</v>
      </c>
      <c r="F101" t="s">
        <v>91</v>
      </c>
      <c r="G101">
        <v>4</v>
      </c>
      <c r="H101" t="s">
        <v>92</v>
      </c>
      <c r="I101">
        <v>4</v>
      </c>
      <c r="J101">
        <v>24.99</v>
      </c>
      <c r="K101" t="s">
        <v>34</v>
      </c>
    </row>
    <row r="102" spans="1:11" x14ac:dyDescent="0.3">
      <c r="A102">
        <v>74</v>
      </c>
      <c r="B102" t="s">
        <v>184</v>
      </c>
      <c r="C102" t="s">
        <v>72</v>
      </c>
      <c r="D102">
        <v>1477</v>
      </c>
      <c r="E102" s="1">
        <v>44148</v>
      </c>
      <c r="F102" t="s">
        <v>185</v>
      </c>
      <c r="G102">
        <v>5</v>
      </c>
      <c r="H102" t="s">
        <v>186</v>
      </c>
      <c r="I102">
        <v>5</v>
      </c>
      <c r="J102">
        <v>189</v>
      </c>
      <c r="K102" t="s">
        <v>97</v>
      </c>
    </row>
    <row r="103" spans="1:11" x14ac:dyDescent="0.3">
      <c r="A103">
        <v>74</v>
      </c>
      <c r="B103" t="s">
        <v>184</v>
      </c>
      <c r="C103" t="s">
        <v>72</v>
      </c>
      <c r="D103">
        <v>2328</v>
      </c>
      <c r="E103" s="1">
        <v>44330</v>
      </c>
      <c r="F103" t="s">
        <v>131</v>
      </c>
      <c r="G103">
        <v>6</v>
      </c>
      <c r="H103" t="s">
        <v>132</v>
      </c>
      <c r="I103">
        <v>1</v>
      </c>
      <c r="J103">
        <v>9.99</v>
      </c>
      <c r="K103" t="s">
        <v>18</v>
      </c>
    </row>
    <row r="104" spans="1:11" x14ac:dyDescent="0.3">
      <c r="A104">
        <v>75</v>
      </c>
      <c r="B104" t="s">
        <v>42</v>
      </c>
      <c r="C104" t="s">
        <v>43</v>
      </c>
      <c r="D104">
        <v>963</v>
      </c>
      <c r="E104" s="1">
        <v>44035</v>
      </c>
      <c r="F104" t="s">
        <v>81</v>
      </c>
      <c r="G104">
        <v>5</v>
      </c>
      <c r="H104" t="s">
        <v>82</v>
      </c>
      <c r="I104">
        <v>6</v>
      </c>
      <c r="J104">
        <v>599</v>
      </c>
      <c r="K104" t="s">
        <v>27</v>
      </c>
    </row>
    <row r="105" spans="1:11" x14ac:dyDescent="0.3">
      <c r="A105">
        <v>76</v>
      </c>
      <c r="B105" t="s">
        <v>187</v>
      </c>
      <c r="C105" t="s">
        <v>88</v>
      </c>
      <c r="D105">
        <v>2183</v>
      </c>
      <c r="E105" s="1">
        <v>44301</v>
      </c>
      <c r="F105" t="s">
        <v>175</v>
      </c>
      <c r="G105">
        <v>3</v>
      </c>
      <c r="H105" t="s">
        <v>176</v>
      </c>
      <c r="I105">
        <v>2</v>
      </c>
      <c r="J105">
        <v>119</v>
      </c>
      <c r="K105" t="s">
        <v>41</v>
      </c>
    </row>
    <row r="106" spans="1:11" x14ac:dyDescent="0.3">
      <c r="A106">
        <v>77</v>
      </c>
      <c r="B106" t="s">
        <v>188</v>
      </c>
      <c r="C106" t="s">
        <v>189</v>
      </c>
      <c r="D106">
        <v>1261</v>
      </c>
      <c r="E106" s="1">
        <v>44100</v>
      </c>
      <c r="F106" t="s">
        <v>190</v>
      </c>
      <c r="G106">
        <v>4</v>
      </c>
      <c r="H106" t="s">
        <v>191</v>
      </c>
      <c r="I106">
        <v>6</v>
      </c>
      <c r="J106">
        <v>549</v>
      </c>
      <c r="K106" t="s">
        <v>27</v>
      </c>
    </row>
    <row r="107" spans="1:11" x14ac:dyDescent="0.3">
      <c r="A107">
        <v>78</v>
      </c>
      <c r="B107" t="s">
        <v>71</v>
      </c>
      <c r="C107" t="s">
        <v>72</v>
      </c>
      <c r="D107">
        <v>2586</v>
      </c>
      <c r="E107" s="1">
        <v>44383</v>
      </c>
      <c r="F107" t="s">
        <v>91</v>
      </c>
      <c r="G107">
        <v>4</v>
      </c>
      <c r="H107" t="s">
        <v>92</v>
      </c>
      <c r="I107">
        <v>4</v>
      </c>
      <c r="J107">
        <v>24.99</v>
      </c>
      <c r="K107" t="s">
        <v>34</v>
      </c>
    </row>
    <row r="108" spans="1:11" x14ac:dyDescent="0.3">
      <c r="A108">
        <v>78</v>
      </c>
      <c r="B108" t="s">
        <v>71</v>
      </c>
      <c r="C108" t="s">
        <v>72</v>
      </c>
      <c r="D108">
        <v>3287</v>
      </c>
      <c r="E108" s="1">
        <v>44549</v>
      </c>
      <c r="F108" t="s">
        <v>114</v>
      </c>
      <c r="G108">
        <v>6</v>
      </c>
      <c r="H108" t="s">
        <v>115</v>
      </c>
      <c r="I108">
        <v>2</v>
      </c>
      <c r="J108">
        <v>69</v>
      </c>
      <c r="K108" t="s">
        <v>41</v>
      </c>
    </row>
    <row r="109" spans="1:11" x14ac:dyDescent="0.3">
      <c r="A109">
        <v>79</v>
      </c>
      <c r="B109" t="s">
        <v>192</v>
      </c>
      <c r="C109" t="s">
        <v>36</v>
      </c>
      <c r="D109">
        <v>2211</v>
      </c>
      <c r="E109" s="1">
        <v>44306</v>
      </c>
      <c r="F109" t="s">
        <v>190</v>
      </c>
      <c r="G109">
        <v>4</v>
      </c>
      <c r="H109" t="s">
        <v>191</v>
      </c>
      <c r="I109">
        <v>6</v>
      </c>
      <c r="J109">
        <v>549</v>
      </c>
      <c r="K109" t="s">
        <v>27</v>
      </c>
    </row>
    <row r="110" spans="1:11" x14ac:dyDescent="0.3">
      <c r="A110">
        <v>80</v>
      </c>
      <c r="B110" t="s">
        <v>193</v>
      </c>
      <c r="C110" t="s">
        <v>94</v>
      </c>
      <c r="D110">
        <v>674</v>
      </c>
      <c r="E110" s="1">
        <v>43973</v>
      </c>
      <c r="F110" t="s">
        <v>30</v>
      </c>
      <c r="G110">
        <v>2</v>
      </c>
      <c r="H110" t="s">
        <v>31</v>
      </c>
      <c r="I110">
        <v>7</v>
      </c>
      <c r="J110">
        <v>37.99</v>
      </c>
      <c r="K110" t="s">
        <v>15</v>
      </c>
    </row>
    <row r="111" spans="1:11" x14ac:dyDescent="0.3">
      <c r="A111">
        <v>80</v>
      </c>
      <c r="B111" t="s">
        <v>193</v>
      </c>
      <c r="C111" t="s">
        <v>94</v>
      </c>
      <c r="D111">
        <v>1519</v>
      </c>
      <c r="E111" s="1">
        <v>44156</v>
      </c>
      <c r="F111" t="s">
        <v>194</v>
      </c>
      <c r="G111">
        <v>5</v>
      </c>
      <c r="H111" t="s">
        <v>195</v>
      </c>
      <c r="I111">
        <v>4</v>
      </c>
      <c r="J111">
        <v>16.75</v>
      </c>
      <c r="K111" t="s">
        <v>34</v>
      </c>
    </row>
    <row r="112" spans="1:11" x14ac:dyDescent="0.3">
      <c r="A112">
        <v>81</v>
      </c>
      <c r="B112" t="s">
        <v>71</v>
      </c>
      <c r="C112" t="s">
        <v>72</v>
      </c>
      <c r="D112">
        <v>1890</v>
      </c>
      <c r="E112" s="1">
        <v>44237</v>
      </c>
      <c r="F112" t="s">
        <v>158</v>
      </c>
      <c r="G112">
        <v>3</v>
      </c>
      <c r="H112" t="s">
        <v>159</v>
      </c>
      <c r="I112">
        <v>4</v>
      </c>
      <c r="J112">
        <v>20.95</v>
      </c>
      <c r="K112" t="s">
        <v>34</v>
      </c>
    </row>
    <row r="113" spans="1:11" x14ac:dyDescent="0.3">
      <c r="A113">
        <v>81</v>
      </c>
      <c r="B113" t="s">
        <v>71</v>
      </c>
      <c r="C113" t="s">
        <v>72</v>
      </c>
      <c r="D113">
        <v>2982</v>
      </c>
      <c r="E113" s="1">
        <v>44477</v>
      </c>
      <c r="F113" t="s">
        <v>141</v>
      </c>
      <c r="G113">
        <v>5</v>
      </c>
      <c r="H113" t="s">
        <v>142</v>
      </c>
      <c r="I113">
        <v>5</v>
      </c>
      <c r="J113">
        <v>214</v>
      </c>
      <c r="K113" t="s">
        <v>97</v>
      </c>
    </row>
    <row r="114" spans="1:11" x14ac:dyDescent="0.3">
      <c r="A114">
        <v>83</v>
      </c>
      <c r="B114" t="s">
        <v>196</v>
      </c>
      <c r="C114" t="s">
        <v>126</v>
      </c>
      <c r="D114">
        <v>3179</v>
      </c>
      <c r="E114" s="1">
        <v>44525</v>
      </c>
      <c r="F114" t="s">
        <v>73</v>
      </c>
      <c r="G114">
        <v>2</v>
      </c>
      <c r="H114" t="s">
        <v>74</v>
      </c>
      <c r="I114">
        <v>3</v>
      </c>
      <c r="J114">
        <v>250</v>
      </c>
      <c r="K114" t="s">
        <v>53</v>
      </c>
    </row>
    <row r="115" spans="1:11" x14ac:dyDescent="0.3">
      <c r="A115">
        <v>86</v>
      </c>
      <c r="B115" t="s">
        <v>197</v>
      </c>
      <c r="C115" t="s">
        <v>66</v>
      </c>
      <c r="D115">
        <v>1854</v>
      </c>
      <c r="E115" s="1">
        <v>44228</v>
      </c>
      <c r="F115" t="s">
        <v>198</v>
      </c>
      <c r="G115">
        <v>4</v>
      </c>
      <c r="H115" t="s">
        <v>199</v>
      </c>
      <c r="I115">
        <v>1</v>
      </c>
      <c r="J115">
        <v>8.99</v>
      </c>
      <c r="K115" t="s">
        <v>18</v>
      </c>
    </row>
    <row r="116" spans="1:11" x14ac:dyDescent="0.3">
      <c r="A116">
        <v>87</v>
      </c>
      <c r="B116" t="s">
        <v>200</v>
      </c>
      <c r="C116" t="s">
        <v>201</v>
      </c>
      <c r="D116">
        <v>2167</v>
      </c>
      <c r="E116" s="1">
        <v>44297</v>
      </c>
      <c r="F116" t="s">
        <v>131</v>
      </c>
      <c r="G116">
        <v>6</v>
      </c>
      <c r="H116" t="s">
        <v>132</v>
      </c>
      <c r="I116">
        <v>1</v>
      </c>
      <c r="J116">
        <v>9.99</v>
      </c>
      <c r="K116" t="s">
        <v>18</v>
      </c>
    </row>
    <row r="117" spans="1:11" x14ac:dyDescent="0.3">
      <c r="A117">
        <v>87</v>
      </c>
      <c r="B117" t="s">
        <v>200</v>
      </c>
      <c r="C117" t="s">
        <v>201</v>
      </c>
      <c r="D117">
        <v>2400</v>
      </c>
      <c r="E117" s="1">
        <v>44348</v>
      </c>
      <c r="F117" t="s">
        <v>47</v>
      </c>
      <c r="G117">
        <v>3</v>
      </c>
      <c r="H117" t="s">
        <v>48</v>
      </c>
      <c r="I117">
        <v>7</v>
      </c>
      <c r="J117">
        <v>49</v>
      </c>
      <c r="K117" t="s">
        <v>15</v>
      </c>
    </row>
    <row r="118" spans="1:11" x14ac:dyDescent="0.3">
      <c r="A118">
        <v>88</v>
      </c>
      <c r="B118" t="s">
        <v>202</v>
      </c>
      <c r="C118" t="s">
        <v>201</v>
      </c>
      <c r="D118">
        <v>2549</v>
      </c>
      <c r="E118" s="1">
        <v>44376</v>
      </c>
      <c r="F118" t="s">
        <v>16</v>
      </c>
      <c r="G118">
        <v>1</v>
      </c>
      <c r="H118" t="s">
        <v>17</v>
      </c>
      <c r="I118">
        <v>1</v>
      </c>
      <c r="J118">
        <v>8.99</v>
      </c>
      <c r="K118" t="s">
        <v>18</v>
      </c>
    </row>
    <row r="119" spans="1:11" x14ac:dyDescent="0.3">
      <c r="A119">
        <v>88</v>
      </c>
      <c r="B119" t="s">
        <v>202</v>
      </c>
      <c r="C119" t="s">
        <v>201</v>
      </c>
      <c r="D119">
        <v>2780</v>
      </c>
      <c r="E119" s="1">
        <v>44427</v>
      </c>
      <c r="F119" t="s">
        <v>67</v>
      </c>
      <c r="G119">
        <v>5</v>
      </c>
      <c r="H119" t="s">
        <v>68</v>
      </c>
      <c r="I119">
        <v>4</v>
      </c>
      <c r="J119">
        <v>23.99</v>
      </c>
      <c r="K119" t="s">
        <v>34</v>
      </c>
    </row>
    <row r="120" spans="1:11" x14ac:dyDescent="0.3">
      <c r="A120">
        <v>90</v>
      </c>
      <c r="B120" t="s">
        <v>203</v>
      </c>
      <c r="C120" t="s">
        <v>11</v>
      </c>
      <c r="D120">
        <v>2367</v>
      </c>
      <c r="E120" s="1">
        <v>44338</v>
      </c>
      <c r="F120" t="s">
        <v>204</v>
      </c>
      <c r="G120">
        <v>2</v>
      </c>
      <c r="H120" t="s">
        <v>205</v>
      </c>
      <c r="I120">
        <v>3</v>
      </c>
      <c r="J120">
        <v>450</v>
      </c>
      <c r="K120" t="s">
        <v>53</v>
      </c>
    </row>
    <row r="121" spans="1:11" x14ac:dyDescent="0.3">
      <c r="A121">
        <v>90</v>
      </c>
      <c r="B121" t="s">
        <v>203</v>
      </c>
      <c r="C121" t="s">
        <v>11</v>
      </c>
      <c r="D121">
        <v>2777</v>
      </c>
      <c r="E121" s="1">
        <v>44426</v>
      </c>
      <c r="F121" t="s">
        <v>47</v>
      </c>
      <c r="G121">
        <v>5</v>
      </c>
      <c r="H121" t="s">
        <v>48</v>
      </c>
      <c r="I121">
        <v>7</v>
      </c>
      <c r="J121">
        <v>49</v>
      </c>
      <c r="K121" t="s">
        <v>15</v>
      </c>
    </row>
    <row r="122" spans="1:11" x14ac:dyDescent="0.3">
      <c r="A122">
        <v>92</v>
      </c>
      <c r="B122" t="s">
        <v>206</v>
      </c>
      <c r="C122" t="s">
        <v>161</v>
      </c>
      <c r="D122">
        <v>2876</v>
      </c>
      <c r="E122" s="1">
        <v>44448</v>
      </c>
      <c r="F122" t="s">
        <v>198</v>
      </c>
      <c r="G122">
        <v>5</v>
      </c>
      <c r="H122" t="s">
        <v>199</v>
      </c>
      <c r="I122">
        <v>1</v>
      </c>
      <c r="J122">
        <v>8.99</v>
      </c>
      <c r="K122" t="s">
        <v>18</v>
      </c>
    </row>
    <row r="123" spans="1:11" x14ac:dyDescent="0.3">
      <c r="A123">
        <v>92</v>
      </c>
      <c r="B123" t="s">
        <v>206</v>
      </c>
      <c r="C123" t="s">
        <v>161</v>
      </c>
      <c r="D123">
        <v>3103</v>
      </c>
      <c r="E123" s="1">
        <v>44507</v>
      </c>
      <c r="F123" t="s">
        <v>73</v>
      </c>
      <c r="G123">
        <v>2</v>
      </c>
      <c r="H123" t="s">
        <v>74</v>
      </c>
      <c r="I123">
        <v>3</v>
      </c>
      <c r="J123">
        <v>250</v>
      </c>
      <c r="K123" t="s">
        <v>53</v>
      </c>
    </row>
    <row r="124" spans="1:11" x14ac:dyDescent="0.3">
      <c r="A124">
        <v>94</v>
      </c>
      <c r="B124" t="s">
        <v>207</v>
      </c>
      <c r="C124" t="s">
        <v>144</v>
      </c>
      <c r="D124">
        <v>2592</v>
      </c>
      <c r="E124" s="1">
        <v>44384</v>
      </c>
      <c r="F124" t="s">
        <v>208</v>
      </c>
      <c r="G124">
        <v>5</v>
      </c>
      <c r="H124" t="s">
        <v>209</v>
      </c>
      <c r="I124">
        <v>4</v>
      </c>
      <c r="J124">
        <v>14.99</v>
      </c>
      <c r="K124" t="s">
        <v>34</v>
      </c>
    </row>
    <row r="125" spans="1:11" x14ac:dyDescent="0.3">
      <c r="A125">
        <v>95</v>
      </c>
      <c r="B125" t="s">
        <v>210</v>
      </c>
      <c r="C125" t="s">
        <v>211</v>
      </c>
      <c r="D125">
        <v>596</v>
      </c>
      <c r="E125" s="1">
        <v>43960</v>
      </c>
      <c r="F125" t="s">
        <v>198</v>
      </c>
      <c r="G125">
        <v>2</v>
      </c>
      <c r="H125" t="s">
        <v>199</v>
      </c>
      <c r="I125">
        <v>1</v>
      </c>
      <c r="J125">
        <v>8.99</v>
      </c>
      <c r="K125" t="s">
        <v>18</v>
      </c>
    </row>
    <row r="126" spans="1:11" x14ac:dyDescent="0.3">
      <c r="A126">
        <v>95</v>
      </c>
      <c r="B126" t="s">
        <v>210</v>
      </c>
      <c r="C126" t="s">
        <v>211</v>
      </c>
      <c r="D126">
        <v>630</v>
      </c>
      <c r="E126" s="1">
        <v>43966</v>
      </c>
      <c r="F126" t="s">
        <v>100</v>
      </c>
      <c r="G126">
        <v>4</v>
      </c>
      <c r="H126" t="s">
        <v>101</v>
      </c>
      <c r="I126">
        <v>7</v>
      </c>
      <c r="J126">
        <v>34.99</v>
      </c>
      <c r="K126" t="s">
        <v>15</v>
      </c>
    </row>
    <row r="127" spans="1:11" x14ac:dyDescent="0.3">
      <c r="A127">
        <v>95</v>
      </c>
      <c r="B127" t="s">
        <v>210</v>
      </c>
      <c r="C127" t="s">
        <v>211</v>
      </c>
      <c r="D127">
        <v>3083</v>
      </c>
      <c r="E127" s="1">
        <v>44502</v>
      </c>
      <c r="F127" t="s">
        <v>120</v>
      </c>
      <c r="G127">
        <v>6</v>
      </c>
      <c r="H127" t="s">
        <v>121</v>
      </c>
      <c r="I127">
        <v>7</v>
      </c>
      <c r="J127">
        <v>49.95</v>
      </c>
      <c r="K127" t="s">
        <v>15</v>
      </c>
    </row>
    <row r="128" spans="1:11" x14ac:dyDescent="0.3">
      <c r="A128">
        <v>96</v>
      </c>
      <c r="B128" t="s">
        <v>102</v>
      </c>
      <c r="C128" t="s">
        <v>103</v>
      </c>
      <c r="D128">
        <v>75</v>
      </c>
      <c r="E128" s="1">
        <v>43846</v>
      </c>
      <c r="F128" t="s">
        <v>39</v>
      </c>
      <c r="G128">
        <v>5</v>
      </c>
      <c r="H128" t="s">
        <v>40</v>
      </c>
      <c r="I128">
        <v>2</v>
      </c>
      <c r="J128">
        <v>89.95</v>
      </c>
      <c r="K128" t="s">
        <v>41</v>
      </c>
    </row>
    <row r="129" spans="1:11" x14ac:dyDescent="0.3">
      <c r="A129">
        <v>98</v>
      </c>
      <c r="B129" t="s">
        <v>98</v>
      </c>
      <c r="C129" t="s">
        <v>99</v>
      </c>
      <c r="D129">
        <v>477</v>
      </c>
      <c r="E129" s="1">
        <v>43929</v>
      </c>
      <c r="F129" t="s">
        <v>212</v>
      </c>
      <c r="G129">
        <v>6</v>
      </c>
      <c r="H129" t="s">
        <v>213</v>
      </c>
      <c r="I129">
        <v>4</v>
      </c>
      <c r="J129">
        <v>14.99</v>
      </c>
      <c r="K129" t="s">
        <v>34</v>
      </c>
    </row>
    <row r="130" spans="1:11" x14ac:dyDescent="0.3">
      <c r="A130">
        <v>98</v>
      </c>
      <c r="B130" t="s">
        <v>98</v>
      </c>
      <c r="C130" t="s">
        <v>99</v>
      </c>
      <c r="D130">
        <v>936</v>
      </c>
      <c r="E130" s="1">
        <v>44031</v>
      </c>
      <c r="F130" t="s">
        <v>106</v>
      </c>
      <c r="G130">
        <v>6</v>
      </c>
      <c r="H130" t="s">
        <v>107</v>
      </c>
      <c r="I130">
        <v>1</v>
      </c>
      <c r="J130">
        <v>4.99</v>
      </c>
      <c r="K130" t="s">
        <v>18</v>
      </c>
    </row>
    <row r="131" spans="1:11" x14ac:dyDescent="0.3">
      <c r="A131">
        <v>98</v>
      </c>
      <c r="B131" t="s">
        <v>98</v>
      </c>
      <c r="C131" t="s">
        <v>99</v>
      </c>
      <c r="D131">
        <v>1789</v>
      </c>
      <c r="E131" s="1">
        <v>44217</v>
      </c>
      <c r="F131" t="s">
        <v>122</v>
      </c>
      <c r="G131">
        <v>3</v>
      </c>
      <c r="H131" t="s">
        <v>123</v>
      </c>
      <c r="I131">
        <v>4</v>
      </c>
      <c r="J131">
        <v>14.99</v>
      </c>
      <c r="K131" t="s">
        <v>34</v>
      </c>
    </row>
    <row r="132" spans="1:11" x14ac:dyDescent="0.3">
      <c r="A132">
        <v>98</v>
      </c>
      <c r="B132" t="s">
        <v>98</v>
      </c>
      <c r="C132" t="s">
        <v>99</v>
      </c>
      <c r="D132">
        <v>2177</v>
      </c>
      <c r="E132" s="1">
        <v>44299</v>
      </c>
      <c r="F132" t="s">
        <v>16</v>
      </c>
      <c r="G132">
        <v>3</v>
      </c>
      <c r="H132" t="s">
        <v>17</v>
      </c>
      <c r="I132">
        <v>1</v>
      </c>
      <c r="J132">
        <v>8.99</v>
      </c>
      <c r="K132" t="s">
        <v>18</v>
      </c>
    </row>
    <row r="133" spans="1:11" x14ac:dyDescent="0.3">
      <c r="A133">
        <v>99</v>
      </c>
      <c r="B133" t="s">
        <v>46</v>
      </c>
      <c r="C133" t="s">
        <v>20</v>
      </c>
      <c r="D133">
        <v>87</v>
      </c>
      <c r="E133" s="1">
        <v>43850</v>
      </c>
      <c r="F133" t="s">
        <v>208</v>
      </c>
      <c r="G133">
        <v>1</v>
      </c>
      <c r="H133" t="s">
        <v>209</v>
      </c>
      <c r="I133">
        <v>4</v>
      </c>
      <c r="J133">
        <v>14.99</v>
      </c>
      <c r="K133" t="s">
        <v>34</v>
      </c>
    </row>
    <row r="134" spans="1:11" x14ac:dyDescent="0.3">
      <c r="A134">
        <v>99</v>
      </c>
      <c r="B134" t="s">
        <v>46</v>
      </c>
      <c r="C134" t="s">
        <v>20</v>
      </c>
      <c r="D134">
        <v>525</v>
      </c>
      <c r="E134" s="1">
        <v>43943</v>
      </c>
      <c r="F134" t="s">
        <v>149</v>
      </c>
      <c r="G134">
        <v>3</v>
      </c>
      <c r="H134" t="s">
        <v>150</v>
      </c>
      <c r="I134">
        <v>4</v>
      </c>
      <c r="J134">
        <v>24.95</v>
      </c>
      <c r="K134" t="s">
        <v>34</v>
      </c>
    </row>
    <row r="135" spans="1:11" x14ac:dyDescent="0.3">
      <c r="A135">
        <v>99</v>
      </c>
      <c r="B135" t="s">
        <v>46</v>
      </c>
      <c r="C135" t="s">
        <v>20</v>
      </c>
      <c r="D135">
        <v>1278</v>
      </c>
      <c r="E135" s="1">
        <v>44104</v>
      </c>
      <c r="F135" t="s">
        <v>214</v>
      </c>
      <c r="G135">
        <v>4</v>
      </c>
      <c r="H135" t="s">
        <v>215</v>
      </c>
      <c r="I135">
        <v>2</v>
      </c>
      <c r="J135">
        <v>58.95</v>
      </c>
      <c r="K135" t="s">
        <v>41</v>
      </c>
    </row>
    <row r="136" spans="1:11" x14ac:dyDescent="0.3">
      <c r="A136">
        <v>99</v>
      </c>
      <c r="B136" t="s">
        <v>46</v>
      </c>
      <c r="C136" t="s">
        <v>20</v>
      </c>
      <c r="D136">
        <v>1335</v>
      </c>
      <c r="E136" s="1">
        <v>44116</v>
      </c>
      <c r="F136" t="s">
        <v>51</v>
      </c>
      <c r="G136">
        <v>3</v>
      </c>
      <c r="H136" t="s">
        <v>52</v>
      </c>
      <c r="I136">
        <v>3</v>
      </c>
      <c r="J136">
        <v>455</v>
      </c>
      <c r="K136" t="s">
        <v>53</v>
      </c>
    </row>
    <row r="137" spans="1:11" x14ac:dyDescent="0.3">
      <c r="A137">
        <v>100</v>
      </c>
      <c r="B137" t="s">
        <v>216</v>
      </c>
      <c r="C137" t="s">
        <v>36</v>
      </c>
      <c r="D137">
        <v>2664</v>
      </c>
      <c r="E137" s="1">
        <v>44399</v>
      </c>
      <c r="F137" t="s">
        <v>168</v>
      </c>
      <c r="G137">
        <v>4</v>
      </c>
      <c r="H137" t="s">
        <v>169</v>
      </c>
      <c r="I137">
        <v>4</v>
      </c>
      <c r="J137">
        <v>19.5</v>
      </c>
      <c r="K137" t="s">
        <v>34</v>
      </c>
    </row>
    <row r="138" spans="1:11" x14ac:dyDescent="0.3">
      <c r="A138">
        <v>100</v>
      </c>
      <c r="B138" t="s">
        <v>216</v>
      </c>
      <c r="C138" t="s">
        <v>36</v>
      </c>
      <c r="D138">
        <v>2757</v>
      </c>
      <c r="E138" s="1">
        <v>44421</v>
      </c>
      <c r="F138" t="s">
        <v>217</v>
      </c>
      <c r="G138">
        <v>4</v>
      </c>
      <c r="H138" t="s">
        <v>218</v>
      </c>
      <c r="I138">
        <v>4</v>
      </c>
      <c r="J138">
        <v>16.989999999999998</v>
      </c>
      <c r="K138" t="s">
        <v>34</v>
      </c>
    </row>
    <row r="139" spans="1:11" x14ac:dyDescent="0.3">
      <c r="A139">
        <v>101</v>
      </c>
      <c r="B139" t="s">
        <v>219</v>
      </c>
      <c r="C139" t="s">
        <v>72</v>
      </c>
      <c r="D139">
        <v>2384</v>
      </c>
      <c r="E139" s="1">
        <v>44343</v>
      </c>
      <c r="F139" t="s">
        <v>165</v>
      </c>
      <c r="G139">
        <v>4</v>
      </c>
      <c r="H139" t="s">
        <v>166</v>
      </c>
      <c r="I139">
        <v>7</v>
      </c>
      <c r="J139">
        <v>28.99</v>
      </c>
      <c r="K139" t="s">
        <v>15</v>
      </c>
    </row>
    <row r="140" spans="1:11" x14ac:dyDescent="0.3">
      <c r="A140">
        <v>102</v>
      </c>
      <c r="B140" t="s">
        <v>35</v>
      </c>
      <c r="C140" t="s">
        <v>36</v>
      </c>
      <c r="D140">
        <v>1185</v>
      </c>
      <c r="E140" s="1">
        <v>44086</v>
      </c>
      <c r="F140" t="s">
        <v>81</v>
      </c>
      <c r="G140">
        <v>5</v>
      </c>
      <c r="H140" t="s">
        <v>82</v>
      </c>
      <c r="I140">
        <v>6</v>
      </c>
      <c r="J140">
        <v>599</v>
      </c>
      <c r="K140" t="s">
        <v>27</v>
      </c>
    </row>
    <row r="141" spans="1:11" x14ac:dyDescent="0.3">
      <c r="A141">
        <v>102</v>
      </c>
      <c r="B141" t="s">
        <v>35</v>
      </c>
      <c r="C141" t="s">
        <v>36</v>
      </c>
      <c r="D141">
        <v>1504</v>
      </c>
      <c r="E141" s="1">
        <v>44154</v>
      </c>
      <c r="F141" t="s">
        <v>129</v>
      </c>
      <c r="G141">
        <v>3</v>
      </c>
      <c r="H141" t="s">
        <v>130</v>
      </c>
      <c r="I141">
        <v>7</v>
      </c>
      <c r="J141">
        <v>29.99</v>
      </c>
      <c r="K141" t="s">
        <v>15</v>
      </c>
    </row>
    <row r="142" spans="1:11" x14ac:dyDescent="0.3">
      <c r="A142">
        <v>104</v>
      </c>
      <c r="B142" t="s">
        <v>220</v>
      </c>
      <c r="C142" t="s">
        <v>36</v>
      </c>
      <c r="D142">
        <v>2916</v>
      </c>
      <c r="E142" s="1">
        <v>44459</v>
      </c>
      <c r="F142" t="s">
        <v>47</v>
      </c>
      <c r="G142">
        <v>4</v>
      </c>
      <c r="H142" t="s">
        <v>48</v>
      </c>
      <c r="I142">
        <v>7</v>
      </c>
      <c r="J142">
        <v>49</v>
      </c>
      <c r="K142" t="s">
        <v>15</v>
      </c>
    </row>
    <row r="143" spans="1:11" x14ac:dyDescent="0.3">
      <c r="A143">
        <v>104</v>
      </c>
      <c r="B143" t="s">
        <v>220</v>
      </c>
      <c r="C143" t="s">
        <v>36</v>
      </c>
      <c r="D143">
        <v>3016</v>
      </c>
      <c r="E143" s="1">
        <v>44484</v>
      </c>
      <c r="F143" t="s">
        <v>172</v>
      </c>
      <c r="G143">
        <v>2</v>
      </c>
      <c r="H143" t="s">
        <v>173</v>
      </c>
      <c r="I143">
        <v>4</v>
      </c>
      <c r="J143">
        <v>24.95</v>
      </c>
      <c r="K143" t="s">
        <v>34</v>
      </c>
    </row>
    <row r="144" spans="1:11" x14ac:dyDescent="0.3">
      <c r="A144">
        <v>106</v>
      </c>
      <c r="B144" t="s">
        <v>116</v>
      </c>
      <c r="C144" t="s">
        <v>117</v>
      </c>
      <c r="D144">
        <v>594</v>
      </c>
      <c r="E144" s="1">
        <v>43960</v>
      </c>
      <c r="F144" t="s">
        <v>217</v>
      </c>
      <c r="G144">
        <v>4</v>
      </c>
      <c r="H144" t="s">
        <v>218</v>
      </c>
      <c r="I144">
        <v>4</v>
      </c>
      <c r="J144">
        <v>16.989999999999998</v>
      </c>
      <c r="K144" t="s">
        <v>34</v>
      </c>
    </row>
    <row r="145" spans="1:11" x14ac:dyDescent="0.3">
      <c r="A145">
        <v>106</v>
      </c>
      <c r="B145" t="s">
        <v>116</v>
      </c>
      <c r="C145" t="s">
        <v>117</v>
      </c>
      <c r="D145">
        <v>2578</v>
      </c>
      <c r="E145" s="1">
        <v>44380</v>
      </c>
      <c r="F145" t="s">
        <v>221</v>
      </c>
      <c r="G145">
        <v>3</v>
      </c>
      <c r="H145" t="s">
        <v>222</v>
      </c>
      <c r="I145">
        <v>1</v>
      </c>
      <c r="J145">
        <v>10.99</v>
      </c>
      <c r="K145" t="s">
        <v>18</v>
      </c>
    </row>
    <row r="146" spans="1:11" x14ac:dyDescent="0.3">
      <c r="A146">
        <v>107</v>
      </c>
      <c r="B146" t="s">
        <v>167</v>
      </c>
      <c r="C146" t="s">
        <v>36</v>
      </c>
      <c r="D146">
        <v>452</v>
      </c>
      <c r="E146" s="1">
        <v>43924</v>
      </c>
      <c r="F146" t="s">
        <v>89</v>
      </c>
      <c r="G146">
        <v>3</v>
      </c>
      <c r="H146" t="s">
        <v>90</v>
      </c>
      <c r="I146">
        <v>3</v>
      </c>
      <c r="J146">
        <v>395</v>
      </c>
      <c r="K146" t="s">
        <v>53</v>
      </c>
    </row>
    <row r="147" spans="1:11" x14ac:dyDescent="0.3">
      <c r="A147">
        <v>107</v>
      </c>
      <c r="B147" t="s">
        <v>167</v>
      </c>
      <c r="C147" t="s">
        <v>36</v>
      </c>
      <c r="D147">
        <v>1140</v>
      </c>
      <c r="E147" s="1">
        <v>44076</v>
      </c>
      <c r="F147" t="s">
        <v>178</v>
      </c>
      <c r="G147">
        <v>1</v>
      </c>
      <c r="H147" t="s">
        <v>179</v>
      </c>
      <c r="I147">
        <v>5</v>
      </c>
      <c r="J147">
        <v>225</v>
      </c>
      <c r="K147" t="s">
        <v>97</v>
      </c>
    </row>
    <row r="148" spans="1:11" x14ac:dyDescent="0.3">
      <c r="A148">
        <v>109</v>
      </c>
      <c r="B148" t="s">
        <v>223</v>
      </c>
      <c r="C148" t="s">
        <v>224</v>
      </c>
      <c r="D148">
        <v>1250</v>
      </c>
      <c r="E148" s="1">
        <v>44098</v>
      </c>
      <c r="F148" t="s">
        <v>208</v>
      </c>
      <c r="G148">
        <v>5</v>
      </c>
      <c r="H148" t="s">
        <v>209</v>
      </c>
      <c r="I148">
        <v>4</v>
      </c>
      <c r="J148">
        <v>14.99</v>
      </c>
      <c r="K148" t="s">
        <v>34</v>
      </c>
    </row>
    <row r="149" spans="1:11" x14ac:dyDescent="0.3">
      <c r="A149">
        <v>109</v>
      </c>
      <c r="B149" t="s">
        <v>223</v>
      </c>
      <c r="C149" t="s">
        <v>224</v>
      </c>
      <c r="D149">
        <v>2279</v>
      </c>
      <c r="E149" s="1">
        <v>44320</v>
      </c>
      <c r="F149" t="s">
        <v>51</v>
      </c>
      <c r="G149">
        <v>4</v>
      </c>
      <c r="H149" t="s">
        <v>52</v>
      </c>
      <c r="I149">
        <v>3</v>
      </c>
      <c r="J149">
        <v>455</v>
      </c>
      <c r="K149" t="s">
        <v>53</v>
      </c>
    </row>
    <row r="150" spans="1:11" x14ac:dyDescent="0.3">
      <c r="A150">
        <v>111</v>
      </c>
      <c r="B150" t="s">
        <v>225</v>
      </c>
      <c r="C150" t="s">
        <v>72</v>
      </c>
      <c r="D150">
        <v>1240</v>
      </c>
      <c r="E150" s="1">
        <v>44096</v>
      </c>
      <c r="F150" t="s">
        <v>54</v>
      </c>
      <c r="G150">
        <v>3</v>
      </c>
      <c r="H150" t="s">
        <v>55</v>
      </c>
      <c r="I150">
        <v>1</v>
      </c>
      <c r="J150">
        <v>11.99</v>
      </c>
      <c r="K150" t="s">
        <v>18</v>
      </c>
    </row>
    <row r="151" spans="1:11" x14ac:dyDescent="0.3">
      <c r="A151">
        <v>112</v>
      </c>
      <c r="B151" t="s">
        <v>226</v>
      </c>
      <c r="C151" t="s">
        <v>227</v>
      </c>
      <c r="D151">
        <v>1184</v>
      </c>
      <c r="E151" s="1">
        <v>44085</v>
      </c>
      <c r="F151" t="s">
        <v>100</v>
      </c>
      <c r="G151">
        <v>3</v>
      </c>
      <c r="H151" t="s">
        <v>101</v>
      </c>
      <c r="I151">
        <v>7</v>
      </c>
      <c r="J151">
        <v>34.99</v>
      </c>
      <c r="K151" t="s">
        <v>15</v>
      </c>
    </row>
    <row r="152" spans="1:11" x14ac:dyDescent="0.3">
      <c r="A152">
        <v>112</v>
      </c>
      <c r="B152" t="s">
        <v>226</v>
      </c>
      <c r="C152" t="s">
        <v>227</v>
      </c>
      <c r="D152">
        <v>2407</v>
      </c>
      <c r="E152" s="1">
        <v>44350</v>
      </c>
      <c r="F152" t="s">
        <v>100</v>
      </c>
      <c r="G152">
        <v>1</v>
      </c>
      <c r="H152" t="s">
        <v>101</v>
      </c>
      <c r="I152">
        <v>7</v>
      </c>
      <c r="J152">
        <v>34.99</v>
      </c>
      <c r="K152" t="s">
        <v>15</v>
      </c>
    </row>
    <row r="153" spans="1:11" x14ac:dyDescent="0.3">
      <c r="A153">
        <v>112</v>
      </c>
      <c r="B153" t="s">
        <v>226</v>
      </c>
      <c r="C153" t="s">
        <v>227</v>
      </c>
      <c r="D153">
        <v>2956</v>
      </c>
      <c r="E153" s="1">
        <v>44471</v>
      </c>
      <c r="F153" t="s">
        <v>56</v>
      </c>
      <c r="G153">
        <v>4</v>
      </c>
      <c r="H153" t="s">
        <v>57</v>
      </c>
      <c r="I153">
        <v>3</v>
      </c>
      <c r="J153">
        <v>499</v>
      </c>
      <c r="K153" t="s">
        <v>53</v>
      </c>
    </row>
    <row r="154" spans="1:11" x14ac:dyDescent="0.3">
      <c r="A154">
        <v>113</v>
      </c>
      <c r="B154" t="s">
        <v>228</v>
      </c>
      <c r="C154" t="s">
        <v>24</v>
      </c>
      <c r="D154">
        <v>1629</v>
      </c>
      <c r="E154" s="1">
        <v>44183</v>
      </c>
      <c r="F154" t="s">
        <v>152</v>
      </c>
      <c r="G154">
        <v>4</v>
      </c>
      <c r="H154" t="s">
        <v>153</v>
      </c>
      <c r="I154">
        <v>1</v>
      </c>
      <c r="J154">
        <v>7.99</v>
      </c>
      <c r="K154" t="s">
        <v>18</v>
      </c>
    </row>
    <row r="155" spans="1:11" x14ac:dyDescent="0.3">
      <c r="A155">
        <v>113</v>
      </c>
      <c r="B155" t="s">
        <v>228</v>
      </c>
      <c r="C155" t="s">
        <v>24</v>
      </c>
      <c r="D155">
        <v>1704</v>
      </c>
      <c r="E155" s="1">
        <v>44199</v>
      </c>
      <c r="F155" t="s">
        <v>145</v>
      </c>
      <c r="G155">
        <v>3</v>
      </c>
      <c r="H155" t="s">
        <v>146</v>
      </c>
      <c r="I155">
        <v>6</v>
      </c>
      <c r="J155">
        <v>883</v>
      </c>
      <c r="K155" t="s">
        <v>27</v>
      </c>
    </row>
    <row r="156" spans="1:11" x14ac:dyDescent="0.3">
      <c r="A156">
        <v>114</v>
      </c>
      <c r="B156" t="s">
        <v>229</v>
      </c>
      <c r="C156" t="s">
        <v>119</v>
      </c>
      <c r="D156">
        <v>395</v>
      </c>
      <c r="E156" s="1">
        <v>43913</v>
      </c>
      <c r="F156" t="s">
        <v>230</v>
      </c>
      <c r="G156">
        <v>4</v>
      </c>
      <c r="H156" t="s">
        <v>231</v>
      </c>
      <c r="I156">
        <v>4</v>
      </c>
      <c r="J156">
        <v>16.989999999999998</v>
      </c>
      <c r="K156" t="s">
        <v>34</v>
      </c>
    </row>
    <row r="157" spans="1:11" x14ac:dyDescent="0.3">
      <c r="A157">
        <v>116</v>
      </c>
      <c r="B157" t="s">
        <v>232</v>
      </c>
      <c r="C157" t="s">
        <v>29</v>
      </c>
      <c r="D157">
        <v>2639</v>
      </c>
      <c r="E157" s="1">
        <v>44394</v>
      </c>
      <c r="F157" t="s">
        <v>114</v>
      </c>
      <c r="G157">
        <v>3</v>
      </c>
      <c r="H157" t="s">
        <v>115</v>
      </c>
      <c r="I157">
        <v>2</v>
      </c>
      <c r="J157">
        <v>69</v>
      </c>
      <c r="K157" t="s">
        <v>41</v>
      </c>
    </row>
    <row r="158" spans="1:11" x14ac:dyDescent="0.3">
      <c r="A158">
        <v>118</v>
      </c>
      <c r="B158" t="s">
        <v>71</v>
      </c>
      <c r="C158" t="s">
        <v>72</v>
      </c>
      <c r="D158">
        <v>3257</v>
      </c>
      <c r="E158" s="1">
        <v>44541</v>
      </c>
      <c r="F158" t="s">
        <v>136</v>
      </c>
      <c r="G158">
        <v>4</v>
      </c>
      <c r="H158" t="s">
        <v>137</v>
      </c>
      <c r="I158">
        <v>5</v>
      </c>
      <c r="J158">
        <v>189</v>
      </c>
      <c r="K158" t="s">
        <v>97</v>
      </c>
    </row>
    <row r="159" spans="1:11" x14ac:dyDescent="0.3">
      <c r="A159">
        <v>119</v>
      </c>
      <c r="B159" t="s">
        <v>233</v>
      </c>
      <c r="C159" t="s">
        <v>36</v>
      </c>
      <c r="D159">
        <v>274</v>
      </c>
      <c r="E159" s="1">
        <v>43886</v>
      </c>
      <c r="F159" t="s">
        <v>190</v>
      </c>
      <c r="G159">
        <v>3</v>
      </c>
      <c r="H159" t="s">
        <v>191</v>
      </c>
      <c r="I159">
        <v>6</v>
      </c>
      <c r="J159">
        <v>549</v>
      </c>
      <c r="K159" t="s">
        <v>27</v>
      </c>
    </row>
    <row r="160" spans="1:11" x14ac:dyDescent="0.3">
      <c r="A160">
        <v>119</v>
      </c>
      <c r="B160" t="s">
        <v>233</v>
      </c>
      <c r="C160" t="s">
        <v>36</v>
      </c>
      <c r="D160">
        <v>2274</v>
      </c>
      <c r="E160" s="1">
        <v>44319</v>
      </c>
      <c r="F160" t="s">
        <v>145</v>
      </c>
      <c r="G160">
        <v>4</v>
      </c>
      <c r="H160" t="s">
        <v>146</v>
      </c>
      <c r="I160">
        <v>6</v>
      </c>
      <c r="J160">
        <v>883</v>
      </c>
      <c r="K160" t="s">
        <v>27</v>
      </c>
    </row>
    <row r="161" spans="1:11" x14ac:dyDescent="0.3">
      <c r="A161">
        <v>119</v>
      </c>
      <c r="B161" t="s">
        <v>233</v>
      </c>
      <c r="C161" t="s">
        <v>36</v>
      </c>
      <c r="D161">
        <v>2594</v>
      </c>
      <c r="E161" s="1">
        <v>44385</v>
      </c>
      <c r="F161" t="s">
        <v>221</v>
      </c>
      <c r="G161">
        <v>5</v>
      </c>
      <c r="H161" t="s">
        <v>222</v>
      </c>
      <c r="I161">
        <v>1</v>
      </c>
      <c r="J161">
        <v>10.99</v>
      </c>
      <c r="K161" t="s">
        <v>18</v>
      </c>
    </row>
    <row r="162" spans="1:11" x14ac:dyDescent="0.3">
      <c r="A162">
        <v>120</v>
      </c>
      <c r="B162" t="s">
        <v>234</v>
      </c>
      <c r="C162" t="s">
        <v>72</v>
      </c>
      <c r="D162">
        <v>2041</v>
      </c>
      <c r="E162" s="1">
        <v>44268</v>
      </c>
      <c r="F162" t="s">
        <v>190</v>
      </c>
      <c r="G162">
        <v>2</v>
      </c>
      <c r="H162" t="s">
        <v>191</v>
      </c>
      <c r="I162">
        <v>6</v>
      </c>
      <c r="J162">
        <v>549</v>
      </c>
      <c r="K162" t="s">
        <v>27</v>
      </c>
    </row>
    <row r="163" spans="1:11" x14ac:dyDescent="0.3">
      <c r="A163">
        <v>121</v>
      </c>
      <c r="B163" t="s">
        <v>19</v>
      </c>
      <c r="C163" t="s">
        <v>20</v>
      </c>
      <c r="D163">
        <v>2657</v>
      </c>
      <c r="E163" s="1">
        <v>44396</v>
      </c>
      <c r="F163" t="s">
        <v>149</v>
      </c>
      <c r="G163">
        <v>5</v>
      </c>
      <c r="H163" t="s">
        <v>150</v>
      </c>
      <c r="I163">
        <v>4</v>
      </c>
      <c r="J163">
        <v>24.95</v>
      </c>
      <c r="K163" t="s">
        <v>34</v>
      </c>
    </row>
    <row r="164" spans="1:11" x14ac:dyDescent="0.3">
      <c r="A164">
        <v>122</v>
      </c>
      <c r="B164" t="s">
        <v>113</v>
      </c>
      <c r="C164" t="s">
        <v>29</v>
      </c>
      <c r="D164">
        <v>849</v>
      </c>
      <c r="E164" s="1">
        <v>44013</v>
      </c>
      <c r="F164" t="s">
        <v>145</v>
      </c>
      <c r="G164">
        <v>4</v>
      </c>
      <c r="H164" t="s">
        <v>146</v>
      </c>
      <c r="I164">
        <v>6</v>
      </c>
      <c r="J164">
        <v>883</v>
      </c>
      <c r="K164" t="s">
        <v>27</v>
      </c>
    </row>
    <row r="165" spans="1:11" x14ac:dyDescent="0.3">
      <c r="A165">
        <v>125</v>
      </c>
      <c r="B165" t="s">
        <v>235</v>
      </c>
      <c r="C165" t="s">
        <v>72</v>
      </c>
      <c r="D165">
        <v>723</v>
      </c>
      <c r="E165" s="1">
        <v>43983</v>
      </c>
      <c r="F165" t="s">
        <v>136</v>
      </c>
      <c r="G165">
        <v>2</v>
      </c>
      <c r="H165" t="s">
        <v>137</v>
      </c>
      <c r="I165">
        <v>5</v>
      </c>
      <c r="J165">
        <v>189</v>
      </c>
      <c r="K165" t="s">
        <v>97</v>
      </c>
    </row>
    <row r="166" spans="1:11" x14ac:dyDescent="0.3">
      <c r="A166">
        <v>125</v>
      </c>
      <c r="B166" t="s">
        <v>235</v>
      </c>
      <c r="C166" t="s">
        <v>72</v>
      </c>
      <c r="D166">
        <v>2522</v>
      </c>
      <c r="E166" s="1">
        <v>44369</v>
      </c>
      <c r="F166" t="s">
        <v>185</v>
      </c>
      <c r="G166">
        <v>1</v>
      </c>
      <c r="H166" t="s">
        <v>186</v>
      </c>
      <c r="I166">
        <v>5</v>
      </c>
      <c r="J166">
        <v>189</v>
      </c>
      <c r="K166" t="s">
        <v>97</v>
      </c>
    </row>
    <row r="167" spans="1:11" x14ac:dyDescent="0.3">
      <c r="A167">
        <v>125</v>
      </c>
      <c r="B167" t="s">
        <v>235</v>
      </c>
      <c r="C167" t="s">
        <v>72</v>
      </c>
      <c r="D167">
        <v>3008</v>
      </c>
      <c r="E167" s="1">
        <v>44483</v>
      </c>
      <c r="F167" t="s">
        <v>21</v>
      </c>
      <c r="G167">
        <v>2</v>
      </c>
      <c r="H167" t="s">
        <v>22</v>
      </c>
      <c r="I167">
        <v>7</v>
      </c>
      <c r="J167">
        <v>27.5</v>
      </c>
      <c r="K167" t="s">
        <v>15</v>
      </c>
    </row>
    <row r="168" spans="1:11" x14ac:dyDescent="0.3">
      <c r="A168">
        <v>126</v>
      </c>
      <c r="B168" t="s">
        <v>236</v>
      </c>
      <c r="C168" t="s">
        <v>134</v>
      </c>
      <c r="D168">
        <v>253</v>
      </c>
      <c r="E168" s="1">
        <v>43881</v>
      </c>
      <c r="F168" t="s">
        <v>39</v>
      </c>
      <c r="G168">
        <v>5</v>
      </c>
      <c r="H168" t="s">
        <v>40</v>
      </c>
      <c r="I168">
        <v>2</v>
      </c>
      <c r="J168">
        <v>89.95</v>
      </c>
      <c r="K168" t="s">
        <v>41</v>
      </c>
    </row>
    <row r="169" spans="1:11" x14ac:dyDescent="0.3">
      <c r="A169">
        <v>126</v>
      </c>
      <c r="B169" t="s">
        <v>236</v>
      </c>
      <c r="C169" t="s">
        <v>134</v>
      </c>
      <c r="D169">
        <v>719</v>
      </c>
      <c r="E169" s="1">
        <v>43982</v>
      </c>
      <c r="F169" t="s">
        <v>217</v>
      </c>
      <c r="G169">
        <v>4</v>
      </c>
      <c r="H169" t="s">
        <v>218</v>
      </c>
      <c r="I169">
        <v>4</v>
      </c>
      <c r="J169">
        <v>16.989999999999998</v>
      </c>
      <c r="K169" t="s">
        <v>34</v>
      </c>
    </row>
    <row r="170" spans="1:11" x14ac:dyDescent="0.3">
      <c r="A170">
        <v>126</v>
      </c>
      <c r="B170" t="s">
        <v>236</v>
      </c>
      <c r="C170" t="s">
        <v>134</v>
      </c>
      <c r="D170">
        <v>2129</v>
      </c>
      <c r="E170" s="1">
        <v>44288</v>
      </c>
      <c r="F170" t="s">
        <v>172</v>
      </c>
      <c r="G170">
        <v>5</v>
      </c>
      <c r="H170" t="s">
        <v>173</v>
      </c>
      <c r="I170">
        <v>4</v>
      </c>
      <c r="J170">
        <v>24.95</v>
      </c>
      <c r="K170" t="s">
        <v>34</v>
      </c>
    </row>
    <row r="171" spans="1:11" x14ac:dyDescent="0.3">
      <c r="A171">
        <v>126</v>
      </c>
      <c r="B171" t="s">
        <v>236</v>
      </c>
      <c r="C171" t="s">
        <v>134</v>
      </c>
      <c r="D171">
        <v>2666</v>
      </c>
      <c r="E171" s="1">
        <v>44399</v>
      </c>
      <c r="F171" t="s">
        <v>158</v>
      </c>
      <c r="G171">
        <v>3</v>
      </c>
      <c r="H171" t="s">
        <v>159</v>
      </c>
      <c r="I171">
        <v>4</v>
      </c>
      <c r="J171">
        <v>20.95</v>
      </c>
      <c r="K171" t="s">
        <v>34</v>
      </c>
    </row>
    <row r="172" spans="1:11" x14ac:dyDescent="0.3">
      <c r="A172">
        <v>127</v>
      </c>
      <c r="B172" t="s">
        <v>237</v>
      </c>
      <c r="C172" t="s">
        <v>20</v>
      </c>
      <c r="D172">
        <v>1158</v>
      </c>
      <c r="E172" s="1">
        <v>44079</v>
      </c>
      <c r="F172" t="s">
        <v>208</v>
      </c>
      <c r="G172">
        <v>1</v>
      </c>
      <c r="H172" t="s">
        <v>209</v>
      </c>
      <c r="I172">
        <v>4</v>
      </c>
      <c r="J172">
        <v>14.99</v>
      </c>
      <c r="K172" t="s">
        <v>34</v>
      </c>
    </row>
    <row r="173" spans="1:11" x14ac:dyDescent="0.3">
      <c r="A173">
        <v>127</v>
      </c>
      <c r="B173" t="s">
        <v>237</v>
      </c>
      <c r="C173" t="s">
        <v>20</v>
      </c>
      <c r="D173">
        <v>1870</v>
      </c>
      <c r="E173" s="1">
        <v>44233</v>
      </c>
      <c r="F173" t="s">
        <v>172</v>
      </c>
      <c r="G173">
        <v>3</v>
      </c>
      <c r="H173" t="s">
        <v>173</v>
      </c>
      <c r="I173">
        <v>4</v>
      </c>
      <c r="J173">
        <v>24.95</v>
      </c>
      <c r="K173" t="s">
        <v>34</v>
      </c>
    </row>
    <row r="174" spans="1:11" x14ac:dyDescent="0.3">
      <c r="A174">
        <v>127</v>
      </c>
      <c r="B174" t="s">
        <v>237</v>
      </c>
      <c r="C174" t="s">
        <v>20</v>
      </c>
      <c r="D174">
        <v>2435</v>
      </c>
      <c r="E174" s="1">
        <v>44355</v>
      </c>
      <c r="F174" t="s">
        <v>54</v>
      </c>
      <c r="G174">
        <v>4</v>
      </c>
      <c r="H174" t="s">
        <v>55</v>
      </c>
      <c r="I174">
        <v>1</v>
      </c>
      <c r="J174">
        <v>11.99</v>
      </c>
      <c r="K174" t="s">
        <v>18</v>
      </c>
    </row>
    <row r="175" spans="1:11" x14ac:dyDescent="0.3">
      <c r="A175">
        <v>127</v>
      </c>
      <c r="B175" t="s">
        <v>237</v>
      </c>
      <c r="C175" t="s">
        <v>20</v>
      </c>
      <c r="D175">
        <v>2601</v>
      </c>
      <c r="E175" s="1">
        <v>44386</v>
      </c>
      <c r="F175" t="s">
        <v>51</v>
      </c>
      <c r="G175">
        <v>6</v>
      </c>
      <c r="H175" t="s">
        <v>52</v>
      </c>
      <c r="I175">
        <v>3</v>
      </c>
      <c r="J175">
        <v>455</v>
      </c>
      <c r="K175" t="s">
        <v>53</v>
      </c>
    </row>
    <row r="176" spans="1:11" x14ac:dyDescent="0.3">
      <c r="A176">
        <v>128</v>
      </c>
      <c r="B176" t="s">
        <v>238</v>
      </c>
      <c r="C176" t="s">
        <v>239</v>
      </c>
      <c r="D176">
        <v>810</v>
      </c>
      <c r="E176" s="1">
        <v>44004</v>
      </c>
      <c r="F176" t="s">
        <v>25</v>
      </c>
      <c r="G176">
        <v>4</v>
      </c>
      <c r="H176" t="s">
        <v>26</v>
      </c>
      <c r="I176">
        <v>6</v>
      </c>
      <c r="J176">
        <v>684</v>
      </c>
      <c r="K176" t="s">
        <v>27</v>
      </c>
    </row>
    <row r="177" spans="1:11" x14ac:dyDescent="0.3">
      <c r="A177">
        <v>130</v>
      </c>
      <c r="B177" t="s">
        <v>240</v>
      </c>
      <c r="C177" t="s">
        <v>161</v>
      </c>
      <c r="D177">
        <v>1083</v>
      </c>
      <c r="E177" s="1">
        <v>44065</v>
      </c>
      <c r="F177" t="s">
        <v>79</v>
      </c>
      <c r="G177">
        <v>5</v>
      </c>
      <c r="H177" t="s">
        <v>80</v>
      </c>
      <c r="I177">
        <v>3</v>
      </c>
      <c r="J177">
        <v>399</v>
      </c>
      <c r="K177" t="s">
        <v>53</v>
      </c>
    </row>
    <row r="178" spans="1:11" x14ac:dyDescent="0.3">
      <c r="A178">
        <v>131</v>
      </c>
      <c r="B178" t="s">
        <v>124</v>
      </c>
      <c r="C178" t="s">
        <v>20</v>
      </c>
      <c r="D178">
        <v>729</v>
      </c>
      <c r="E178" s="1">
        <v>43984</v>
      </c>
      <c r="F178" t="s">
        <v>73</v>
      </c>
      <c r="G178">
        <v>4</v>
      </c>
      <c r="H178" t="s">
        <v>74</v>
      </c>
      <c r="I178">
        <v>3</v>
      </c>
      <c r="J178">
        <v>250</v>
      </c>
      <c r="K178" t="s">
        <v>53</v>
      </c>
    </row>
    <row r="179" spans="1:11" x14ac:dyDescent="0.3">
      <c r="A179">
        <v>132</v>
      </c>
      <c r="B179" t="s">
        <v>241</v>
      </c>
      <c r="C179" t="s">
        <v>242</v>
      </c>
      <c r="D179">
        <v>237</v>
      </c>
      <c r="E179" s="1">
        <v>43877</v>
      </c>
      <c r="F179" t="s">
        <v>89</v>
      </c>
      <c r="G179">
        <v>5</v>
      </c>
      <c r="H179" t="s">
        <v>90</v>
      </c>
      <c r="I179">
        <v>3</v>
      </c>
      <c r="J179">
        <v>395</v>
      </c>
      <c r="K179" t="s">
        <v>53</v>
      </c>
    </row>
    <row r="180" spans="1:11" x14ac:dyDescent="0.3">
      <c r="A180">
        <v>133</v>
      </c>
      <c r="B180" t="s">
        <v>243</v>
      </c>
      <c r="C180" t="s">
        <v>24</v>
      </c>
      <c r="D180">
        <v>62</v>
      </c>
      <c r="E180" s="1">
        <v>43843</v>
      </c>
      <c r="F180" t="s">
        <v>32</v>
      </c>
      <c r="G180">
        <v>4</v>
      </c>
      <c r="H180" t="s">
        <v>33</v>
      </c>
      <c r="I180">
        <v>4</v>
      </c>
      <c r="J180">
        <v>15.5</v>
      </c>
      <c r="K180" t="s">
        <v>34</v>
      </c>
    </row>
    <row r="181" spans="1:11" x14ac:dyDescent="0.3">
      <c r="A181">
        <v>133</v>
      </c>
      <c r="B181" t="s">
        <v>243</v>
      </c>
      <c r="C181" t="s">
        <v>24</v>
      </c>
      <c r="D181">
        <v>289</v>
      </c>
      <c r="E181" s="1">
        <v>43889</v>
      </c>
      <c r="F181" t="s">
        <v>158</v>
      </c>
      <c r="G181">
        <v>5</v>
      </c>
      <c r="H181" t="s">
        <v>159</v>
      </c>
      <c r="I181">
        <v>4</v>
      </c>
      <c r="J181">
        <v>20.95</v>
      </c>
      <c r="K181" t="s">
        <v>34</v>
      </c>
    </row>
    <row r="182" spans="1:11" x14ac:dyDescent="0.3">
      <c r="A182">
        <v>133</v>
      </c>
      <c r="B182" t="s">
        <v>243</v>
      </c>
      <c r="C182" t="s">
        <v>24</v>
      </c>
      <c r="D182">
        <v>521</v>
      </c>
      <c r="E182" s="1">
        <v>43941</v>
      </c>
      <c r="F182" t="s">
        <v>212</v>
      </c>
      <c r="G182">
        <v>3</v>
      </c>
      <c r="H182" t="s">
        <v>213</v>
      </c>
      <c r="I182">
        <v>4</v>
      </c>
      <c r="J182">
        <v>14.99</v>
      </c>
      <c r="K182" t="s">
        <v>34</v>
      </c>
    </row>
    <row r="183" spans="1:11" x14ac:dyDescent="0.3">
      <c r="A183">
        <v>134</v>
      </c>
      <c r="B183" t="s">
        <v>244</v>
      </c>
      <c r="C183" t="s">
        <v>36</v>
      </c>
      <c r="D183">
        <v>339</v>
      </c>
      <c r="E183" s="1">
        <v>43899</v>
      </c>
      <c r="F183" t="s">
        <v>138</v>
      </c>
      <c r="G183">
        <v>3</v>
      </c>
      <c r="H183" t="s">
        <v>139</v>
      </c>
      <c r="I183">
        <v>6</v>
      </c>
      <c r="J183">
        <v>899</v>
      </c>
      <c r="K183" t="s">
        <v>27</v>
      </c>
    </row>
    <row r="184" spans="1:11" x14ac:dyDescent="0.3">
      <c r="A184">
        <v>134</v>
      </c>
      <c r="B184" t="s">
        <v>244</v>
      </c>
      <c r="C184" t="s">
        <v>36</v>
      </c>
      <c r="D184">
        <v>958</v>
      </c>
      <c r="E184" s="1">
        <v>44034</v>
      </c>
      <c r="F184" t="s">
        <v>95</v>
      </c>
      <c r="G184">
        <v>4</v>
      </c>
      <c r="H184" t="s">
        <v>96</v>
      </c>
      <c r="I184">
        <v>5</v>
      </c>
      <c r="J184">
        <v>245</v>
      </c>
      <c r="K184" t="s">
        <v>97</v>
      </c>
    </row>
    <row r="185" spans="1:11" x14ac:dyDescent="0.3">
      <c r="A185">
        <v>134</v>
      </c>
      <c r="B185" t="s">
        <v>244</v>
      </c>
      <c r="C185" t="s">
        <v>36</v>
      </c>
      <c r="D185">
        <v>1942</v>
      </c>
      <c r="E185" s="1">
        <v>44247</v>
      </c>
      <c r="F185" t="s">
        <v>245</v>
      </c>
      <c r="G185">
        <v>5</v>
      </c>
      <c r="H185" t="s">
        <v>246</v>
      </c>
      <c r="I185">
        <v>7</v>
      </c>
      <c r="J185">
        <v>36.99</v>
      </c>
      <c r="K185" t="s">
        <v>15</v>
      </c>
    </row>
    <row r="186" spans="1:11" x14ac:dyDescent="0.3">
      <c r="A186">
        <v>136</v>
      </c>
      <c r="B186" t="s">
        <v>210</v>
      </c>
      <c r="C186" t="s">
        <v>211</v>
      </c>
      <c r="D186">
        <v>2264</v>
      </c>
      <c r="E186" s="1">
        <v>44317</v>
      </c>
      <c r="F186" t="s">
        <v>168</v>
      </c>
      <c r="G186">
        <v>5</v>
      </c>
      <c r="H186" t="s">
        <v>169</v>
      </c>
      <c r="I186">
        <v>4</v>
      </c>
      <c r="J186">
        <v>19.5</v>
      </c>
      <c r="K186" t="s">
        <v>34</v>
      </c>
    </row>
    <row r="187" spans="1:11" x14ac:dyDescent="0.3">
      <c r="A187">
        <v>136</v>
      </c>
      <c r="B187" t="s">
        <v>210</v>
      </c>
      <c r="C187" t="s">
        <v>211</v>
      </c>
      <c r="D187">
        <v>3061</v>
      </c>
      <c r="E187" s="1">
        <v>44498</v>
      </c>
      <c r="F187" t="s">
        <v>120</v>
      </c>
      <c r="G187">
        <v>3</v>
      </c>
      <c r="H187" t="s">
        <v>121</v>
      </c>
      <c r="I187">
        <v>7</v>
      </c>
      <c r="J187">
        <v>49.95</v>
      </c>
      <c r="K187" t="s">
        <v>15</v>
      </c>
    </row>
    <row r="188" spans="1:11" x14ac:dyDescent="0.3">
      <c r="A188">
        <v>137</v>
      </c>
      <c r="B188" t="s">
        <v>247</v>
      </c>
      <c r="C188" t="s">
        <v>117</v>
      </c>
      <c r="D188">
        <v>2845</v>
      </c>
      <c r="E188" s="1">
        <v>44441</v>
      </c>
      <c r="F188" t="s">
        <v>168</v>
      </c>
      <c r="G188">
        <v>2</v>
      </c>
      <c r="H188" t="s">
        <v>169</v>
      </c>
      <c r="I188">
        <v>4</v>
      </c>
      <c r="J188">
        <v>19.5</v>
      </c>
      <c r="K188" t="s">
        <v>34</v>
      </c>
    </row>
    <row r="189" spans="1:11" x14ac:dyDescent="0.3">
      <c r="A189">
        <v>138</v>
      </c>
      <c r="B189" t="s">
        <v>248</v>
      </c>
      <c r="C189" t="s">
        <v>88</v>
      </c>
      <c r="D189">
        <v>2309</v>
      </c>
      <c r="E189" s="1">
        <v>44326</v>
      </c>
      <c r="F189" t="s">
        <v>194</v>
      </c>
      <c r="G189">
        <v>3</v>
      </c>
      <c r="H189" t="s">
        <v>195</v>
      </c>
      <c r="I189">
        <v>4</v>
      </c>
      <c r="J189">
        <v>16.75</v>
      </c>
      <c r="K189" t="s">
        <v>34</v>
      </c>
    </row>
    <row r="190" spans="1:11" x14ac:dyDescent="0.3">
      <c r="A190">
        <v>139</v>
      </c>
      <c r="B190" t="s">
        <v>249</v>
      </c>
      <c r="C190" t="s">
        <v>126</v>
      </c>
      <c r="D190">
        <v>1765</v>
      </c>
      <c r="E190" s="1">
        <v>44212</v>
      </c>
      <c r="F190" t="s">
        <v>30</v>
      </c>
      <c r="G190">
        <v>1</v>
      </c>
      <c r="H190" t="s">
        <v>31</v>
      </c>
      <c r="I190">
        <v>7</v>
      </c>
      <c r="J190">
        <v>37.99</v>
      </c>
      <c r="K190" t="s">
        <v>15</v>
      </c>
    </row>
    <row r="191" spans="1:11" x14ac:dyDescent="0.3">
      <c r="A191">
        <v>140</v>
      </c>
      <c r="B191" t="s">
        <v>250</v>
      </c>
      <c r="C191" t="s">
        <v>239</v>
      </c>
      <c r="D191">
        <v>2665</v>
      </c>
      <c r="E191" s="1">
        <v>44399</v>
      </c>
      <c r="F191" t="s">
        <v>91</v>
      </c>
      <c r="G191">
        <v>1</v>
      </c>
      <c r="H191" t="s">
        <v>92</v>
      </c>
      <c r="I191">
        <v>4</v>
      </c>
      <c r="J191">
        <v>24.99</v>
      </c>
      <c r="K191" t="s">
        <v>34</v>
      </c>
    </row>
    <row r="192" spans="1:11" x14ac:dyDescent="0.3">
      <c r="A192">
        <v>140</v>
      </c>
      <c r="B192" t="s">
        <v>250</v>
      </c>
      <c r="C192" t="s">
        <v>239</v>
      </c>
      <c r="D192">
        <v>2851</v>
      </c>
      <c r="E192" s="1">
        <v>44442</v>
      </c>
      <c r="F192" t="s">
        <v>136</v>
      </c>
      <c r="G192">
        <v>6</v>
      </c>
      <c r="H192" t="s">
        <v>137</v>
      </c>
      <c r="I192">
        <v>5</v>
      </c>
      <c r="J192">
        <v>189</v>
      </c>
      <c r="K192" t="s">
        <v>97</v>
      </c>
    </row>
    <row r="193" spans="1:11" x14ac:dyDescent="0.3">
      <c r="A193">
        <v>141</v>
      </c>
      <c r="B193" t="s">
        <v>251</v>
      </c>
      <c r="C193" t="s">
        <v>94</v>
      </c>
      <c r="D193">
        <v>360</v>
      </c>
      <c r="E193" s="1">
        <v>43905</v>
      </c>
      <c r="F193" t="s">
        <v>58</v>
      </c>
      <c r="G193">
        <v>4</v>
      </c>
      <c r="H193" t="s">
        <v>59</v>
      </c>
      <c r="I193">
        <v>2</v>
      </c>
      <c r="J193">
        <v>179</v>
      </c>
      <c r="K193" t="s">
        <v>41</v>
      </c>
    </row>
    <row r="194" spans="1:11" x14ac:dyDescent="0.3">
      <c r="A194">
        <v>141</v>
      </c>
      <c r="B194" t="s">
        <v>251</v>
      </c>
      <c r="C194" t="s">
        <v>94</v>
      </c>
      <c r="D194">
        <v>1303</v>
      </c>
      <c r="E194" s="1">
        <v>44110</v>
      </c>
      <c r="F194" t="s">
        <v>37</v>
      </c>
      <c r="G194">
        <v>3</v>
      </c>
      <c r="H194" t="s">
        <v>38</v>
      </c>
      <c r="I194">
        <v>1</v>
      </c>
      <c r="J194">
        <v>12</v>
      </c>
      <c r="K194" t="s">
        <v>18</v>
      </c>
    </row>
    <row r="195" spans="1:11" x14ac:dyDescent="0.3">
      <c r="A195">
        <v>141</v>
      </c>
      <c r="B195" t="s">
        <v>251</v>
      </c>
      <c r="C195" t="s">
        <v>94</v>
      </c>
      <c r="D195">
        <v>1329</v>
      </c>
      <c r="E195" s="1">
        <v>44115</v>
      </c>
      <c r="F195" t="s">
        <v>136</v>
      </c>
      <c r="G195">
        <v>3</v>
      </c>
      <c r="H195" t="s">
        <v>137</v>
      </c>
      <c r="I195">
        <v>5</v>
      </c>
      <c r="J195">
        <v>189</v>
      </c>
      <c r="K195" t="s">
        <v>97</v>
      </c>
    </row>
    <row r="196" spans="1:11" x14ac:dyDescent="0.3">
      <c r="A196">
        <v>141</v>
      </c>
      <c r="B196" t="s">
        <v>251</v>
      </c>
      <c r="C196" t="s">
        <v>94</v>
      </c>
      <c r="D196">
        <v>1703</v>
      </c>
      <c r="E196" s="1">
        <v>44199</v>
      </c>
      <c r="F196" t="s">
        <v>120</v>
      </c>
      <c r="G196">
        <v>3</v>
      </c>
      <c r="H196" t="s">
        <v>121</v>
      </c>
      <c r="I196">
        <v>7</v>
      </c>
      <c r="J196">
        <v>49.95</v>
      </c>
      <c r="K196" t="s">
        <v>15</v>
      </c>
    </row>
    <row r="197" spans="1:11" x14ac:dyDescent="0.3">
      <c r="A197">
        <v>141</v>
      </c>
      <c r="B197" t="s">
        <v>251</v>
      </c>
      <c r="C197" t="s">
        <v>94</v>
      </c>
      <c r="D197">
        <v>3135</v>
      </c>
      <c r="E197" s="1">
        <v>44513</v>
      </c>
      <c r="F197" t="s">
        <v>180</v>
      </c>
      <c r="G197">
        <v>6</v>
      </c>
      <c r="H197" t="s">
        <v>181</v>
      </c>
      <c r="I197">
        <v>4</v>
      </c>
      <c r="J197">
        <v>17.5</v>
      </c>
      <c r="K197" t="s">
        <v>34</v>
      </c>
    </row>
    <row r="198" spans="1:11" x14ac:dyDescent="0.3">
      <c r="A198">
        <v>142</v>
      </c>
      <c r="B198" t="s">
        <v>252</v>
      </c>
      <c r="C198" t="s">
        <v>253</v>
      </c>
      <c r="D198">
        <v>1208</v>
      </c>
      <c r="E198" s="1">
        <v>44090</v>
      </c>
      <c r="F198" t="s">
        <v>54</v>
      </c>
      <c r="G198">
        <v>2</v>
      </c>
      <c r="H198" t="s">
        <v>55</v>
      </c>
      <c r="I198">
        <v>1</v>
      </c>
      <c r="J198">
        <v>11.99</v>
      </c>
      <c r="K198" t="s">
        <v>18</v>
      </c>
    </row>
    <row r="199" spans="1:11" x14ac:dyDescent="0.3">
      <c r="A199">
        <v>142</v>
      </c>
      <c r="B199" t="s">
        <v>252</v>
      </c>
      <c r="C199" t="s">
        <v>253</v>
      </c>
      <c r="D199">
        <v>2795</v>
      </c>
      <c r="E199" s="1">
        <v>44431</v>
      </c>
      <c r="F199" t="s">
        <v>230</v>
      </c>
      <c r="G199">
        <v>5</v>
      </c>
      <c r="H199" t="s">
        <v>231</v>
      </c>
      <c r="I199">
        <v>4</v>
      </c>
      <c r="J199">
        <v>16.989999999999998</v>
      </c>
      <c r="K199" t="s">
        <v>34</v>
      </c>
    </row>
    <row r="200" spans="1:11" x14ac:dyDescent="0.3">
      <c r="A200">
        <v>142</v>
      </c>
      <c r="B200" t="s">
        <v>252</v>
      </c>
      <c r="C200" t="s">
        <v>253</v>
      </c>
      <c r="D200">
        <v>3243</v>
      </c>
      <c r="E200" s="1">
        <v>44538</v>
      </c>
      <c r="F200" t="s">
        <v>168</v>
      </c>
      <c r="G200">
        <v>3</v>
      </c>
      <c r="H200" t="s">
        <v>169</v>
      </c>
      <c r="I200">
        <v>4</v>
      </c>
      <c r="J200">
        <v>19.5</v>
      </c>
      <c r="K200" t="s">
        <v>34</v>
      </c>
    </row>
    <row r="201" spans="1:11" x14ac:dyDescent="0.3">
      <c r="A201">
        <v>143</v>
      </c>
      <c r="B201" t="s">
        <v>254</v>
      </c>
      <c r="C201" t="s">
        <v>72</v>
      </c>
      <c r="D201">
        <v>1010</v>
      </c>
      <c r="E201" s="1">
        <v>44047</v>
      </c>
      <c r="F201" t="s">
        <v>114</v>
      </c>
      <c r="G201">
        <v>5</v>
      </c>
      <c r="H201" t="s">
        <v>115</v>
      </c>
      <c r="I201">
        <v>2</v>
      </c>
      <c r="J201">
        <v>69</v>
      </c>
      <c r="K201" t="s">
        <v>41</v>
      </c>
    </row>
    <row r="202" spans="1:11" x14ac:dyDescent="0.3">
      <c r="A202">
        <v>143</v>
      </c>
      <c r="B202" t="s">
        <v>254</v>
      </c>
      <c r="C202" t="s">
        <v>72</v>
      </c>
      <c r="D202">
        <v>1072</v>
      </c>
      <c r="E202" s="1">
        <v>44062</v>
      </c>
      <c r="F202" t="s">
        <v>129</v>
      </c>
      <c r="G202">
        <v>3</v>
      </c>
      <c r="H202" t="s">
        <v>130</v>
      </c>
      <c r="I202">
        <v>7</v>
      </c>
      <c r="J202">
        <v>29.99</v>
      </c>
      <c r="K202" t="s">
        <v>15</v>
      </c>
    </row>
    <row r="203" spans="1:11" x14ac:dyDescent="0.3">
      <c r="A203">
        <v>144</v>
      </c>
      <c r="B203" t="s">
        <v>255</v>
      </c>
      <c r="C203" t="s">
        <v>134</v>
      </c>
      <c r="D203">
        <v>2636</v>
      </c>
      <c r="E203" s="1">
        <v>44393</v>
      </c>
      <c r="F203" t="s">
        <v>81</v>
      </c>
      <c r="G203">
        <v>2</v>
      </c>
      <c r="H203" t="s">
        <v>82</v>
      </c>
      <c r="I203">
        <v>6</v>
      </c>
      <c r="J203">
        <v>599</v>
      </c>
      <c r="K203" t="s">
        <v>27</v>
      </c>
    </row>
    <row r="204" spans="1:11" x14ac:dyDescent="0.3">
      <c r="A204">
        <v>145</v>
      </c>
      <c r="B204" t="s">
        <v>140</v>
      </c>
      <c r="C204" t="s">
        <v>43</v>
      </c>
      <c r="D204">
        <v>2417</v>
      </c>
      <c r="E204" s="1">
        <v>44352</v>
      </c>
      <c r="F204" t="s">
        <v>32</v>
      </c>
      <c r="G204">
        <v>1</v>
      </c>
      <c r="H204" t="s">
        <v>33</v>
      </c>
      <c r="I204">
        <v>4</v>
      </c>
      <c r="J204">
        <v>15.5</v>
      </c>
      <c r="K204" t="s">
        <v>34</v>
      </c>
    </row>
    <row r="205" spans="1:11" x14ac:dyDescent="0.3">
      <c r="A205">
        <v>146</v>
      </c>
      <c r="B205" t="s">
        <v>248</v>
      </c>
      <c r="C205" t="s">
        <v>88</v>
      </c>
      <c r="D205">
        <v>270</v>
      </c>
      <c r="E205" s="1">
        <v>43885</v>
      </c>
      <c r="F205" t="s">
        <v>165</v>
      </c>
      <c r="G205">
        <v>1</v>
      </c>
      <c r="H205" t="s">
        <v>166</v>
      </c>
      <c r="I205">
        <v>7</v>
      </c>
      <c r="J205">
        <v>28.99</v>
      </c>
      <c r="K205" t="s">
        <v>15</v>
      </c>
    </row>
    <row r="206" spans="1:11" x14ac:dyDescent="0.3">
      <c r="A206">
        <v>146</v>
      </c>
      <c r="B206" t="s">
        <v>248</v>
      </c>
      <c r="C206" t="s">
        <v>88</v>
      </c>
      <c r="D206">
        <v>1058</v>
      </c>
      <c r="E206" s="1">
        <v>44059</v>
      </c>
      <c r="F206" t="s">
        <v>47</v>
      </c>
      <c r="G206">
        <v>6</v>
      </c>
      <c r="H206" t="s">
        <v>48</v>
      </c>
      <c r="I206">
        <v>7</v>
      </c>
      <c r="J206">
        <v>49</v>
      </c>
      <c r="K206" t="s">
        <v>15</v>
      </c>
    </row>
    <row r="207" spans="1:11" x14ac:dyDescent="0.3">
      <c r="A207">
        <v>147</v>
      </c>
      <c r="B207" t="s">
        <v>256</v>
      </c>
      <c r="C207" t="s">
        <v>86</v>
      </c>
      <c r="D207">
        <v>3137</v>
      </c>
      <c r="E207" s="1">
        <v>44514</v>
      </c>
      <c r="F207" t="s">
        <v>21</v>
      </c>
      <c r="G207">
        <v>3</v>
      </c>
      <c r="H207" t="s">
        <v>22</v>
      </c>
      <c r="I207">
        <v>7</v>
      </c>
      <c r="J207">
        <v>27.5</v>
      </c>
      <c r="K207" t="s">
        <v>15</v>
      </c>
    </row>
    <row r="208" spans="1:11" x14ac:dyDescent="0.3">
      <c r="A208">
        <v>148</v>
      </c>
      <c r="B208" t="s">
        <v>210</v>
      </c>
      <c r="C208" t="s">
        <v>211</v>
      </c>
      <c r="D208">
        <v>32</v>
      </c>
      <c r="E208" s="1">
        <v>43836</v>
      </c>
      <c r="F208" t="s">
        <v>114</v>
      </c>
      <c r="G208">
        <v>3</v>
      </c>
      <c r="H208" t="s">
        <v>115</v>
      </c>
      <c r="I208">
        <v>2</v>
      </c>
      <c r="J208">
        <v>69</v>
      </c>
      <c r="K208" t="s">
        <v>41</v>
      </c>
    </row>
    <row r="209" spans="1:11" x14ac:dyDescent="0.3">
      <c r="A209">
        <v>149</v>
      </c>
      <c r="B209" t="s">
        <v>257</v>
      </c>
      <c r="C209" t="s">
        <v>66</v>
      </c>
      <c r="D209">
        <v>499</v>
      </c>
      <c r="E209" s="1">
        <v>43935</v>
      </c>
      <c r="F209" t="s">
        <v>145</v>
      </c>
      <c r="G209">
        <v>4</v>
      </c>
      <c r="H209" t="s">
        <v>146</v>
      </c>
      <c r="I209">
        <v>6</v>
      </c>
      <c r="J209">
        <v>883</v>
      </c>
      <c r="K209" t="s">
        <v>27</v>
      </c>
    </row>
    <row r="210" spans="1:11" x14ac:dyDescent="0.3">
      <c r="A210">
        <v>150</v>
      </c>
      <c r="B210" t="s">
        <v>258</v>
      </c>
      <c r="C210" t="s">
        <v>29</v>
      </c>
      <c r="D210">
        <v>226</v>
      </c>
      <c r="E210" s="1">
        <v>43875</v>
      </c>
      <c r="F210" t="s">
        <v>190</v>
      </c>
      <c r="G210">
        <v>3</v>
      </c>
      <c r="H210" t="s">
        <v>191</v>
      </c>
      <c r="I210">
        <v>6</v>
      </c>
      <c r="J210">
        <v>549</v>
      </c>
      <c r="K210" t="s">
        <v>27</v>
      </c>
    </row>
    <row r="211" spans="1:11" x14ac:dyDescent="0.3">
      <c r="A211">
        <v>150</v>
      </c>
      <c r="B211" t="s">
        <v>258</v>
      </c>
      <c r="C211" t="s">
        <v>29</v>
      </c>
      <c r="D211">
        <v>2600</v>
      </c>
      <c r="E211" s="1">
        <v>44386</v>
      </c>
      <c r="F211" t="s">
        <v>221</v>
      </c>
      <c r="G211">
        <v>2</v>
      </c>
      <c r="H211" t="s">
        <v>222</v>
      </c>
      <c r="I211">
        <v>1</v>
      </c>
      <c r="J211">
        <v>10.99</v>
      </c>
      <c r="K211" t="s">
        <v>18</v>
      </c>
    </row>
    <row r="212" spans="1:11" x14ac:dyDescent="0.3">
      <c r="A212">
        <v>152</v>
      </c>
      <c r="B212" t="s">
        <v>259</v>
      </c>
      <c r="C212" t="s">
        <v>36</v>
      </c>
      <c r="D212">
        <v>805</v>
      </c>
      <c r="E212" s="1">
        <v>44003</v>
      </c>
      <c r="F212" t="s">
        <v>204</v>
      </c>
      <c r="G212">
        <v>5</v>
      </c>
      <c r="H212" t="s">
        <v>205</v>
      </c>
      <c r="I212">
        <v>3</v>
      </c>
      <c r="J212">
        <v>450</v>
      </c>
      <c r="K212" t="s">
        <v>53</v>
      </c>
    </row>
    <row r="213" spans="1:11" x14ac:dyDescent="0.3">
      <c r="A213">
        <v>152</v>
      </c>
      <c r="B213" t="s">
        <v>259</v>
      </c>
      <c r="C213" t="s">
        <v>36</v>
      </c>
      <c r="D213">
        <v>1182</v>
      </c>
      <c r="E213" s="1">
        <v>44085</v>
      </c>
      <c r="F213" t="s">
        <v>138</v>
      </c>
      <c r="G213">
        <v>4</v>
      </c>
      <c r="H213" t="s">
        <v>139</v>
      </c>
      <c r="I213">
        <v>6</v>
      </c>
      <c r="J213">
        <v>899</v>
      </c>
      <c r="K213" t="s">
        <v>27</v>
      </c>
    </row>
    <row r="214" spans="1:11" x14ac:dyDescent="0.3">
      <c r="A214">
        <v>152</v>
      </c>
      <c r="B214" t="s">
        <v>259</v>
      </c>
      <c r="C214" t="s">
        <v>36</v>
      </c>
      <c r="D214">
        <v>1980</v>
      </c>
      <c r="E214" s="1">
        <v>44255</v>
      </c>
      <c r="F214" t="s">
        <v>185</v>
      </c>
      <c r="G214">
        <v>4</v>
      </c>
      <c r="H214" t="s">
        <v>186</v>
      </c>
      <c r="I214">
        <v>5</v>
      </c>
      <c r="J214">
        <v>189</v>
      </c>
      <c r="K214" t="s">
        <v>97</v>
      </c>
    </row>
    <row r="215" spans="1:11" x14ac:dyDescent="0.3">
      <c r="A215">
        <v>152</v>
      </c>
      <c r="B215" t="s">
        <v>259</v>
      </c>
      <c r="C215" t="s">
        <v>36</v>
      </c>
      <c r="D215">
        <v>2525</v>
      </c>
      <c r="E215" s="1">
        <v>44370</v>
      </c>
      <c r="F215" t="s">
        <v>91</v>
      </c>
      <c r="G215">
        <v>5</v>
      </c>
      <c r="H215" t="s">
        <v>92</v>
      </c>
      <c r="I215">
        <v>4</v>
      </c>
      <c r="J215">
        <v>24.99</v>
      </c>
      <c r="K215" t="s">
        <v>34</v>
      </c>
    </row>
    <row r="216" spans="1:11" x14ac:dyDescent="0.3">
      <c r="A216">
        <v>153</v>
      </c>
      <c r="B216" t="s">
        <v>206</v>
      </c>
      <c r="C216" t="s">
        <v>161</v>
      </c>
      <c r="D216">
        <v>1341</v>
      </c>
      <c r="E216" s="1">
        <v>44117</v>
      </c>
      <c r="F216" t="s">
        <v>260</v>
      </c>
      <c r="G216">
        <v>2</v>
      </c>
      <c r="H216" t="s">
        <v>261</v>
      </c>
      <c r="I216">
        <v>7</v>
      </c>
      <c r="J216">
        <v>49</v>
      </c>
      <c r="K216" t="s">
        <v>15</v>
      </c>
    </row>
    <row r="217" spans="1:11" x14ac:dyDescent="0.3">
      <c r="A217">
        <v>154</v>
      </c>
      <c r="B217" t="s">
        <v>118</v>
      </c>
      <c r="C217" t="s">
        <v>119</v>
      </c>
      <c r="D217">
        <v>1038</v>
      </c>
      <c r="E217" s="1">
        <v>44053</v>
      </c>
      <c r="F217" t="s">
        <v>30</v>
      </c>
      <c r="G217">
        <v>3</v>
      </c>
      <c r="H217" t="s">
        <v>31</v>
      </c>
      <c r="I217">
        <v>7</v>
      </c>
      <c r="J217">
        <v>37.99</v>
      </c>
      <c r="K217" t="s">
        <v>15</v>
      </c>
    </row>
    <row r="218" spans="1:11" x14ac:dyDescent="0.3">
      <c r="A218">
        <v>154</v>
      </c>
      <c r="B218" t="s">
        <v>118</v>
      </c>
      <c r="C218" t="s">
        <v>119</v>
      </c>
      <c r="D218">
        <v>1792</v>
      </c>
      <c r="E218" s="1">
        <v>44218</v>
      </c>
      <c r="F218" t="s">
        <v>175</v>
      </c>
      <c r="G218">
        <v>4</v>
      </c>
      <c r="H218" t="s">
        <v>176</v>
      </c>
      <c r="I218">
        <v>2</v>
      </c>
      <c r="J218">
        <v>119</v>
      </c>
      <c r="K218" t="s">
        <v>41</v>
      </c>
    </row>
    <row r="219" spans="1:11" x14ac:dyDescent="0.3">
      <c r="A219">
        <v>155</v>
      </c>
      <c r="B219" t="s">
        <v>125</v>
      </c>
      <c r="C219" t="s">
        <v>126</v>
      </c>
      <c r="D219">
        <v>831</v>
      </c>
      <c r="E219" s="1">
        <v>44008</v>
      </c>
      <c r="F219" t="s">
        <v>190</v>
      </c>
      <c r="G219">
        <v>2</v>
      </c>
      <c r="H219" t="s">
        <v>191</v>
      </c>
      <c r="I219">
        <v>6</v>
      </c>
      <c r="J219">
        <v>549</v>
      </c>
      <c r="K219" t="s">
        <v>27</v>
      </c>
    </row>
    <row r="220" spans="1:11" x14ac:dyDescent="0.3">
      <c r="A220">
        <v>155</v>
      </c>
      <c r="B220" t="s">
        <v>125</v>
      </c>
      <c r="C220" t="s">
        <v>126</v>
      </c>
      <c r="D220">
        <v>951</v>
      </c>
      <c r="E220" s="1">
        <v>44033</v>
      </c>
      <c r="F220" t="s">
        <v>114</v>
      </c>
      <c r="G220">
        <v>4</v>
      </c>
      <c r="H220" t="s">
        <v>115</v>
      </c>
      <c r="I220">
        <v>2</v>
      </c>
      <c r="J220">
        <v>69</v>
      </c>
      <c r="K220" t="s">
        <v>41</v>
      </c>
    </row>
    <row r="221" spans="1:11" x14ac:dyDescent="0.3">
      <c r="A221">
        <v>155</v>
      </c>
      <c r="B221" t="s">
        <v>125</v>
      </c>
      <c r="C221" t="s">
        <v>126</v>
      </c>
      <c r="D221">
        <v>2441</v>
      </c>
      <c r="E221" s="1">
        <v>44357</v>
      </c>
      <c r="F221" t="s">
        <v>47</v>
      </c>
      <c r="G221">
        <v>2</v>
      </c>
      <c r="H221" t="s">
        <v>48</v>
      </c>
      <c r="I221">
        <v>7</v>
      </c>
      <c r="J221">
        <v>49</v>
      </c>
      <c r="K221" t="s">
        <v>15</v>
      </c>
    </row>
    <row r="222" spans="1:11" x14ac:dyDescent="0.3">
      <c r="A222">
        <v>156</v>
      </c>
      <c r="B222" t="s">
        <v>11</v>
      </c>
      <c r="C222" t="s">
        <v>12</v>
      </c>
      <c r="D222">
        <v>215</v>
      </c>
      <c r="E222" s="1">
        <v>43873</v>
      </c>
      <c r="F222" t="s">
        <v>100</v>
      </c>
      <c r="G222">
        <v>5</v>
      </c>
      <c r="H222" t="s">
        <v>101</v>
      </c>
      <c r="I222">
        <v>7</v>
      </c>
      <c r="J222">
        <v>34.99</v>
      </c>
      <c r="K222" t="s">
        <v>15</v>
      </c>
    </row>
    <row r="223" spans="1:11" x14ac:dyDescent="0.3">
      <c r="A223">
        <v>156</v>
      </c>
      <c r="B223" t="s">
        <v>11</v>
      </c>
      <c r="C223" t="s">
        <v>12</v>
      </c>
      <c r="D223">
        <v>1513</v>
      </c>
      <c r="E223" s="1">
        <v>44155</v>
      </c>
      <c r="F223" t="s">
        <v>217</v>
      </c>
      <c r="G223">
        <v>4</v>
      </c>
      <c r="H223" t="s">
        <v>218</v>
      </c>
      <c r="I223">
        <v>4</v>
      </c>
      <c r="J223">
        <v>16.989999999999998</v>
      </c>
      <c r="K223" t="s">
        <v>34</v>
      </c>
    </row>
    <row r="224" spans="1:11" x14ac:dyDescent="0.3">
      <c r="A224">
        <v>157</v>
      </c>
      <c r="B224" t="s">
        <v>262</v>
      </c>
      <c r="C224" t="s">
        <v>211</v>
      </c>
      <c r="D224">
        <v>13</v>
      </c>
      <c r="E224" s="1">
        <v>43832</v>
      </c>
      <c r="F224" t="s">
        <v>32</v>
      </c>
      <c r="G224">
        <v>3</v>
      </c>
      <c r="H224" t="s">
        <v>33</v>
      </c>
      <c r="I224">
        <v>4</v>
      </c>
      <c r="J224">
        <v>15.5</v>
      </c>
      <c r="K224" t="s">
        <v>34</v>
      </c>
    </row>
    <row r="225" spans="1:11" x14ac:dyDescent="0.3">
      <c r="A225">
        <v>157</v>
      </c>
      <c r="B225" t="s">
        <v>262</v>
      </c>
      <c r="C225" t="s">
        <v>211</v>
      </c>
      <c r="D225">
        <v>33</v>
      </c>
      <c r="E225" s="1">
        <v>43836</v>
      </c>
      <c r="F225" t="s">
        <v>145</v>
      </c>
      <c r="G225">
        <v>3</v>
      </c>
      <c r="H225" t="s">
        <v>146</v>
      </c>
      <c r="I225">
        <v>6</v>
      </c>
      <c r="J225">
        <v>883</v>
      </c>
      <c r="K225" t="s">
        <v>27</v>
      </c>
    </row>
    <row r="226" spans="1:11" x14ac:dyDescent="0.3">
      <c r="A226">
        <v>158</v>
      </c>
      <c r="B226" t="s">
        <v>49</v>
      </c>
      <c r="C226" t="s">
        <v>50</v>
      </c>
      <c r="D226">
        <v>611</v>
      </c>
      <c r="E226" s="1">
        <v>43962</v>
      </c>
      <c r="F226" t="s">
        <v>263</v>
      </c>
      <c r="G226">
        <v>3</v>
      </c>
      <c r="H226" t="s">
        <v>264</v>
      </c>
      <c r="I226">
        <v>4</v>
      </c>
      <c r="J226">
        <v>19.5</v>
      </c>
      <c r="K226" t="s">
        <v>34</v>
      </c>
    </row>
    <row r="227" spans="1:11" x14ac:dyDescent="0.3">
      <c r="A227">
        <v>160</v>
      </c>
      <c r="B227" t="s">
        <v>265</v>
      </c>
      <c r="C227" t="s">
        <v>20</v>
      </c>
      <c r="D227">
        <v>111</v>
      </c>
      <c r="E227" s="1">
        <v>43853</v>
      </c>
      <c r="F227" t="s">
        <v>51</v>
      </c>
      <c r="G227">
        <v>5</v>
      </c>
      <c r="H227" t="s">
        <v>52</v>
      </c>
      <c r="I227">
        <v>3</v>
      </c>
      <c r="J227">
        <v>455</v>
      </c>
      <c r="K227" t="s">
        <v>53</v>
      </c>
    </row>
    <row r="228" spans="1:11" x14ac:dyDescent="0.3">
      <c r="A228">
        <v>160</v>
      </c>
      <c r="B228" t="s">
        <v>265</v>
      </c>
      <c r="C228" t="s">
        <v>20</v>
      </c>
      <c r="D228">
        <v>1782</v>
      </c>
      <c r="E228" s="1">
        <v>44215</v>
      </c>
      <c r="F228" t="s">
        <v>73</v>
      </c>
      <c r="G228">
        <v>5</v>
      </c>
      <c r="H228" t="s">
        <v>74</v>
      </c>
      <c r="I228">
        <v>3</v>
      </c>
      <c r="J228">
        <v>250</v>
      </c>
      <c r="K228" t="s">
        <v>53</v>
      </c>
    </row>
    <row r="229" spans="1:11" x14ac:dyDescent="0.3">
      <c r="A229">
        <v>161</v>
      </c>
      <c r="B229" t="s">
        <v>266</v>
      </c>
      <c r="C229" t="s">
        <v>267</v>
      </c>
      <c r="D229">
        <v>3207</v>
      </c>
      <c r="E229" s="1">
        <v>44530</v>
      </c>
      <c r="F229" t="s">
        <v>208</v>
      </c>
      <c r="G229">
        <v>1</v>
      </c>
      <c r="H229" t="s">
        <v>209</v>
      </c>
      <c r="I229">
        <v>4</v>
      </c>
      <c r="J229">
        <v>14.99</v>
      </c>
      <c r="K229" t="s">
        <v>34</v>
      </c>
    </row>
    <row r="230" spans="1:11" x14ac:dyDescent="0.3">
      <c r="A230">
        <v>162</v>
      </c>
      <c r="B230" t="s">
        <v>268</v>
      </c>
      <c r="C230" t="s">
        <v>269</v>
      </c>
      <c r="D230">
        <v>1274</v>
      </c>
      <c r="E230" s="1">
        <v>44103</v>
      </c>
      <c r="F230" t="s">
        <v>263</v>
      </c>
      <c r="G230">
        <v>3</v>
      </c>
      <c r="H230" t="s">
        <v>264</v>
      </c>
      <c r="I230">
        <v>4</v>
      </c>
      <c r="J230">
        <v>19.5</v>
      </c>
      <c r="K230" t="s">
        <v>34</v>
      </c>
    </row>
    <row r="231" spans="1:11" x14ac:dyDescent="0.3">
      <c r="A231">
        <v>163</v>
      </c>
      <c r="B231" t="s">
        <v>270</v>
      </c>
      <c r="C231" t="s">
        <v>271</v>
      </c>
      <c r="D231">
        <v>761</v>
      </c>
      <c r="E231" s="1">
        <v>43991</v>
      </c>
      <c r="F231" t="s">
        <v>30</v>
      </c>
      <c r="G231">
        <v>3</v>
      </c>
      <c r="H231" t="s">
        <v>31</v>
      </c>
      <c r="I231">
        <v>7</v>
      </c>
      <c r="J231">
        <v>37.99</v>
      </c>
      <c r="K231" t="s">
        <v>15</v>
      </c>
    </row>
    <row r="232" spans="1:11" x14ac:dyDescent="0.3">
      <c r="A232">
        <v>163</v>
      </c>
      <c r="B232" t="s">
        <v>270</v>
      </c>
      <c r="C232" t="s">
        <v>271</v>
      </c>
      <c r="D232">
        <v>1282</v>
      </c>
      <c r="E232" s="1">
        <v>44104</v>
      </c>
      <c r="F232" t="s">
        <v>141</v>
      </c>
      <c r="G232">
        <v>3</v>
      </c>
      <c r="H232" t="s">
        <v>142</v>
      </c>
      <c r="I232">
        <v>5</v>
      </c>
      <c r="J232">
        <v>214</v>
      </c>
      <c r="K232" t="s">
        <v>97</v>
      </c>
    </row>
    <row r="233" spans="1:11" x14ac:dyDescent="0.3">
      <c r="A233">
        <v>164</v>
      </c>
      <c r="B233" t="s">
        <v>272</v>
      </c>
      <c r="C233" t="s">
        <v>189</v>
      </c>
      <c r="D233">
        <v>702</v>
      </c>
      <c r="E233" s="1">
        <v>43980</v>
      </c>
      <c r="F233" t="s">
        <v>180</v>
      </c>
      <c r="G233">
        <v>4</v>
      </c>
      <c r="H233" t="s">
        <v>181</v>
      </c>
      <c r="I233">
        <v>4</v>
      </c>
      <c r="J233">
        <v>17.5</v>
      </c>
      <c r="K233" t="s">
        <v>34</v>
      </c>
    </row>
    <row r="234" spans="1:11" x14ac:dyDescent="0.3">
      <c r="A234">
        <v>165</v>
      </c>
      <c r="B234" t="s">
        <v>273</v>
      </c>
      <c r="C234" t="s">
        <v>36</v>
      </c>
      <c r="D234">
        <v>1656</v>
      </c>
      <c r="E234" s="1">
        <v>44188</v>
      </c>
      <c r="F234" t="s">
        <v>141</v>
      </c>
      <c r="G234">
        <v>3</v>
      </c>
      <c r="H234" t="s">
        <v>142</v>
      </c>
      <c r="I234">
        <v>5</v>
      </c>
      <c r="J234">
        <v>214</v>
      </c>
      <c r="K234" t="s">
        <v>97</v>
      </c>
    </row>
    <row r="235" spans="1:11" x14ac:dyDescent="0.3">
      <c r="A235">
        <v>165</v>
      </c>
      <c r="B235" t="s">
        <v>273</v>
      </c>
      <c r="C235" t="s">
        <v>36</v>
      </c>
      <c r="D235">
        <v>2983</v>
      </c>
      <c r="E235" s="1">
        <v>44478</v>
      </c>
      <c r="F235" t="s">
        <v>198</v>
      </c>
      <c r="G235">
        <v>3</v>
      </c>
      <c r="H235" t="s">
        <v>199</v>
      </c>
      <c r="I235">
        <v>1</v>
      </c>
      <c r="J235">
        <v>8.99</v>
      </c>
      <c r="K235" t="s">
        <v>18</v>
      </c>
    </row>
    <row r="236" spans="1:11" x14ac:dyDescent="0.3">
      <c r="A236">
        <v>169</v>
      </c>
      <c r="B236" t="s">
        <v>266</v>
      </c>
      <c r="C236" t="s">
        <v>267</v>
      </c>
      <c r="D236">
        <v>1027</v>
      </c>
      <c r="E236" s="1">
        <v>44051</v>
      </c>
      <c r="F236" t="s">
        <v>16</v>
      </c>
      <c r="G236">
        <v>5</v>
      </c>
      <c r="H236" t="s">
        <v>17</v>
      </c>
      <c r="I236">
        <v>1</v>
      </c>
      <c r="J236">
        <v>8.99</v>
      </c>
      <c r="K236" t="s">
        <v>18</v>
      </c>
    </row>
    <row r="237" spans="1:11" x14ac:dyDescent="0.3">
      <c r="A237">
        <v>169</v>
      </c>
      <c r="B237" t="s">
        <v>266</v>
      </c>
      <c r="C237" t="s">
        <v>267</v>
      </c>
      <c r="D237">
        <v>1284</v>
      </c>
      <c r="E237" s="1">
        <v>44105</v>
      </c>
      <c r="F237" t="s">
        <v>95</v>
      </c>
      <c r="G237">
        <v>4</v>
      </c>
      <c r="H237" t="s">
        <v>96</v>
      </c>
      <c r="I237">
        <v>5</v>
      </c>
      <c r="J237">
        <v>245</v>
      </c>
      <c r="K237" t="s">
        <v>97</v>
      </c>
    </row>
    <row r="238" spans="1:11" x14ac:dyDescent="0.3">
      <c r="A238">
        <v>170</v>
      </c>
      <c r="B238" t="s">
        <v>274</v>
      </c>
      <c r="C238" t="s">
        <v>78</v>
      </c>
      <c r="D238">
        <v>405</v>
      </c>
      <c r="E238" s="1">
        <v>43916</v>
      </c>
      <c r="F238" t="s">
        <v>114</v>
      </c>
      <c r="G238">
        <v>5</v>
      </c>
      <c r="H238" t="s">
        <v>115</v>
      </c>
      <c r="I238">
        <v>2</v>
      </c>
      <c r="J238">
        <v>69</v>
      </c>
      <c r="K238" t="s">
        <v>41</v>
      </c>
    </row>
    <row r="239" spans="1:11" x14ac:dyDescent="0.3">
      <c r="A239">
        <v>170</v>
      </c>
      <c r="B239" t="s">
        <v>274</v>
      </c>
      <c r="C239" t="s">
        <v>78</v>
      </c>
      <c r="D239">
        <v>1871</v>
      </c>
      <c r="E239" s="1">
        <v>44233</v>
      </c>
      <c r="F239" t="s">
        <v>67</v>
      </c>
      <c r="G239">
        <v>2</v>
      </c>
      <c r="H239" t="s">
        <v>68</v>
      </c>
      <c r="I239">
        <v>4</v>
      </c>
      <c r="J239">
        <v>23.99</v>
      </c>
      <c r="K239" t="s">
        <v>34</v>
      </c>
    </row>
    <row r="240" spans="1:11" x14ac:dyDescent="0.3">
      <c r="A240">
        <v>170</v>
      </c>
      <c r="B240" t="s">
        <v>274</v>
      </c>
      <c r="C240" t="s">
        <v>78</v>
      </c>
      <c r="D240">
        <v>3299</v>
      </c>
      <c r="E240" s="1">
        <v>44552</v>
      </c>
      <c r="F240" t="s">
        <v>37</v>
      </c>
      <c r="G240">
        <v>5</v>
      </c>
      <c r="H240" t="s">
        <v>38</v>
      </c>
      <c r="I240">
        <v>1</v>
      </c>
      <c r="J240">
        <v>12</v>
      </c>
      <c r="K240" t="s">
        <v>18</v>
      </c>
    </row>
    <row r="241" spans="1:11" x14ac:dyDescent="0.3">
      <c r="A241">
        <v>172</v>
      </c>
      <c r="B241" t="s">
        <v>11</v>
      </c>
      <c r="C241" t="s">
        <v>12</v>
      </c>
      <c r="D241">
        <v>2151</v>
      </c>
      <c r="E241" s="1">
        <v>44294</v>
      </c>
      <c r="F241" t="s">
        <v>275</v>
      </c>
      <c r="G241">
        <v>3</v>
      </c>
      <c r="H241" t="s">
        <v>276</v>
      </c>
      <c r="I241">
        <v>2</v>
      </c>
      <c r="J241">
        <v>89</v>
      </c>
      <c r="K241" t="s">
        <v>41</v>
      </c>
    </row>
    <row r="242" spans="1:11" x14ac:dyDescent="0.3">
      <c r="A242">
        <v>172</v>
      </c>
      <c r="B242" t="s">
        <v>11</v>
      </c>
      <c r="C242" t="s">
        <v>12</v>
      </c>
      <c r="D242">
        <v>2833</v>
      </c>
      <c r="E242" s="1">
        <v>44439</v>
      </c>
      <c r="F242" t="s">
        <v>212</v>
      </c>
      <c r="G242">
        <v>3</v>
      </c>
      <c r="H242" t="s">
        <v>213</v>
      </c>
      <c r="I242">
        <v>4</v>
      </c>
      <c r="J242">
        <v>14.99</v>
      </c>
      <c r="K242" t="s">
        <v>34</v>
      </c>
    </row>
    <row r="243" spans="1:11" x14ac:dyDescent="0.3">
      <c r="A243">
        <v>173</v>
      </c>
      <c r="B243" t="s">
        <v>277</v>
      </c>
      <c r="C243" t="s">
        <v>72</v>
      </c>
      <c r="D243">
        <v>401</v>
      </c>
      <c r="E243" s="1">
        <v>43914</v>
      </c>
      <c r="F243" t="s">
        <v>214</v>
      </c>
      <c r="G243">
        <v>3</v>
      </c>
      <c r="H243" t="s">
        <v>215</v>
      </c>
      <c r="I243">
        <v>2</v>
      </c>
      <c r="J243">
        <v>58.95</v>
      </c>
      <c r="K243" t="s">
        <v>41</v>
      </c>
    </row>
    <row r="244" spans="1:11" x14ac:dyDescent="0.3">
      <c r="A244">
        <v>174</v>
      </c>
      <c r="B244" t="s">
        <v>278</v>
      </c>
      <c r="C244" t="s">
        <v>271</v>
      </c>
      <c r="D244">
        <v>2001</v>
      </c>
      <c r="E244" s="1">
        <v>44259</v>
      </c>
      <c r="F244" t="s">
        <v>122</v>
      </c>
      <c r="G244">
        <v>4</v>
      </c>
      <c r="H244" t="s">
        <v>123</v>
      </c>
      <c r="I244">
        <v>4</v>
      </c>
      <c r="J244">
        <v>14.99</v>
      </c>
      <c r="K244" t="s">
        <v>34</v>
      </c>
    </row>
    <row r="245" spans="1:11" x14ac:dyDescent="0.3">
      <c r="A245">
        <v>175</v>
      </c>
      <c r="B245" t="s">
        <v>279</v>
      </c>
      <c r="C245" t="s">
        <v>24</v>
      </c>
      <c r="D245">
        <v>2756</v>
      </c>
      <c r="E245" s="1">
        <v>44421</v>
      </c>
      <c r="F245" t="s">
        <v>30</v>
      </c>
      <c r="G245">
        <v>3</v>
      </c>
      <c r="H245" t="s">
        <v>31</v>
      </c>
      <c r="I245">
        <v>7</v>
      </c>
      <c r="J245">
        <v>37.99</v>
      </c>
      <c r="K245" t="s">
        <v>15</v>
      </c>
    </row>
    <row r="246" spans="1:11" x14ac:dyDescent="0.3">
      <c r="A246">
        <v>176</v>
      </c>
      <c r="B246" t="s">
        <v>210</v>
      </c>
      <c r="C246" t="s">
        <v>211</v>
      </c>
      <c r="D246">
        <v>2976</v>
      </c>
      <c r="E246" s="1">
        <v>44475</v>
      </c>
      <c r="F246" t="s">
        <v>165</v>
      </c>
      <c r="G246">
        <v>1</v>
      </c>
      <c r="H246" t="s">
        <v>166</v>
      </c>
      <c r="I246">
        <v>7</v>
      </c>
      <c r="J246">
        <v>28.99</v>
      </c>
      <c r="K246" t="s">
        <v>15</v>
      </c>
    </row>
    <row r="247" spans="1:11" x14ac:dyDescent="0.3">
      <c r="A247">
        <v>177</v>
      </c>
      <c r="B247" t="s">
        <v>280</v>
      </c>
      <c r="C247" t="s">
        <v>117</v>
      </c>
      <c r="D247">
        <v>2877</v>
      </c>
      <c r="E247" s="1">
        <v>44448</v>
      </c>
      <c r="F247" t="s">
        <v>194</v>
      </c>
      <c r="G247">
        <v>4</v>
      </c>
      <c r="H247" t="s">
        <v>195</v>
      </c>
      <c r="I247">
        <v>4</v>
      </c>
      <c r="J247">
        <v>16.75</v>
      </c>
      <c r="K247" t="s">
        <v>34</v>
      </c>
    </row>
    <row r="248" spans="1:11" x14ac:dyDescent="0.3">
      <c r="A248">
        <v>179</v>
      </c>
      <c r="B248" t="s">
        <v>281</v>
      </c>
      <c r="C248" t="s">
        <v>72</v>
      </c>
      <c r="D248">
        <v>14</v>
      </c>
      <c r="E248" s="1">
        <v>43832</v>
      </c>
      <c r="F248" t="s">
        <v>37</v>
      </c>
      <c r="G248">
        <v>2</v>
      </c>
      <c r="H248" t="s">
        <v>38</v>
      </c>
      <c r="I248">
        <v>1</v>
      </c>
      <c r="J248">
        <v>12</v>
      </c>
      <c r="K248" t="s">
        <v>18</v>
      </c>
    </row>
    <row r="249" spans="1:11" x14ac:dyDescent="0.3">
      <c r="A249">
        <v>179</v>
      </c>
      <c r="B249" t="s">
        <v>281</v>
      </c>
      <c r="C249" t="s">
        <v>72</v>
      </c>
      <c r="D249">
        <v>1368</v>
      </c>
      <c r="E249" s="1">
        <v>44122</v>
      </c>
      <c r="F249" t="s">
        <v>154</v>
      </c>
      <c r="G249">
        <v>5</v>
      </c>
      <c r="H249" t="s">
        <v>155</v>
      </c>
      <c r="I249">
        <v>2</v>
      </c>
      <c r="J249">
        <v>129.94999999999999</v>
      </c>
      <c r="K249" t="s">
        <v>41</v>
      </c>
    </row>
    <row r="250" spans="1:11" x14ac:dyDescent="0.3">
      <c r="A250">
        <v>179</v>
      </c>
      <c r="B250" t="s">
        <v>281</v>
      </c>
      <c r="C250" t="s">
        <v>72</v>
      </c>
      <c r="D250">
        <v>1949</v>
      </c>
      <c r="E250" s="1">
        <v>44249</v>
      </c>
      <c r="F250" t="s">
        <v>122</v>
      </c>
      <c r="G250">
        <v>3</v>
      </c>
      <c r="H250" t="s">
        <v>123</v>
      </c>
      <c r="I250">
        <v>4</v>
      </c>
      <c r="J250">
        <v>14.99</v>
      </c>
      <c r="K250" t="s">
        <v>34</v>
      </c>
    </row>
    <row r="251" spans="1:11" x14ac:dyDescent="0.3">
      <c r="A251">
        <v>180</v>
      </c>
      <c r="B251" t="s">
        <v>282</v>
      </c>
      <c r="C251" t="s">
        <v>29</v>
      </c>
      <c r="D251">
        <v>1615</v>
      </c>
      <c r="E251" s="1">
        <v>44178</v>
      </c>
      <c r="F251" t="s">
        <v>122</v>
      </c>
      <c r="G251">
        <v>4</v>
      </c>
      <c r="H251" t="s">
        <v>123</v>
      </c>
      <c r="I251">
        <v>4</v>
      </c>
      <c r="J251">
        <v>14.99</v>
      </c>
      <c r="K251" t="s">
        <v>34</v>
      </c>
    </row>
    <row r="252" spans="1:11" x14ac:dyDescent="0.3">
      <c r="A252">
        <v>180</v>
      </c>
      <c r="B252" t="s">
        <v>282</v>
      </c>
      <c r="C252" t="s">
        <v>29</v>
      </c>
      <c r="D252">
        <v>1934</v>
      </c>
      <c r="E252" s="1">
        <v>44244</v>
      </c>
      <c r="F252" t="s">
        <v>25</v>
      </c>
      <c r="G252">
        <v>4</v>
      </c>
      <c r="H252" t="s">
        <v>26</v>
      </c>
      <c r="I252">
        <v>6</v>
      </c>
      <c r="J252">
        <v>684</v>
      </c>
      <c r="K252" t="s">
        <v>27</v>
      </c>
    </row>
    <row r="253" spans="1:11" x14ac:dyDescent="0.3">
      <c r="A253">
        <v>180</v>
      </c>
      <c r="B253" t="s">
        <v>282</v>
      </c>
      <c r="C253" t="s">
        <v>29</v>
      </c>
      <c r="D253">
        <v>2781</v>
      </c>
      <c r="E253" s="1">
        <v>44428</v>
      </c>
      <c r="F253" t="s">
        <v>283</v>
      </c>
      <c r="G253">
        <v>3</v>
      </c>
      <c r="H253" t="s">
        <v>284</v>
      </c>
      <c r="I253">
        <v>7</v>
      </c>
      <c r="J253">
        <v>42.99</v>
      </c>
      <c r="K253" t="s">
        <v>15</v>
      </c>
    </row>
    <row r="254" spans="1:11" x14ac:dyDescent="0.3">
      <c r="A254">
        <v>181</v>
      </c>
      <c r="B254" t="s">
        <v>285</v>
      </c>
      <c r="C254" t="s">
        <v>161</v>
      </c>
      <c r="D254">
        <v>790</v>
      </c>
      <c r="E254" s="1">
        <v>43999</v>
      </c>
      <c r="F254" t="s">
        <v>286</v>
      </c>
      <c r="G254">
        <v>4</v>
      </c>
      <c r="H254" t="s">
        <v>287</v>
      </c>
      <c r="I254">
        <v>4</v>
      </c>
      <c r="J254">
        <v>19.989999999999998</v>
      </c>
      <c r="K254" t="s">
        <v>34</v>
      </c>
    </row>
    <row r="255" spans="1:11" x14ac:dyDescent="0.3">
      <c r="A255">
        <v>181</v>
      </c>
      <c r="B255" t="s">
        <v>285</v>
      </c>
      <c r="C255" t="s">
        <v>161</v>
      </c>
      <c r="D255">
        <v>1015</v>
      </c>
      <c r="E255" s="1">
        <v>44049</v>
      </c>
      <c r="F255" t="s">
        <v>230</v>
      </c>
      <c r="G255">
        <v>5</v>
      </c>
      <c r="H255" t="s">
        <v>231</v>
      </c>
      <c r="I255">
        <v>4</v>
      </c>
      <c r="J255">
        <v>16.989999999999998</v>
      </c>
      <c r="K255" t="s">
        <v>34</v>
      </c>
    </row>
    <row r="256" spans="1:11" x14ac:dyDescent="0.3">
      <c r="A256">
        <v>183</v>
      </c>
      <c r="B256" t="s">
        <v>133</v>
      </c>
      <c r="C256" t="s">
        <v>134</v>
      </c>
      <c r="D256">
        <v>320</v>
      </c>
      <c r="E256" s="1">
        <v>43894</v>
      </c>
      <c r="F256" t="s">
        <v>212</v>
      </c>
      <c r="G256">
        <v>5</v>
      </c>
      <c r="H256" t="s">
        <v>213</v>
      </c>
      <c r="I256">
        <v>4</v>
      </c>
      <c r="J256">
        <v>14.99</v>
      </c>
      <c r="K256" t="s">
        <v>34</v>
      </c>
    </row>
    <row r="257" spans="1:11" x14ac:dyDescent="0.3">
      <c r="A257">
        <v>184</v>
      </c>
      <c r="B257" t="s">
        <v>288</v>
      </c>
      <c r="C257" t="s">
        <v>189</v>
      </c>
      <c r="D257">
        <v>944</v>
      </c>
      <c r="E257" s="1">
        <v>44032</v>
      </c>
      <c r="F257" t="s">
        <v>30</v>
      </c>
      <c r="G257">
        <v>4</v>
      </c>
      <c r="H257" t="s">
        <v>31</v>
      </c>
      <c r="I257">
        <v>7</v>
      </c>
      <c r="J257">
        <v>37.99</v>
      </c>
      <c r="K257" t="s">
        <v>15</v>
      </c>
    </row>
    <row r="258" spans="1:11" x14ac:dyDescent="0.3">
      <c r="A258">
        <v>184</v>
      </c>
      <c r="B258" t="s">
        <v>288</v>
      </c>
      <c r="C258" t="s">
        <v>189</v>
      </c>
      <c r="D258">
        <v>1445</v>
      </c>
      <c r="E258" s="1">
        <v>44138</v>
      </c>
      <c r="F258" t="s">
        <v>131</v>
      </c>
      <c r="G258">
        <v>4</v>
      </c>
      <c r="H258" t="s">
        <v>132</v>
      </c>
      <c r="I258">
        <v>1</v>
      </c>
      <c r="J258">
        <v>9.99</v>
      </c>
      <c r="K258" t="s">
        <v>18</v>
      </c>
    </row>
    <row r="259" spans="1:11" x14ac:dyDescent="0.3">
      <c r="A259">
        <v>184</v>
      </c>
      <c r="B259" t="s">
        <v>288</v>
      </c>
      <c r="C259" t="s">
        <v>189</v>
      </c>
      <c r="D259">
        <v>1981</v>
      </c>
      <c r="E259" s="1">
        <v>44255</v>
      </c>
      <c r="F259" t="s">
        <v>39</v>
      </c>
      <c r="G259">
        <v>4</v>
      </c>
      <c r="H259" t="s">
        <v>40</v>
      </c>
      <c r="I259">
        <v>2</v>
      </c>
      <c r="J259">
        <v>89.95</v>
      </c>
      <c r="K259" t="s">
        <v>41</v>
      </c>
    </row>
    <row r="260" spans="1:11" x14ac:dyDescent="0.3">
      <c r="A260">
        <v>185</v>
      </c>
      <c r="B260" t="s">
        <v>289</v>
      </c>
      <c r="C260" t="s">
        <v>36</v>
      </c>
      <c r="D260">
        <v>71</v>
      </c>
      <c r="E260" s="1">
        <v>43845</v>
      </c>
      <c r="F260" t="s">
        <v>54</v>
      </c>
      <c r="G260">
        <v>5</v>
      </c>
      <c r="H260" t="s">
        <v>55</v>
      </c>
      <c r="I260">
        <v>1</v>
      </c>
      <c r="J260">
        <v>11.99</v>
      </c>
      <c r="K260" t="s">
        <v>18</v>
      </c>
    </row>
    <row r="261" spans="1:11" x14ac:dyDescent="0.3">
      <c r="A261">
        <v>185</v>
      </c>
      <c r="B261" t="s">
        <v>289</v>
      </c>
      <c r="C261" t="s">
        <v>36</v>
      </c>
      <c r="D261">
        <v>1097</v>
      </c>
      <c r="E261" s="1">
        <v>44067</v>
      </c>
      <c r="F261" t="s">
        <v>217</v>
      </c>
      <c r="G261">
        <v>3</v>
      </c>
      <c r="H261" t="s">
        <v>218</v>
      </c>
      <c r="I261">
        <v>4</v>
      </c>
      <c r="J261">
        <v>16.989999999999998</v>
      </c>
      <c r="K261" t="s">
        <v>34</v>
      </c>
    </row>
    <row r="262" spans="1:11" x14ac:dyDescent="0.3">
      <c r="A262">
        <v>185</v>
      </c>
      <c r="B262" t="s">
        <v>289</v>
      </c>
      <c r="C262" t="s">
        <v>36</v>
      </c>
      <c r="D262">
        <v>1935</v>
      </c>
      <c r="E262" s="1">
        <v>44245</v>
      </c>
      <c r="F262" t="s">
        <v>286</v>
      </c>
      <c r="G262">
        <v>4</v>
      </c>
      <c r="H262" t="s">
        <v>287</v>
      </c>
      <c r="I262">
        <v>4</v>
      </c>
      <c r="J262">
        <v>19.989999999999998</v>
      </c>
      <c r="K262" t="s">
        <v>34</v>
      </c>
    </row>
    <row r="263" spans="1:11" x14ac:dyDescent="0.3">
      <c r="A263">
        <v>185</v>
      </c>
      <c r="B263" t="s">
        <v>289</v>
      </c>
      <c r="C263" t="s">
        <v>36</v>
      </c>
      <c r="D263">
        <v>2053</v>
      </c>
      <c r="E263" s="1">
        <v>44271</v>
      </c>
      <c r="F263" t="s">
        <v>290</v>
      </c>
      <c r="G263">
        <v>2</v>
      </c>
      <c r="H263" t="s">
        <v>291</v>
      </c>
      <c r="I263">
        <v>6</v>
      </c>
      <c r="J263">
        <v>699</v>
      </c>
      <c r="K263" t="s">
        <v>27</v>
      </c>
    </row>
    <row r="264" spans="1:11" x14ac:dyDescent="0.3">
      <c r="A264">
        <v>186</v>
      </c>
      <c r="B264" t="s">
        <v>49</v>
      </c>
      <c r="C264" t="s">
        <v>50</v>
      </c>
      <c r="D264">
        <v>2931</v>
      </c>
      <c r="E264" s="1">
        <v>44464</v>
      </c>
      <c r="F264" t="s">
        <v>58</v>
      </c>
      <c r="G264">
        <v>5</v>
      </c>
      <c r="H264" t="s">
        <v>59</v>
      </c>
      <c r="I264">
        <v>2</v>
      </c>
      <c r="J264">
        <v>179</v>
      </c>
      <c r="K264" t="s">
        <v>41</v>
      </c>
    </row>
    <row r="265" spans="1:11" x14ac:dyDescent="0.3">
      <c r="A265">
        <v>187</v>
      </c>
      <c r="B265" t="s">
        <v>23</v>
      </c>
      <c r="C265" t="s">
        <v>24</v>
      </c>
      <c r="D265">
        <v>358</v>
      </c>
      <c r="E265" s="1">
        <v>43904</v>
      </c>
      <c r="F265" t="s">
        <v>120</v>
      </c>
      <c r="G265">
        <v>5</v>
      </c>
      <c r="H265" t="s">
        <v>121</v>
      </c>
      <c r="I265">
        <v>7</v>
      </c>
      <c r="J265">
        <v>49.95</v>
      </c>
      <c r="K265" t="s">
        <v>15</v>
      </c>
    </row>
    <row r="266" spans="1:11" x14ac:dyDescent="0.3">
      <c r="A266">
        <v>187</v>
      </c>
      <c r="B266" t="s">
        <v>23</v>
      </c>
      <c r="C266" t="s">
        <v>24</v>
      </c>
      <c r="D266">
        <v>396</v>
      </c>
      <c r="E266" s="1">
        <v>43913</v>
      </c>
      <c r="F266" t="s">
        <v>37</v>
      </c>
      <c r="G266">
        <v>1</v>
      </c>
      <c r="H266" t="s">
        <v>38</v>
      </c>
      <c r="I266">
        <v>1</v>
      </c>
      <c r="J266">
        <v>12</v>
      </c>
      <c r="K266" t="s">
        <v>18</v>
      </c>
    </row>
    <row r="267" spans="1:11" x14ac:dyDescent="0.3">
      <c r="A267">
        <v>187</v>
      </c>
      <c r="B267" t="s">
        <v>23</v>
      </c>
      <c r="C267" t="s">
        <v>24</v>
      </c>
      <c r="D267">
        <v>1583</v>
      </c>
      <c r="E267" s="1">
        <v>44172</v>
      </c>
      <c r="F267" t="s">
        <v>217</v>
      </c>
      <c r="G267">
        <v>3</v>
      </c>
      <c r="H267" t="s">
        <v>218</v>
      </c>
      <c r="I267">
        <v>4</v>
      </c>
      <c r="J267">
        <v>16.989999999999998</v>
      </c>
      <c r="K267" t="s">
        <v>34</v>
      </c>
    </row>
    <row r="268" spans="1:11" x14ac:dyDescent="0.3">
      <c r="A268">
        <v>188</v>
      </c>
      <c r="B268" t="s">
        <v>292</v>
      </c>
      <c r="C268" t="s">
        <v>134</v>
      </c>
      <c r="D268">
        <v>1610</v>
      </c>
      <c r="E268" s="1">
        <v>44177</v>
      </c>
      <c r="F268" t="s">
        <v>198</v>
      </c>
      <c r="G268">
        <v>6</v>
      </c>
      <c r="H268" t="s">
        <v>199</v>
      </c>
      <c r="I268">
        <v>1</v>
      </c>
      <c r="J268">
        <v>8.99</v>
      </c>
      <c r="K268" t="s">
        <v>18</v>
      </c>
    </row>
    <row r="269" spans="1:11" x14ac:dyDescent="0.3">
      <c r="A269">
        <v>189</v>
      </c>
      <c r="B269" t="s">
        <v>293</v>
      </c>
      <c r="C269" t="s">
        <v>29</v>
      </c>
      <c r="D269">
        <v>572</v>
      </c>
      <c r="E269" s="1">
        <v>43956</v>
      </c>
      <c r="F269" t="s">
        <v>194</v>
      </c>
      <c r="G269">
        <v>3</v>
      </c>
      <c r="H269" t="s">
        <v>195</v>
      </c>
      <c r="I269">
        <v>4</v>
      </c>
      <c r="J269">
        <v>16.75</v>
      </c>
      <c r="K269" t="s">
        <v>34</v>
      </c>
    </row>
    <row r="270" spans="1:11" x14ac:dyDescent="0.3">
      <c r="A270">
        <v>189</v>
      </c>
      <c r="B270" t="s">
        <v>293</v>
      </c>
      <c r="C270" t="s">
        <v>29</v>
      </c>
      <c r="D270">
        <v>1437</v>
      </c>
      <c r="E270" s="1">
        <v>44137</v>
      </c>
      <c r="F270" t="s">
        <v>152</v>
      </c>
      <c r="G270">
        <v>6</v>
      </c>
      <c r="H270" t="s">
        <v>153</v>
      </c>
      <c r="I270">
        <v>1</v>
      </c>
      <c r="J270">
        <v>7.99</v>
      </c>
      <c r="K270" t="s">
        <v>18</v>
      </c>
    </row>
    <row r="271" spans="1:11" x14ac:dyDescent="0.3">
      <c r="A271">
        <v>190</v>
      </c>
      <c r="B271" t="s">
        <v>294</v>
      </c>
      <c r="C271" t="s">
        <v>29</v>
      </c>
      <c r="D271">
        <v>450</v>
      </c>
      <c r="E271" s="1">
        <v>43924</v>
      </c>
      <c r="F271" t="s">
        <v>122</v>
      </c>
      <c r="G271">
        <v>5</v>
      </c>
      <c r="H271" t="s">
        <v>123</v>
      </c>
      <c r="I271">
        <v>4</v>
      </c>
      <c r="J271">
        <v>14.99</v>
      </c>
      <c r="K271" t="s">
        <v>34</v>
      </c>
    </row>
    <row r="272" spans="1:11" x14ac:dyDescent="0.3">
      <c r="A272">
        <v>191</v>
      </c>
      <c r="B272" t="s">
        <v>295</v>
      </c>
      <c r="C272" t="s">
        <v>239</v>
      </c>
      <c r="D272">
        <v>2049</v>
      </c>
      <c r="E272" s="1">
        <v>44270</v>
      </c>
      <c r="F272" t="s">
        <v>69</v>
      </c>
      <c r="G272">
        <v>4</v>
      </c>
      <c r="H272" t="s">
        <v>70</v>
      </c>
      <c r="I272">
        <v>3</v>
      </c>
      <c r="J272">
        <v>250</v>
      </c>
      <c r="K272" t="s">
        <v>53</v>
      </c>
    </row>
    <row r="273" spans="1:11" x14ac:dyDescent="0.3">
      <c r="A273">
        <v>193</v>
      </c>
      <c r="B273" t="s">
        <v>296</v>
      </c>
      <c r="C273" t="s">
        <v>29</v>
      </c>
      <c r="D273">
        <v>1163</v>
      </c>
      <c r="E273" s="1">
        <v>44081</v>
      </c>
      <c r="F273" t="s">
        <v>158</v>
      </c>
      <c r="G273">
        <v>2</v>
      </c>
      <c r="H273" t="s">
        <v>159</v>
      </c>
      <c r="I273">
        <v>4</v>
      </c>
      <c r="J273">
        <v>20.95</v>
      </c>
      <c r="K273" t="s">
        <v>34</v>
      </c>
    </row>
    <row r="274" spans="1:11" x14ac:dyDescent="0.3">
      <c r="A274">
        <v>193</v>
      </c>
      <c r="B274" t="s">
        <v>296</v>
      </c>
      <c r="C274" t="s">
        <v>29</v>
      </c>
      <c r="D274">
        <v>1234</v>
      </c>
      <c r="E274" s="1">
        <v>44096</v>
      </c>
      <c r="F274" t="s">
        <v>214</v>
      </c>
      <c r="G274">
        <v>6</v>
      </c>
      <c r="H274" t="s">
        <v>215</v>
      </c>
      <c r="I274">
        <v>2</v>
      </c>
      <c r="J274">
        <v>58.95</v>
      </c>
      <c r="K274" t="s">
        <v>41</v>
      </c>
    </row>
    <row r="275" spans="1:11" x14ac:dyDescent="0.3">
      <c r="A275">
        <v>194</v>
      </c>
      <c r="B275" t="s">
        <v>297</v>
      </c>
      <c r="C275" t="s">
        <v>242</v>
      </c>
      <c r="D275">
        <v>3312</v>
      </c>
      <c r="E275" s="1">
        <v>44555</v>
      </c>
      <c r="F275" t="s">
        <v>54</v>
      </c>
      <c r="G275">
        <v>2</v>
      </c>
      <c r="H275" t="s">
        <v>55</v>
      </c>
      <c r="I275">
        <v>1</v>
      </c>
      <c r="J275">
        <v>11.99</v>
      </c>
      <c r="K275" t="s">
        <v>18</v>
      </c>
    </row>
    <row r="276" spans="1:11" x14ac:dyDescent="0.3">
      <c r="A276">
        <v>196</v>
      </c>
      <c r="B276" t="s">
        <v>244</v>
      </c>
      <c r="C276" t="s">
        <v>36</v>
      </c>
      <c r="D276">
        <v>1420</v>
      </c>
      <c r="E276" s="1">
        <v>44132</v>
      </c>
      <c r="F276" t="s">
        <v>58</v>
      </c>
      <c r="G276">
        <v>1</v>
      </c>
      <c r="H276" t="s">
        <v>59</v>
      </c>
      <c r="I276">
        <v>2</v>
      </c>
      <c r="J276">
        <v>179</v>
      </c>
      <c r="K276" t="s">
        <v>41</v>
      </c>
    </row>
    <row r="277" spans="1:11" x14ac:dyDescent="0.3">
      <c r="A277">
        <v>196</v>
      </c>
      <c r="B277" t="s">
        <v>244</v>
      </c>
      <c r="C277" t="s">
        <v>36</v>
      </c>
      <c r="D277">
        <v>2627</v>
      </c>
      <c r="E277" s="1">
        <v>44390</v>
      </c>
      <c r="F277" t="s">
        <v>230</v>
      </c>
      <c r="G277">
        <v>1</v>
      </c>
      <c r="H277" t="s">
        <v>231</v>
      </c>
      <c r="I277">
        <v>4</v>
      </c>
      <c r="J277">
        <v>16.989999999999998</v>
      </c>
      <c r="K277" t="s">
        <v>34</v>
      </c>
    </row>
    <row r="278" spans="1:11" x14ac:dyDescent="0.3">
      <c r="A278">
        <v>198</v>
      </c>
      <c r="B278" t="s">
        <v>226</v>
      </c>
      <c r="C278" t="s">
        <v>227</v>
      </c>
      <c r="D278">
        <v>262</v>
      </c>
      <c r="E278" s="1">
        <v>43882</v>
      </c>
      <c r="F278" t="s">
        <v>152</v>
      </c>
      <c r="G278">
        <v>5</v>
      </c>
      <c r="H278" t="s">
        <v>153</v>
      </c>
      <c r="I278">
        <v>1</v>
      </c>
      <c r="J278">
        <v>7.99</v>
      </c>
      <c r="K278" t="s">
        <v>18</v>
      </c>
    </row>
    <row r="279" spans="1:11" x14ac:dyDescent="0.3">
      <c r="A279">
        <v>198</v>
      </c>
      <c r="B279" t="s">
        <v>226</v>
      </c>
      <c r="C279" t="s">
        <v>227</v>
      </c>
      <c r="D279">
        <v>1523</v>
      </c>
      <c r="E279" s="1">
        <v>44158</v>
      </c>
      <c r="F279" t="s">
        <v>39</v>
      </c>
      <c r="G279">
        <v>5</v>
      </c>
      <c r="H279" t="s">
        <v>40</v>
      </c>
      <c r="I279">
        <v>2</v>
      </c>
      <c r="J279">
        <v>89.95</v>
      </c>
      <c r="K279" t="s">
        <v>41</v>
      </c>
    </row>
    <row r="280" spans="1:11" x14ac:dyDescent="0.3">
      <c r="A280">
        <v>198</v>
      </c>
      <c r="B280" t="s">
        <v>226</v>
      </c>
      <c r="C280" t="s">
        <v>227</v>
      </c>
      <c r="D280">
        <v>1569</v>
      </c>
      <c r="E280" s="1">
        <v>44170</v>
      </c>
      <c r="F280" t="s">
        <v>91</v>
      </c>
      <c r="G280">
        <v>4</v>
      </c>
      <c r="H280" t="s">
        <v>92</v>
      </c>
      <c r="I280">
        <v>4</v>
      </c>
      <c r="J280">
        <v>24.99</v>
      </c>
      <c r="K280" t="s">
        <v>34</v>
      </c>
    </row>
    <row r="281" spans="1:11" x14ac:dyDescent="0.3">
      <c r="A281">
        <v>198</v>
      </c>
      <c r="B281" t="s">
        <v>226</v>
      </c>
      <c r="C281" t="s">
        <v>227</v>
      </c>
      <c r="D281">
        <v>1627</v>
      </c>
      <c r="E281" s="1">
        <v>44182</v>
      </c>
      <c r="F281" t="s">
        <v>104</v>
      </c>
      <c r="G281">
        <v>5</v>
      </c>
      <c r="H281" t="s">
        <v>105</v>
      </c>
      <c r="I281">
        <v>5</v>
      </c>
      <c r="J281">
        <v>189</v>
      </c>
      <c r="K281" t="s">
        <v>97</v>
      </c>
    </row>
    <row r="282" spans="1:11" x14ac:dyDescent="0.3">
      <c r="A282">
        <v>198</v>
      </c>
      <c r="B282" t="s">
        <v>226</v>
      </c>
      <c r="C282" t="s">
        <v>227</v>
      </c>
      <c r="D282">
        <v>2242</v>
      </c>
      <c r="E282" s="1">
        <v>44312</v>
      </c>
      <c r="F282" t="s">
        <v>91</v>
      </c>
      <c r="G282">
        <v>3</v>
      </c>
      <c r="H282" t="s">
        <v>92</v>
      </c>
      <c r="I282">
        <v>4</v>
      </c>
      <c r="J282">
        <v>24.99</v>
      </c>
      <c r="K282" t="s">
        <v>34</v>
      </c>
    </row>
    <row r="283" spans="1:11" x14ac:dyDescent="0.3">
      <c r="A283">
        <v>198</v>
      </c>
      <c r="B283" t="s">
        <v>226</v>
      </c>
      <c r="C283" t="s">
        <v>227</v>
      </c>
      <c r="D283">
        <v>2496</v>
      </c>
      <c r="E283" s="1">
        <v>44365</v>
      </c>
      <c r="F283" t="s">
        <v>91</v>
      </c>
      <c r="G283">
        <v>4</v>
      </c>
      <c r="H283" t="s">
        <v>92</v>
      </c>
      <c r="I283">
        <v>4</v>
      </c>
      <c r="J283">
        <v>24.99</v>
      </c>
      <c r="K283" t="s">
        <v>34</v>
      </c>
    </row>
    <row r="284" spans="1:11" x14ac:dyDescent="0.3">
      <c r="A284">
        <v>200</v>
      </c>
      <c r="B284" t="s">
        <v>11</v>
      </c>
      <c r="C284" t="s">
        <v>12</v>
      </c>
      <c r="D284">
        <v>351</v>
      </c>
      <c r="E284" s="1">
        <v>43903</v>
      </c>
      <c r="F284" t="s">
        <v>145</v>
      </c>
      <c r="G284">
        <v>4</v>
      </c>
      <c r="H284" t="s">
        <v>146</v>
      </c>
      <c r="I284">
        <v>6</v>
      </c>
      <c r="J284">
        <v>883</v>
      </c>
      <c r="K284" t="s">
        <v>27</v>
      </c>
    </row>
    <row r="285" spans="1:11" x14ac:dyDescent="0.3">
      <c r="A285">
        <v>200</v>
      </c>
      <c r="B285" t="s">
        <v>11</v>
      </c>
      <c r="C285" t="s">
        <v>12</v>
      </c>
      <c r="D285">
        <v>802</v>
      </c>
      <c r="E285" s="1">
        <v>44002</v>
      </c>
      <c r="F285" t="s">
        <v>51</v>
      </c>
      <c r="G285">
        <v>2</v>
      </c>
      <c r="H285" t="s">
        <v>52</v>
      </c>
      <c r="I285">
        <v>3</v>
      </c>
      <c r="J285">
        <v>455</v>
      </c>
      <c r="K285" t="s">
        <v>53</v>
      </c>
    </row>
    <row r="286" spans="1:11" x14ac:dyDescent="0.3">
      <c r="A286">
        <v>200</v>
      </c>
      <c r="B286" t="s">
        <v>11</v>
      </c>
      <c r="C286" t="s">
        <v>12</v>
      </c>
      <c r="D286">
        <v>1060</v>
      </c>
      <c r="E286" s="1">
        <v>44059</v>
      </c>
      <c r="F286" t="s">
        <v>286</v>
      </c>
      <c r="G286">
        <v>4</v>
      </c>
      <c r="H286" t="s">
        <v>287</v>
      </c>
      <c r="I286">
        <v>4</v>
      </c>
      <c r="J286">
        <v>19.989999999999998</v>
      </c>
      <c r="K286" t="s">
        <v>34</v>
      </c>
    </row>
    <row r="287" spans="1:11" x14ac:dyDescent="0.3">
      <c r="A287">
        <v>200</v>
      </c>
      <c r="B287" t="s">
        <v>11</v>
      </c>
      <c r="C287" t="s">
        <v>12</v>
      </c>
      <c r="D287">
        <v>1957</v>
      </c>
      <c r="E287" s="1">
        <v>44250</v>
      </c>
      <c r="F287" t="s">
        <v>47</v>
      </c>
      <c r="G287">
        <v>5</v>
      </c>
      <c r="H287" t="s">
        <v>48</v>
      </c>
      <c r="I287">
        <v>7</v>
      </c>
      <c r="J287">
        <v>49</v>
      </c>
      <c r="K287" t="s">
        <v>15</v>
      </c>
    </row>
    <row r="288" spans="1:11" x14ac:dyDescent="0.3">
      <c r="A288">
        <v>201</v>
      </c>
      <c r="B288" t="s">
        <v>11</v>
      </c>
      <c r="C288" t="s">
        <v>12</v>
      </c>
      <c r="D288">
        <v>742</v>
      </c>
      <c r="E288" s="1">
        <v>43986</v>
      </c>
      <c r="F288" t="s">
        <v>100</v>
      </c>
      <c r="G288">
        <v>2</v>
      </c>
      <c r="H288" t="s">
        <v>101</v>
      </c>
      <c r="I288">
        <v>7</v>
      </c>
      <c r="J288">
        <v>34.99</v>
      </c>
      <c r="K288" t="s">
        <v>15</v>
      </c>
    </row>
    <row r="289" spans="1:11" x14ac:dyDescent="0.3">
      <c r="A289">
        <v>202</v>
      </c>
      <c r="B289" t="s">
        <v>298</v>
      </c>
      <c r="C289" t="s">
        <v>29</v>
      </c>
      <c r="D289">
        <v>194</v>
      </c>
      <c r="E289" s="1">
        <v>43869</v>
      </c>
      <c r="F289" t="s">
        <v>145</v>
      </c>
      <c r="G289">
        <v>4</v>
      </c>
      <c r="H289" t="s">
        <v>146</v>
      </c>
      <c r="I289">
        <v>6</v>
      </c>
      <c r="J289">
        <v>883</v>
      </c>
      <c r="K289" t="s">
        <v>27</v>
      </c>
    </row>
    <row r="290" spans="1:11" x14ac:dyDescent="0.3">
      <c r="A290">
        <v>202</v>
      </c>
      <c r="B290" t="s">
        <v>298</v>
      </c>
      <c r="C290" t="s">
        <v>29</v>
      </c>
      <c r="D290">
        <v>2427</v>
      </c>
      <c r="E290" s="1">
        <v>44353</v>
      </c>
      <c r="F290" t="s">
        <v>73</v>
      </c>
      <c r="G290">
        <v>5</v>
      </c>
      <c r="H290" t="s">
        <v>74</v>
      </c>
      <c r="I290">
        <v>3</v>
      </c>
      <c r="J290">
        <v>250</v>
      </c>
      <c r="K290" t="s">
        <v>53</v>
      </c>
    </row>
    <row r="291" spans="1:11" x14ac:dyDescent="0.3">
      <c r="A291">
        <v>202</v>
      </c>
      <c r="B291" t="s">
        <v>298</v>
      </c>
      <c r="C291" t="s">
        <v>29</v>
      </c>
      <c r="D291">
        <v>2449</v>
      </c>
      <c r="E291" s="1">
        <v>44358</v>
      </c>
      <c r="F291" t="s">
        <v>290</v>
      </c>
      <c r="G291">
        <v>3</v>
      </c>
      <c r="H291" t="s">
        <v>291</v>
      </c>
      <c r="I291">
        <v>6</v>
      </c>
      <c r="J291">
        <v>699</v>
      </c>
      <c r="K291" t="s">
        <v>27</v>
      </c>
    </row>
    <row r="292" spans="1:11" x14ac:dyDescent="0.3">
      <c r="A292">
        <v>203</v>
      </c>
      <c r="B292" t="s">
        <v>299</v>
      </c>
      <c r="C292" t="s">
        <v>109</v>
      </c>
      <c r="D292">
        <v>204</v>
      </c>
      <c r="E292" s="1">
        <v>43871</v>
      </c>
      <c r="F292" t="s">
        <v>212</v>
      </c>
      <c r="G292">
        <v>3</v>
      </c>
      <c r="H292" t="s">
        <v>213</v>
      </c>
      <c r="I292">
        <v>4</v>
      </c>
      <c r="J292">
        <v>14.99</v>
      </c>
      <c r="K292" t="s">
        <v>34</v>
      </c>
    </row>
    <row r="293" spans="1:11" x14ac:dyDescent="0.3">
      <c r="A293">
        <v>204</v>
      </c>
      <c r="B293" t="s">
        <v>272</v>
      </c>
      <c r="C293" t="s">
        <v>189</v>
      </c>
      <c r="D293">
        <v>179</v>
      </c>
      <c r="E293" s="1">
        <v>43867</v>
      </c>
      <c r="F293" t="s">
        <v>122</v>
      </c>
      <c r="G293">
        <v>3</v>
      </c>
      <c r="H293" t="s">
        <v>123</v>
      </c>
      <c r="I293">
        <v>4</v>
      </c>
      <c r="J293">
        <v>14.99</v>
      </c>
      <c r="K293" t="s">
        <v>34</v>
      </c>
    </row>
    <row r="294" spans="1:11" x14ac:dyDescent="0.3">
      <c r="A294">
        <v>205</v>
      </c>
      <c r="B294" t="s">
        <v>300</v>
      </c>
      <c r="C294" t="s">
        <v>29</v>
      </c>
      <c r="D294">
        <v>1605</v>
      </c>
      <c r="E294" s="1">
        <v>44176</v>
      </c>
      <c r="F294" t="s">
        <v>217</v>
      </c>
      <c r="G294">
        <v>2</v>
      </c>
      <c r="H294" t="s">
        <v>218</v>
      </c>
      <c r="I294">
        <v>4</v>
      </c>
      <c r="J294">
        <v>16.989999999999998</v>
      </c>
      <c r="K294" t="s">
        <v>34</v>
      </c>
    </row>
    <row r="295" spans="1:11" x14ac:dyDescent="0.3">
      <c r="A295">
        <v>205</v>
      </c>
      <c r="B295" t="s">
        <v>300</v>
      </c>
      <c r="C295" t="s">
        <v>29</v>
      </c>
      <c r="D295">
        <v>2884</v>
      </c>
      <c r="E295" s="1">
        <v>44449</v>
      </c>
      <c r="F295" t="s">
        <v>214</v>
      </c>
      <c r="G295">
        <v>3</v>
      </c>
      <c r="H295" t="s">
        <v>215</v>
      </c>
      <c r="I295">
        <v>2</v>
      </c>
      <c r="J295">
        <v>58.95</v>
      </c>
      <c r="K295" t="s">
        <v>41</v>
      </c>
    </row>
    <row r="296" spans="1:11" x14ac:dyDescent="0.3">
      <c r="A296">
        <v>206</v>
      </c>
      <c r="B296" t="s">
        <v>156</v>
      </c>
      <c r="C296" t="s">
        <v>157</v>
      </c>
      <c r="D296">
        <v>538</v>
      </c>
      <c r="E296" s="1">
        <v>43946</v>
      </c>
      <c r="F296" t="s">
        <v>16</v>
      </c>
      <c r="G296">
        <v>2</v>
      </c>
      <c r="H296" t="s">
        <v>17</v>
      </c>
      <c r="I296">
        <v>1</v>
      </c>
      <c r="J296">
        <v>8.99</v>
      </c>
      <c r="K296" t="s">
        <v>18</v>
      </c>
    </row>
    <row r="297" spans="1:11" x14ac:dyDescent="0.3">
      <c r="A297">
        <v>206</v>
      </c>
      <c r="B297" t="s">
        <v>156</v>
      </c>
      <c r="C297" t="s">
        <v>157</v>
      </c>
      <c r="D297">
        <v>2232</v>
      </c>
      <c r="E297" s="1">
        <v>44310</v>
      </c>
      <c r="F297" t="s">
        <v>245</v>
      </c>
      <c r="G297">
        <v>5</v>
      </c>
      <c r="H297" t="s">
        <v>246</v>
      </c>
      <c r="I297">
        <v>7</v>
      </c>
      <c r="J297">
        <v>36.99</v>
      </c>
      <c r="K297" t="s">
        <v>15</v>
      </c>
    </row>
    <row r="298" spans="1:11" x14ac:dyDescent="0.3">
      <c r="A298">
        <v>206</v>
      </c>
      <c r="B298" t="s">
        <v>156</v>
      </c>
      <c r="C298" t="s">
        <v>157</v>
      </c>
      <c r="D298">
        <v>2954</v>
      </c>
      <c r="E298" s="1">
        <v>44470</v>
      </c>
      <c r="F298" t="s">
        <v>39</v>
      </c>
      <c r="G298">
        <v>3</v>
      </c>
      <c r="H298" t="s">
        <v>40</v>
      </c>
      <c r="I298">
        <v>2</v>
      </c>
      <c r="J298">
        <v>89.95</v>
      </c>
      <c r="K298" t="s">
        <v>41</v>
      </c>
    </row>
    <row r="299" spans="1:11" x14ac:dyDescent="0.3">
      <c r="A299">
        <v>206</v>
      </c>
      <c r="B299" t="s">
        <v>156</v>
      </c>
      <c r="C299" t="s">
        <v>157</v>
      </c>
      <c r="D299">
        <v>3118</v>
      </c>
      <c r="E299" s="1">
        <v>44509</v>
      </c>
      <c r="F299" t="s">
        <v>91</v>
      </c>
      <c r="G299">
        <v>5</v>
      </c>
      <c r="H299" t="s">
        <v>92</v>
      </c>
      <c r="I299">
        <v>4</v>
      </c>
      <c r="J299">
        <v>24.99</v>
      </c>
      <c r="K299" t="s">
        <v>34</v>
      </c>
    </row>
    <row r="300" spans="1:11" x14ac:dyDescent="0.3">
      <c r="A300">
        <v>209</v>
      </c>
      <c r="B300" t="s">
        <v>116</v>
      </c>
      <c r="C300" t="s">
        <v>117</v>
      </c>
      <c r="D300">
        <v>88</v>
      </c>
      <c r="E300" s="1">
        <v>43850</v>
      </c>
      <c r="F300" t="s">
        <v>168</v>
      </c>
      <c r="G300">
        <v>3</v>
      </c>
      <c r="H300" t="s">
        <v>169</v>
      </c>
      <c r="I300">
        <v>4</v>
      </c>
      <c r="J300">
        <v>19.5</v>
      </c>
      <c r="K300" t="s">
        <v>34</v>
      </c>
    </row>
    <row r="301" spans="1:11" x14ac:dyDescent="0.3">
      <c r="A301">
        <v>209</v>
      </c>
      <c r="B301" t="s">
        <v>116</v>
      </c>
      <c r="C301" t="s">
        <v>117</v>
      </c>
      <c r="D301">
        <v>447</v>
      </c>
      <c r="E301" s="1">
        <v>43924</v>
      </c>
      <c r="F301" t="s">
        <v>120</v>
      </c>
      <c r="G301">
        <v>1</v>
      </c>
      <c r="H301" t="s">
        <v>121</v>
      </c>
      <c r="I301">
        <v>7</v>
      </c>
      <c r="J301">
        <v>49.95</v>
      </c>
      <c r="K301" t="s">
        <v>15</v>
      </c>
    </row>
    <row r="302" spans="1:11" x14ac:dyDescent="0.3">
      <c r="A302">
        <v>209</v>
      </c>
      <c r="B302" t="s">
        <v>116</v>
      </c>
      <c r="C302" t="s">
        <v>117</v>
      </c>
      <c r="D302">
        <v>3208</v>
      </c>
      <c r="E302" s="1">
        <v>44530</v>
      </c>
      <c r="F302" t="s">
        <v>58</v>
      </c>
      <c r="G302">
        <v>6</v>
      </c>
      <c r="H302" t="s">
        <v>59</v>
      </c>
      <c r="I302">
        <v>2</v>
      </c>
      <c r="J302">
        <v>179</v>
      </c>
      <c r="K302" t="s">
        <v>41</v>
      </c>
    </row>
    <row r="303" spans="1:11" x14ac:dyDescent="0.3">
      <c r="A303">
        <v>211</v>
      </c>
      <c r="B303" t="s">
        <v>301</v>
      </c>
      <c r="C303" t="s">
        <v>119</v>
      </c>
      <c r="D303">
        <v>438</v>
      </c>
      <c r="E303" s="1">
        <v>43923</v>
      </c>
      <c r="F303" t="s">
        <v>290</v>
      </c>
      <c r="G303">
        <v>5</v>
      </c>
      <c r="H303" t="s">
        <v>291</v>
      </c>
      <c r="I303">
        <v>6</v>
      </c>
      <c r="J303">
        <v>699</v>
      </c>
      <c r="K303" t="s">
        <v>27</v>
      </c>
    </row>
    <row r="304" spans="1:11" x14ac:dyDescent="0.3">
      <c r="A304">
        <v>211</v>
      </c>
      <c r="B304" t="s">
        <v>301</v>
      </c>
      <c r="C304" t="s">
        <v>119</v>
      </c>
      <c r="D304">
        <v>1932</v>
      </c>
      <c r="E304" s="1">
        <v>44243</v>
      </c>
      <c r="F304" t="s">
        <v>302</v>
      </c>
      <c r="G304">
        <v>4</v>
      </c>
      <c r="H304" t="s">
        <v>303</v>
      </c>
      <c r="I304">
        <v>4</v>
      </c>
      <c r="J304">
        <v>13.99</v>
      </c>
      <c r="K304" t="s">
        <v>34</v>
      </c>
    </row>
    <row r="305" spans="1:11" x14ac:dyDescent="0.3">
      <c r="A305">
        <v>212</v>
      </c>
      <c r="B305" t="s">
        <v>304</v>
      </c>
      <c r="C305" t="s">
        <v>72</v>
      </c>
      <c r="D305">
        <v>1484</v>
      </c>
      <c r="E305" s="1">
        <v>44150</v>
      </c>
      <c r="F305" t="s">
        <v>122</v>
      </c>
      <c r="G305">
        <v>3</v>
      </c>
      <c r="H305" t="s">
        <v>123</v>
      </c>
      <c r="I305">
        <v>4</v>
      </c>
      <c r="J305">
        <v>14.99</v>
      </c>
      <c r="K305" t="s">
        <v>34</v>
      </c>
    </row>
    <row r="306" spans="1:11" x14ac:dyDescent="0.3">
      <c r="A306">
        <v>213</v>
      </c>
      <c r="B306" t="s">
        <v>305</v>
      </c>
      <c r="C306" t="s">
        <v>36</v>
      </c>
      <c r="D306">
        <v>1109</v>
      </c>
      <c r="E306" s="1">
        <v>44070</v>
      </c>
      <c r="F306" t="s">
        <v>245</v>
      </c>
      <c r="G306">
        <v>3</v>
      </c>
      <c r="H306" t="s">
        <v>246</v>
      </c>
      <c r="I306">
        <v>7</v>
      </c>
      <c r="J306">
        <v>36.99</v>
      </c>
      <c r="K306" t="s">
        <v>15</v>
      </c>
    </row>
    <row r="307" spans="1:11" x14ac:dyDescent="0.3">
      <c r="A307">
        <v>213</v>
      </c>
      <c r="B307" t="s">
        <v>305</v>
      </c>
      <c r="C307" t="s">
        <v>36</v>
      </c>
      <c r="D307">
        <v>1773</v>
      </c>
      <c r="E307" s="1">
        <v>44213</v>
      </c>
      <c r="F307" t="s">
        <v>141</v>
      </c>
      <c r="G307">
        <v>3</v>
      </c>
      <c r="H307" t="s">
        <v>142</v>
      </c>
      <c r="I307">
        <v>5</v>
      </c>
      <c r="J307">
        <v>214</v>
      </c>
      <c r="K307" t="s">
        <v>97</v>
      </c>
    </row>
    <row r="308" spans="1:11" x14ac:dyDescent="0.3">
      <c r="A308">
        <v>213</v>
      </c>
      <c r="B308" t="s">
        <v>305</v>
      </c>
      <c r="C308" t="s">
        <v>36</v>
      </c>
      <c r="D308">
        <v>2082</v>
      </c>
      <c r="E308" s="1">
        <v>44279</v>
      </c>
      <c r="F308" t="s">
        <v>175</v>
      </c>
      <c r="G308">
        <v>2</v>
      </c>
      <c r="H308" t="s">
        <v>176</v>
      </c>
      <c r="I308">
        <v>2</v>
      </c>
      <c r="J308">
        <v>119</v>
      </c>
      <c r="K308" t="s">
        <v>41</v>
      </c>
    </row>
    <row r="309" spans="1:11" x14ac:dyDescent="0.3">
      <c r="A309">
        <v>213</v>
      </c>
      <c r="B309" t="s">
        <v>305</v>
      </c>
      <c r="C309" t="s">
        <v>36</v>
      </c>
      <c r="D309">
        <v>2694</v>
      </c>
      <c r="E309" s="1">
        <v>44407</v>
      </c>
      <c r="F309" t="s">
        <v>275</v>
      </c>
      <c r="G309">
        <v>3</v>
      </c>
      <c r="H309" t="s">
        <v>276</v>
      </c>
      <c r="I309">
        <v>2</v>
      </c>
      <c r="J309">
        <v>89</v>
      </c>
      <c r="K309" t="s">
        <v>41</v>
      </c>
    </row>
    <row r="310" spans="1:11" x14ac:dyDescent="0.3">
      <c r="A310">
        <v>214</v>
      </c>
      <c r="B310" t="s">
        <v>306</v>
      </c>
      <c r="C310" t="s">
        <v>148</v>
      </c>
      <c r="D310">
        <v>750</v>
      </c>
      <c r="E310" s="1">
        <v>43989</v>
      </c>
      <c r="F310" t="s">
        <v>212</v>
      </c>
      <c r="G310">
        <v>4</v>
      </c>
      <c r="H310" t="s">
        <v>213</v>
      </c>
      <c r="I310">
        <v>4</v>
      </c>
      <c r="J310">
        <v>14.99</v>
      </c>
      <c r="K310" t="s">
        <v>34</v>
      </c>
    </row>
    <row r="311" spans="1:11" x14ac:dyDescent="0.3">
      <c r="A311">
        <v>216</v>
      </c>
      <c r="B311" t="s">
        <v>248</v>
      </c>
      <c r="C311" t="s">
        <v>88</v>
      </c>
      <c r="D311">
        <v>135</v>
      </c>
      <c r="E311" s="1">
        <v>43857</v>
      </c>
      <c r="F311" t="s">
        <v>212</v>
      </c>
      <c r="G311">
        <v>4</v>
      </c>
      <c r="H311" t="s">
        <v>213</v>
      </c>
      <c r="I311">
        <v>4</v>
      </c>
      <c r="J311">
        <v>14.99</v>
      </c>
      <c r="K311" t="s">
        <v>34</v>
      </c>
    </row>
    <row r="312" spans="1:11" x14ac:dyDescent="0.3">
      <c r="A312">
        <v>217</v>
      </c>
      <c r="B312" t="s">
        <v>188</v>
      </c>
      <c r="C312" t="s">
        <v>189</v>
      </c>
      <c r="D312">
        <v>842</v>
      </c>
      <c r="E312" s="1">
        <v>44012</v>
      </c>
      <c r="F312" t="s">
        <v>136</v>
      </c>
      <c r="G312">
        <v>5</v>
      </c>
      <c r="H312" t="s">
        <v>137</v>
      </c>
      <c r="I312">
        <v>5</v>
      </c>
      <c r="J312">
        <v>189</v>
      </c>
      <c r="K312" t="s">
        <v>97</v>
      </c>
    </row>
    <row r="313" spans="1:11" x14ac:dyDescent="0.3">
      <c r="A313">
        <v>217</v>
      </c>
      <c r="B313" t="s">
        <v>188</v>
      </c>
      <c r="C313" t="s">
        <v>189</v>
      </c>
      <c r="D313">
        <v>1538</v>
      </c>
      <c r="E313" s="1">
        <v>44161</v>
      </c>
      <c r="F313" t="s">
        <v>73</v>
      </c>
      <c r="G313">
        <v>3</v>
      </c>
      <c r="H313" t="s">
        <v>74</v>
      </c>
      <c r="I313">
        <v>3</v>
      </c>
      <c r="J313">
        <v>250</v>
      </c>
      <c r="K313" t="s">
        <v>53</v>
      </c>
    </row>
    <row r="314" spans="1:11" x14ac:dyDescent="0.3">
      <c r="A314">
        <v>217</v>
      </c>
      <c r="B314" t="s">
        <v>188</v>
      </c>
      <c r="C314" t="s">
        <v>189</v>
      </c>
      <c r="D314">
        <v>1669</v>
      </c>
      <c r="E314" s="1">
        <v>44190</v>
      </c>
      <c r="F314" t="s">
        <v>100</v>
      </c>
      <c r="G314">
        <v>3</v>
      </c>
      <c r="H314" t="s">
        <v>101</v>
      </c>
      <c r="I314">
        <v>7</v>
      </c>
      <c r="J314">
        <v>34.99</v>
      </c>
      <c r="K314" t="s">
        <v>15</v>
      </c>
    </row>
    <row r="315" spans="1:11" x14ac:dyDescent="0.3">
      <c r="A315">
        <v>218</v>
      </c>
      <c r="B315" t="s">
        <v>307</v>
      </c>
      <c r="C315" t="s">
        <v>72</v>
      </c>
      <c r="D315">
        <v>881</v>
      </c>
      <c r="E315" s="1">
        <v>44020</v>
      </c>
      <c r="F315" t="s">
        <v>13</v>
      </c>
      <c r="G315">
        <v>5</v>
      </c>
      <c r="H315" t="s">
        <v>14</v>
      </c>
      <c r="I315">
        <v>7</v>
      </c>
      <c r="J315">
        <v>29.99</v>
      </c>
      <c r="K315" t="s">
        <v>15</v>
      </c>
    </row>
    <row r="316" spans="1:11" x14ac:dyDescent="0.3">
      <c r="A316">
        <v>218</v>
      </c>
      <c r="B316" t="s">
        <v>307</v>
      </c>
      <c r="C316" t="s">
        <v>72</v>
      </c>
      <c r="D316">
        <v>1302</v>
      </c>
      <c r="E316" s="1">
        <v>44109</v>
      </c>
      <c r="F316" t="s">
        <v>208</v>
      </c>
      <c r="G316">
        <v>5</v>
      </c>
      <c r="H316" t="s">
        <v>209</v>
      </c>
      <c r="I316">
        <v>4</v>
      </c>
      <c r="J316">
        <v>14.99</v>
      </c>
      <c r="K316" t="s">
        <v>34</v>
      </c>
    </row>
    <row r="317" spans="1:11" x14ac:dyDescent="0.3">
      <c r="A317">
        <v>219</v>
      </c>
      <c r="B317" t="s">
        <v>308</v>
      </c>
      <c r="C317" t="s">
        <v>309</v>
      </c>
      <c r="D317">
        <v>1600</v>
      </c>
      <c r="E317" s="1">
        <v>44175</v>
      </c>
      <c r="F317" t="s">
        <v>95</v>
      </c>
      <c r="G317">
        <v>5</v>
      </c>
      <c r="H317" t="s">
        <v>96</v>
      </c>
      <c r="I317">
        <v>5</v>
      </c>
      <c r="J317">
        <v>245</v>
      </c>
      <c r="K317" t="s">
        <v>97</v>
      </c>
    </row>
    <row r="318" spans="1:11" x14ac:dyDescent="0.3">
      <c r="A318">
        <v>221</v>
      </c>
      <c r="B318" t="s">
        <v>310</v>
      </c>
      <c r="C318" t="s">
        <v>311</v>
      </c>
      <c r="D318">
        <v>1069</v>
      </c>
      <c r="E318" s="1">
        <v>44061</v>
      </c>
      <c r="F318" t="s">
        <v>152</v>
      </c>
      <c r="G318">
        <v>2</v>
      </c>
      <c r="H318" t="s">
        <v>153</v>
      </c>
      <c r="I318">
        <v>1</v>
      </c>
      <c r="J318">
        <v>7.99</v>
      </c>
      <c r="K318" t="s">
        <v>18</v>
      </c>
    </row>
    <row r="319" spans="1:11" x14ac:dyDescent="0.3">
      <c r="A319">
        <v>221</v>
      </c>
      <c r="B319" t="s">
        <v>310</v>
      </c>
      <c r="C319" t="s">
        <v>311</v>
      </c>
      <c r="D319">
        <v>1953</v>
      </c>
      <c r="E319" s="1">
        <v>44249</v>
      </c>
      <c r="F319" t="s">
        <v>138</v>
      </c>
      <c r="G319">
        <v>3</v>
      </c>
      <c r="H319" t="s">
        <v>139</v>
      </c>
      <c r="I319">
        <v>6</v>
      </c>
      <c r="J319">
        <v>899</v>
      </c>
      <c r="K319" t="s">
        <v>27</v>
      </c>
    </row>
    <row r="320" spans="1:11" x14ac:dyDescent="0.3">
      <c r="A320">
        <v>221</v>
      </c>
      <c r="B320" t="s">
        <v>310</v>
      </c>
      <c r="C320" t="s">
        <v>311</v>
      </c>
      <c r="D320">
        <v>2336</v>
      </c>
      <c r="E320" s="1">
        <v>44332</v>
      </c>
      <c r="F320" t="s">
        <v>136</v>
      </c>
      <c r="G320">
        <v>5</v>
      </c>
      <c r="H320" t="s">
        <v>137</v>
      </c>
      <c r="I320">
        <v>5</v>
      </c>
      <c r="J320">
        <v>189</v>
      </c>
      <c r="K320" t="s">
        <v>97</v>
      </c>
    </row>
    <row r="321" spans="1:11" x14ac:dyDescent="0.3">
      <c r="A321">
        <v>222</v>
      </c>
      <c r="B321" t="s">
        <v>108</v>
      </c>
      <c r="C321" t="s">
        <v>109</v>
      </c>
      <c r="D321">
        <v>953</v>
      </c>
      <c r="E321" s="1">
        <v>44033</v>
      </c>
      <c r="F321" t="s">
        <v>104</v>
      </c>
      <c r="G321">
        <v>3</v>
      </c>
      <c r="H321" t="s">
        <v>105</v>
      </c>
      <c r="I321">
        <v>5</v>
      </c>
      <c r="J321">
        <v>189</v>
      </c>
      <c r="K321" t="s">
        <v>97</v>
      </c>
    </row>
    <row r="322" spans="1:11" x14ac:dyDescent="0.3">
      <c r="A322">
        <v>222</v>
      </c>
      <c r="B322" t="s">
        <v>108</v>
      </c>
      <c r="C322" t="s">
        <v>109</v>
      </c>
      <c r="D322">
        <v>2572</v>
      </c>
      <c r="E322" s="1">
        <v>44379</v>
      </c>
      <c r="F322" t="s">
        <v>129</v>
      </c>
      <c r="G322">
        <v>2</v>
      </c>
      <c r="H322" t="s">
        <v>130</v>
      </c>
      <c r="I322">
        <v>7</v>
      </c>
      <c r="J322">
        <v>29.99</v>
      </c>
      <c r="K322" t="s">
        <v>15</v>
      </c>
    </row>
    <row r="323" spans="1:11" x14ac:dyDescent="0.3">
      <c r="A323">
        <v>222</v>
      </c>
      <c r="B323" t="s">
        <v>108</v>
      </c>
      <c r="C323" t="s">
        <v>109</v>
      </c>
      <c r="D323">
        <v>2633</v>
      </c>
      <c r="E323" s="1">
        <v>44392</v>
      </c>
      <c r="F323" t="s">
        <v>283</v>
      </c>
      <c r="G323">
        <v>1</v>
      </c>
      <c r="H323" t="s">
        <v>284</v>
      </c>
      <c r="I323">
        <v>7</v>
      </c>
      <c r="J323">
        <v>42.99</v>
      </c>
      <c r="K323" t="s">
        <v>15</v>
      </c>
    </row>
    <row r="324" spans="1:11" x14ac:dyDescent="0.3">
      <c r="A324">
        <v>223</v>
      </c>
      <c r="B324" t="s">
        <v>312</v>
      </c>
      <c r="C324" t="s">
        <v>313</v>
      </c>
      <c r="D324">
        <v>1506</v>
      </c>
      <c r="E324" s="1">
        <v>44154</v>
      </c>
      <c r="F324" t="s">
        <v>25</v>
      </c>
      <c r="G324">
        <v>5</v>
      </c>
      <c r="H324" t="s">
        <v>26</v>
      </c>
      <c r="I324">
        <v>6</v>
      </c>
      <c r="J324">
        <v>684</v>
      </c>
      <c r="K324" t="s">
        <v>27</v>
      </c>
    </row>
    <row r="325" spans="1:11" x14ac:dyDescent="0.3">
      <c r="A325">
        <v>223</v>
      </c>
      <c r="B325" t="s">
        <v>312</v>
      </c>
      <c r="C325" t="s">
        <v>313</v>
      </c>
      <c r="D325">
        <v>2680</v>
      </c>
      <c r="E325" s="1">
        <v>44404</v>
      </c>
      <c r="F325" t="s">
        <v>21</v>
      </c>
      <c r="G325">
        <v>3</v>
      </c>
      <c r="H325" t="s">
        <v>22</v>
      </c>
      <c r="I325">
        <v>7</v>
      </c>
      <c r="J325">
        <v>27.5</v>
      </c>
      <c r="K325" t="s">
        <v>15</v>
      </c>
    </row>
    <row r="326" spans="1:11" x14ac:dyDescent="0.3">
      <c r="A326">
        <v>224</v>
      </c>
      <c r="B326" t="s">
        <v>147</v>
      </c>
      <c r="C326" t="s">
        <v>134</v>
      </c>
      <c r="D326">
        <v>2880</v>
      </c>
      <c r="E326" s="1">
        <v>44448</v>
      </c>
      <c r="F326" t="s">
        <v>47</v>
      </c>
      <c r="G326">
        <v>4</v>
      </c>
      <c r="H326" t="s">
        <v>48</v>
      </c>
      <c r="I326">
        <v>7</v>
      </c>
      <c r="J326">
        <v>49</v>
      </c>
      <c r="K326" t="s">
        <v>15</v>
      </c>
    </row>
    <row r="327" spans="1:11" x14ac:dyDescent="0.3">
      <c r="A327">
        <v>224</v>
      </c>
      <c r="B327" t="s">
        <v>147</v>
      </c>
      <c r="C327" t="s">
        <v>134</v>
      </c>
      <c r="D327">
        <v>2957</v>
      </c>
      <c r="E327" s="1">
        <v>44472</v>
      </c>
      <c r="F327" t="s">
        <v>83</v>
      </c>
      <c r="G327">
        <v>4</v>
      </c>
      <c r="H327" t="s">
        <v>84</v>
      </c>
      <c r="I327">
        <v>2</v>
      </c>
      <c r="J327">
        <v>167</v>
      </c>
      <c r="K327" t="s">
        <v>41</v>
      </c>
    </row>
    <row r="328" spans="1:11" x14ac:dyDescent="0.3">
      <c r="A328">
        <v>225</v>
      </c>
      <c r="B328" t="s">
        <v>237</v>
      </c>
      <c r="C328" t="s">
        <v>20</v>
      </c>
      <c r="D328">
        <v>607</v>
      </c>
      <c r="E328" s="1">
        <v>43961</v>
      </c>
      <c r="F328" t="s">
        <v>56</v>
      </c>
      <c r="G328">
        <v>6</v>
      </c>
      <c r="H328" t="s">
        <v>57</v>
      </c>
      <c r="I328">
        <v>3</v>
      </c>
      <c r="J328">
        <v>499</v>
      </c>
      <c r="K328" t="s">
        <v>53</v>
      </c>
    </row>
    <row r="329" spans="1:11" x14ac:dyDescent="0.3">
      <c r="A329">
        <v>225</v>
      </c>
      <c r="B329" t="s">
        <v>237</v>
      </c>
      <c r="C329" t="s">
        <v>20</v>
      </c>
      <c r="D329">
        <v>1652</v>
      </c>
      <c r="E329" s="1">
        <v>44187</v>
      </c>
      <c r="F329" t="s">
        <v>104</v>
      </c>
      <c r="G329">
        <v>3</v>
      </c>
      <c r="H329" t="s">
        <v>105</v>
      </c>
      <c r="I329">
        <v>5</v>
      </c>
      <c r="J329">
        <v>189</v>
      </c>
      <c r="K329" t="s">
        <v>97</v>
      </c>
    </row>
    <row r="330" spans="1:11" x14ac:dyDescent="0.3">
      <c r="A330">
        <v>225</v>
      </c>
      <c r="B330" t="s">
        <v>237</v>
      </c>
      <c r="C330" t="s">
        <v>20</v>
      </c>
      <c r="D330">
        <v>2770</v>
      </c>
      <c r="E330" s="1">
        <v>44424</v>
      </c>
      <c r="F330" t="s">
        <v>165</v>
      </c>
      <c r="G330">
        <v>3</v>
      </c>
      <c r="H330" t="s">
        <v>166</v>
      </c>
      <c r="I330">
        <v>7</v>
      </c>
      <c r="J330">
        <v>28.99</v>
      </c>
      <c r="K330" t="s">
        <v>15</v>
      </c>
    </row>
    <row r="331" spans="1:11" x14ac:dyDescent="0.3">
      <c r="A331">
        <v>228</v>
      </c>
      <c r="B331" t="s">
        <v>11</v>
      </c>
      <c r="C331" t="s">
        <v>12</v>
      </c>
      <c r="D331">
        <v>981</v>
      </c>
      <c r="E331" s="1">
        <v>44041</v>
      </c>
      <c r="F331" t="s">
        <v>283</v>
      </c>
      <c r="G331">
        <v>4</v>
      </c>
      <c r="H331" t="s">
        <v>284</v>
      </c>
      <c r="I331">
        <v>7</v>
      </c>
      <c r="J331">
        <v>42.99</v>
      </c>
      <c r="K331" t="s">
        <v>15</v>
      </c>
    </row>
    <row r="332" spans="1:11" x14ac:dyDescent="0.3">
      <c r="A332">
        <v>228</v>
      </c>
      <c r="B332" t="s">
        <v>11</v>
      </c>
      <c r="C332" t="s">
        <v>12</v>
      </c>
      <c r="D332">
        <v>2535</v>
      </c>
      <c r="E332" s="1">
        <v>44372</v>
      </c>
      <c r="F332" t="s">
        <v>145</v>
      </c>
      <c r="G332">
        <v>2</v>
      </c>
      <c r="H332" t="s">
        <v>146</v>
      </c>
      <c r="I332">
        <v>6</v>
      </c>
      <c r="J332">
        <v>883</v>
      </c>
      <c r="K332" t="s">
        <v>27</v>
      </c>
    </row>
    <row r="333" spans="1:11" x14ac:dyDescent="0.3">
      <c r="A333">
        <v>229</v>
      </c>
      <c r="B333" t="s">
        <v>124</v>
      </c>
      <c r="C333" t="s">
        <v>20</v>
      </c>
      <c r="D333">
        <v>1187</v>
      </c>
      <c r="E333" s="1">
        <v>44086</v>
      </c>
      <c r="F333" t="s">
        <v>194</v>
      </c>
      <c r="G333">
        <v>3</v>
      </c>
      <c r="H333" t="s">
        <v>195</v>
      </c>
      <c r="I333">
        <v>4</v>
      </c>
      <c r="J333">
        <v>16.75</v>
      </c>
      <c r="K333" t="s">
        <v>34</v>
      </c>
    </row>
    <row r="334" spans="1:11" x14ac:dyDescent="0.3">
      <c r="A334">
        <v>229</v>
      </c>
      <c r="B334" t="s">
        <v>124</v>
      </c>
      <c r="C334" t="s">
        <v>20</v>
      </c>
      <c r="D334">
        <v>1399</v>
      </c>
      <c r="E334" s="1">
        <v>44128</v>
      </c>
      <c r="F334" t="s">
        <v>120</v>
      </c>
      <c r="G334">
        <v>2</v>
      </c>
      <c r="H334" t="s">
        <v>121</v>
      </c>
      <c r="I334">
        <v>7</v>
      </c>
      <c r="J334">
        <v>49.95</v>
      </c>
      <c r="K334" t="s">
        <v>15</v>
      </c>
    </row>
    <row r="335" spans="1:11" x14ac:dyDescent="0.3">
      <c r="A335">
        <v>229</v>
      </c>
      <c r="B335" t="s">
        <v>124</v>
      </c>
      <c r="C335" t="s">
        <v>20</v>
      </c>
      <c r="D335">
        <v>1516</v>
      </c>
      <c r="E335" s="1">
        <v>44155</v>
      </c>
      <c r="F335" t="s">
        <v>283</v>
      </c>
      <c r="G335">
        <v>3</v>
      </c>
      <c r="H335" t="s">
        <v>284</v>
      </c>
      <c r="I335">
        <v>7</v>
      </c>
      <c r="J335">
        <v>42.99</v>
      </c>
      <c r="K335" t="s">
        <v>15</v>
      </c>
    </row>
    <row r="336" spans="1:11" x14ac:dyDescent="0.3">
      <c r="A336">
        <v>230</v>
      </c>
      <c r="B336" t="s">
        <v>314</v>
      </c>
      <c r="C336" t="s">
        <v>253</v>
      </c>
      <c r="D336">
        <v>1698</v>
      </c>
      <c r="E336" s="1">
        <v>44198</v>
      </c>
      <c r="F336" t="s">
        <v>73</v>
      </c>
      <c r="G336">
        <v>4</v>
      </c>
      <c r="H336" t="s">
        <v>74</v>
      </c>
      <c r="I336">
        <v>3</v>
      </c>
      <c r="J336">
        <v>250</v>
      </c>
      <c r="K336" t="s">
        <v>53</v>
      </c>
    </row>
    <row r="337" spans="1:11" x14ac:dyDescent="0.3">
      <c r="A337">
        <v>230</v>
      </c>
      <c r="B337" t="s">
        <v>314</v>
      </c>
      <c r="C337" t="s">
        <v>253</v>
      </c>
      <c r="D337">
        <v>2844</v>
      </c>
      <c r="E337" s="1">
        <v>44440</v>
      </c>
      <c r="F337" t="s">
        <v>56</v>
      </c>
      <c r="G337">
        <v>2</v>
      </c>
      <c r="H337" t="s">
        <v>57</v>
      </c>
      <c r="I337">
        <v>3</v>
      </c>
      <c r="J337">
        <v>499</v>
      </c>
      <c r="K337" t="s">
        <v>53</v>
      </c>
    </row>
    <row r="338" spans="1:11" x14ac:dyDescent="0.3">
      <c r="A338">
        <v>230</v>
      </c>
      <c r="B338" t="s">
        <v>314</v>
      </c>
      <c r="C338" t="s">
        <v>253</v>
      </c>
      <c r="D338">
        <v>2873</v>
      </c>
      <c r="E338" s="1">
        <v>44446</v>
      </c>
      <c r="F338" t="s">
        <v>73</v>
      </c>
      <c r="G338">
        <v>3</v>
      </c>
      <c r="H338" t="s">
        <v>74</v>
      </c>
      <c r="I338">
        <v>3</v>
      </c>
      <c r="J338">
        <v>250</v>
      </c>
      <c r="K338" t="s">
        <v>53</v>
      </c>
    </row>
    <row r="339" spans="1:11" x14ac:dyDescent="0.3">
      <c r="A339">
        <v>231</v>
      </c>
      <c r="B339" t="s">
        <v>23</v>
      </c>
      <c r="C339" t="s">
        <v>24</v>
      </c>
      <c r="D339">
        <v>431</v>
      </c>
      <c r="E339" s="1">
        <v>43922</v>
      </c>
      <c r="F339" t="s">
        <v>54</v>
      </c>
      <c r="G339">
        <v>3</v>
      </c>
      <c r="H339" t="s">
        <v>55</v>
      </c>
      <c r="I339">
        <v>1</v>
      </c>
      <c r="J339">
        <v>11.99</v>
      </c>
      <c r="K339" t="s">
        <v>18</v>
      </c>
    </row>
    <row r="340" spans="1:11" x14ac:dyDescent="0.3">
      <c r="A340">
        <v>232</v>
      </c>
      <c r="B340" t="s">
        <v>315</v>
      </c>
      <c r="C340" t="s">
        <v>11</v>
      </c>
      <c r="D340">
        <v>1730</v>
      </c>
      <c r="E340" s="1">
        <v>44205</v>
      </c>
      <c r="F340" t="s">
        <v>172</v>
      </c>
      <c r="G340">
        <v>5</v>
      </c>
      <c r="H340" t="s">
        <v>173</v>
      </c>
      <c r="I340">
        <v>4</v>
      </c>
      <c r="J340">
        <v>24.95</v>
      </c>
      <c r="K340" t="s">
        <v>34</v>
      </c>
    </row>
    <row r="341" spans="1:11" x14ac:dyDescent="0.3">
      <c r="A341">
        <v>234</v>
      </c>
      <c r="B341" t="s">
        <v>206</v>
      </c>
      <c r="C341" t="s">
        <v>161</v>
      </c>
      <c r="D341">
        <v>1781</v>
      </c>
      <c r="E341" s="1">
        <v>44215</v>
      </c>
      <c r="F341" t="s">
        <v>214</v>
      </c>
      <c r="G341">
        <v>4</v>
      </c>
      <c r="H341" t="s">
        <v>215</v>
      </c>
      <c r="I341">
        <v>2</v>
      </c>
      <c r="J341">
        <v>58.95</v>
      </c>
      <c r="K341" t="s">
        <v>41</v>
      </c>
    </row>
    <row r="342" spans="1:11" x14ac:dyDescent="0.3">
      <c r="A342">
        <v>234</v>
      </c>
      <c r="B342" t="s">
        <v>206</v>
      </c>
      <c r="C342" t="s">
        <v>161</v>
      </c>
      <c r="D342">
        <v>2037</v>
      </c>
      <c r="E342" s="1">
        <v>44268</v>
      </c>
      <c r="F342" t="s">
        <v>89</v>
      </c>
      <c r="G342">
        <v>3</v>
      </c>
      <c r="H342" t="s">
        <v>90</v>
      </c>
      <c r="I342">
        <v>3</v>
      </c>
      <c r="J342">
        <v>395</v>
      </c>
      <c r="K342" t="s">
        <v>53</v>
      </c>
    </row>
    <row r="343" spans="1:11" x14ac:dyDescent="0.3">
      <c r="A343">
        <v>235</v>
      </c>
      <c r="B343" t="s">
        <v>316</v>
      </c>
      <c r="C343" t="s">
        <v>86</v>
      </c>
      <c r="D343">
        <v>1213</v>
      </c>
      <c r="E343" s="1">
        <v>44091</v>
      </c>
      <c r="F343" t="s">
        <v>141</v>
      </c>
      <c r="G343">
        <v>2</v>
      </c>
      <c r="H343" t="s">
        <v>142</v>
      </c>
      <c r="I343">
        <v>5</v>
      </c>
      <c r="J343">
        <v>214</v>
      </c>
      <c r="K343" t="s">
        <v>97</v>
      </c>
    </row>
    <row r="344" spans="1:11" x14ac:dyDescent="0.3">
      <c r="A344">
        <v>235</v>
      </c>
      <c r="B344" t="s">
        <v>316</v>
      </c>
      <c r="C344" t="s">
        <v>86</v>
      </c>
      <c r="D344">
        <v>2798</v>
      </c>
      <c r="E344" s="1">
        <v>44431</v>
      </c>
      <c r="F344" t="s">
        <v>317</v>
      </c>
      <c r="G344">
        <v>3</v>
      </c>
      <c r="H344" t="s">
        <v>318</v>
      </c>
      <c r="I344">
        <v>7</v>
      </c>
      <c r="J344">
        <v>44.95</v>
      </c>
      <c r="K344" t="s">
        <v>15</v>
      </c>
    </row>
    <row r="345" spans="1:11" x14ac:dyDescent="0.3">
      <c r="A345">
        <v>236</v>
      </c>
      <c r="B345" t="s">
        <v>319</v>
      </c>
      <c r="C345" t="s">
        <v>134</v>
      </c>
      <c r="D345">
        <v>564</v>
      </c>
      <c r="E345" s="1">
        <v>43954</v>
      </c>
      <c r="F345" t="s">
        <v>198</v>
      </c>
      <c r="G345">
        <v>2</v>
      </c>
      <c r="H345" t="s">
        <v>199</v>
      </c>
      <c r="I345">
        <v>1</v>
      </c>
      <c r="J345">
        <v>8.99</v>
      </c>
      <c r="K345" t="s">
        <v>18</v>
      </c>
    </row>
    <row r="346" spans="1:11" x14ac:dyDescent="0.3">
      <c r="A346">
        <v>237</v>
      </c>
      <c r="B346" t="s">
        <v>164</v>
      </c>
      <c r="C346" t="s">
        <v>144</v>
      </c>
      <c r="D346">
        <v>1181</v>
      </c>
      <c r="E346" s="1">
        <v>44084</v>
      </c>
      <c r="F346" t="s">
        <v>214</v>
      </c>
      <c r="G346">
        <v>5</v>
      </c>
      <c r="H346" t="s">
        <v>215</v>
      </c>
      <c r="I346">
        <v>2</v>
      </c>
      <c r="J346">
        <v>58.95</v>
      </c>
      <c r="K346" t="s">
        <v>41</v>
      </c>
    </row>
    <row r="347" spans="1:11" x14ac:dyDescent="0.3">
      <c r="A347">
        <v>239</v>
      </c>
      <c r="B347" t="s">
        <v>243</v>
      </c>
      <c r="C347" t="s">
        <v>24</v>
      </c>
      <c r="D347">
        <v>1237</v>
      </c>
      <c r="E347" s="1">
        <v>44096</v>
      </c>
      <c r="F347" t="s">
        <v>13</v>
      </c>
      <c r="G347">
        <v>2</v>
      </c>
      <c r="H347" t="s">
        <v>14</v>
      </c>
      <c r="I347">
        <v>7</v>
      </c>
      <c r="J347">
        <v>29.99</v>
      </c>
      <c r="K347" t="s">
        <v>15</v>
      </c>
    </row>
    <row r="348" spans="1:11" x14ac:dyDescent="0.3">
      <c r="A348">
        <v>239</v>
      </c>
      <c r="B348" t="s">
        <v>243</v>
      </c>
      <c r="C348" t="s">
        <v>24</v>
      </c>
      <c r="D348">
        <v>2993</v>
      </c>
      <c r="E348" s="1">
        <v>44480</v>
      </c>
      <c r="F348" t="s">
        <v>317</v>
      </c>
      <c r="G348">
        <v>2</v>
      </c>
      <c r="H348" t="s">
        <v>318</v>
      </c>
      <c r="I348">
        <v>7</v>
      </c>
      <c r="J348">
        <v>44.95</v>
      </c>
      <c r="K348" t="s">
        <v>15</v>
      </c>
    </row>
    <row r="349" spans="1:11" x14ac:dyDescent="0.3">
      <c r="A349">
        <v>240</v>
      </c>
      <c r="B349" t="s">
        <v>320</v>
      </c>
      <c r="C349" t="s">
        <v>36</v>
      </c>
      <c r="D349">
        <v>225</v>
      </c>
      <c r="E349" s="1">
        <v>43875</v>
      </c>
      <c r="F349" t="s">
        <v>154</v>
      </c>
      <c r="G349">
        <v>2</v>
      </c>
      <c r="H349" t="s">
        <v>155</v>
      </c>
      <c r="I349">
        <v>2</v>
      </c>
      <c r="J349">
        <v>129.94999999999999</v>
      </c>
      <c r="K349" t="s">
        <v>41</v>
      </c>
    </row>
    <row r="350" spans="1:11" x14ac:dyDescent="0.3">
      <c r="A350">
        <v>240</v>
      </c>
      <c r="B350" t="s">
        <v>320</v>
      </c>
      <c r="C350" t="s">
        <v>36</v>
      </c>
      <c r="D350">
        <v>838</v>
      </c>
      <c r="E350" s="1">
        <v>44010</v>
      </c>
      <c r="F350" t="s">
        <v>95</v>
      </c>
      <c r="G350">
        <v>4</v>
      </c>
      <c r="H350" t="s">
        <v>96</v>
      </c>
      <c r="I350">
        <v>5</v>
      </c>
      <c r="J350">
        <v>245</v>
      </c>
      <c r="K350" t="s">
        <v>97</v>
      </c>
    </row>
    <row r="351" spans="1:11" x14ac:dyDescent="0.3">
      <c r="A351">
        <v>241</v>
      </c>
      <c r="B351" t="s">
        <v>118</v>
      </c>
      <c r="C351" t="s">
        <v>119</v>
      </c>
      <c r="D351">
        <v>1206</v>
      </c>
      <c r="E351" s="1">
        <v>44090</v>
      </c>
      <c r="F351" t="s">
        <v>106</v>
      </c>
      <c r="G351">
        <v>5</v>
      </c>
      <c r="H351" t="s">
        <v>107</v>
      </c>
      <c r="I351">
        <v>1</v>
      </c>
      <c r="J351">
        <v>4.99</v>
      </c>
      <c r="K351" t="s">
        <v>18</v>
      </c>
    </row>
    <row r="352" spans="1:11" x14ac:dyDescent="0.3">
      <c r="A352">
        <v>242</v>
      </c>
      <c r="B352" t="s">
        <v>321</v>
      </c>
      <c r="C352" t="s">
        <v>224</v>
      </c>
      <c r="D352">
        <v>497</v>
      </c>
      <c r="E352" s="1">
        <v>43935</v>
      </c>
      <c r="F352" t="s">
        <v>56</v>
      </c>
      <c r="G352">
        <v>4</v>
      </c>
      <c r="H352" t="s">
        <v>57</v>
      </c>
      <c r="I352">
        <v>3</v>
      </c>
      <c r="J352">
        <v>499</v>
      </c>
      <c r="K352" t="s">
        <v>53</v>
      </c>
    </row>
    <row r="353" spans="1:11" x14ac:dyDescent="0.3">
      <c r="A353">
        <v>243</v>
      </c>
      <c r="B353" t="s">
        <v>35</v>
      </c>
      <c r="C353" t="s">
        <v>36</v>
      </c>
      <c r="D353">
        <v>1998</v>
      </c>
      <c r="E353" s="1">
        <v>44258</v>
      </c>
      <c r="F353" t="s">
        <v>39</v>
      </c>
      <c r="G353">
        <v>2</v>
      </c>
      <c r="H353" t="s">
        <v>40</v>
      </c>
      <c r="I353">
        <v>2</v>
      </c>
      <c r="J353">
        <v>89.95</v>
      </c>
      <c r="K353" t="s">
        <v>41</v>
      </c>
    </row>
    <row r="354" spans="1:11" x14ac:dyDescent="0.3">
      <c r="A354">
        <v>244</v>
      </c>
      <c r="B354" t="s">
        <v>262</v>
      </c>
      <c r="C354" t="s">
        <v>211</v>
      </c>
      <c r="D354">
        <v>874</v>
      </c>
      <c r="E354" s="1">
        <v>44019</v>
      </c>
      <c r="F354" t="s">
        <v>165</v>
      </c>
      <c r="G354">
        <v>1</v>
      </c>
      <c r="H354" t="s">
        <v>166</v>
      </c>
      <c r="I354">
        <v>7</v>
      </c>
      <c r="J354">
        <v>28.99</v>
      </c>
      <c r="K354" t="s">
        <v>15</v>
      </c>
    </row>
    <row r="355" spans="1:11" x14ac:dyDescent="0.3">
      <c r="A355">
        <v>244</v>
      </c>
      <c r="B355" t="s">
        <v>262</v>
      </c>
      <c r="C355" t="s">
        <v>211</v>
      </c>
      <c r="D355">
        <v>1325</v>
      </c>
      <c r="E355" s="1">
        <v>44114</v>
      </c>
      <c r="F355" t="s">
        <v>120</v>
      </c>
      <c r="G355">
        <v>3</v>
      </c>
      <c r="H355" t="s">
        <v>121</v>
      </c>
      <c r="I355">
        <v>7</v>
      </c>
      <c r="J355">
        <v>49.95</v>
      </c>
      <c r="K355" t="s">
        <v>15</v>
      </c>
    </row>
    <row r="356" spans="1:11" x14ac:dyDescent="0.3">
      <c r="A356">
        <v>244</v>
      </c>
      <c r="B356" t="s">
        <v>262</v>
      </c>
      <c r="C356" t="s">
        <v>211</v>
      </c>
      <c r="D356">
        <v>2033</v>
      </c>
      <c r="E356" s="1">
        <v>44267</v>
      </c>
      <c r="F356" t="s">
        <v>91</v>
      </c>
      <c r="G356">
        <v>6</v>
      </c>
      <c r="H356" t="s">
        <v>92</v>
      </c>
      <c r="I356">
        <v>4</v>
      </c>
      <c r="J356">
        <v>24.99</v>
      </c>
      <c r="K356" t="s">
        <v>34</v>
      </c>
    </row>
    <row r="357" spans="1:11" x14ac:dyDescent="0.3">
      <c r="A357">
        <v>245</v>
      </c>
      <c r="B357" t="s">
        <v>322</v>
      </c>
      <c r="C357" t="s">
        <v>224</v>
      </c>
      <c r="D357">
        <v>2704</v>
      </c>
      <c r="E357" s="1">
        <v>44409</v>
      </c>
      <c r="F357" t="s">
        <v>120</v>
      </c>
      <c r="G357">
        <v>4</v>
      </c>
      <c r="H357" t="s">
        <v>121</v>
      </c>
      <c r="I357">
        <v>7</v>
      </c>
      <c r="J357">
        <v>49.95</v>
      </c>
      <c r="K357" t="s">
        <v>15</v>
      </c>
    </row>
    <row r="358" spans="1:11" x14ac:dyDescent="0.3">
      <c r="A358">
        <v>246</v>
      </c>
      <c r="B358" t="s">
        <v>323</v>
      </c>
      <c r="C358" t="s">
        <v>36</v>
      </c>
      <c r="D358">
        <v>2830</v>
      </c>
      <c r="E358" s="1">
        <v>44438</v>
      </c>
      <c r="F358" t="s">
        <v>168</v>
      </c>
      <c r="G358">
        <v>3</v>
      </c>
      <c r="H358" t="s">
        <v>169</v>
      </c>
      <c r="I358">
        <v>4</v>
      </c>
      <c r="J358">
        <v>19.5</v>
      </c>
      <c r="K358" t="s">
        <v>34</v>
      </c>
    </row>
    <row r="359" spans="1:11" x14ac:dyDescent="0.3">
      <c r="A359">
        <v>247</v>
      </c>
      <c r="B359" t="s">
        <v>35</v>
      </c>
      <c r="C359" t="s">
        <v>36</v>
      </c>
      <c r="D359">
        <v>3218</v>
      </c>
      <c r="E359" s="1">
        <v>44533</v>
      </c>
      <c r="F359" t="s">
        <v>217</v>
      </c>
      <c r="G359">
        <v>3</v>
      </c>
      <c r="H359" t="s">
        <v>218</v>
      </c>
      <c r="I359">
        <v>4</v>
      </c>
      <c r="J359">
        <v>16.989999999999998</v>
      </c>
      <c r="K359" t="s">
        <v>34</v>
      </c>
    </row>
    <row r="360" spans="1:11" x14ac:dyDescent="0.3">
      <c r="A360">
        <v>248</v>
      </c>
      <c r="B360" t="s">
        <v>324</v>
      </c>
      <c r="C360" t="s">
        <v>313</v>
      </c>
      <c r="D360">
        <v>2905</v>
      </c>
      <c r="E360" s="1">
        <v>44456</v>
      </c>
      <c r="F360" t="s">
        <v>63</v>
      </c>
      <c r="G360">
        <v>3</v>
      </c>
      <c r="H360" t="s">
        <v>64</v>
      </c>
      <c r="I360">
        <v>7</v>
      </c>
      <c r="J360">
        <v>32.950000000000003</v>
      </c>
      <c r="K360" t="s">
        <v>15</v>
      </c>
    </row>
    <row r="361" spans="1:11" x14ac:dyDescent="0.3">
      <c r="A361">
        <v>252</v>
      </c>
      <c r="B361" t="s">
        <v>325</v>
      </c>
      <c r="C361" t="s">
        <v>119</v>
      </c>
      <c r="D361">
        <v>403</v>
      </c>
      <c r="E361" s="1">
        <v>43915</v>
      </c>
      <c r="F361" t="s">
        <v>214</v>
      </c>
      <c r="G361">
        <v>4</v>
      </c>
      <c r="H361" t="s">
        <v>215</v>
      </c>
      <c r="I361">
        <v>2</v>
      </c>
      <c r="J361">
        <v>58.95</v>
      </c>
      <c r="K361" t="s">
        <v>41</v>
      </c>
    </row>
    <row r="362" spans="1:11" x14ac:dyDescent="0.3">
      <c r="A362">
        <v>252</v>
      </c>
      <c r="B362" t="s">
        <v>325</v>
      </c>
      <c r="C362" t="s">
        <v>119</v>
      </c>
      <c r="D362">
        <v>1716</v>
      </c>
      <c r="E362" s="1">
        <v>44201</v>
      </c>
      <c r="F362" t="s">
        <v>32</v>
      </c>
      <c r="G362">
        <v>3</v>
      </c>
      <c r="H362" t="s">
        <v>33</v>
      </c>
      <c r="I362">
        <v>4</v>
      </c>
      <c r="J362">
        <v>15.5</v>
      </c>
      <c r="K362" t="s">
        <v>34</v>
      </c>
    </row>
    <row r="363" spans="1:11" x14ac:dyDescent="0.3">
      <c r="A363">
        <v>254</v>
      </c>
      <c r="B363" t="s">
        <v>236</v>
      </c>
      <c r="C363" t="s">
        <v>134</v>
      </c>
      <c r="D363">
        <v>957</v>
      </c>
      <c r="E363" s="1">
        <v>44034</v>
      </c>
      <c r="F363" t="s">
        <v>30</v>
      </c>
      <c r="G363">
        <v>1</v>
      </c>
      <c r="H363" t="s">
        <v>31</v>
      </c>
      <c r="I363">
        <v>7</v>
      </c>
      <c r="J363">
        <v>37.99</v>
      </c>
      <c r="K363" t="s">
        <v>15</v>
      </c>
    </row>
    <row r="364" spans="1:11" x14ac:dyDescent="0.3">
      <c r="A364">
        <v>254</v>
      </c>
      <c r="B364" t="s">
        <v>236</v>
      </c>
      <c r="C364" t="s">
        <v>134</v>
      </c>
      <c r="D364">
        <v>2969</v>
      </c>
      <c r="E364" s="1">
        <v>44474</v>
      </c>
      <c r="F364" t="s">
        <v>180</v>
      </c>
      <c r="G364">
        <v>4</v>
      </c>
      <c r="H364" t="s">
        <v>181</v>
      </c>
      <c r="I364">
        <v>4</v>
      </c>
      <c r="J364">
        <v>17.5</v>
      </c>
      <c r="K364" t="s">
        <v>34</v>
      </c>
    </row>
    <row r="365" spans="1:11" x14ac:dyDescent="0.3">
      <c r="A365">
        <v>254</v>
      </c>
      <c r="B365" t="s">
        <v>236</v>
      </c>
      <c r="C365" t="s">
        <v>134</v>
      </c>
      <c r="D365">
        <v>2970</v>
      </c>
      <c r="E365" s="1">
        <v>44474</v>
      </c>
      <c r="F365" t="s">
        <v>180</v>
      </c>
      <c r="G365">
        <v>2</v>
      </c>
      <c r="H365" t="s">
        <v>181</v>
      </c>
      <c r="I365">
        <v>4</v>
      </c>
      <c r="J365">
        <v>17.5</v>
      </c>
      <c r="K365" t="s">
        <v>34</v>
      </c>
    </row>
    <row r="366" spans="1:11" x14ac:dyDescent="0.3">
      <c r="A366">
        <v>255</v>
      </c>
      <c r="B366" t="s">
        <v>188</v>
      </c>
      <c r="C366" t="s">
        <v>189</v>
      </c>
      <c r="D366">
        <v>2989</v>
      </c>
      <c r="E366" s="1">
        <v>44479</v>
      </c>
      <c r="F366" t="s">
        <v>178</v>
      </c>
      <c r="G366">
        <v>5</v>
      </c>
      <c r="H366" t="s">
        <v>179</v>
      </c>
      <c r="I366">
        <v>5</v>
      </c>
      <c r="J366">
        <v>225</v>
      </c>
      <c r="K366" t="s">
        <v>97</v>
      </c>
    </row>
    <row r="367" spans="1:11" x14ac:dyDescent="0.3">
      <c r="A367">
        <v>256</v>
      </c>
      <c r="B367" t="s">
        <v>326</v>
      </c>
      <c r="C367" t="s">
        <v>313</v>
      </c>
      <c r="D367">
        <v>133</v>
      </c>
      <c r="E367" s="1">
        <v>43857</v>
      </c>
      <c r="F367" t="s">
        <v>16</v>
      </c>
      <c r="G367">
        <v>1</v>
      </c>
      <c r="H367" t="s">
        <v>17</v>
      </c>
      <c r="I367">
        <v>1</v>
      </c>
      <c r="J367">
        <v>8.99</v>
      </c>
      <c r="K367" t="s">
        <v>18</v>
      </c>
    </row>
    <row r="368" spans="1:11" x14ac:dyDescent="0.3">
      <c r="A368">
        <v>256</v>
      </c>
      <c r="B368" t="s">
        <v>326</v>
      </c>
      <c r="C368" t="s">
        <v>313</v>
      </c>
      <c r="D368">
        <v>2422</v>
      </c>
      <c r="E368" s="1">
        <v>44352</v>
      </c>
      <c r="F368" t="s">
        <v>317</v>
      </c>
      <c r="G368">
        <v>4</v>
      </c>
      <c r="H368" t="s">
        <v>318</v>
      </c>
      <c r="I368">
        <v>7</v>
      </c>
      <c r="J368">
        <v>44.95</v>
      </c>
      <c r="K368" t="s">
        <v>15</v>
      </c>
    </row>
    <row r="369" spans="1:11" x14ac:dyDescent="0.3">
      <c r="A369">
        <v>256</v>
      </c>
      <c r="B369" t="s">
        <v>326</v>
      </c>
      <c r="C369" t="s">
        <v>313</v>
      </c>
      <c r="D369">
        <v>3266</v>
      </c>
      <c r="E369" s="1">
        <v>44544</v>
      </c>
      <c r="F369" t="s">
        <v>60</v>
      </c>
      <c r="G369">
        <v>4</v>
      </c>
      <c r="H369" t="s">
        <v>61</v>
      </c>
      <c r="I369">
        <v>4</v>
      </c>
      <c r="J369">
        <v>12.99</v>
      </c>
      <c r="K369" t="s">
        <v>34</v>
      </c>
    </row>
    <row r="370" spans="1:11" x14ac:dyDescent="0.3">
      <c r="A370">
        <v>258</v>
      </c>
      <c r="B370" t="s">
        <v>293</v>
      </c>
      <c r="C370" t="s">
        <v>29</v>
      </c>
      <c r="D370">
        <v>3187</v>
      </c>
      <c r="E370" s="1">
        <v>44527</v>
      </c>
      <c r="F370" t="s">
        <v>283</v>
      </c>
      <c r="G370">
        <v>4</v>
      </c>
      <c r="H370" t="s">
        <v>284</v>
      </c>
      <c r="I370">
        <v>7</v>
      </c>
      <c r="J370">
        <v>42.99</v>
      </c>
      <c r="K370" t="s">
        <v>15</v>
      </c>
    </row>
    <row r="371" spans="1:11" x14ac:dyDescent="0.3">
      <c r="A371">
        <v>259</v>
      </c>
      <c r="B371" t="s">
        <v>11</v>
      </c>
      <c r="C371" t="s">
        <v>12</v>
      </c>
      <c r="D371">
        <v>1514</v>
      </c>
      <c r="E371" s="1">
        <v>44155</v>
      </c>
      <c r="F371" t="s">
        <v>16</v>
      </c>
      <c r="G371">
        <v>1</v>
      </c>
      <c r="H371" t="s">
        <v>17</v>
      </c>
      <c r="I371">
        <v>1</v>
      </c>
      <c r="J371">
        <v>8.99</v>
      </c>
      <c r="K371" t="s">
        <v>18</v>
      </c>
    </row>
    <row r="372" spans="1:11" x14ac:dyDescent="0.3">
      <c r="A372">
        <v>259</v>
      </c>
      <c r="B372" t="s">
        <v>11</v>
      </c>
      <c r="C372" t="s">
        <v>12</v>
      </c>
      <c r="D372">
        <v>1613</v>
      </c>
      <c r="E372" s="1">
        <v>44178</v>
      </c>
      <c r="F372" t="s">
        <v>165</v>
      </c>
      <c r="G372">
        <v>3</v>
      </c>
      <c r="H372" t="s">
        <v>166</v>
      </c>
      <c r="I372">
        <v>7</v>
      </c>
      <c r="J372">
        <v>28.99</v>
      </c>
      <c r="K372" t="s">
        <v>15</v>
      </c>
    </row>
    <row r="373" spans="1:11" x14ac:dyDescent="0.3">
      <c r="A373">
        <v>259</v>
      </c>
      <c r="B373" t="s">
        <v>11</v>
      </c>
      <c r="C373" t="s">
        <v>12</v>
      </c>
      <c r="D373">
        <v>2204</v>
      </c>
      <c r="E373" s="1">
        <v>44305</v>
      </c>
      <c r="F373" t="s">
        <v>204</v>
      </c>
      <c r="G373">
        <v>4</v>
      </c>
      <c r="H373" t="s">
        <v>205</v>
      </c>
      <c r="I373">
        <v>3</v>
      </c>
      <c r="J373">
        <v>450</v>
      </c>
      <c r="K373" t="s">
        <v>53</v>
      </c>
    </row>
    <row r="374" spans="1:11" x14ac:dyDescent="0.3">
      <c r="A374">
        <v>260</v>
      </c>
      <c r="B374" t="s">
        <v>262</v>
      </c>
      <c r="C374" t="s">
        <v>211</v>
      </c>
      <c r="D374">
        <v>108</v>
      </c>
      <c r="E374" s="1">
        <v>43853</v>
      </c>
      <c r="F374" t="s">
        <v>13</v>
      </c>
      <c r="G374">
        <v>2</v>
      </c>
      <c r="H374" t="s">
        <v>14</v>
      </c>
      <c r="I374">
        <v>7</v>
      </c>
      <c r="J374">
        <v>29.99</v>
      </c>
      <c r="K374" t="s">
        <v>15</v>
      </c>
    </row>
    <row r="375" spans="1:11" x14ac:dyDescent="0.3">
      <c r="A375">
        <v>260</v>
      </c>
      <c r="B375" t="s">
        <v>262</v>
      </c>
      <c r="C375" t="s">
        <v>211</v>
      </c>
      <c r="D375">
        <v>3275</v>
      </c>
      <c r="E375" s="1">
        <v>44545</v>
      </c>
      <c r="F375" t="s">
        <v>91</v>
      </c>
      <c r="G375">
        <v>4</v>
      </c>
      <c r="H375" t="s">
        <v>92</v>
      </c>
      <c r="I375">
        <v>4</v>
      </c>
      <c r="J375">
        <v>24.99</v>
      </c>
      <c r="K375" t="s">
        <v>34</v>
      </c>
    </row>
    <row r="376" spans="1:11" x14ac:dyDescent="0.3">
      <c r="A376">
        <v>261</v>
      </c>
      <c r="B376" t="s">
        <v>327</v>
      </c>
      <c r="C376" t="s">
        <v>72</v>
      </c>
      <c r="D376">
        <v>2554</v>
      </c>
      <c r="E376" s="1">
        <v>44376</v>
      </c>
      <c r="F376" t="s">
        <v>111</v>
      </c>
      <c r="G376">
        <v>2</v>
      </c>
      <c r="H376" t="s">
        <v>112</v>
      </c>
      <c r="I376">
        <v>1</v>
      </c>
      <c r="J376">
        <v>12</v>
      </c>
      <c r="K376" t="s">
        <v>18</v>
      </c>
    </row>
    <row r="377" spans="1:11" x14ac:dyDescent="0.3">
      <c r="A377">
        <v>261</v>
      </c>
      <c r="B377" t="s">
        <v>327</v>
      </c>
      <c r="C377" t="s">
        <v>72</v>
      </c>
      <c r="D377">
        <v>2864</v>
      </c>
      <c r="E377" s="1">
        <v>44445</v>
      </c>
      <c r="F377" t="s">
        <v>44</v>
      </c>
      <c r="G377">
        <v>1</v>
      </c>
      <c r="H377" t="s">
        <v>45</v>
      </c>
      <c r="I377">
        <v>4</v>
      </c>
      <c r="J377">
        <v>23.99</v>
      </c>
      <c r="K377" t="s">
        <v>34</v>
      </c>
    </row>
    <row r="378" spans="1:11" x14ac:dyDescent="0.3">
      <c r="A378">
        <v>262</v>
      </c>
      <c r="B378" t="s">
        <v>297</v>
      </c>
      <c r="C378" t="s">
        <v>242</v>
      </c>
      <c r="D378">
        <v>1940</v>
      </c>
      <c r="E378" s="1">
        <v>44246</v>
      </c>
      <c r="F378" t="s">
        <v>25</v>
      </c>
      <c r="G378">
        <v>3</v>
      </c>
      <c r="H378" t="s">
        <v>26</v>
      </c>
      <c r="I378">
        <v>6</v>
      </c>
      <c r="J378">
        <v>684</v>
      </c>
      <c r="K378" t="s">
        <v>27</v>
      </c>
    </row>
    <row r="379" spans="1:11" x14ac:dyDescent="0.3">
      <c r="A379">
        <v>263</v>
      </c>
      <c r="B379" t="s">
        <v>258</v>
      </c>
      <c r="C379" t="s">
        <v>29</v>
      </c>
      <c r="D379">
        <v>1742</v>
      </c>
      <c r="E379" s="1">
        <v>44208</v>
      </c>
      <c r="F379" t="s">
        <v>260</v>
      </c>
      <c r="G379">
        <v>4</v>
      </c>
      <c r="H379" t="s">
        <v>261</v>
      </c>
      <c r="I379">
        <v>7</v>
      </c>
      <c r="J379">
        <v>49</v>
      </c>
      <c r="K379" t="s">
        <v>15</v>
      </c>
    </row>
    <row r="380" spans="1:11" x14ac:dyDescent="0.3">
      <c r="A380">
        <v>263</v>
      </c>
      <c r="B380" t="s">
        <v>258</v>
      </c>
      <c r="C380" t="s">
        <v>29</v>
      </c>
      <c r="D380">
        <v>1928</v>
      </c>
      <c r="E380" s="1">
        <v>44243</v>
      </c>
      <c r="F380" t="s">
        <v>51</v>
      </c>
      <c r="G380">
        <v>4</v>
      </c>
      <c r="H380" t="s">
        <v>52</v>
      </c>
      <c r="I380">
        <v>3</v>
      </c>
      <c r="J380">
        <v>455</v>
      </c>
      <c r="K380" t="s">
        <v>53</v>
      </c>
    </row>
    <row r="381" spans="1:11" x14ac:dyDescent="0.3">
      <c r="A381">
        <v>263</v>
      </c>
      <c r="B381" t="s">
        <v>258</v>
      </c>
      <c r="C381" t="s">
        <v>29</v>
      </c>
      <c r="D381">
        <v>2596</v>
      </c>
      <c r="E381" s="1">
        <v>44385</v>
      </c>
      <c r="F381" t="s">
        <v>214</v>
      </c>
      <c r="G381">
        <v>4</v>
      </c>
      <c r="H381" t="s">
        <v>215</v>
      </c>
      <c r="I381">
        <v>2</v>
      </c>
      <c r="J381">
        <v>58.95</v>
      </c>
      <c r="K381" t="s">
        <v>41</v>
      </c>
    </row>
    <row r="382" spans="1:11" x14ac:dyDescent="0.3">
      <c r="A382">
        <v>265</v>
      </c>
      <c r="B382" t="s">
        <v>328</v>
      </c>
      <c r="C382" t="s">
        <v>29</v>
      </c>
      <c r="D382">
        <v>573</v>
      </c>
      <c r="E382" s="1">
        <v>43956</v>
      </c>
      <c r="F382" t="s">
        <v>260</v>
      </c>
      <c r="G382">
        <v>2</v>
      </c>
      <c r="H382" t="s">
        <v>261</v>
      </c>
      <c r="I382">
        <v>7</v>
      </c>
      <c r="J382">
        <v>49</v>
      </c>
      <c r="K382" t="s">
        <v>15</v>
      </c>
    </row>
    <row r="383" spans="1:11" x14ac:dyDescent="0.3">
      <c r="A383">
        <v>265</v>
      </c>
      <c r="B383" t="s">
        <v>328</v>
      </c>
      <c r="C383" t="s">
        <v>29</v>
      </c>
      <c r="D383">
        <v>1675</v>
      </c>
      <c r="E383" s="1">
        <v>44193</v>
      </c>
      <c r="F383" t="s">
        <v>75</v>
      </c>
      <c r="G383">
        <v>2</v>
      </c>
      <c r="H383" t="s">
        <v>76</v>
      </c>
      <c r="I383">
        <v>2</v>
      </c>
      <c r="J383">
        <v>54</v>
      </c>
      <c r="K383" t="s">
        <v>41</v>
      </c>
    </row>
    <row r="384" spans="1:11" x14ac:dyDescent="0.3">
      <c r="A384">
        <v>265</v>
      </c>
      <c r="B384" t="s">
        <v>328</v>
      </c>
      <c r="C384" t="s">
        <v>29</v>
      </c>
      <c r="D384">
        <v>1863</v>
      </c>
      <c r="E384" s="1">
        <v>44231</v>
      </c>
      <c r="F384" t="s">
        <v>190</v>
      </c>
      <c r="G384">
        <v>5</v>
      </c>
      <c r="H384" t="s">
        <v>191</v>
      </c>
      <c r="I384">
        <v>6</v>
      </c>
      <c r="J384">
        <v>549</v>
      </c>
      <c r="K384" t="s">
        <v>27</v>
      </c>
    </row>
    <row r="385" spans="1:11" x14ac:dyDescent="0.3">
      <c r="A385">
        <v>265</v>
      </c>
      <c r="B385" t="s">
        <v>328</v>
      </c>
      <c r="C385" t="s">
        <v>29</v>
      </c>
      <c r="D385">
        <v>2667</v>
      </c>
      <c r="E385" s="1">
        <v>44399</v>
      </c>
      <c r="F385" t="s">
        <v>260</v>
      </c>
      <c r="G385">
        <v>3</v>
      </c>
      <c r="H385" t="s">
        <v>261</v>
      </c>
      <c r="I385">
        <v>7</v>
      </c>
      <c r="J385">
        <v>49</v>
      </c>
      <c r="K385" t="s">
        <v>15</v>
      </c>
    </row>
    <row r="386" spans="1:11" x14ac:dyDescent="0.3">
      <c r="A386">
        <v>266</v>
      </c>
      <c r="B386" t="s">
        <v>329</v>
      </c>
      <c r="C386" t="s">
        <v>117</v>
      </c>
      <c r="D386">
        <v>1048</v>
      </c>
      <c r="E386" s="1">
        <v>44056</v>
      </c>
      <c r="F386" t="s">
        <v>67</v>
      </c>
      <c r="G386">
        <v>2</v>
      </c>
      <c r="H386" t="s">
        <v>68</v>
      </c>
      <c r="I386">
        <v>4</v>
      </c>
      <c r="J386">
        <v>23.99</v>
      </c>
      <c r="K386" t="s">
        <v>34</v>
      </c>
    </row>
    <row r="387" spans="1:11" x14ac:dyDescent="0.3">
      <c r="A387">
        <v>267</v>
      </c>
      <c r="B387" t="s">
        <v>93</v>
      </c>
      <c r="C387" t="s">
        <v>94</v>
      </c>
      <c r="D387">
        <v>1223</v>
      </c>
      <c r="E387" s="1">
        <v>44093</v>
      </c>
      <c r="F387" t="s">
        <v>73</v>
      </c>
      <c r="G387">
        <v>2</v>
      </c>
      <c r="H387" t="s">
        <v>74</v>
      </c>
      <c r="I387">
        <v>3</v>
      </c>
      <c r="J387">
        <v>250</v>
      </c>
      <c r="K387" t="s">
        <v>53</v>
      </c>
    </row>
    <row r="388" spans="1:11" x14ac:dyDescent="0.3">
      <c r="A388">
        <v>267</v>
      </c>
      <c r="B388" t="s">
        <v>93</v>
      </c>
      <c r="C388" t="s">
        <v>94</v>
      </c>
      <c r="D388">
        <v>1570</v>
      </c>
      <c r="E388" s="1">
        <v>44170</v>
      </c>
      <c r="F388" t="s">
        <v>56</v>
      </c>
      <c r="G388">
        <v>4</v>
      </c>
      <c r="H388" t="s">
        <v>57</v>
      </c>
      <c r="I388">
        <v>3</v>
      </c>
      <c r="J388">
        <v>499</v>
      </c>
      <c r="K388" t="s">
        <v>53</v>
      </c>
    </row>
    <row r="389" spans="1:11" x14ac:dyDescent="0.3">
      <c r="A389">
        <v>267</v>
      </c>
      <c r="B389" t="s">
        <v>93</v>
      </c>
      <c r="C389" t="s">
        <v>94</v>
      </c>
      <c r="D389">
        <v>2411</v>
      </c>
      <c r="E389" s="1">
        <v>44351</v>
      </c>
      <c r="F389" t="s">
        <v>30</v>
      </c>
      <c r="G389">
        <v>3</v>
      </c>
      <c r="H389" t="s">
        <v>31</v>
      </c>
      <c r="I389">
        <v>7</v>
      </c>
      <c r="J389">
        <v>37.99</v>
      </c>
      <c r="K389" t="s">
        <v>15</v>
      </c>
    </row>
    <row r="390" spans="1:11" x14ac:dyDescent="0.3">
      <c r="A390">
        <v>267</v>
      </c>
      <c r="B390" t="s">
        <v>93</v>
      </c>
      <c r="C390" t="s">
        <v>94</v>
      </c>
      <c r="D390">
        <v>3110</v>
      </c>
      <c r="E390" s="1">
        <v>44508</v>
      </c>
      <c r="F390" t="s">
        <v>145</v>
      </c>
      <c r="G390">
        <v>3</v>
      </c>
      <c r="H390" t="s">
        <v>146</v>
      </c>
      <c r="I390">
        <v>6</v>
      </c>
      <c r="J390">
        <v>883</v>
      </c>
      <c r="K390" t="s">
        <v>27</v>
      </c>
    </row>
    <row r="391" spans="1:11" x14ac:dyDescent="0.3">
      <c r="A391">
        <v>269</v>
      </c>
      <c r="B391" t="s">
        <v>326</v>
      </c>
      <c r="C391" t="s">
        <v>313</v>
      </c>
      <c r="D391">
        <v>1690</v>
      </c>
      <c r="E391" s="1">
        <v>44196</v>
      </c>
      <c r="F391" t="s">
        <v>230</v>
      </c>
      <c r="G391">
        <v>4</v>
      </c>
      <c r="H391" t="s">
        <v>231</v>
      </c>
      <c r="I391">
        <v>4</v>
      </c>
      <c r="J391">
        <v>16.989999999999998</v>
      </c>
      <c r="K391" t="s">
        <v>34</v>
      </c>
    </row>
    <row r="392" spans="1:11" x14ac:dyDescent="0.3">
      <c r="A392">
        <v>269</v>
      </c>
      <c r="B392" t="s">
        <v>326</v>
      </c>
      <c r="C392" t="s">
        <v>313</v>
      </c>
      <c r="D392">
        <v>2052</v>
      </c>
      <c r="E392" s="1">
        <v>44271</v>
      </c>
      <c r="F392" t="s">
        <v>73</v>
      </c>
      <c r="G392">
        <v>2</v>
      </c>
      <c r="H392" t="s">
        <v>74</v>
      </c>
      <c r="I392">
        <v>3</v>
      </c>
      <c r="J392">
        <v>250</v>
      </c>
      <c r="K392" t="s">
        <v>53</v>
      </c>
    </row>
    <row r="393" spans="1:11" x14ac:dyDescent="0.3">
      <c r="A393">
        <v>269</v>
      </c>
      <c r="B393" t="s">
        <v>326</v>
      </c>
      <c r="C393" t="s">
        <v>313</v>
      </c>
      <c r="D393">
        <v>3036</v>
      </c>
      <c r="E393" s="1">
        <v>44490</v>
      </c>
      <c r="F393" t="s">
        <v>39</v>
      </c>
      <c r="G393">
        <v>1</v>
      </c>
      <c r="H393" t="s">
        <v>40</v>
      </c>
      <c r="I393">
        <v>2</v>
      </c>
      <c r="J393">
        <v>89.95</v>
      </c>
      <c r="K393" t="s">
        <v>41</v>
      </c>
    </row>
    <row r="394" spans="1:11" x14ac:dyDescent="0.3">
      <c r="A394">
        <v>270</v>
      </c>
      <c r="B394" t="s">
        <v>11</v>
      </c>
      <c r="C394" t="s">
        <v>12</v>
      </c>
      <c r="D394">
        <v>11</v>
      </c>
      <c r="E394" s="1">
        <v>43832</v>
      </c>
      <c r="F394" t="s">
        <v>136</v>
      </c>
      <c r="G394">
        <v>2</v>
      </c>
      <c r="H394" t="s">
        <v>137</v>
      </c>
      <c r="I394">
        <v>5</v>
      </c>
      <c r="J394">
        <v>189</v>
      </c>
      <c r="K394" t="s">
        <v>97</v>
      </c>
    </row>
    <row r="395" spans="1:11" x14ac:dyDescent="0.3">
      <c r="A395">
        <v>271</v>
      </c>
      <c r="B395" t="s">
        <v>330</v>
      </c>
      <c r="C395" t="s">
        <v>29</v>
      </c>
      <c r="D395">
        <v>2084</v>
      </c>
      <c r="E395" s="1">
        <v>44279</v>
      </c>
      <c r="F395" t="s">
        <v>81</v>
      </c>
      <c r="G395">
        <v>4</v>
      </c>
      <c r="H395" t="s">
        <v>82</v>
      </c>
      <c r="I395">
        <v>6</v>
      </c>
      <c r="J395">
        <v>599</v>
      </c>
      <c r="K395" t="s">
        <v>27</v>
      </c>
    </row>
    <row r="396" spans="1:11" x14ac:dyDescent="0.3">
      <c r="A396">
        <v>272</v>
      </c>
      <c r="B396" t="s">
        <v>331</v>
      </c>
      <c r="C396" t="s">
        <v>36</v>
      </c>
      <c r="D396">
        <v>1053</v>
      </c>
      <c r="E396" s="1">
        <v>44058</v>
      </c>
      <c r="F396" t="s">
        <v>21</v>
      </c>
      <c r="G396">
        <v>2</v>
      </c>
      <c r="H396" t="s">
        <v>22</v>
      </c>
      <c r="I396">
        <v>7</v>
      </c>
      <c r="J396">
        <v>27.5</v>
      </c>
      <c r="K396" t="s">
        <v>15</v>
      </c>
    </row>
    <row r="397" spans="1:11" x14ac:dyDescent="0.3">
      <c r="A397">
        <v>272</v>
      </c>
      <c r="B397" t="s">
        <v>331</v>
      </c>
      <c r="C397" t="s">
        <v>36</v>
      </c>
      <c r="D397">
        <v>1268</v>
      </c>
      <c r="E397" s="1">
        <v>44102</v>
      </c>
      <c r="F397" t="s">
        <v>21</v>
      </c>
      <c r="G397">
        <v>3</v>
      </c>
      <c r="H397" t="s">
        <v>22</v>
      </c>
      <c r="I397">
        <v>7</v>
      </c>
      <c r="J397">
        <v>27.5</v>
      </c>
      <c r="K397" t="s">
        <v>15</v>
      </c>
    </row>
    <row r="398" spans="1:11" x14ac:dyDescent="0.3">
      <c r="A398">
        <v>273</v>
      </c>
      <c r="B398" t="s">
        <v>301</v>
      </c>
      <c r="C398" t="s">
        <v>119</v>
      </c>
      <c r="D398">
        <v>1252</v>
      </c>
      <c r="E398" s="1">
        <v>44099</v>
      </c>
      <c r="F398" t="s">
        <v>178</v>
      </c>
      <c r="G398">
        <v>6</v>
      </c>
      <c r="H398" t="s">
        <v>179</v>
      </c>
      <c r="I398">
        <v>5</v>
      </c>
      <c r="J398">
        <v>225</v>
      </c>
      <c r="K398" t="s">
        <v>97</v>
      </c>
    </row>
    <row r="399" spans="1:11" x14ac:dyDescent="0.3">
      <c r="A399">
        <v>273</v>
      </c>
      <c r="B399" t="s">
        <v>301</v>
      </c>
      <c r="C399" t="s">
        <v>119</v>
      </c>
      <c r="D399">
        <v>1994</v>
      </c>
      <c r="E399" s="1">
        <v>44257</v>
      </c>
      <c r="F399" t="s">
        <v>178</v>
      </c>
      <c r="G399">
        <v>3</v>
      </c>
      <c r="H399" t="s">
        <v>179</v>
      </c>
      <c r="I399">
        <v>5</v>
      </c>
      <c r="J399">
        <v>225</v>
      </c>
      <c r="K399" t="s">
        <v>97</v>
      </c>
    </row>
    <row r="400" spans="1:11" x14ac:dyDescent="0.3">
      <c r="A400">
        <v>273</v>
      </c>
      <c r="B400" t="s">
        <v>301</v>
      </c>
      <c r="C400" t="s">
        <v>119</v>
      </c>
      <c r="D400">
        <v>2305</v>
      </c>
      <c r="E400" s="1">
        <v>44326</v>
      </c>
      <c r="F400" t="s">
        <v>32</v>
      </c>
      <c r="G400">
        <v>1</v>
      </c>
      <c r="H400" t="s">
        <v>33</v>
      </c>
      <c r="I400">
        <v>4</v>
      </c>
      <c r="J400">
        <v>15.5</v>
      </c>
      <c r="K400" t="s">
        <v>34</v>
      </c>
    </row>
    <row r="401" spans="1:11" x14ac:dyDescent="0.3">
      <c r="A401">
        <v>274</v>
      </c>
      <c r="B401" t="s">
        <v>332</v>
      </c>
      <c r="C401" t="s">
        <v>36</v>
      </c>
      <c r="D401">
        <v>364</v>
      </c>
      <c r="E401" s="1">
        <v>43906</v>
      </c>
      <c r="F401" t="s">
        <v>81</v>
      </c>
      <c r="G401">
        <v>4</v>
      </c>
      <c r="H401" t="s">
        <v>82</v>
      </c>
      <c r="I401">
        <v>6</v>
      </c>
      <c r="J401">
        <v>599</v>
      </c>
      <c r="K401" t="s">
        <v>27</v>
      </c>
    </row>
    <row r="402" spans="1:11" x14ac:dyDescent="0.3">
      <c r="A402">
        <v>274</v>
      </c>
      <c r="B402" t="s">
        <v>332</v>
      </c>
      <c r="C402" t="s">
        <v>36</v>
      </c>
      <c r="D402">
        <v>1023</v>
      </c>
      <c r="E402" s="1">
        <v>44050</v>
      </c>
      <c r="F402" t="s">
        <v>145</v>
      </c>
      <c r="G402">
        <v>5</v>
      </c>
      <c r="H402" t="s">
        <v>146</v>
      </c>
      <c r="I402">
        <v>6</v>
      </c>
      <c r="J402">
        <v>883</v>
      </c>
      <c r="K402" t="s">
        <v>27</v>
      </c>
    </row>
    <row r="403" spans="1:11" x14ac:dyDescent="0.3">
      <c r="A403">
        <v>274</v>
      </c>
      <c r="B403" t="s">
        <v>332</v>
      </c>
      <c r="C403" t="s">
        <v>36</v>
      </c>
      <c r="D403">
        <v>2415</v>
      </c>
      <c r="E403" s="1">
        <v>44351</v>
      </c>
      <c r="F403" t="s">
        <v>317</v>
      </c>
      <c r="G403">
        <v>3</v>
      </c>
      <c r="H403" t="s">
        <v>318</v>
      </c>
      <c r="I403">
        <v>7</v>
      </c>
      <c r="J403">
        <v>44.95</v>
      </c>
      <c r="K403" t="s">
        <v>15</v>
      </c>
    </row>
    <row r="404" spans="1:11" x14ac:dyDescent="0.3">
      <c r="A404">
        <v>275</v>
      </c>
      <c r="B404" t="s">
        <v>248</v>
      </c>
      <c r="C404" t="s">
        <v>88</v>
      </c>
      <c r="D404">
        <v>114</v>
      </c>
      <c r="E404" s="1">
        <v>43853</v>
      </c>
      <c r="F404" t="s">
        <v>175</v>
      </c>
      <c r="G404">
        <v>4</v>
      </c>
      <c r="H404" t="s">
        <v>176</v>
      </c>
      <c r="I404">
        <v>2</v>
      </c>
      <c r="J404">
        <v>119</v>
      </c>
      <c r="K404" t="s">
        <v>41</v>
      </c>
    </row>
    <row r="405" spans="1:11" x14ac:dyDescent="0.3">
      <c r="A405">
        <v>275</v>
      </c>
      <c r="B405" t="s">
        <v>248</v>
      </c>
      <c r="C405" t="s">
        <v>88</v>
      </c>
      <c r="D405">
        <v>863</v>
      </c>
      <c r="E405" s="1">
        <v>44016</v>
      </c>
      <c r="F405" t="s">
        <v>111</v>
      </c>
      <c r="G405">
        <v>1</v>
      </c>
      <c r="H405" t="s">
        <v>112</v>
      </c>
      <c r="I405">
        <v>1</v>
      </c>
      <c r="J405">
        <v>12</v>
      </c>
      <c r="K405" t="s">
        <v>18</v>
      </c>
    </row>
    <row r="406" spans="1:11" x14ac:dyDescent="0.3">
      <c r="A406">
        <v>277</v>
      </c>
      <c r="B406" t="s">
        <v>333</v>
      </c>
      <c r="C406" t="s">
        <v>144</v>
      </c>
      <c r="D406">
        <v>2391</v>
      </c>
      <c r="E406" s="1">
        <v>44346</v>
      </c>
      <c r="F406" t="s">
        <v>185</v>
      </c>
      <c r="G406">
        <v>4</v>
      </c>
      <c r="H406" t="s">
        <v>186</v>
      </c>
      <c r="I406">
        <v>5</v>
      </c>
      <c r="J406">
        <v>189</v>
      </c>
      <c r="K406" t="s">
        <v>97</v>
      </c>
    </row>
    <row r="407" spans="1:11" x14ac:dyDescent="0.3">
      <c r="A407">
        <v>277</v>
      </c>
      <c r="B407" t="s">
        <v>333</v>
      </c>
      <c r="C407" t="s">
        <v>144</v>
      </c>
      <c r="D407">
        <v>2544</v>
      </c>
      <c r="E407" s="1">
        <v>44375</v>
      </c>
      <c r="F407" t="s">
        <v>214</v>
      </c>
      <c r="G407">
        <v>3</v>
      </c>
      <c r="H407" t="s">
        <v>215</v>
      </c>
      <c r="I407">
        <v>2</v>
      </c>
      <c r="J407">
        <v>58.95</v>
      </c>
      <c r="K407" t="s">
        <v>41</v>
      </c>
    </row>
    <row r="408" spans="1:11" x14ac:dyDescent="0.3">
      <c r="A408">
        <v>279</v>
      </c>
      <c r="B408" t="s">
        <v>334</v>
      </c>
      <c r="C408" t="s">
        <v>20</v>
      </c>
      <c r="D408">
        <v>609</v>
      </c>
      <c r="E408" s="1">
        <v>43962</v>
      </c>
      <c r="F408" t="s">
        <v>111</v>
      </c>
      <c r="G408">
        <v>3</v>
      </c>
      <c r="H408" t="s">
        <v>112</v>
      </c>
      <c r="I408">
        <v>1</v>
      </c>
      <c r="J408">
        <v>12</v>
      </c>
      <c r="K408" t="s">
        <v>18</v>
      </c>
    </row>
    <row r="409" spans="1:11" x14ac:dyDescent="0.3">
      <c r="A409">
        <v>279</v>
      </c>
      <c r="B409" t="s">
        <v>334</v>
      </c>
      <c r="C409" t="s">
        <v>20</v>
      </c>
      <c r="D409">
        <v>777</v>
      </c>
      <c r="E409" s="1">
        <v>43996</v>
      </c>
      <c r="F409" t="s">
        <v>39</v>
      </c>
      <c r="G409">
        <v>2</v>
      </c>
      <c r="H409" t="s">
        <v>40</v>
      </c>
      <c r="I409">
        <v>2</v>
      </c>
      <c r="J409">
        <v>89.95</v>
      </c>
      <c r="K409" t="s">
        <v>41</v>
      </c>
    </row>
    <row r="410" spans="1:11" x14ac:dyDescent="0.3">
      <c r="A410">
        <v>281</v>
      </c>
      <c r="B410" t="s">
        <v>335</v>
      </c>
      <c r="C410" t="s">
        <v>72</v>
      </c>
      <c r="D410">
        <v>28</v>
      </c>
      <c r="E410" s="1">
        <v>43835</v>
      </c>
      <c r="F410" t="s">
        <v>263</v>
      </c>
      <c r="G410">
        <v>4</v>
      </c>
      <c r="H410" t="s">
        <v>264</v>
      </c>
      <c r="I410">
        <v>4</v>
      </c>
      <c r="J410">
        <v>19.5</v>
      </c>
      <c r="K410" t="s">
        <v>34</v>
      </c>
    </row>
    <row r="411" spans="1:11" x14ac:dyDescent="0.3">
      <c r="A411">
        <v>281</v>
      </c>
      <c r="B411" t="s">
        <v>335</v>
      </c>
      <c r="C411" t="s">
        <v>72</v>
      </c>
      <c r="D411">
        <v>325</v>
      </c>
      <c r="E411" s="1">
        <v>43896</v>
      </c>
      <c r="F411" t="s">
        <v>212</v>
      </c>
      <c r="G411">
        <v>1</v>
      </c>
      <c r="H411" t="s">
        <v>213</v>
      </c>
      <c r="I411">
        <v>4</v>
      </c>
      <c r="J411">
        <v>14.99</v>
      </c>
      <c r="K411" t="s">
        <v>34</v>
      </c>
    </row>
    <row r="412" spans="1:11" x14ac:dyDescent="0.3">
      <c r="A412">
        <v>281</v>
      </c>
      <c r="B412" t="s">
        <v>335</v>
      </c>
      <c r="C412" t="s">
        <v>72</v>
      </c>
      <c r="D412">
        <v>2764</v>
      </c>
      <c r="E412" s="1">
        <v>44423</v>
      </c>
      <c r="F412" t="s">
        <v>260</v>
      </c>
      <c r="G412">
        <v>4</v>
      </c>
      <c r="H412" t="s">
        <v>261</v>
      </c>
      <c r="I412">
        <v>7</v>
      </c>
      <c r="J412">
        <v>49</v>
      </c>
      <c r="K412" t="s">
        <v>15</v>
      </c>
    </row>
    <row r="413" spans="1:11" x14ac:dyDescent="0.3">
      <c r="A413">
        <v>282</v>
      </c>
      <c r="B413" t="s">
        <v>336</v>
      </c>
      <c r="C413" t="s">
        <v>66</v>
      </c>
      <c r="D413">
        <v>755</v>
      </c>
      <c r="E413" s="1">
        <v>43990</v>
      </c>
      <c r="F413" t="s">
        <v>302</v>
      </c>
      <c r="G413">
        <v>5</v>
      </c>
      <c r="H413" t="s">
        <v>303</v>
      </c>
      <c r="I413">
        <v>4</v>
      </c>
      <c r="J413">
        <v>13.99</v>
      </c>
      <c r="K413" t="s">
        <v>34</v>
      </c>
    </row>
    <row r="414" spans="1:11" x14ac:dyDescent="0.3">
      <c r="A414">
        <v>282</v>
      </c>
      <c r="B414" t="s">
        <v>336</v>
      </c>
      <c r="C414" t="s">
        <v>66</v>
      </c>
      <c r="D414">
        <v>2585</v>
      </c>
      <c r="E414" s="1">
        <v>44383</v>
      </c>
      <c r="F414" t="s">
        <v>185</v>
      </c>
      <c r="G414">
        <v>3</v>
      </c>
      <c r="H414" t="s">
        <v>186</v>
      </c>
      <c r="I414">
        <v>5</v>
      </c>
      <c r="J414">
        <v>189</v>
      </c>
      <c r="K414" t="s">
        <v>97</v>
      </c>
    </row>
    <row r="415" spans="1:11" x14ac:dyDescent="0.3">
      <c r="A415">
        <v>283</v>
      </c>
      <c r="B415" t="s">
        <v>337</v>
      </c>
      <c r="C415" t="s">
        <v>117</v>
      </c>
      <c r="D415">
        <v>1201</v>
      </c>
      <c r="E415" s="1">
        <v>44089</v>
      </c>
      <c r="F415" t="s">
        <v>63</v>
      </c>
      <c r="G415">
        <v>4</v>
      </c>
      <c r="H415" t="s">
        <v>64</v>
      </c>
      <c r="I415">
        <v>7</v>
      </c>
      <c r="J415">
        <v>32.950000000000003</v>
      </c>
      <c r="K415" t="s">
        <v>15</v>
      </c>
    </row>
    <row r="416" spans="1:11" x14ac:dyDescent="0.3">
      <c r="A416">
        <v>283</v>
      </c>
      <c r="B416" t="s">
        <v>337</v>
      </c>
      <c r="C416" t="s">
        <v>117</v>
      </c>
      <c r="D416">
        <v>3089</v>
      </c>
      <c r="E416" s="1">
        <v>44503</v>
      </c>
      <c r="F416" t="s">
        <v>79</v>
      </c>
      <c r="G416">
        <v>1</v>
      </c>
      <c r="H416" t="s">
        <v>80</v>
      </c>
      <c r="I416">
        <v>3</v>
      </c>
      <c r="J416">
        <v>399</v>
      </c>
      <c r="K416" t="s">
        <v>53</v>
      </c>
    </row>
    <row r="417" spans="1:11" x14ac:dyDescent="0.3">
      <c r="A417">
        <v>284</v>
      </c>
      <c r="B417" t="s">
        <v>258</v>
      </c>
      <c r="C417" t="s">
        <v>29</v>
      </c>
      <c r="D417">
        <v>1844</v>
      </c>
      <c r="E417" s="1">
        <v>44227</v>
      </c>
      <c r="F417" t="s">
        <v>100</v>
      </c>
      <c r="G417">
        <v>6</v>
      </c>
      <c r="H417" t="s">
        <v>101</v>
      </c>
      <c r="I417">
        <v>7</v>
      </c>
      <c r="J417">
        <v>34.99</v>
      </c>
      <c r="K417" t="s">
        <v>15</v>
      </c>
    </row>
    <row r="418" spans="1:11" x14ac:dyDescent="0.3">
      <c r="A418">
        <v>285</v>
      </c>
      <c r="B418" t="s">
        <v>293</v>
      </c>
      <c r="C418" t="s">
        <v>29</v>
      </c>
      <c r="D418">
        <v>671</v>
      </c>
      <c r="E418" s="1">
        <v>43973</v>
      </c>
      <c r="F418" t="s">
        <v>168</v>
      </c>
      <c r="G418">
        <v>1</v>
      </c>
      <c r="H418" t="s">
        <v>169</v>
      </c>
      <c r="I418">
        <v>4</v>
      </c>
      <c r="J418">
        <v>19.5</v>
      </c>
      <c r="K418" t="s">
        <v>34</v>
      </c>
    </row>
    <row r="419" spans="1:11" x14ac:dyDescent="0.3">
      <c r="A419">
        <v>285</v>
      </c>
      <c r="B419" t="s">
        <v>293</v>
      </c>
      <c r="C419" t="s">
        <v>29</v>
      </c>
      <c r="D419">
        <v>1462</v>
      </c>
      <c r="E419" s="1">
        <v>44144</v>
      </c>
      <c r="F419" t="s">
        <v>178</v>
      </c>
      <c r="G419">
        <v>5</v>
      </c>
      <c r="H419" t="s">
        <v>179</v>
      </c>
      <c r="I419">
        <v>5</v>
      </c>
      <c r="J419">
        <v>225</v>
      </c>
      <c r="K419" t="s">
        <v>97</v>
      </c>
    </row>
    <row r="420" spans="1:11" x14ac:dyDescent="0.3">
      <c r="A420">
        <v>286</v>
      </c>
      <c r="B420" t="s">
        <v>87</v>
      </c>
      <c r="C420" t="s">
        <v>88</v>
      </c>
      <c r="D420">
        <v>2747</v>
      </c>
      <c r="E420" s="1">
        <v>44419</v>
      </c>
      <c r="F420" t="s">
        <v>63</v>
      </c>
      <c r="G420">
        <v>4</v>
      </c>
      <c r="H420" t="s">
        <v>64</v>
      </c>
      <c r="I420">
        <v>7</v>
      </c>
      <c r="J420">
        <v>32.950000000000003</v>
      </c>
      <c r="K420" t="s">
        <v>15</v>
      </c>
    </row>
    <row r="421" spans="1:11" x14ac:dyDescent="0.3">
      <c r="A421">
        <v>286</v>
      </c>
      <c r="B421" t="s">
        <v>87</v>
      </c>
      <c r="C421" t="s">
        <v>88</v>
      </c>
      <c r="D421">
        <v>2842</v>
      </c>
      <c r="E421" s="1">
        <v>44440</v>
      </c>
      <c r="F421" t="s">
        <v>37</v>
      </c>
      <c r="G421">
        <v>4</v>
      </c>
      <c r="H421" t="s">
        <v>38</v>
      </c>
      <c r="I421">
        <v>1</v>
      </c>
      <c r="J421">
        <v>12</v>
      </c>
      <c r="K421" t="s">
        <v>18</v>
      </c>
    </row>
    <row r="422" spans="1:11" x14ac:dyDescent="0.3">
      <c r="A422">
        <v>286</v>
      </c>
      <c r="B422" t="s">
        <v>87</v>
      </c>
      <c r="C422" t="s">
        <v>88</v>
      </c>
      <c r="D422">
        <v>2861</v>
      </c>
      <c r="E422" s="1">
        <v>44444</v>
      </c>
      <c r="F422" t="s">
        <v>217</v>
      </c>
      <c r="G422">
        <v>5</v>
      </c>
      <c r="H422" t="s">
        <v>218</v>
      </c>
      <c r="I422">
        <v>4</v>
      </c>
      <c r="J422">
        <v>16.989999999999998</v>
      </c>
      <c r="K422" t="s">
        <v>34</v>
      </c>
    </row>
    <row r="423" spans="1:11" x14ac:dyDescent="0.3">
      <c r="A423">
        <v>287</v>
      </c>
      <c r="B423" t="s">
        <v>338</v>
      </c>
      <c r="C423" t="s">
        <v>339</v>
      </c>
      <c r="D423">
        <v>4</v>
      </c>
      <c r="E423" s="1">
        <v>43831</v>
      </c>
      <c r="F423" t="s">
        <v>114</v>
      </c>
      <c r="G423">
        <v>1</v>
      </c>
      <c r="H423" t="s">
        <v>115</v>
      </c>
      <c r="I423">
        <v>2</v>
      </c>
      <c r="J423">
        <v>69</v>
      </c>
      <c r="K423" t="s">
        <v>41</v>
      </c>
    </row>
    <row r="424" spans="1:11" x14ac:dyDescent="0.3">
      <c r="A424">
        <v>287</v>
      </c>
      <c r="B424" t="s">
        <v>338</v>
      </c>
      <c r="C424" t="s">
        <v>339</v>
      </c>
      <c r="D424">
        <v>1101</v>
      </c>
      <c r="E424" s="1">
        <v>44068</v>
      </c>
      <c r="F424" t="s">
        <v>152</v>
      </c>
      <c r="G424">
        <v>4</v>
      </c>
      <c r="H424" t="s">
        <v>153</v>
      </c>
      <c r="I424">
        <v>1</v>
      </c>
      <c r="J424">
        <v>7.99</v>
      </c>
      <c r="K424" t="s">
        <v>18</v>
      </c>
    </row>
    <row r="425" spans="1:11" x14ac:dyDescent="0.3">
      <c r="A425">
        <v>287</v>
      </c>
      <c r="B425" t="s">
        <v>338</v>
      </c>
      <c r="C425" t="s">
        <v>339</v>
      </c>
      <c r="D425">
        <v>1225</v>
      </c>
      <c r="E425" s="1">
        <v>44093</v>
      </c>
      <c r="F425" t="s">
        <v>60</v>
      </c>
      <c r="G425">
        <v>2</v>
      </c>
      <c r="H425" t="s">
        <v>61</v>
      </c>
      <c r="I425">
        <v>4</v>
      </c>
      <c r="J425">
        <v>12.99</v>
      </c>
      <c r="K425" t="s">
        <v>34</v>
      </c>
    </row>
    <row r="426" spans="1:11" x14ac:dyDescent="0.3">
      <c r="A426">
        <v>287</v>
      </c>
      <c r="B426" t="s">
        <v>338</v>
      </c>
      <c r="C426" t="s">
        <v>339</v>
      </c>
      <c r="D426">
        <v>1371</v>
      </c>
      <c r="E426" s="1">
        <v>44123</v>
      </c>
      <c r="F426" t="s">
        <v>122</v>
      </c>
      <c r="G426">
        <v>4</v>
      </c>
      <c r="H426" t="s">
        <v>123</v>
      </c>
      <c r="I426">
        <v>4</v>
      </c>
      <c r="J426">
        <v>14.99</v>
      </c>
      <c r="K426" t="s">
        <v>34</v>
      </c>
    </row>
    <row r="427" spans="1:11" x14ac:dyDescent="0.3">
      <c r="A427">
        <v>288</v>
      </c>
      <c r="B427" t="s">
        <v>340</v>
      </c>
      <c r="C427" t="s">
        <v>239</v>
      </c>
      <c r="D427">
        <v>55</v>
      </c>
      <c r="E427" s="1">
        <v>43840</v>
      </c>
      <c r="F427" t="s">
        <v>165</v>
      </c>
      <c r="G427">
        <v>2</v>
      </c>
      <c r="H427" t="s">
        <v>166</v>
      </c>
      <c r="I427">
        <v>7</v>
      </c>
      <c r="J427">
        <v>28.99</v>
      </c>
      <c r="K427" t="s">
        <v>15</v>
      </c>
    </row>
    <row r="428" spans="1:11" x14ac:dyDescent="0.3">
      <c r="A428">
        <v>290</v>
      </c>
      <c r="B428" t="s">
        <v>11</v>
      </c>
      <c r="C428" t="s">
        <v>12</v>
      </c>
      <c r="D428">
        <v>3022</v>
      </c>
      <c r="E428" s="1">
        <v>44487</v>
      </c>
      <c r="F428" t="s">
        <v>13</v>
      </c>
      <c r="G428">
        <v>3</v>
      </c>
      <c r="H428" t="s">
        <v>14</v>
      </c>
      <c r="I428">
        <v>7</v>
      </c>
      <c r="J428">
        <v>29.99</v>
      </c>
      <c r="K428" t="s">
        <v>15</v>
      </c>
    </row>
    <row r="429" spans="1:11" x14ac:dyDescent="0.3">
      <c r="A429">
        <v>291</v>
      </c>
      <c r="B429" t="s">
        <v>341</v>
      </c>
      <c r="C429" t="s">
        <v>66</v>
      </c>
      <c r="D429">
        <v>1751</v>
      </c>
      <c r="E429" s="1">
        <v>44209</v>
      </c>
      <c r="F429" t="s">
        <v>230</v>
      </c>
      <c r="G429">
        <v>3</v>
      </c>
      <c r="H429" t="s">
        <v>231</v>
      </c>
      <c r="I429">
        <v>4</v>
      </c>
      <c r="J429">
        <v>16.989999999999998</v>
      </c>
      <c r="K429" t="s">
        <v>34</v>
      </c>
    </row>
    <row r="430" spans="1:11" x14ac:dyDescent="0.3">
      <c r="A430">
        <v>291</v>
      </c>
      <c r="B430" t="s">
        <v>341</v>
      </c>
      <c r="C430" t="s">
        <v>66</v>
      </c>
      <c r="D430">
        <v>1821</v>
      </c>
      <c r="E430" s="1">
        <v>44222</v>
      </c>
      <c r="F430" t="s">
        <v>165</v>
      </c>
      <c r="G430">
        <v>3</v>
      </c>
      <c r="H430" t="s">
        <v>166</v>
      </c>
      <c r="I430">
        <v>7</v>
      </c>
      <c r="J430">
        <v>28.99</v>
      </c>
      <c r="K430" t="s">
        <v>15</v>
      </c>
    </row>
    <row r="431" spans="1:11" x14ac:dyDescent="0.3">
      <c r="A431">
        <v>291</v>
      </c>
      <c r="B431" t="s">
        <v>341</v>
      </c>
      <c r="C431" t="s">
        <v>66</v>
      </c>
      <c r="D431">
        <v>2019</v>
      </c>
      <c r="E431" s="1">
        <v>44262</v>
      </c>
      <c r="F431" t="s">
        <v>175</v>
      </c>
      <c r="G431">
        <v>6</v>
      </c>
      <c r="H431" t="s">
        <v>176</v>
      </c>
      <c r="I431">
        <v>2</v>
      </c>
      <c r="J431">
        <v>119</v>
      </c>
      <c r="K431" t="s">
        <v>41</v>
      </c>
    </row>
    <row r="432" spans="1:11" x14ac:dyDescent="0.3">
      <c r="A432">
        <v>292</v>
      </c>
      <c r="B432" t="s">
        <v>332</v>
      </c>
      <c r="C432" t="s">
        <v>36</v>
      </c>
      <c r="D432">
        <v>25</v>
      </c>
      <c r="E432" s="1">
        <v>43835</v>
      </c>
      <c r="F432" t="s">
        <v>217</v>
      </c>
      <c r="G432">
        <v>5</v>
      </c>
      <c r="H432" t="s">
        <v>218</v>
      </c>
      <c r="I432">
        <v>4</v>
      </c>
      <c r="J432">
        <v>16.989999999999998</v>
      </c>
      <c r="K432" t="s">
        <v>34</v>
      </c>
    </row>
    <row r="433" spans="1:11" x14ac:dyDescent="0.3">
      <c r="A433">
        <v>292</v>
      </c>
      <c r="B433" t="s">
        <v>332</v>
      </c>
      <c r="C433" t="s">
        <v>36</v>
      </c>
      <c r="D433">
        <v>2126</v>
      </c>
      <c r="E433" s="1">
        <v>44288</v>
      </c>
      <c r="F433" t="s">
        <v>69</v>
      </c>
      <c r="G433">
        <v>5</v>
      </c>
      <c r="H433" t="s">
        <v>70</v>
      </c>
      <c r="I433">
        <v>3</v>
      </c>
      <c r="J433">
        <v>250</v>
      </c>
      <c r="K433" t="s">
        <v>53</v>
      </c>
    </row>
    <row r="434" spans="1:11" x14ac:dyDescent="0.3">
      <c r="A434">
        <v>293</v>
      </c>
      <c r="B434" t="s">
        <v>19</v>
      </c>
      <c r="C434" t="s">
        <v>20</v>
      </c>
      <c r="D434">
        <v>1459</v>
      </c>
      <c r="E434" s="1">
        <v>44143</v>
      </c>
      <c r="F434" t="s">
        <v>30</v>
      </c>
      <c r="G434">
        <v>1</v>
      </c>
      <c r="H434" t="s">
        <v>31</v>
      </c>
      <c r="I434">
        <v>7</v>
      </c>
      <c r="J434">
        <v>37.99</v>
      </c>
      <c r="K434" t="s">
        <v>15</v>
      </c>
    </row>
    <row r="435" spans="1:11" x14ac:dyDescent="0.3">
      <c r="A435">
        <v>293</v>
      </c>
      <c r="B435" t="s">
        <v>19</v>
      </c>
      <c r="C435" t="s">
        <v>20</v>
      </c>
      <c r="D435">
        <v>1975</v>
      </c>
      <c r="E435" s="1">
        <v>44253</v>
      </c>
      <c r="F435" t="s">
        <v>67</v>
      </c>
      <c r="G435">
        <v>5</v>
      </c>
      <c r="H435" t="s">
        <v>68</v>
      </c>
      <c r="I435">
        <v>4</v>
      </c>
      <c r="J435">
        <v>23.99</v>
      </c>
      <c r="K435" t="s">
        <v>34</v>
      </c>
    </row>
    <row r="436" spans="1:11" x14ac:dyDescent="0.3">
      <c r="A436">
        <v>295</v>
      </c>
      <c r="B436" t="s">
        <v>147</v>
      </c>
      <c r="C436" t="s">
        <v>119</v>
      </c>
      <c r="D436">
        <v>767</v>
      </c>
      <c r="E436" s="1">
        <v>43992</v>
      </c>
      <c r="F436" t="s">
        <v>158</v>
      </c>
      <c r="G436">
        <v>3</v>
      </c>
      <c r="H436" t="s">
        <v>159</v>
      </c>
      <c r="I436">
        <v>4</v>
      </c>
      <c r="J436">
        <v>20.95</v>
      </c>
      <c r="K436" t="s">
        <v>34</v>
      </c>
    </row>
    <row r="437" spans="1:11" x14ac:dyDescent="0.3">
      <c r="A437">
        <v>295</v>
      </c>
      <c r="B437" t="s">
        <v>147</v>
      </c>
      <c r="C437" t="s">
        <v>119</v>
      </c>
      <c r="D437">
        <v>1220</v>
      </c>
      <c r="E437" s="1">
        <v>44092</v>
      </c>
      <c r="F437" t="s">
        <v>44</v>
      </c>
      <c r="G437">
        <v>4</v>
      </c>
      <c r="H437" t="s">
        <v>45</v>
      </c>
      <c r="I437">
        <v>4</v>
      </c>
      <c r="J437">
        <v>23.99</v>
      </c>
      <c r="K437" t="s">
        <v>34</v>
      </c>
    </row>
    <row r="438" spans="1:11" x14ac:dyDescent="0.3">
      <c r="A438">
        <v>296</v>
      </c>
      <c r="B438" t="s">
        <v>71</v>
      </c>
      <c r="C438" t="s">
        <v>72</v>
      </c>
      <c r="D438">
        <v>2144</v>
      </c>
      <c r="E438" s="1">
        <v>44291</v>
      </c>
      <c r="F438" t="s">
        <v>317</v>
      </c>
      <c r="G438">
        <v>3</v>
      </c>
      <c r="H438" t="s">
        <v>318</v>
      </c>
      <c r="I438">
        <v>7</v>
      </c>
      <c r="J438">
        <v>44.95</v>
      </c>
      <c r="K438" t="s">
        <v>15</v>
      </c>
    </row>
    <row r="439" spans="1:11" x14ac:dyDescent="0.3">
      <c r="A439">
        <v>297</v>
      </c>
      <c r="B439" t="s">
        <v>342</v>
      </c>
      <c r="C439" t="s">
        <v>103</v>
      </c>
      <c r="D439">
        <v>1982</v>
      </c>
      <c r="E439" s="1">
        <v>44255</v>
      </c>
      <c r="F439" t="s">
        <v>51</v>
      </c>
      <c r="G439">
        <v>6</v>
      </c>
      <c r="H439" t="s">
        <v>52</v>
      </c>
      <c r="I439">
        <v>3</v>
      </c>
      <c r="J439">
        <v>455</v>
      </c>
      <c r="K439" t="s">
        <v>53</v>
      </c>
    </row>
    <row r="440" spans="1:11" x14ac:dyDescent="0.3">
      <c r="A440">
        <v>297</v>
      </c>
      <c r="B440" t="s">
        <v>342</v>
      </c>
      <c r="C440" t="s">
        <v>103</v>
      </c>
      <c r="D440">
        <v>2227</v>
      </c>
      <c r="E440" s="1">
        <v>44309</v>
      </c>
      <c r="F440" t="s">
        <v>54</v>
      </c>
      <c r="G440">
        <v>5</v>
      </c>
      <c r="H440" t="s">
        <v>55</v>
      </c>
      <c r="I440">
        <v>1</v>
      </c>
      <c r="J440">
        <v>11.99</v>
      </c>
      <c r="K440" t="s">
        <v>18</v>
      </c>
    </row>
    <row r="441" spans="1:11" x14ac:dyDescent="0.3">
      <c r="A441">
        <v>300</v>
      </c>
      <c r="B441" t="s">
        <v>183</v>
      </c>
      <c r="C441" t="s">
        <v>161</v>
      </c>
      <c r="D441">
        <v>1469</v>
      </c>
      <c r="E441" s="1">
        <v>44145</v>
      </c>
      <c r="F441" t="s">
        <v>217</v>
      </c>
      <c r="G441">
        <v>5</v>
      </c>
      <c r="H441" t="s">
        <v>218</v>
      </c>
      <c r="I441">
        <v>4</v>
      </c>
      <c r="J441">
        <v>16.989999999999998</v>
      </c>
      <c r="K441" t="s">
        <v>34</v>
      </c>
    </row>
    <row r="442" spans="1:11" x14ac:dyDescent="0.3">
      <c r="A442">
        <v>300</v>
      </c>
      <c r="B442" t="s">
        <v>183</v>
      </c>
      <c r="C442" t="s">
        <v>161</v>
      </c>
      <c r="D442">
        <v>1802</v>
      </c>
      <c r="E442" s="1">
        <v>44220</v>
      </c>
      <c r="F442" t="s">
        <v>317</v>
      </c>
      <c r="G442">
        <v>2</v>
      </c>
      <c r="H442" t="s">
        <v>318</v>
      </c>
      <c r="I442">
        <v>7</v>
      </c>
      <c r="J442">
        <v>44.95</v>
      </c>
      <c r="K442" t="s">
        <v>15</v>
      </c>
    </row>
    <row r="443" spans="1:11" x14ac:dyDescent="0.3">
      <c r="A443">
        <v>301</v>
      </c>
      <c r="B443" t="s">
        <v>258</v>
      </c>
      <c r="C443" t="s">
        <v>29</v>
      </c>
      <c r="D443">
        <v>2652</v>
      </c>
      <c r="E443" s="1">
        <v>44396</v>
      </c>
      <c r="F443" t="s">
        <v>21</v>
      </c>
      <c r="G443">
        <v>4</v>
      </c>
      <c r="H443" t="s">
        <v>22</v>
      </c>
      <c r="I443">
        <v>7</v>
      </c>
      <c r="J443">
        <v>27.5</v>
      </c>
      <c r="K443" t="s">
        <v>15</v>
      </c>
    </row>
    <row r="444" spans="1:11" x14ac:dyDescent="0.3">
      <c r="A444">
        <v>301</v>
      </c>
      <c r="B444" t="s">
        <v>258</v>
      </c>
      <c r="C444" t="s">
        <v>29</v>
      </c>
      <c r="D444">
        <v>2964</v>
      </c>
      <c r="E444" s="1">
        <v>44473</v>
      </c>
      <c r="F444" t="s">
        <v>73</v>
      </c>
      <c r="G444">
        <v>3</v>
      </c>
      <c r="H444" t="s">
        <v>74</v>
      </c>
      <c r="I444">
        <v>3</v>
      </c>
      <c r="J444">
        <v>250</v>
      </c>
      <c r="K444" t="s">
        <v>53</v>
      </c>
    </row>
    <row r="445" spans="1:11" x14ac:dyDescent="0.3">
      <c r="A445">
        <v>302</v>
      </c>
      <c r="B445" t="s">
        <v>93</v>
      </c>
      <c r="C445" t="s">
        <v>94</v>
      </c>
      <c r="D445">
        <v>184</v>
      </c>
      <c r="E445" s="1">
        <v>43868</v>
      </c>
      <c r="F445" t="s">
        <v>60</v>
      </c>
      <c r="G445">
        <v>4</v>
      </c>
      <c r="H445" t="s">
        <v>61</v>
      </c>
      <c r="I445">
        <v>4</v>
      </c>
      <c r="J445">
        <v>12.99</v>
      </c>
      <c r="K445" t="s">
        <v>34</v>
      </c>
    </row>
    <row r="446" spans="1:11" x14ac:dyDescent="0.3">
      <c r="A446">
        <v>302</v>
      </c>
      <c r="B446" t="s">
        <v>93</v>
      </c>
      <c r="C446" t="s">
        <v>94</v>
      </c>
      <c r="D446">
        <v>1172</v>
      </c>
      <c r="E446" s="1">
        <v>44083</v>
      </c>
      <c r="F446" t="s">
        <v>286</v>
      </c>
      <c r="G446">
        <v>3</v>
      </c>
      <c r="H446" t="s">
        <v>287</v>
      </c>
      <c r="I446">
        <v>4</v>
      </c>
      <c r="J446">
        <v>19.989999999999998</v>
      </c>
      <c r="K446" t="s">
        <v>34</v>
      </c>
    </row>
    <row r="447" spans="1:11" x14ac:dyDescent="0.3">
      <c r="A447">
        <v>302</v>
      </c>
      <c r="B447" t="s">
        <v>93</v>
      </c>
      <c r="C447" t="s">
        <v>94</v>
      </c>
      <c r="D447">
        <v>2645</v>
      </c>
      <c r="E447" s="1">
        <v>44394</v>
      </c>
      <c r="F447" t="s">
        <v>154</v>
      </c>
      <c r="G447">
        <v>1</v>
      </c>
      <c r="H447" t="s">
        <v>155</v>
      </c>
      <c r="I447">
        <v>2</v>
      </c>
      <c r="J447">
        <v>129.94999999999999</v>
      </c>
      <c r="K447" t="s">
        <v>41</v>
      </c>
    </row>
    <row r="448" spans="1:11" x14ac:dyDescent="0.3">
      <c r="A448">
        <v>303</v>
      </c>
      <c r="B448" t="s">
        <v>343</v>
      </c>
      <c r="C448" t="s">
        <v>224</v>
      </c>
      <c r="D448">
        <v>121</v>
      </c>
      <c r="E448" s="1">
        <v>43854</v>
      </c>
      <c r="F448" t="s">
        <v>95</v>
      </c>
      <c r="G448">
        <v>5</v>
      </c>
      <c r="H448" t="s">
        <v>96</v>
      </c>
      <c r="I448">
        <v>5</v>
      </c>
      <c r="J448">
        <v>245</v>
      </c>
      <c r="K448" t="s">
        <v>97</v>
      </c>
    </row>
    <row r="449" spans="1:11" x14ac:dyDescent="0.3">
      <c r="A449">
        <v>303</v>
      </c>
      <c r="B449" t="s">
        <v>343</v>
      </c>
      <c r="C449" t="s">
        <v>224</v>
      </c>
      <c r="D449">
        <v>455</v>
      </c>
      <c r="E449" s="1">
        <v>43925</v>
      </c>
      <c r="F449" t="s">
        <v>39</v>
      </c>
      <c r="G449">
        <v>3</v>
      </c>
      <c r="H449" t="s">
        <v>40</v>
      </c>
      <c r="I449">
        <v>2</v>
      </c>
      <c r="J449">
        <v>89.95</v>
      </c>
      <c r="K449" t="s">
        <v>41</v>
      </c>
    </row>
    <row r="450" spans="1:11" x14ac:dyDescent="0.3">
      <c r="A450">
        <v>303</v>
      </c>
      <c r="B450" t="s">
        <v>343</v>
      </c>
      <c r="C450" t="s">
        <v>224</v>
      </c>
      <c r="D450">
        <v>1435</v>
      </c>
      <c r="E450" s="1">
        <v>44136</v>
      </c>
      <c r="F450" t="s">
        <v>245</v>
      </c>
      <c r="G450">
        <v>4</v>
      </c>
      <c r="H450" t="s">
        <v>246</v>
      </c>
      <c r="I450">
        <v>7</v>
      </c>
      <c r="J450">
        <v>36.99</v>
      </c>
      <c r="K450" t="s">
        <v>15</v>
      </c>
    </row>
    <row r="451" spans="1:11" x14ac:dyDescent="0.3">
      <c r="A451">
        <v>304</v>
      </c>
      <c r="B451" t="s">
        <v>293</v>
      </c>
      <c r="C451" t="s">
        <v>29</v>
      </c>
      <c r="D451">
        <v>1568</v>
      </c>
      <c r="E451" s="1">
        <v>44170</v>
      </c>
      <c r="F451" t="s">
        <v>154</v>
      </c>
      <c r="G451">
        <v>2</v>
      </c>
      <c r="H451" t="s">
        <v>155</v>
      </c>
      <c r="I451">
        <v>2</v>
      </c>
      <c r="J451">
        <v>129.94999999999999</v>
      </c>
      <c r="K451" t="s">
        <v>41</v>
      </c>
    </row>
    <row r="452" spans="1:11" x14ac:dyDescent="0.3">
      <c r="A452">
        <v>305</v>
      </c>
      <c r="B452" t="s">
        <v>344</v>
      </c>
      <c r="C452" t="s">
        <v>20</v>
      </c>
      <c r="D452">
        <v>1074</v>
      </c>
      <c r="E452" s="1">
        <v>44062</v>
      </c>
      <c r="F452" t="s">
        <v>172</v>
      </c>
      <c r="G452">
        <v>4</v>
      </c>
      <c r="H452" t="s">
        <v>173</v>
      </c>
      <c r="I452">
        <v>4</v>
      </c>
      <c r="J452">
        <v>24.95</v>
      </c>
      <c r="K452" t="s">
        <v>34</v>
      </c>
    </row>
    <row r="453" spans="1:11" x14ac:dyDescent="0.3">
      <c r="A453">
        <v>305</v>
      </c>
      <c r="B453" t="s">
        <v>344</v>
      </c>
      <c r="C453" t="s">
        <v>20</v>
      </c>
      <c r="D453">
        <v>3045</v>
      </c>
      <c r="E453" s="1">
        <v>44493</v>
      </c>
      <c r="F453" t="s">
        <v>260</v>
      </c>
      <c r="G453">
        <v>2</v>
      </c>
      <c r="H453" t="s">
        <v>261</v>
      </c>
      <c r="I453">
        <v>7</v>
      </c>
      <c r="J453">
        <v>49</v>
      </c>
      <c r="K453" t="s">
        <v>15</v>
      </c>
    </row>
    <row r="454" spans="1:11" x14ac:dyDescent="0.3">
      <c r="A454">
        <v>306</v>
      </c>
      <c r="B454" t="s">
        <v>11</v>
      </c>
      <c r="C454" t="s">
        <v>12</v>
      </c>
      <c r="D454">
        <v>1386</v>
      </c>
      <c r="E454" s="1">
        <v>44126</v>
      </c>
      <c r="F454" t="s">
        <v>180</v>
      </c>
      <c r="G454">
        <v>3</v>
      </c>
      <c r="H454" t="s">
        <v>181</v>
      </c>
      <c r="I454">
        <v>4</v>
      </c>
      <c r="J454">
        <v>17.5</v>
      </c>
      <c r="K454" t="s">
        <v>34</v>
      </c>
    </row>
    <row r="455" spans="1:11" x14ac:dyDescent="0.3">
      <c r="A455">
        <v>307</v>
      </c>
      <c r="B455" t="s">
        <v>133</v>
      </c>
      <c r="C455" t="s">
        <v>24</v>
      </c>
      <c r="D455">
        <v>1226</v>
      </c>
      <c r="E455" s="1">
        <v>44093</v>
      </c>
      <c r="F455" t="s">
        <v>21</v>
      </c>
      <c r="G455">
        <v>2</v>
      </c>
      <c r="H455" t="s">
        <v>22</v>
      </c>
      <c r="I455">
        <v>7</v>
      </c>
      <c r="J455">
        <v>27.5</v>
      </c>
      <c r="K455" t="s">
        <v>15</v>
      </c>
    </row>
    <row r="456" spans="1:11" x14ac:dyDescent="0.3">
      <c r="A456">
        <v>307</v>
      </c>
      <c r="B456" t="s">
        <v>133</v>
      </c>
      <c r="C456" t="s">
        <v>24</v>
      </c>
      <c r="D456">
        <v>1984</v>
      </c>
      <c r="E456" s="1">
        <v>44256</v>
      </c>
      <c r="F456" t="s">
        <v>30</v>
      </c>
      <c r="G456">
        <v>3</v>
      </c>
      <c r="H456" t="s">
        <v>31</v>
      </c>
      <c r="I456">
        <v>7</v>
      </c>
      <c r="J456">
        <v>37.99</v>
      </c>
      <c r="K456" t="s">
        <v>15</v>
      </c>
    </row>
    <row r="457" spans="1:11" x14ac:dyDescent="0.3">
      <c r="A457">
        <v>308</v>
      </c>
      <c r="B457" t="s">
        <v>164</v>
      </c>
      <c r="C457" t="s">
        <v>144</v>
      </c>
      <c r="D457">
        <v>591</v>
      </c>
      <c r="E457" s="1">
        <v>43959</v>
      </c>
      <c r="F457" t="s">
        <v>286</v>
      </c>
      <c r="G457">
        <v>4</v>
      </c>
      <c r="H457" t="s">
        <v>287</v>
      </c>
      <c r="I457">
        <v>4</v>
      </c>
      <c r="J457">
        <v>19.989999999999998</v>
      </c>
      <c r="K457" t="s">
        <v>34</v>
      </c>
    </row>
    <row r="458" spans="1:11" x14ac:dyDescent="0.3">
      <c r="A458">
        <v>308</v>
      </c>
      <c r="B458" t="s">
        <v>164</v>
      </c>
      <c r="C458" t="s">
        <v>144</v>
      </c>
      <c r="D458">
        <v>1161</v>
      </c>
      <c r="E458" s="1">
        <v>44081</v>
      </c>
      <c r="F458" t="s">
        <v>81</v>
      </c>
      <c r="G458">
        <v>3</v>
      </c>
      <c r="H458" t="s">
        <v>82</v>
      </c>
      <c r="I458">
        <v>6</v>
      </c>
      <c r="J458">
        <v>599</v>
      </c>
      <c r="K458" t="s">
        <v>27</v>
      </c>
    </row>
    <row r="459" spans="1:11" x14ac:dyDescent="0.3">
      <c r="A459">
        <v>308</v>
      </c>
      <c r="B459" t="s">
        <v>164</v>
      </c>
      <c r="C459" t="s">
        <v>144</v>
      </c>
      <c r="D459">
        <v>1395</v>
      </c>
      <c r="E459" s="1">
        <v>44127</v>
      </c>
      <c r="F459" t="s">
        <v>104</v>
      </c>
      <c r="G459">
        <v>5</v>
      </c>
      <c r="H459" t="s">
        <v>105</v>
      </c>
      <c r="I459">
        <v>5</v>
      </c>
      <c r="J459">
        <v>189</v>
      </c>
      <c r="K459" t="s">
        <v>97</v>
      </c>
    </row>
    <row r="460" spans="1:11" x14ac:dyDescent="0.3">
      <c r="A460">
        <v>308</v>
      </c>
      <c r="B460" t="s">
        <v>164</v>
      </c>
      <c r="C460" t="s">
        <v>144</v>
      </c>
      <c r="D460">
        <v>2923</v>
      </c>
      <c r="E460" s="1">
        <v>44462</v>
      </c>
      <c r="F460" t="s">
        <v>51</v>
      </c>
      <c r="G460">
        <v>2</v>
      </c>
      <c r="H460" t="s">
        <v>52</v>
      </c>
      <c r="I460">
        <v>3</v>
      </c>
      <c r="J460">
        <v>455</v>
      </c>
      <c r="K460" t="s">
        <v>53</v>
      </c>
    </row>
    <row r="461" spans="1:11" x14ac:dyDescent="0.3">
      <c r="A461">
        <v>308</v>
      </c>
      <c r="B461" t="s">
        <v>164</v>
      </c>
      <c r="C461" t="s">
        <v>144</v>
      </c>
      <c r="D461">
        <v>3210</v>
      </c>
      <c r="E461" s="1">
        <v>44531</v>
      </c>
      <c r="F461" t="s">
        <v>165</v>
      </c>
      <c r="G461">
        <v>5</v>
      </c>
      <c r="H461" t="s">
        <v>166</v>
      </c>
      <c r="I461">
        <v>7</v>
      </c>
      <c r="J461">
        <v>28.99</v>
      </c>
      <c r="K461" t="s">
        <v>15</v>
      </c>
    </row>
    <row r="462" spans="1:11" x14ac:dyDescent="0.3">
      <c r="A462">
        <v>309</v>
      </c>
      <c r="B462" t="s">
        <v>118</v>
      </c>
      <c r="C462" t="s">
        <v>119</v>
      </c>
      <c r="D462">
        <v>2030</v>
      </c>
      <c r="E462" s="1">
        <v>44266</v>
      </c>
      <c r="F462" t="s">
        <v>122</v>
      </c>
      <c r="G462">
        <v>3</v>
      </c>
      <c r="H462" t="s">
        <v>123</v>
      </c>
      <c r="I462">
        <v>4</v>
      </c>
      <c r="J462">
        <v>14.99</v>
      </c>
      <c r="K462" t="s">
        <v>34</v>
      </c>
    </row>
    <row r="463" spans="1:11" x14ac:dyDescent="0.3">
      <c r="A463">
        <v>309</v>
      </c>
      <c r="B463" t="s">
        <v>118</v>
      </c>
      <c r="C463" t="s">
        <v>119</v>
      </c>
      <c r="D463">
        <v>2513</v>
      </c>
      <c r="E463" s="1">
        <v>44368</v>
      </c>
      <c r="F463" t="s">
        <v>290</v>
      </c>
      <c r="G463">
        <v>2</v>
      </c>
      <c r="H463" t="s">
        <v>291</v>
      </c>
      <c r="I463">
        <v>6</v>
      </c>
      <c r="J463">
        <v>699</v>
      </c>
      <c r="K463" t="s">
        <v>27</v>
      </c>
    </row>
    <row r="464" spans="1:11" x14ac:dyDescent="0.3">
      <c r="A464">
        <v>310</v>
      </c>
      <c r="B464" t="s">
        <v>345</v>
      </c>
      <c r="C464" t="s">
        <v>88</v>
      </c>
      <c r="D464">
        <v>827</v>
      </c>
      <c r="E464" s="1">
        <v>44007</v>
      </c>
      <c r="F464" t="s">
        <v>16</v>
      </c>
      <c r="G464">
        <v>4</v>
      </c>
      <c r="H464" t="s">
        <v>17</v>
      </c>
      <c r="I464">
        <v>1</v>
      </c>
      <c r="J464">
        <v>8.99</v>
      </c>
      <c r="K464" t="s">
        <v>18</v>
      </c>
    </row>
    <row r="465" spans="1:11" x14ac:dyDescent="0.3">
      <c r="A465">
        <v>310</v>
      </c>
      <c r="B465" t="s">
        <v>345</v>
      </c>
      <c r="C465" t="s">
        <v>88</v>
      </c>
      <c r="D465">
        <v>856</v>
      </c>
      <c r="E465" s="1">
        <v>44015</v>
      </c>
      <c r="F465" t="s">
        <v>129</v>
      </c>
      <c r="G465">
        <v>3</v>
      </c>
      <c r="H465" t="s">
        <v>130</v>
      </c>
      <c r="I465">
        <v>7</v>
      </c>
      <c r="J465">
        <v>29.99</v>
      </c>
      <c r="K465" t="s">
        <v>15</v>
      </c>
    </row>
    <row r="466" spans="1:11" x14ac:dyDescent="0.3">
      <c r="A466">
        <v>310</v>
      </c>
      <c r="B466" t="s">
        <v>345</v>
      </c>
      <c r="C466" t="s">
        <v>88</v>
      </c>
      <c r="D466">
        <v>1414</v>
      </c>
      <c r="E466" s="1">
        <v>44131</v>
      </c>
      <c r="F466" t="s">
        <v>212</v>
      </c>
      <c r="G466">
        <v>6</v>
      </c>
      <c r="H466" t="s">
        <v>213</v>
      </c>
      <c r="I466">
        <v>4</v>
      </c>
      <c r="J466">
        <v>14.99</v>
      </c>
      <c r="K466" t="s">
        <v>34</v>
      </c>
    </row>
    <row r="467" spans="1:11" x14ac:dyDescent="0.3">
      <c r="A467">
        <v>311</v>
      </c>
      <c r="B467" t="s">
        <v>346</v>
      </c>
      <c r="C467" t="s">
        <v>117</v>
      </c>
      <c r="D467">
        <v>2938</v>
      </c>
      <c r="E467" s="1">
        <v>44466</v>
      </c>
      <c r="F467" t="s">
        <v>16</v>
      </c>
      <c r="G467">
        <v>2</v>
      </c>
      <c r="H467" t="s">
        <v>17</v>
      </c>
      <c r="I467">
        <v>1</v>
      </c>
      <c r="J467">
        <v>8.99</v>
      </c>
      <c r="K467" t="s">
        <v>18</v>
      </c>
    </row>
    <row r="468" spans="1:11" x14ac:dyDescent="0.3">
      <c r="A468">
        <v>312</v>
      </c>
      <c r="B468" t="s">
        <v>135</v>
      </c>
      <c r="C468" t="s">
        <v>50</v>
      </c>
      <c r="D468">
        <v>203</v>
      </c>
      <c r="E468" s="1">
        <v>43871</v>
      </c>
      <c r="F468" t="s">
        <v>120</v>
      </c>
      <c r="G468">
        <v>2</v>
      </c>
      <c r="H468" t="s">
        <v>121</v>
      </c>
      <c r="I468">
        <v>7</v>
      </c>
      <c r="J468">
        <v>49.95</v>
      </c>
      <c r="K468" t="s">
        <v>15</v>
      </c>
    </row>
    <row r="469" spans="1:11" x14ac:dyDescent="0.3">
      <c r="A469">
        <v>312</v>
      </c>
      <c r="B469" t="s">
        <v>135</v>
      </c>
      <c r="C469" t="s">
        <v>50</v>
      </c>
      <c r="D469">
        <v>1164</v>
      </c>
      <c r="E469" s="1">
        <v>44082</v>
      </c>
      <c r="F469" t="s">
        <v>63</v>
      </c>
      <c r="G469">
        <v>3</v>
      </c>
      <c r="H469" t="s">
        <v>64</v>
      </c>
      <c r="I469">
        <v>7</v>
      </c>
      <c r="J469">
        <v>32.950000000000003</v>
      </c>
      <c r="K469" t="s">
        <v>15</v>
      </c>
    </row>
    <row r="470" spans="1:11" x14ac:dyDescent="0.3">
      <c r="A470">
        <v>312</v>
      </c>
      <c r="B470" t="s">
        <v>135</v>
      </c>
      <c r="C470" t="s">
        <v>50</v>
      </c>
      <c r="D470">
        <v>1804</v>
      </c>
      <c r="E470" s="1">
        <v>44220</v>
      </c>
      <c r="F470" t="s">
        <v>51</v>
      </c>
      <c r="G470">
        <v>4</v>
      </c>
      <c r="H470" t="s">
        <v>52</v>
      </c>
      <c r="I470">
        <v>3</v>
      </c>
      <c r="J470">
        <v>455</v>
      </c>
      <c r="K470" t="s">
        <v>53</v>
      </c>
    </row>
    <row r="471" spans="1:11" x14ac:dyDescent="0.3">
      <c r="A471">
        <v>313</v>
      </c>
      <c r="B471" t="s">
        <v>299</v>
      </c>
      <c r="C471" t="s">
        <v>109</v>
      </c>
      <c r="D471">
        <v>1190</v>
      </c>
      <c r="E471" s="1">
        <v>44087</v>
      </c>
      <c r="F471" t="s">
        <v>212</v>
      </c>
      <c r="G471">
        <v>5</v>
      </c>
      <c r="H471" t="s">
        <v>213</v>
      </c>
      <c r="I471">
        <v>4</v>
      </c>
      <c r="J471">
        <v>14.99</v>
      </c>
      <c r="K471" t="s">
        <v>34</v>
      </c>
    </row>
    <row r="472" spans="1:11" x14ac:dyDescent="0.3">
      <c r="A472">
        <v>314</v>
      </c>
      <c r="B472" t="s">
        <v>347</v>
      </c>
      <c r="C472" t="s">
        <v>72</v>
      </c>
      <c r="D472">
        <v>476</v>
      </c>
      <c r="E472" s="1">
        <v>43928</v>
      </c>
      <c r="F472" t="s">
        <v>302</v>
      </c>
      <c r="G472">
        <v>3</v>
      </c>
      <c r="H472" t="s">
        <v>303</v>
      </c>
      <c r="I472">
        <v>4</v>
      </c>
      <c r="J472">
        <v>13.99</v>
      </c>
      <c r="K472" t="s">
        <v>34</v>
      </c>
    </row>
    <row r="473" spans="1:11" x14ac:dyDescent="0.3">
      <c r="A473">
        <v>314</v>
      </c>
      <c r="B473" t="s">
        <v>347</v>
      </c>
      <c r="C473" t="s">
        <v>72</v>
      </c>
      <c r="D473">
        <v>1118</v>
      </c>
      <c r="E473" s="1">
        <v>44072</v>
      </c>
      <c r="F473" t="s">
        <v>158</v>
      </c>
      <c r="G473">
        <v>1</v>
      </c>
      <c r="H473" t="s">
        <v>159</v>
      </c>
      <c r="I473">
        <v>4</v>
      </c>
      <c r="J473">
        <v>20.95</v>
      </c>
      <c r="K473" t="s">
        <v>34</v>
      </c>
    </row>
    <row r="474" spans="1:11" x14ac:dyDescent="0.3">
      <c r="A474">
        <v>314</v>
      </c>
      <c r="B474" t="s">
        <v>347</v>
      </c>
      <c r="C474" t="s">
        <v>72</v>
      </c>
      <c r="D474">
        <v>2848</v>
      </c>
      <c r="E474" s="1">
        <v>44442</v>
      </c>
      <c r="F474" t="s">
        <v>275</v>
      </c>
      <c r="G474">
        <v>3</v>
      </c>
      <c r="H474" t="s">
        <v>276</v>
      </c>
      <c r="I474">
        <v>2</v>
      </c>
      <c r="J474">
        <v>89</v>
      </c>
      <c r="K474" t="s">
        <v>41</v>
      </c>
    </row>
    <row r="475" spans="1:11" x14ac:dyDescent="0.3">
      <c r="A475">
        <v>316</v>
      </c>
      <c r="B475" t="s">
        <v>348</v>
      </c>
      <c r="C475" t="s">
        <v>224</v>
      </c>
      <c r="D475">
        <v>1271</v>
      </c>
      <c r="E475" s="1">
        <v>44102</v>
      </c>
      <c r="F475" t="s">
        <v>30</v>
      </c>
      <c r="G475">
        <v>2</v>
      </c>
      <c r="H475" t="s">
        <v>31</v>
      </c>
      <c r="I475">
        <v>7</v>
      </c>
      <c r="J475">
        <v>37.99</v>
      </c>
      <c r="K475" t="s">
        <v>15</v>
      </c>
    </row>
    <row r="476" spans="1:11" x14ac:dyDescent="0.3">
      <c r="A476">
        <v>316</v>
      </c>
      <c r="B476" t="s">
        <v>348</v>
      </c>
      <c r="C476" t="s">
        <v>224</v>
      </c>
      <c r="D476">
        <v>2654</v>
      </c>
      <c r="E476" s="1">
        <v>44396</v>
      </c>
      <c r="F476" t="s">
        <v>47</v>
      </c>
      <c r="G476">
        <v>3</v>
      </c>
      <c r="H476" t="s">
        <v>48</v>
      </c>
      <c r="I476">
        <v>7</v>
      </c>
      <c r="J476">
        <v>49</v>
      </c>
      <c r="K476" t="s">
        <v>15</v>
      </c>
    </row>
    <row r="477" spans="1:11" x14ac:dyDescent="0.3">
      <c r="A477">
        <v>317</v>
      </c>
      <c r="B477" t="s">
        <v>171</v>
      </c>
      <c r="C477" t="s">
        <v>20</v>
      </c>
      <c r="D477">
        <v>3095</v>
      </c>
      <c r="E477" s="1">
        <v>44505</v>
      </c>
      <c r="F477" t="s">
        <v>25</v>
      </c>
      <c r="G477">
        <v>2</v>
      </c>
      <c r="H477" t="s">
        <v>26</v>
      </c>
      <c r="I477">
        <v>6</v>
      </c>
      <c r="J477">
        <v>684</v>
      </c>
      <c r="K477" t="s">
        <v>27</v>
      </c>
    </row>
    <row r="478" spans="1:11" x14ac:dyDescent="0.3">
      <c r="A478">
        <v>317</v>
      </c>
      <c r="B478" t="s">
        <v>171</v>
      </c>
      <c r="C478" t="s">
        <v>20</v>
      </c>
      <c r="D478">
        <v>3279</v>
      </c>
      <c r="E478" s="1">
        <v>44547</v>
      </c>
      <c r="F478" t="s">
        <v>120</v>
      </c>
      <c r="G478">
        <v>1</v>
      </c>
      <c r="H478" t="s">
        <v>121</v>
      </c>
      <c r="I478">
        <v>7</v>
      </c>
      <c r="J478">
        <v>49.95</v>
      </c>
      <c r="K478" t="s">
        <v>15</v>
      </c>
    </row>
    <row r="479" spans="1:11" x14ac:dyDescent="0.3">
      <c r="A479">
        <v>319</v>
      </c>
      <c r="B479" t="s">
        <v>340</v>
      </c>
      <c r="C479" t="s">
        <v>239</v>
      </c>
      <c r="D479">
        <v>421</v>
      </c>
      <c r="E479" s="1">
        <v>43920</v>
      </c>
      <c r="F479" t="s">
        <v>260</v>
      </c>
      <c r="G479">
        <v>2</v>
      </c>
      <c r="H479" t="s">
        <v>261</v>
      </c>
      <c r="I479">
        <v>7</v>
      </c>
      <c r="J479">
        <v>49</v>
      </c>
      <c r="K479" t="s">
        <v>15</v>
      </c>
    </row>
    <row r="480" spans="1:11" x14ac:dyDescent="0.3">
      <c r="A480">
        <v>319</v>
      </c>
      <c r="B480" t="s">
        <v>340</v>
      </c>
      <c r="C480" t="s">
        <v>239</v>
      </c>
      <c r="D480">
        <v>1115</v>
      </c>
      <c r="E480" s="1">
        <v>44071</v>
      </c>
      <c r="F480" t="s">
        <v>51</v>
      </c>
      <c r="G480">
        <v>3</v>
      </c>
      <c r="H480" t="s">
        <v>52</v>
      </c>
      <c r="I480">
        <v>3</v>
      </c>
      <c r="J480">
        <v>455</v>
      </c>
      <c r="K480" t="s">
        <v>53</v>
      </c>
    </row>
    <row r="481" spans="1:11" x14ac:dyDescent="0.3">
      <c r="A481">
        <v>319</v>
      </c>
      <c r="B481" t="s">
        <v>340</v>
      </c>
      <c r="C481" t="s">
        <v>239</v>
      </c>
      <c r="D481">
        <v>2131</v>
      </c>
      <c r="E481" s="1">
        <v>44288</v>
      </c>
      <c r="F481" t="s">
        <v>37</v>
      </c>
      <c r="G481">
        <v>5</v>
      </c>
      <c r="H481" t="s">
        <v>38</v>
      </c>
      <c r="I481">
        <v>1</v>
      </c>
      <c r="J481">
        <v>12</v>
      </c>
      <c r="K481" t="s">
        <v>18</v>
      </c>
    </row>
    <row r="482" spans="1:11" x14ac:dyDescent="0.3">
      <c r="A482">
        <v>320</v>
      </c>
      <c r="B482" t="s">
        <v>349</v>
      </c>
      <c r="C482" t="s">
        <v>119</v>
      </c>
      <c r="D482">
        <v>1794</v>
      </c>
      <c r="E482" s="1">
        <v>44218</v>
      </c>
      <c r="F482" t="s">
        <v>172</v>
      </c>
      <c r="G482">
        <v>3</v>
      </c>
      <c r="H482" t="s">
        <v>173</v>
      </c>
      <c r="I482">
        <v>4</v>
      </c>
      <c r="J482">
        <v>24.95</v>
      </c>
      <c r="K482" t="s">
        <v>34</v>
      </c>
    </row>
    <row r="483" spans="1:11" x14ac:dyDescent="0.3">
      <c r="A483">
        <v>320</v>
      </c>
      <c r="B483" t="s">
        <v>349</v>
      </c>
      <c r="C483" t="s">
        <v>119</v>
      </c>
      <c r="D483">
        <v>2736</v>
      </c>
      <c r="E483" s="1">
        <v>44415</v>
      </c>
      <c r="F483" t="s">
        <v>13</v>
      </c>
      <c r="G483">
        <v>4</v>
      </c>
      <c r="H483" t="s">
        <v>14</v>
      </c>
      <c r="I483">
        <v>7</v>
      </c>
      <c r="J483">
        <v>29.99</v>
      </c>
      <c r="K483" t="s">
        <v>15</v>
      </c>
    </row>
    <row r="484" spans="1:11" x14ac:dyDescent="0.3">
      <c r="A484">
        <v>320</v>
      </c>
      <c r="B484" t="s">
        <v>349</v>
      </c>
      <c r="C484" t="s">
        <v>119</v>
      </c>
      <c r="D484">
        <v>2748</v>
      </c>
      <c r="E484" s="1">
        <v>44419</v>
      </c>
      <c r="F484" t="s">
        <v>129</v>
      </c>
      <c r="G484">
        <v>5</v>
      </c>
      <c r="H484" t="s">
        <v>130</v>
      </c>
      <c r="I484">
        <v>7</v>
      </c>
      <c r="J484">
        <v>29.99</v>
      </c>
      <c r="K484" t="s">
        <v>15</v>
      </c>
    </row>
    <row r="485" spans="1:11" x14ac:dyDescent="0.3">
      <c r="A485">
        <v>321</v>
      </c>
      <c r="B485" t="s">
        <v>42</v>
      </c>
      <c r="C485" t="s">
        <v>43</v>
      </c>
      <c r="D485">
        <v>323</v>
      </c>
      <c r="E485" s="1">
        <v>43896</v>
      </c>
      <c r="F485" t="s">
        <v>275</v>
      </c>
      <c r="G485">
        <v>3</v>
      </c>
      <c r="H485" t="s">
        <v>276</v>
      </c>
      <c r="I485">
        <v>2</v>
      </c>
      <c r="J485">
        <v>89</v>
      </c>
      <c r="K485" t="s">
        <v>41</v>
      </c>
    </row>
    <row r="486" spans="1:11" x14ac:dyDescent="0.3">
      <c r="A486">
        <v>321</v>
      </c>
      <c r="B486" t="s">
        <v>42</v>
      </c>
      <c r="C486" t="s">
        <v>43</v>
      </c>
      <c r="D486">
        <v>486</v>
      </c>
      <c r="E486" s="1">
        <v>43931</v>
      </c>
      <c r="F486" t="s">
        <v>158</v>
      </c>
      <c r="G486">
        <v>4</v>
      </c>
      <c r="H486" t="s">
        <v>159</v>
      </c>
      <c r="I486">
        <v>4</v>
      </c>
      <c r="J486">
        <v>20.95</v>
      </c>
      <c r="K486" t="s">
        <v>34</v>
      </c>
    </row>
    <row r="487" spans="1:11" x14ac:dyDescent="0.3">
      <c r="A487">
        <v>321</v>
      </c>
      <c r="B487" t="s">
        <v>42</v>
      </c>
      <c r="C487" t="s">
        <v>43</v>
      </c>
      <c r="D487">
        <v>3270</v>
      </c>
      <c r="E487" s="1">
        <v>44545</v>
      </c>
      <c r="F487" t="s">
        <v>21</v>
      </c>
      <c r="G487">
        <v>1</v>
      </c>
      <c r="H487" t="s">
        <v>22</v>
      </c>
      <c r="I487">
        <v>7</v>
      </c>
      <c r="J487">
        <v>27.5</v>
      </c>
      <c r="K487" t="s">
        <v>15</v>
      </c>
    </row>
    <row r="488" spans="1:11" x14ac:dyDescent="0.3">
      <c r="A488">
        <v>322</v>
      </c>
      <c r="B488" t="s">
        <v>235</v>
      </c>
      <c r="C488" t="s">
        <v>72</v>
      </c>
      <c r="D488">
        <v>1749</v>
      </c>
      <c r="E488" s="1">
        <v>44209</v>
      </c>
      <c r="F488" t="s">
        <v>95</v>
      </c>
      <c r="G488">
        <v>5</v>
      </c>
      <c r="H488" t="s">
        <v>96</v>
      </c>
      <c r="I488">
        <v>5</v>
      </c>
      <c r="J488">
        <v>245</v>
      </c>
      <c r="K488" t="s">
        <v>97</v>
      </c>
    </row>
    <row r="489" spans="1:11" x14ac:dyDescent="0.3">
      <c r="A489">
        <v>322</v>
      </c>
      <c r="B489" t="s">
        <v>235</v>
      </c>
      <c r="C489" t="s">
        <v>72</v>
      </c>
      <c r="D489">
        <v>2622</v>
      </c>
      <c r="E489" s="1">
        <v>44389</v>
      </c>
      <c r="F489" t="s">
        <v>106</v>
      </c>
      <c r="G489">
        <v>3</v>
      </c>
      <c r="H489" t="s">
        <v>107</v>
      </c>
      <c r="I489">
        <v>1</v>
      </c>
      <c r="J489">
        <v>4.99</v>
      </c>
      <c r="K489" t="s">
        <v>18</v>
      </c>
    </row>
    <row r="490" spans="1:11" x14ac:dyDescent="0.3">
      <c r="A490">
        <v>322</v>
      </c>
      <c r="B490" t="s">
        <v>235</v>
      </c>
      <c r="C490" t="s">
        <v>72</v>
      </c>
      <c r="D490">
        <v>3200</v>
      </c>
      <c r="E490" s="1">
        <v>44529</v>
      </c>
      <c r="F490" t="s">
        <v>154</v>
      </c>
      <c r="G490">
        <v>5</v>
      </c>
      <c r="H490" t="s">
        <v>155</v>
      </c>
      <c r="I490">
        <v>2</v>
      </c>
      <c r="J490">
        <v>129.94999999999999</v>
      </c>
      <c r="K490" t="s">
        <v>41</v>
      </c>
    </row>
    <row r="491" spans="1:11" x14ac:dyDescent="0.3">
      <c r="A491">
        <v>323</v>
      </c>
      <c r="B491" t="s">
        <v>258</v>
      </c>
      <c r="C491" t="s">
        <v>29</v>
      </c>
      <c r="D491">
        <v>907</v>
      </c>
      <c r="E491" s="1">
        <v>44024</v>
      </c>
      <c r="F491" t="s">
        <v>79</v>
      </c>
      <c r="G491">
        <v>2</v>
      </c>
      <c r="H491" t="s">
        <v>80</v>
      </c>
      <c r="I491">
        <v>3</v>
      </c>
      <c r="J491">
        <v>399</v>
      </c>
      <c r="K491" t="s">
        <v>53</v>
      </c>
    </row>
    <row r="492" spans="1:11" x14ac:dyDescent="0.3">
      <c r="A492">
        <v>323</v>
      </c>
      <c r="B492" t="s">
        <v>258</v>
      </c>
      <c r="C492" t="s">
        <v>29</v>
      </c>
      <c r="D492">
        <v>2835</v>
      </c>
      <c r="E492" s="1">
        <v>44439</v>
      </c>
      <c r="F492" t="s">
        <v>286</v>
      </c>
      <c r="G492">
        <v>4</v>
      </c>
      <c r="H492" t="s">
        <v>287</v>
      </c>
      <c r="I492">
        <v>4</v>
      </c>
      <c r="J492">
        <v>19.989999999999998</v>
      </c>
      <c r="K492" t="s">
        <v>34</v>
      </c>
    </row>
    <row r="493" spans="1:11" x14ac:dyDescent="0.3">
      <c r="A493">
        <v>324</v>
      </c>
      <c r="B493" t="s">
        <v>196</v>
      </c>
      <c r="C493" t="s">
        <v>126</v>
      </c>
      <c r="D493">
        <v>1530</v>
      </c>
      <c r="E493" s="1">
        <v>44159</v>
      </c>
      <c r="F493" t="s">
        <v>230</v>
      </c>
      <c r="G493">
        <v>4</v>
      </c>
      <c r="H493" t="s">
        <v>231</v>
      </c>
      <c r="I493">
        <v>4</v>
      </c>
      <c r="J493">
        <v>16.989999999999998</v>
      </c>
      <c r="K493" t="s">
        <v>34</v>
      </c>
    </row>
    <row r="494" spans="1:11" x14ac:dyDescent="0.3">
      <c r="A494">
        <v>325</v>
      </c>
      <c r="B494" t="s">
        <v>350</v>
      </c>
      <c r="C494" t="s">
        <v>271</v>
      </c>
      <c r="D494">
        <v>741</v>
      </c>
      <c r="E494" s="1">
        <v>43986</v>
      </c>
      <c r="F494" t="s">
        <v>214</v>
      </c>
      <c r="G494">
        <v>6</v>
      </c>
      <c r="H494" t="s">
        <v>215</v>
      </c>
      <c r="I494">
        <v>2</v>
      </c>
      <c r="J494">
        <v>58.95</v>
      </c>
      <c r="K494" t="s">
        <v>41</v>
      </c>
    </row>
    <row r="495" spans="1:11" x14ac:dyDescent="0.3">
      <c r="A495">
        <v>326</v>
      </c>
      <c r="B495" t="s">
        <v>332</v>
      </c>
      <c r="C495" t="s">
        <v>36</v>
      </c>
      <c r="D495">
        <v>760</v>
      </c>
      <c r="E495" s="1">
        <v>43991</v>
      </c>
      <c r="F495" t="s">
        <v>25</v>
      </c>
      <c r="G495">
        <v>6</v>
      </c>
      <c r="H495" t="s">
        <v>26</v>
      </c>
      <c r="I495">
        <v>6</v>
      </c>
      <c r="J495">
        <v>684</v>
      </c>
      <c r="K495" t="s">
        <v>27</v>
      </c>
    </row>
    <row r="496" spans="1:11" x14ac:dyDescent="0.3">
      <c r="A496">
        <v>327</v>
      </c>
      <c r="B496" t="s">
        <v>252</v>
      </c>
      <c r="C496" t="s">
        <v>253</v>
      </c>
      <c r="D496">
        <v>803</v>
      </c>
      <c r="E496" s="1">
        <v>44002</v>
      </c>
      <c r="F496" t="s">
        <v>114</v>
      </c>
      <c r="G496">
        <v>4</v>
      </c>
      <c r="H496" t="s">
        <v>115</v>
      </c>
      <c r="I496">
        <v>2</v>
      </c>
      <c r="J496">
        <v>69</v>
      </c>
      <c r="K496" t="s">
        <v>41</v>
      </c>
    </row>
    <row r="497" spans="1:11" x14ac:dyDescent="0.3">
      <c r="A497">
        <v>327</v>
      </c>
      <c r="B497" t="s">
        <v>252</v>
      </c>
      <c r="C497" t="s">
        <v>253</v>
      </c>
      <c r="D497">
        <v>2739</v>
      </c>
      <c r="E497" s="1">
        <v>44416</v>
      </c>
      <c r="F497" t="s">
        <v>83</v>
      </c>
      <c r="G497">
        <v>1</v>
      </c>
      <c r="H497" t="s">
        <v>84</v>
      </c>
      <c r="I497">
        <v>2</v>
      </c>
      <c r="J497">
        <v>167</v>
      </c>
      <c r="K497" t="s">
        <v>41</v>
      </c>
    </row>
    <row r="498" spans="1:11" x14ac:dyDescent="0.3">
      <c r="A498">
        <v>328</v>
      </c>
      <c r="B498" t="s">
        <v>292</v>
      </c>
      <c r="C498" t="s">
        <v>134</v>
      </c>
      <c r="D498">
        <v>2065</v>
      </c>
      <c r="E498" s="1">
        <v>44274</v>
      </c>
      <c r="F498" t="s">
        <v>165</v>
      </c>
      <c r="G498">
        <v>2</v>
      </c>
      <c r="H498" t="s">
        <v>166</v>
      </c>
      <c r="I498">
        <v>7</v>
      </c>
      <c r="J498">
        <v>28.99</v>
      </c>
      <c r="K498" t="s">
        <v>15</v>
      </c>
    </row>
    <row r="499" spans="1:11" x14ac:dyDescent="0.3">
      <c r="A499">
        <v>329</v>
      </c>
      <c r="B499" t="s">
        <v>351</v>
      </c>
      <c r="C499" t="s">
        <v>352</v>
      </c>
      <c r="D499">
        <v>1067</v>
      </c>
      <c r="E499" s="1">
        <v>44060</v>
      </c>
      <c r="F499" t="s">
        <v>214</v>
      </c>
      <c r="G499">
        <v>5</v>
      </c>
      <c r="H499" t="s">
        <v>215</v>
      </c>
      <c r="I499">
        <v>2</v>
      </c>
      <c r="J499">
        <v>58.95</v>
      </c>
      <c r="K499" t="s">
        <v>41</v>
      </c>
    </row>
    <row r="500" spans="1:11" x14ac:dyDescent="0.3">
      <c r="A500">
        <v>329</v>
      </c>
      <c r="B500" t="s">
        <v>351</v>
      </c>
      <c r="C500" t="s">
        <v>352</v>
      </c>
      <c r="D500">
        <v>2238</v>
      </c>
      <c r="E500" s="1">
        <v>44311</v>
      </c>
      <c r="F500" t="s">
        <v>37</v>
      </c>
      <c r="G500">
        <v>3</v>
      </c>
      <c r="H500" t="s">
        <v>38</v>
      </c>
      <c r="I500">
        <v>1</v>
      </c>
      <c r="J500">
        <v>12</v>
      </c>
      <c r="K500" t="s">
        <v>18</v>
      </c>
    </row>
    <row r="501" spans="1:11" x14ac:dyDescent="0.3">
      <c r="A501">
        <v>329</v>
      </c>
      <c r="B501" t="s">
        <v>351</v>
      </c>
      <c r="C501" t="s">
        <v>352</v>
      </c>
      <c r="D501">
        <v>2640</v>
      </c>
      <c r="E501" s="1">
        <v>44394</v>
      </c>
      <c r="F501" t="s">
        <v>175</v>
      </c>
      <c r="G501">
        <v>1</v>
      </c>
      <c r="H501" t="s">
        <v>176</v>
      </c>
      <c r="I501">
        <v>2</v>
      </c>
      <c r="J501">
        <v>119</v>
      </c>
      <c r="K501" t="s">
        <v>41</v>
      </c>
    </row>
    <row r="502" spans="1:11" x14ac:dyDescent="0.3">
      <c r="A502">
        <v>330</v>
      </c>
      <c r="B502" t="s">
        <v>108</v>
      </c>
      <c r="C502" t="s">
        <v>109</v>
      </c>
      <c r="D502">
        <v>644</v>
      </c>
      <c r="E502" s="1">
        <v>43968</v>
      </c>
      <c r="F502" t="s">
        <v>30</v>
      </c>
      <c r="G502">
        <v>5</v>
      </c>
      <c r="H502" t="s">
        <v>31</v>
      </c>
      <c r="I502">
        <v>7</v>
      </c>
      <c r="J502">
        <v>37.99</v>
      </c>
      <c r="K502" t="s">
        <v>15</v>
      </c>
    </row>
    <row r="503" spans="1:11" x14ac:dyDescent="0.3">
      <c r="A503">
        <v>331</v>
      </c>
      <c r="B503" t="s">
        <v>11</v>
      </c>
      <c r="C503" t="s">
        <v>12</v>
      </c>
      <c r="D503">
        <v>343</v>
      </c>
      <c r="E503" s="1">
        <v>43900</v>
      </c>
      <c r="F503" t="s">
        <v>136</v>
      </c>
      <c r="G503">
        <v>4</v>
      </c>
      <c r="H503" t="s">
        <v>137</v>
      </c>
      <c r="I503">
        <v>5</v>
      </c>
      <c r="J503">
        <v>189</v>
      </c>
      <c r="K503" t="s">
        <v>97</v>
      </c>
    </row>
    <row r="504" spans="1:11" x14ac:dyDescent="0.3">
      <c r="A504">
        <v>331</v>
      </c>
      <c r="B504" t="s">
        <v>11</v>
      </c>
      <c r="C504" t="s">
        <v>12</v>
      </c>
      <c r="D504">
        <v>1674</v>
      </c>
      <c r="E504" s="1">
        <v>44192</v>
      </c>
      <c r="F504" t="s">
        <v>69</v>
      </c>
      <c r="G504">
        <v>5</v>
      </c>
      <c r="H504" t="s">
        <v>70</v>
      </c>
      <c r="I504">
        <v>3</v>
      </c>
      <c r="J504">
        <v>250</v>
      </c>
      <c r="K504" t="s">
        <v>53</v>
      </c>
    </row>
    <row r="505" spans="1:11" x14ac:dyDescent="0.3">
      <c r="A505">
        <v>331</v>
      </c>
      <c r="B505" t="s">
        <v>11</v>
      </c>
      <c r="C505" t="s">
        <v>12</v>
      </c>
      <c r="D505">
        <v>3033</v>
      </c>
      <c r="E505" s="1">
        <v>44490</v>
      </c>
      <c r="F505" t="s">
        <v>44</v>
      </c>
      <c r="G505">
        <v>5</v>
      </c>
      <c r="H505" t="s">
        <v>45</v>
      </c>
      <c r="I505">
        <v>4</v>
      </c>
      <c r="J505">
        <v>23.99</v>
      </c>
      <c r="K505" t="s">
        <v>34</v>
      </c>
    </row>
    <row r="506" spans="1:11" x14ac:dyDescent="0.3">
      <c r="A506">
        <v>334</v>
      </c>
      <c r="B506" t="s">
        <v>353</v>
      </c>
      <c r="C506" t="s">
        <v>36</v>
      </c>
      <c r="D506">
        <v>758</v>
      </c>
      <c r="E506" s="1">
        <v>43990</v>
      </c>
      <c r="F506" t="s">
        <v>106</v>
      </c>
      <c r="G506">
        <v>6</v>
      </c>
      <c r="H506" t="s">
        <v>107</v>
      </c>
      <c r="I506">
        <v>1</v>
      </c>
      <c r="J506">
        <v>4.99</v>
      </c>
      <c r="K506" t="s">
        <v>18</v>
      </c>
    </row>
    <row r="507" spans="1:11" x14ac:dyDescent="0.3">
      <c r="A507">
        <v>334</v>
      </c>
      <c r="B507" t="s">
        <v>353</v>
      </c>
      <c r="C507" t="s">
        <v>36</v>
      </c>
      <c r="D507">
        <v>1044</v>
      </c>
      <c r="E507" s="1">
        <v>44054</v>
      </c>
      <c r="F507" t="s">
        <v>79</v>
      </c>
      <c r="G507">
        <v>5</v>
      </c>
      <c r="H507" t="s">
        <v>80</v>
      </c>
      <c r="I507">
        <v>3</v>
      </c>
      <c r="J507">
        <v>399</v>
      </c>
      <c r="K507" t="s">
        <v>53</v>
      </c>
    </row>
    <row r="508" spans="1:11" x14ac:dyDescent="0.3">
      <c r="A508">
        <v>334</v>
      </c>
      <c r="B508" t="s">
        <v>353</v>
      </c>
      <c r="C508" t="s">
        <v>36</v>
      </c>
      <c r="D508">
        <v>2267</v>
      </c>
      <c r="E508" s="1">
        <v>44318</v>
      </c>
      <c r="F508" t="s">
        <v>141</v>
      </c>
      <c r="G508">
        <v>5</v>
      </c>
      <c r="H508" t="s">
        <v>142</v>
      </c>
      <c r="I508">
        <v>5</v>
      </c>
      <c r="J508">
        <v>214</v>
      </c>
      <c r="K508" t="s">
        <v>97</v>
      </c>
    </row>
    <row r="509" spans="1:11" x14ac:dyDescent="0.3">
      <c r="A509">
        <v>335</v>
      </c>
      <c r="B509" t="s">
        <v>177</v>
      </c>
      <c r="C509" t="s">
        <v>11</v>
      </c>
      <c r="D509">
        <v>473</v>
      </c>
      <c r="E509" s="1">
        <v>43928</v>
      </c>
      <c r="F509" t="s">
        <v>180</v>
      </c>
      <c r="G509">
        <v>5</v>
      </c>
      <c r="H509" t="s">
        <v>181</v>
      </c>
      <c r="I509">
        <v>4</v>
      </c>
      <c r="J509">
        <v>17.5</v>
      </c>
      <c r="K509" t="s">
        <v>34</v>
      </c>
    </row>
    <row r="510" spans="1:11" x14ac:dyDescent="0.3">
      <c r="A510">
        <v>335</v>
      </c>
      <c r="B510" t="s">
        <v>177</v>
      </c>
      <c r="C510" t="s">
        <v>11</v>
      </c>
      <c r="D510">
        <v>3244</v>
      </c>
      <c r="E510" s="1">
        <v>44538</v>
      </c>
      <c r="F510" t="s">
        <v>25</v>
      </c>
      <c r="G510">
        <v>3</v>
      </c>
      <c r="H510" t="s">
        <v>26</v>
      </c>
      <c r="I510">
        <v>6</v>
      </c>
      <c r="J510">
        <v>684</v>
      </c>
      <c r="K510" t="s">
        <v>27</v>
      </c>
    </row>
    <row r="511" spans="1:11" x14ac:dyDescent="0.3">
      <c r="A511">
        <v>336</v>
      </c>
      <c r="B511" t="s">
        <v>293</v>
      </c>
      <c r="C511" t="s">
        <v>29</v>
      </c>
      <c r="D511">
        <v>2185</v>
      </c>
      <c r="E511" s="1">
        <v>44301</v>
      </c>
      <c r="F511" t="s">
        <v>83</v>
      </c>
      <c r="G511">
        <v>4</v>
      </c>
      <c r="H511" t="s">
        <v>84</v>
      </c>
      <c r="I511">
        <v>2</v>
      </c>
      <c r="J511">
        <v>167</v>
      </c>
      <c r="K511" t="s">
        <v>41</v>
      </c>
    </row>
    <row r="512" spans="1:11" x14ac:dyDescent="0.3">
      <c r="A512">
        <v>338</v>
      </c>
      <c r="B512" t="s">
        <v>23</v>
      </c>
      <c r="C512" t="s">
        <v>24</v>
      </c>
      <c r="D512">
        <v>857</v>
      </c>
      <c r="E512" s="1">
        <v>44015</v>
      </c>
      <c r="F512" t="s">
        <v>75</v>
      </c>
      <c r="G512">
        <v>6</v>
      </c>
      <c r="H512" t="s">
        <v>76</v>
      </c>
      <c r="I512">
        <v>2</v>
      </c>
      <c r="J512">
        <v>54</v>
      </c>
      <c r="K512" t="s">
        <v>41</v>
      </c>
    </row>
    <row r="513" spans="1:11" x14ac:dyDescent="0.3">
      <c r="A513">
        <v>338</v>
      </c>
      <c r="B513" t="s">
        <v>23</v>
      </c>
      <c r="C513" t="s">
        <v>24</v>
      </c>
      <c r="D513">
        <v>2437</v>
      </c>
      <c r="E513" s="1">
        <v>44356</v>
      </c>
      <c r="F513" t="s">
        <v>122</v>
      </c>
      <c r="G513">
        <v>2</v>
      </c>
      <c r="H513" t="s">
        <v>123</v>
      </c>
      <c r="I513">
        <v>4</v>
      </c>
      <c r="J513">
        <v>14.99</v>
      </c>
      <c r="K513" t="s">
        <v>34</v>
      </c>
    </row>
    <row r="514" spans="1:11" x14ac:dyDescent="0.3">
      <c r="A514">
        <v>338</v>
      </c>
      <c r="B514" t="s">
        <v>23</v>
      </c>
      <c r="C514" t="s">
        <v>24</v>
      </c>
      <c r="D514">
        <v>2446</v>
      </c>
      <c r="E514" s="1">
        <v>44358</v>
      </c>
      <c r="F514" t="s">
        <v>180</v>
      </c>
      <c r="G514">
        <v>3</v>
      </c>
      <c r="H514" t="s">
        <v>181</v>
      </c>
      <c r="I514">
        <v>4</v>
      </c>
      <c r="J514">
        <v>17.5</v>
      </c>
      <c r="K514" t="s">
        <v>34</v>
      </c>
    </row>
    <row r="515" spans="1:11" x14ac:dyDescent="0.3">
      <c r="A515">
        <v>339</v>
      </c>
      <c r="B515" t="s">
        <v>226</v>
      </c>
      <c r="C515" t="s">
        <v>227</v>
      </c>
      <c r="D515">
        <v>2278</v>
      </c>
      <c r="E515" s="1">
        <v>44320</v>
      </c>
      <c r="F515" t="s">
        <v>175</v>
      </c>
      <c r="G515">
        <v>3</v>
      </c>
      <c r="H515" t="s">
        <v>176</v>
      </c>
      <c r="I515">
        <v>2</v>
      </c>
      <c r="J515">
        <v>119</v>
      </c>
      <c r="K515" t="s">
        <v>41</v>
      </c>
    </row>
    <row r="516" spans="1:11" x14ac:dyDescent="0.3">
      <c r="A516">
        <v>340</v>
      </c>
      <c r="B516" t="s">
        <v>354</v>
      </c>
      <c r="C516" t="s">
        <v>36</v>
      </c>
      <c r="D516">
        <v>263</v>
      </c>
      <c r="E516" s="1">
        <v>43882</v>
      </c>
      <c r="F516" t="s">
        <v>245</v>
      </c>
      <c r="G516">
        <v>3</v>
      </c>
      <c r="H516" t="s">
        <v>246</v>
      </c>
      <c r="I516">
        <v>7</v>
      </c>
      <c r="J516">
        <v>36.99</v>
      </c>
      <c r="K516" t="s">
        <v>15</v>
      </c>
    </row>
    <row r="517" spans="1:11" x14ac:dyDescent="0.3">
      <c r="A517">
        <v>340</v>
      </c>
      <c r="B517" t="s">
        <v>354</v>
      </c>
      <c r="C517" t="s">
        <v>36</v>
      </c>
      <c r="D517">
        <v>608</v>
      </c>
      <c r="E517" s="1">
        <v>43962</v>
      </c>
      <c r="F517" t="s">
        <v>180</v>
      </c>
      <c r="G517">
        <v>3</v>
      </c>
      <c r="H517" t="s">
        <v>181</v>
      </c>
      <c r="I517">
        <v>4</v>
      </c>
      <c r="J517">
        <v>17.5</v>
      </c>
      <c r="K517" t="s">
        <v>34</v>
      </c>
    </row>
    <row r="518" spans="1:11" x14ac:dyDescent="0.3">
      <c r="A518">
        <v>341</v>
      </c>
      <c r="B518" t="s">
        <v>355</v>
      </c>
      <c r="C518" t="s">
        <v>148</v>
      </c>
      <c r="D518">
        <v>1313</v>
      </c>
      <c r="E518" s="1">
        <v>44112</v>
      </c>
      <c r="F518" t="s">
        <v>60</v>
      </c>
      <c r="G518">
        <v>2</v>
      </c>
      <c r="H518" t="s">
        <v>61</v>
      </c>
      <c r="I518">
        <v>4</v>
      </c>
      <c r="J518">
        <v>12.99</v>
      </c>
      <c r="K518" t="s">
        <v>34</v>
      </c>
    </row>
    <row r="519" spans="1:11" x14ac:dyDescent="0.3">
      <c r="A519">
        <v>341</v>
      </c>
      <c r="B519" t="s">
        <v>355</v>
      </c>
      <c r="C519" t="s">
        <v>148</v>
      </c>
      <c r="D519">
        <v>2553</v>
      </c>
      <c r="E519" s="1">
        <v>44376</v>
      </c>
      <c r="F519" t="s">
        <v>149</v>
      </c>
      <c r="G519">
        <v>5</v>
      </c>
      <c r="H519" t="s">
        <v>150</v>
      </c>
      <c r="I519">
        <v>4</v>
      </c>
      <c r="J519">
        <v>24.95</v>
      </c>
      <c r="K519" t="s">
        <v>34</v>
      </c>
    </row>
    <row r="520" spans="1:11" x14ac:dyDescent="0.3">
      <c r="A520">
        <v>344</v>
      </c>
      <c r="B520" t="s">
        <v>203</v>
      </c>
      <c r="C520" t="s">
        <v>11</v>
      </c>
      <c r="D520">
        <v>537</v>
      </c>
      <c r="E520" s="1">
        <v>43946</v>
      </c>
      <c r="F520" t="s">
        <v>131</v>
      </c>
      <c r="G520">
        <v>4</v>
      </c>
      <c r="H520" t="s">
        <v>132</v>
      </c>
      <c r="I520">
        <v>1</v>
      </c>
      <c r="J520">
        <v>9.99</v>
      </c>
      <c r="K520" t="s">
        <v>18</v>
      </c>
    </row>
    <row r="521" spans="1:11" x14ac:dyDescent="0.3">
      <c r="A521">
        <v>344</v>
      </c>
      <c r="B521" t="s">
        <v>203</v>
      </c>
      <c r="C521" t="s">
        <v>11</v>
      </c>
      <c r="D521">
        <v>743</v>
      </c>
      <c r="E521" s="1">
        <v>43987</v>
      </c>
      <c r="F521" t="s">
        <v>95</v>
      </c>
      <c r="G521">
        <v>6</v>
      </c>
      <c r="H521" t="s">
        <v>96</v>
      </c>
      <c r="I521">
        <v>5</v>
      </c>
      <c r="J521">
        <v>245</v>
      </c>
      <c r="K521" t="s">
        <v>97</v>
      </c>
    </row>
    <row r="522" spans="1:11" x14ac:dyDescent="0.3">
      <c r="A522">
        <v>344</v>
      </c>
      <c r="B522" t="s">
        <v>203</v>
      </c>
      <c r="C522" t="s">
        <v>11</v>
      </c>
      <c r="D522">
        <v>1800</v>
      </c>
      <c r="E522" s="1">
        <v>44219</v>
      </c>
      <c r="F522" t="s">
        <v>44</v>
      </c>
      <c r="G522">
        <v>3</v>
      </c>
      <c r="H522" t="s">
        <v>45</v>
      </c>
      <c r="I522">
        <v>4</v>
      </c>
      <c r="J522">
        <v>23.99</v>
      </c>
      <c r="K522" t="s">
        <v>34</v>
      </c>
    </row>
    <row r="523" spans="1:11" x14ac:dyDescent="0.3">
      <c r="A523">
        <v>344</v>
      </c>
      <c r="B523" t="s">
        <v>203</v>
      </c>
      <c r="C523" t="s">
        <v>11</v>
      </c>
      <c r="D523">
        <v>2115</v>
      </c>
      <c r="E523" s="1">
        <v>44285</v>
      </c>
      <c r="F523" t="s">
        <v>91</v>
      </c>
      <c r="G523">
        <v>3</v>
      </c>
      <c r="H523" t="s">
        <v>92</v>
      </c>
      <c r="I523">
        <v>4</v>
      </c>
      <c r="J523">
        <v>24.99</v>
      </c>
      <c r="K523" t="s">
        <v>34</v>
      </c>
    </row>
    <row r="524" spans="1:11" x14ac:dyDescent="0.3">
      <c r="A524">
        <v>344</v>
      </c>
      <c r="B524" t="s">
        <v>203</v>
      </c>
      <c r="C524" t="s">
        <v>11</v>
      </c>
      <c r="D524">
        <v>2297</v>
      </c>
      <c r="E524" s="1">
        <v>44323</v>
      </c>
      <c r="F524" t="s">
        <v>30</v>
      </c>
      <c r="G524">
        <v>5</v>
      </c>
      <c r="H524" t="s">
        <v>31</v>
      </c>
      <c r="I524">
        <v>7</v>
      </c>
      <c r="J524">
        <v>37.99</v>
      </c>
      <c r="K524" t="s">
        <v>15</v>
      </c>
    </row>
    <row r="525" spans="1:11" x14ac:dyDescent="0.3">
      <c r="A525">
        <v>345</v>
      </c>
      <c r="B525" t="s">
        <v>85</v>
      </c>
      <c r="C525" t="s">
        <v>86</v>
      </c>
      <c r="D525">
        <v>132</v>
      </c>
      <c r="E525" s="1">
        <v>43857</v>
      </c>
      <c r="F525" t="s">
        <v>91</v>
      </c>
      <c r="G525">
        <v>5</v>
      </c>
      <c r="H525" t="s">
        <v>92</v>
      </c>
      <c r="I525">
        <v>4</v>
      </c>
      <c r="J525">
        <v>24.99</v>
      </c>
      <c r="K525" t="s">
        <v>34</v>
      </c>
    </row>
    <row r="526" spans="1:11" x14ac:dyDescent="0.3">
      <c r="A526">
        <v>345</v>
      </c>
      <c r="B526" t="s">
        <v>85</v>
      </c>
      <c r="C526" t="s">
        <v>86</v>
      </c>
      <c r="D526">
        <v>472</v>
      </c>
      <c r="E526" s="1">
        <v>43928</v>
      </c>
      <c r="F526" t="s">
        <v>185</v>
      </c>
      <c r="G526">
        <v>5</v>
      </c>
      <c r="H526" t="s">
        <v>186</v>
      </c>
      <c r="I526">
        <v>5</v>
      </c>
      <c r="J526">
        <v>189</v>
      </c>
      <c r="K526" t="s">
        <v>97</v>
      </c>
    </row>
    <row r="527" spans="1:11" x14ac:dyDescent="0.3">
      <c r="A527">
        <v>346</v>
      </c>
      <c r="B527" t="s">
        <v>356</v>
      </c>
      <c r="C527" t="s">
        <v>36</v>
      </c>
      <c r="D527">
        <v>1808</v>
      </c>
      <c r="E527" s="1">
        <v>44220</v>
      </c>
      <c r="F527" t="s">
        <v>141</v>
      </c>
      <c r="G527">
        <v>4</v>
      </c>
      <c r="H527" t="s">
        <v>142</v>
      </c>
      <c r="I527">
        <v>5</v>
      </c>
      <c r="J527">
        <v>214</v>
      </c>
      <c r="K527" t="s">
        <v>97</v>
      </c>
    </row>
    <row r="528" spans="1:11" x14ac:dyDescent="0.3">
      <c r="A528">
        <v>347</v>
      </c>
      <c r="B528" t="s">
        <v>35</v>
      </c>
      <c r="C528" t="s">
        <v>36</v>
      </c>
      <c r="D528">
        <v>1842</v>
      </c>
      <c r="E528" s="1">
        <v>44226</v>
      </c>
      <c r="F528" t="s">
        <v>302</v>
      </c>
      <c r="G528">
        <v>4</v>
      </c>
      <c r="H528" t="s">
        <v>303</v>
      </c>
      <c r="I528">
        <v>4</v>
      </c>
      <c r="J528">
        <v>13.99</v>
      </c>
      <c r="K528" t="s">
        <v>34</v>
      </c>
    </row>
    <row r="529" spans="1:11" x14ac:dyDescent="0.3">
      <c r="A529">
        <v>347</v>
      </c>
      <c r="B529" t="s">
        <v>35</v>
      </c>
      <c r="C529" t="s">
        <v>36</v>
      </c>
      <c r="D529">
        <v>3062</v>
      </c>
      <c r="E529" s="1">
        <v>44498</v>
      </c>
      <c r="F529" t="s">
        <v>260</v>
      </c>
      <c r="G529">
        <v>1</v>
      </c>
      <c r="H529" t="s">
        <v>261</v>
      </c>
      <c r="I529">
        <v>7</v>
      </c>
      <c r="J529">
        <v>49</v>
      </c>
      <c r="K529" t="s">
        <v>15</v>
      </c>
    </row>
    <row r="530" spans="1:11" x14ac:dyDescent="0.3">
      <c r="A530">
        <v>348</v>
      </c>
      <c r="B530" t="s">
        <v>304</v>
      </c>
      <c r="C530" t="s">
        <v>72</v>
      </c>
      <c r="D530">
        <v>2360</v>
      </c>
      <c r="E530" s="1">
        <v>44336</v>
      </c>
      <c r="F530" t="s">
        <v>104</v>
      </c>
      <c r="G530">
        <v>4</v>
      </c>
      <c r="H530" t="s">
        <v>105</v>
      </c>
      <c r="I530">
        <v>5</v>
      </c>
      <c r="J530">
        <v>189</v>
      </c>
      <c r="K530" t="s">
        <v>97</v>
      </c>
    </row>
    <row r="531" spans="1:11" x14ac:dyDescent="0.3">
      <c r="A531">
        <v>349</v>
      </c>
      <c r="B531" t="s">
        <v>237</v>
      </c>
      <c r="C531" t="s">
        <v>20</v>
      </c>
      <c r="D531">
        <v>2359</v>
      </c>
      <c r="E531" s="1">
        <v>44336</v>
      </c>
      <c r="F531" t="s">
        <v>54</v>
      </c>
      <c r="G531">
        <v>3</v>
      </c>
      <c r="H531" t="s">
        <v>55</v>
      </c>
      <c r="I531">
        <v>1</v>
      </c>
      <c r="J531">
        <v>11.99</v>
      </c>
      <c r="K531" t="s">
        <v>18</v>
      </c>
    </row>
    <row r="532" spans="1:11" x14ac:dyDescent="0.3">
      <c r="A532">
        <v>349</v>
      </c>
      <c r="B532" t="s">
        <v>237</v>
      </c>
      <c r="C532" t="s">
        <v>20</v>
      </c>
      <c r="D532">
        <v>2887</v>
      </c>
      <c r="E532" s="1">
        <v>44450</v>
      </c>
      <c r="F532" t="s">
        <v>114</v>
      </c>
      <c r="G532">
        <v>4</v>
      </c>
      <c r="H532" t="s">
        <v>115</v>
      </c>
      <c r="I532">
        <v>2</v>
      </c>
      <c r="J532">
        <v>69</v>
      </c>
      <c r="K532" t="s">
        <v>41</v>
      </c>
    </row>
    <row r="533" spans="1:11" x14ac:dyDescent="0.3">
      <c r="A533">
        <v>351</v>
      </c>
      <c r="B533" t="s">
        <v>355</v>
      </c>
      <c r="C533" t="s">
        <v>148</v>
      </c>
      <c r="D533">
        <v>980</v>
      </c>
      <c r="E533" s="1">
        <v>44041</v>
      </c>
      <c r="F533" t="s">
        <v>81</v>
      </c>
      <c r="G533">
        <v>6</v>
      </c>
      <c r="H533" t="s">
        <v>82</v>
      </c>
      <c r="I533">
        <v>6</v>
      </c>
      <c r="J533">
        <v>599</v>
      </c>
      <c r="K533" t="s">
        <v>27</v>
      </c>
    </row>
    <row r="534" spans="1:11" x14ac:dyDescent="0.3">
      <c r="A534">
        <v>351</v>
      </c>
      <c r="B534" t="s">
        <v>355</v>
      </c>
      <c r="C534" t="s">
        <v>148</v>
      </c>
      <c r="D534">
        <v>1705</v>
      </c>
      <c r="E534" s="1">
        <v>44199</v>
      </c>
      <c r="F534" t="s">
        <v>283</v>
      </c>
      <c r="G534">
        <v>3</v>
      </c>
      <c r="H534" t="s">
        <v>284</v>
      </c>
      <c r="I534">
        <v>7</v>
      </c>
      <c r="J534">
        <v>42.99</v>
      </c>
      <c r="K534" t="s">
        <v>15</v>
      </c>
    </row>
    <row r="535" spans="1:11" x14ac:dyDescent="0.3">
      <c r="A535">
        <v>354</v>
      </c>
      <c r="B535" t="s">
        <v>196</v>
      </c>
      <c r="C535" t="s">
        <v>126</v>
      </c>
      <c r="D535">
        <v>402</v>
      </c>
      <c r="E535" s="1">
        <v>43915</v>
      </c>
      <c r="F535" t="s">
        <v>79</v>
      </c>
      <c r="G535">
        <v>2</v>
      </c>
      <c r="H535" t="s">
        <v>80</v>
      </c>
      <c r="I535">
        <v>3</v>
      </c>
      <c r="J535">
        <v>399</v>
      </c>
      <c r="K535" t="s">
        <v>53</v>
      </c>
    </row>
    <row r="536" spans="1:11" x14ac:dyDescent="0.3">
      <c r="A536">
        <v>354</v>
      </c>
      <c r="B536" t="s">
        <v>196</v>
      </c>
      <c r="C536" t="s">
        <v>126</v>
      </c>
      <c r="D536">
        <v>887</v>
      </c>
      <c r="E536" s="1">
        <v>44021</v>
      </c>
      <c r="F536" t="s">
        <v>212</v>
      </c>
      <c r="G536">
        <v>4</v>
      </c>
      <c r="H536" t="s">
        <v>213</v>
      </c>
      <c r="I536">
        <v>4</v>
      </c>
      <c r="J536">
        <v>14.99</v>
      </c>
      <c r="K536" t="s">
        <v>34</v>
      </c>
    </row>
    <row r="537" spans="1:11" x14ac:dyDescent="0.3">
      <c r="A537">
        <v>355</v>
      </c>
      <c r="B537" t="s">
        <v>11</v>
      </c>
      <c r="C537" t="s">
        <v>12</v>
      </c>
      <c r="D537">
        <v>519</v>
      </c>
      <c r="E537" s="1">
        <v>43941</v>
      </c>
      <c r="F537" t="s">
        <v>286</v>
      </c>
      <c r="G537">
        <v>3</v>
      </c>
      <c r="H537" t="s">
        <v>287</v>
      </c>
      <c r="I537">
        <v>4</v>
      </c>
      <c r="J537">
        <v>19.989999999999998</v>
      </c>
      <c r="K537" t="s">
        <v>34</v>
      </c>
    </row>
    <row r="538" spans="1:11" x14ac:dyDescent="0.3">
      <c r="A538">
        <v>356</v>
      </c>
      <c r="B538" t="s">
        <v>332</v>
      </c>
      <c r="C538" t="s">
        <v>36</v>
      </c>
      <c r="D538">
        <v>414</v>
      </c>
      <c r="E538" s="1">
        <v>43918</v>
      </c>
      <c r="F538" t="s">
        <v>69</v>
      </c>
      <c r="G538">
        <v>5</v>
      </c>
      <c r="H538" t="s">
        <v>70</v>
      </c>
      <c r="I538">
        <v>3</v>
      </c>
      <c r="J538">
        <v>250</v>
      </c>
      <c r="K538" t="s">
        <v>53</v>
      </c>
    </row>
    <row r="539" spans="1:11" x14ac:dyDescent="0.3">
      <c r="A539">
        <v>356</v>
      </c>
      <c r="B539" t="s">
        <v>332</v>
      </c>
      <c r="C539" t="s">
        <v>36</v>
      </c>
      <c r="D539">
        <v>1092</v>
      </c>
      <c r="E539" s="1">
        <v>44067</v>
      </c>
      <c r="F539" t="s">
        <v>136</v>
      </c>
      <c r="G539">
        <v>3</v>
      </c>
      <c r="H539" t="s">
        <v>137</v>
      </c>
      <c r="I539">
        <v>5</v>
      </c>
      <c r="J539">
        <v>189</v>
      </c>
      <c r="K539" t="s">
        <v>97</v>
      </c>
    </row>
    <row r="540" spans="1:11" x14ac:dyDescent="0.3">
      <c r="A540">
        <v>356</v>
      </c>
      <c r="B540" t="s">
        <v>332</v>
      </c>
      <c r="C540" t="s">
        <v>36</v>
      </c>
      <c r="D540">
        <v>1588</v>
      </c>
      <c r="E540" s="1">
        <v>44173</v>
      </c>
      <c r="F540" t="s">
        <v>114</v>
      </c>
      <c r="G540">
        <v>1</v>
      </c>
      <c r="H540" t="s">
        <v>115</v>
      </c>
      <c r="I540">
        <v>2</v>
      </c>
      <c r="J540">
        <v>69</v>
      </c>
      <c r="K540" t="s">
        <v>41</v>
      </c>
    </row>
    <row r="541" spans="1:11" x14ac:dyDescent="0.3">
      <c r="A541">
        <v>356</v>
      </c>
      <c r="B541" t="s">
        <v>332</v>
      </c>
      <c r="C541" t="s">
        <v>36</v>
      </c>
      <c r="D541">
        <v>2409</v>
      </c>
      <c r="E541" s="1">
        <v>44350</v>
      </c>
      <c r="F541" t="s">
        <v>54</v>
      </c>
      <c r="G541">
        <v>5</v>
      </c>
      <c r="H541" t="s">
        <v>55</v>
      </c>
      <c r="I541">
        <v>1</v>
      </c>
      <c r="J541">
        <v>11.99</v>
      </c>
      <c r="K541" t="s">
        <v>18</v>
      </c>
    </row>
    <row r="542" spans="1:11" x14ac:dyDescent="0.3">
      <c r="A542">
        <v>357</v>
      </c>
      <c r="B542" t="s">
        <v>357</v>
      </c>
      <c r="C542" t="s">
        <v>24</v>
      </c>
      <c r="D542">
        <v>1334</v>
      </c>
      <c r="E542" s="1">
        <v>44116</v>
      </c>
      <c r="F542" t="s">
        <v>51</v>
      </c>
      <c r="G542">
        <v>3</v>
      </c>
      <c r="H542" t="s">
        <v>52</v>
      </c>
      <c r="I542">
        <v>3</v>
      </c>
      <c r="J542">
        <v>455</v>
      </c>
      <c r="K542" t="s">
        <v>53</v>
      </c>
    </row>
    <row r="543" spans="1:11" x14ac:dyDescent="0.3">
      <c r="A543">
        <v>358</v>
      </c>
      <c r="B543" t="s">
        <v>133</v>
      </c>
      <c r="C543" t="s">
        <v>134</v>
      </c>
      <c r="D543">
        <v>300</v>
      </c>
      <c r="E543" s="1">
        <v>43891</v>
      </c>
      <c r="F543" t="s">
        <v>104</v>
      </c>
      <c r="G543">
        <v>2</v>
      </c>
      <c r="H543" t="s">
        <v>105</v>
      </c>
      <c r="I543">
        <v>5</v>
      </c>
      <c r="J543">
        <v>189</v>
      </c>
      <c r="K543" t="s">
        <v>97</v>
      </c>
    </row>
    <row r="544" spans="1:11" x14ac:dyDescent="0.3">
      <c r="A544">
        <v>358</v>
      </c>
      <c r="B544" t="s">
        <v>133</v>
      </c>
      <c r="C544" t="s">
        <v>134</v>
      </c>
      <c r="D544">
        <v>1853</v>
      </c>
      <c r="E544" s="1">
        <v>44228</v>
      </c>
      <c r="F544" t="s">
        <v>275</v>
      </c>
      <c r="G544">
        <v>3</v>
      </c>
      <c r="H544" t="s">
        <v>276</v>
      </c>
      <c r="I544">
        <v>2</v>
      </c>
      <c r="J544">
        <v>89</v>
      </c>
      <c r="K544" t="s">
        <v>41</v>
      </c>
    </row>
    <row r="545" spans="1:11" x14ac:dyDescent="0.3">
      <c r="A545">
        <v>358</v>
      </c>
      <c r="B545" t="s">
        <v>133</v>
      </c>
      <c r="C545" t="s">
        <v>134</v>
      </c>
      <c r="D545">
        <v>2906</v>
      </c>
      <c r="E545" s="1">
        <v>44456</v>
      </c>
      <c r="F545" t="s">
        <v>138</v>
      </c>
      <c r="G545">
        <v>3</v>
      </c>
      <c r="H545" t="s">
        <v>139</v>
      </c>
      <c r="I545">
        <v>6</v>
      </c>
      <c r="J545">
        <v>899</v>
      </c>
      <c r="K545" t="s">
        <v>27</v>
      </c>
    </row>
    <row r="546" spans="1:11" x14ac:dyDescent="0.3">
      <c r="A546">
        <v>358</v>
      </c>
      <c r="B546" t="s">
        <v>133</v>
      </c>
      <c r="C546" t="s">
        <v>134</v>
      </c>
      <c r="D546">
        <v>3263</v>
      </c>
      <c r="E546" s="1">
        <v>44543</v>
      </c>
      <c r="F546" t="s">
        <v>21</v>
      </c>
      <c r="G546">
        <v>1</v>
      </c>
      <c r="H546" t="s">
        <v>22</v>
      </c>
      <c r="I546">
        <v>7</v>
      </c>
      <c r="J546">
        <v>27.5</v>
      </c>
      <c r="K546" t="s">
        <v>15</v>
      </c>
    </row>
    <row r="547" spans="1:11" x14ac:dyDescent="0.3">
      <c r="A547">
        <v>359</v>
      </c>
      <c r="B547" t="s">
        <v>358</v>
      </c>
      <c r="C547" t="s">
        <v>163</v>
      </c>
      <c r="D547">
        <v>1124</v>
      </c>
      <c r="E547" s="1">
        <v>44075</v>
      </c>
      <c r="F547" t="s">
        <v>198</v>
      </c>
      <c r="G547">
        <v>4</v>
      </c>
      <c r="H547" t="s">
        <v>199</v>
      </c>
      <c r="I547">
        <v>1</v>
      </c>
      <c r="J547">
        <v>8.99</v>
      </c>
      <c r="K547" t="s">
        <v>18</v>
      </c>
    </row>
    <row r="548" spans="1:11" x14ac:dyDescent="0.3">
      <c r="A548">
        <v>360</v>
      </c>
      <c r="B548" t="s">
        <v>359</v>
      </c>
      <c r="C548" t="s">
        <v>72</v>
      </c>
      <c r="D548">
        <v>1059</v>
      </c>
      <c r="E548" s="1">
        <v>44059</v>
      </c>
      <c r="F548" t="s">
        <v>263</v>
      </c>
      <c r="G548">
        <v>1</v>
      </c>
      <c r="H548" t="s">
        <v>264</v>
      </c>
      <c r="I548">
        <v>4</v>
      </c>
      <c r="J548">
        <v>19.5</v>
      </c>
      <c r="K548" t="s">
        <v>34</v>
      </c>
    </row>
    <row r="549" spans="1:11" x14ac:dyDescent="0.3">
      <c r="A549">
        <v>360</v>
      </c>
      <c r="B549" t="s">
        <v>359</v>
      </c>
      <c r="C549" t="s">
        <v>72</v>
      </c>
      <c r="D549">
        <v>2198</v>
      </c>
      <c r="E549" s="1">
        <v>44304</v>
      </c>
      <c r="F549" t="s">
        <v>44</v>
      </c>
      <c r="G549">
        <v>5</v>
      </c>
      <c r="H549" t="s">
        <v>45</v>
      </c>
      <c r="I549">
        <v>4</v>
      </c>
      <c r="J549">
        <v>23.99</v>
      </c>
      <c r="K549" t="s">
        <v>34</v>
      </c>
    </row>
    <row r="550" spans="1:11" x14ac:dyDescent="0.3">
      <c r="A550">
        <v>361</v>
      </c>
      <c r="B550" t="s">
        <v>272</v>
      </c>
      <c r="C550" t="s">
        <v>189</v>
      </c>
      <c r="D550">
        <v>837</v>
      </c>
      <c r="E550" s="1">
        <v>44010</v>
      </c>
      <c r="F550" t="s">
        <v>198</v>
      </c>
      <c r="G550">
        <v>3</v>
      </c>
      <c r="H550" t="s">
        <v>199</v>
      </c>
      <c r="I550">
        <v>1</v>
      </c>
      <c r="J550">
        <v>8.99</v>
      </c>
      <c r="K550" t="s">
        <v>18</v>
      </c>
    </row>
    <row r="551" spans="1:11" x14ac:dyDescent="0.3">
      <c r="A551">
        <v>361</v>
      </c>
      <c r="B551" t="s">
        <v>272</v>
      </c>
      <c r="C551" t="s">
        <v>189</v>
      </c>
      <c r="D551">
        <v>1872</v>
      </c>
      <c r="E551" s="1">
        <v>44233</v>
      </c>
      <c r="F551" t="s">
        <v>13</v>
      </c>
      <c r="G551">
        <v>2</v>
      </c>
      <c r="H551" t="s">
        <v>14</v>
      </c>
      <c r="I551">
        <v>7</v>
      </c>
      <c r="J551">
        <v>29.99</v>
      </c>
      <c r="K551" t="s">
        <v>15</v>
      </c>
    </row>
    <row r="552" spans="1:11" x14ac:dyDescent="0.3">
      <c r="A552">
        <v>362</v>
      </c>
      <c r="B552" t="s">
        <v>345</v>
      </c>
      <c r="C552" t="s">
        <v>88</v>
      </c>
      <c r="D552">
        <v>1299</v>
      </c>
      <c r="E552" s="1">
        <v>44109</v>
      </c>
      <c r="F552" t="s">
        <v>79</v>
      </c>
      <c r="G552">
        <v>4</v>
      </c>
      <c r="H552" t="s">
        <v>80</v>
      </c>
      <c r="I552">
        <v>3</v>
      </c>
      <c r="J552">
        <v>399</v>
      </c>
      <c r="K552" t="s">
        <v>53</v>
      </c>
    </row>
    <row r="553" spans="1:11" x14ac:dyDescent="0.3">
      <c r="A553">
        <v>363</v>
      </c>
      <c r="B553" t="s">
        <v>220</v>
      </c>
      <c r="C553" t="s">
        <v>36</v>
      </c>
      <c r="D553">
        <v>294</v>
      </c>
      <c r="E553" s="1">
        <v>43890</v>
      </c>
      <c r="F553" t="s">
        <v>208</v>
      </c>
      <c r="G553">
        <v>1</v>
      </c>
      <c r="H553" t="s">
        <v>209</v>
      </c>
      <c r="I553">
        <v>4</v>
      </c>
      <c r="J553">
        <v>14.99</v>
      </c>
      <c r="K553" t="s">
        <v>34</v>
      </c>
    </row>
    <row r="554" spans="1:11" x14ac:dyDescent="0.3">
      <c r="A554">
        <v>364</v>
      </c>
      <c r="B554" t="s">
        <v>342</v>
      </c>
      <c r="C554" t="s">
        <v>103</v>
      </c>
      <c r="D554">
        <v>2597</v>
      </c>
      <c r="E554" s="1">
        <v>44385</v>
      </c>
      <c r="F554" t="s">
        <v>198</v>
      </c>
      <c r="G554">
        <v>2</v>
      </c>
      <c r="H554" t="s">
        <v>199</v>
      </c>
      <c r="I554">
        <v>1</v>
      </c>
      <c r="J554">
        <v>8.99</v>
      </c>
      <c r="K554" t="s">
        <v>18</v>
      </c>
    </row>
    <row r="555" spans="1:11" x14ac:dyDescent="0.3">
      <c r="A555">
        <v>364</v>
      </c>
      <c r="B555" t="s">
        <v>342</v>
      </c>
      <c r="C555" t="s">
        <v>103</v>
      </c>
      <c r="D555">
        <v>2679</v>
      </c>
      <c r="E555" s="1">
        <v>44403</v>
      </c>
      <c r="F555" t="s">
        <v>13</v>
      </c>
      <c r="G555">
        <v>4</v>
      </c>
      <c r="H555" t="s">
        <v>14</v>
      </c>
      <c r="I555">
        <v>7</v>
      </c>
      <c r="J555">
        <v>29.99</v>
      </c>
      <c r="K555" t="s">
        <v>15</v>
      </c>
    </row>
    <row r="556" spans="1:11" x14ac:dyDescent="0.3">
      <c r="A556">
        <v>365</v>
      </c>
      <c r="B556" t="s">
        <v>360</v>
      </c>
      <c r="C556" t="s">
        <v>36</v>
      </c>
      <c r="D556">
        <v>3298</v>
      </c>
      <c r="E556" s="1">
        <v>44552</v>
      </c>
      <c r="F556" t="s">
        <v>104</v>
      </c>
      <c r="G556">
        <v>5</v>
      </c>
      <c r="H556" t="s">
        <v>105</v>
      </c>
      <c r="I556">
        <v>5</v>
      </c>
      <c r="J556">
        <v>189</v>
      </c>
      <c r="K556" t="s">
        <v>97</v>
      </c>
    </row>
    <row r="557" spans="1:11" x14ac:dyDescent="0.3">
      <c r="A557">
        <v>365</v>
      </c>
      <c r="B557" t="s">
        <v>360</v>
      </c>
      <c r="C557" t="s">
        <v>36</v>
      </c>
      <c r="D557">
        <v>3307</v>
      </c>
      <c r="E557" s="1">
        <v>44555</v>
      </c>
      <c r="F557" t="s">
        <v>58</v>
      </c>
      <c r="G557">
        <v>1</v>
      </c>
      <c r="H557" t="s">
        <v>59</v>
      </c>
      <c r="I557">
        <v>2</v>
      </c>
      <c r="J557">
        <v>179</v>
      </c>
      <c r="K557" t="s">
        <v>41</v>
      </c>
    </row>
    <row r="558" spans="1:11" x14ac:dyDescent="0.3">
      <c r="A558">
        <v>366</v>
      </c>
      <c r="B558" t="s">
        <v>133</v>
      </c>
      <c r="C558" t="s">
        <v>134</v>
      </c>
      <c r="D558">
        <v>60</v>
      </c>
      <c r="E558" s="1">
        <v>43842</v>
      </c>
      <c r="F558" t="s">
        <v>178</v>
      </c>
      <c r="G558">
        <v>3</v>
      </c>
      <c r="H558" t="s">
        <v>179</v>
      </c>
      <c r="I558">
        <v>5</v>
      </c>
      <c r="J558">
        <v>225</v>
      </c>
      <c r="K558" t="s">
        <v>97</v>
      </c>
    </row>
    <row r="559" spans="1:11" x14ac:dyDescent="0.3">
      <c r="A559">
        <v>366</v>
      </c>
      <c r="B559" t="s">
        <v>133</v>
      </c>
      <c r="C559" t="s">
        <v>134</v>
      </c>
      <c r="D559">
        <v>2669</v>
      </c>
      <c r="E559" s="1">
        <v>44400</v>
      </c>
      <c r="F559" t="s">
        <v>141</v>
      </c>
      <c r="G559">
        <v>2</v>
      </c>
      <c r="H559" t="s">
        <v>142</v>
      </c>
      <c r="I559">
        <v>5</v>
      </c>
      <c r="J559">
        <v>214</v>
      </c>
      <c r="K559" t="s">
        <v>97</v>
      </c>
    </row>
    <row r="560" spans="1:11" x14ac:dyDescent="0.3">
      <c r="A560">
        <v>367</v>
      </c>
      <c r="B560" t="s">
        <v>353</v>
      </c>
      <c r="C560" t="s">
        <v>36</v>
      </c>
      <c r="D560">
        <v>1973</v>
      </c>
      <c r="E560" s="1">
        <v>44253</v>
      </c>
      <c r="F560" t="s">
        <v>69</v>
      </c>
      <c r="G560">
        <v>6</v>
      </c>
      <c r="H560" t="s">
        <v>70</v>
      </c>
      <c r="I560">
        <v>3</v>
      </c>
      <c r="J560">
        <v>250</v>
      </c>
      <c r="K560" t="s">
        <v>53</v>
      </c>
    </row>
    <row r="561" spans="1:11" x14ac:dyDescent="0.3">
      <c r="A561">
        <v>368</v>
      </c>
      <c r="B561" t="s">
        <v>361</v>
      </c>
      <c r="C561" t="s">
        <v>99</v>
      </c>
      <c r="D561">
        <v>1531</v>
      </c>
      <c r="E561" s="1">
        <v>44159</v>
      </c>
      <c r="F561" t="s">
        <v>138</v>
      </c>
      <c r="G561">
        <v>2</v>
      </c>
      <c r="H561" t="s">
        <v>139</v>
      </c>
      <c r="I561">
        <v>6</v>
      </c>
      <c r="J561">
        <v>899</v>
      </c>
      <c r="K561" t="s">
        <v>27</v>
      </c>
    </row>
    <row r="562" spans="1:11" x14ac:dyDescent="0.3">
      <c r="A562">
        <v>368</v>
      </c>
      <c r="B562" t="s">
        <v>361</v>
      </c>
      <c r="C562" t="s">
        <v>99</v>
      </c>
      <c r="D562">
        <v>1563</v>
      </c>
      <c r="E562" s="1">
        <v>44169</v>
      </c>
      <c r="F562" t="s">
        <v>230</v>
      </c>
      <c r="G562">
        <v>2</v>
      </c>
      <c r="H562" t="s">
        <v>231</v>
      </c>
      <c r="I562">
        <v>4</v>
      </c>
      <c r="J562">
        <v>16.989999999999998</v>
      </c>
      <c r="K562" t="s">
        <v>34</v>
      </c>
    </row>
    <row r="563" spans="1:11" x14ac:dyDescent="0.3">
      <c r="A563">
        <v>368</v>
      </c>
      <c r="B563" t="s">
        <v>361</v>
      </c>
      <c r="C563" t="s">
        <v>99</v>
      </c>
      <c r="D563">
        <v>2099</v>
      </c>
      <c r="E563" s="1">
        <v>44282</v>
      </c>
      <c r="F563" t="s">
        <v>149</v>
      </c>
      <c r="G563">
        <v>3</v>
      </c>
      <c r="H563" t="s">
        <v>150</v>
      </c>
      <c r="I563">
        <v>4</v>
      </c>
      <c r="J563">
        <v>24.95</v>
      </c>
      <c r="K563" t="s">
        <v>34</v>
      </c>
    </row>
    <row r="564" spans="1:11" x14ac:dyDescent="0.3">
      <c r="A564">
        <v>370</v>
      </c>
      <c r="B564" t="s">
        <v>147</v>
      </c>
      <c r="C564" t="s">
        <v>242</v>
      </c>
      <c r="D564">
        <v>2476</v>
      </c>
      <c r="E564" s="1">
        <v>44362</v>
      </c>
      <c r="F564" t="s">
        <v>51</v>
      </c>
      <c r="G564">
        <v>3</v>
      </c>
      <c r="H564" t="s">
        <v>52</v>
      </c>
      <c r="I564">
        <v>3</v>
      </c>
      <c r="J564">
        <v>455</v>
      </c>
      <c r="K564" t="s">
        <v>53</v>
      </c>
    </row>
    <row r="565" spans="1:11" x14ac:dyDescent="0.3">
      <c r="A565">
        <v>371</v>
      </c>
      <c r="B565" t="s">
        <v>293</v>
      </c>
      <c r="C565" t="s">
        <v>29</v>
      </c>
      <c r="D565">
        <v>49</v>
      </c>
      <c r="E565" s="1">
        <v>43839</v>
      </c>
      <c r="F565" t="s">
        <v>212</v>
      </c>
      <c r="G565">
        <v>5</v>
      </c>
      <c r="H565" t="s">
        <v>213</v>
      </c>
      <c r="I565">
        <v>4</v>
      </c>
      <c r="J565">
        <v>14.99</v>
      </c>
      <c r="K565" t="s">
        <v>34</v>
      </c>
    </row>
    <row r="566" spans="1:11" x14ac:dyDescent="0.3">
      <c r="A566">
        <v>371</v>
      </c>
      <c r="B566" t="s">
        <v>293</v>
      </c>
      <c r="C566" t="s">
        <v>29</v>
      </c>
      <c r="D566">
        <v>3147</v>
      </c>
      <c r="E566" s="1">
        <v>44518</v>
      </c>
      <c r="F566" t="s">
        <v>185</v>
      </c>
      <c r="G566">
        <v>3</v>
      </c>
      <c r="H566" t="s">
        <v>186</v>
      </c>
      <c r="I566">
        <v>5</v>
      </c>
      <c r="J566">
        <v>189</v>
      </c>
      <c r="K566" t="s">
        <v>97</v>
      </c>
    </row>
    <row r="567" spans="1:11" x14ac:dyDescent="0.3">
      <c r="A567">
        <v>372</v>
      </c>
      <c r="B567" t="s">
        <v>354</v>
      </c>
      <c r="C567" t="s">
        <v>36</v>
      </c>
      <c r="D567">
        <v>379</v>
      </c>
      <c r="E567" s="1">
        <v>43910</v>
      </c>
      <c r="F567" t="s">
        <v>122</v>
      </c>
      <c r="G567">
        <v>3</v>
      </c>
      <c r="H567" t="s">
        <v>123</v>
      </c>
      <c r="I567">
        <v>4</v>
      </c>
      <c r="J567">
        <v>14.99</v>
      </c>
      <c r="K567" t="s">
        <v>34</v>
      </c>
    </row>
    <row r="568" spans="1:11" x14ac:dyDescent="0.3">
      <c r="A568">
        <v>372</v>
      </c>
      <c r="B568" t="s">
        <v>354</v>
      </c>
      <c r="C568" t="s">
        <v>36</v>
      </c>
      <c r="D568">
        <v>550</v>
      </c>
      <c r="E568" s="1">
        <v>43950</v>
      </c>
      <c r="F568" t="s">
        <v>260</v>
      </c>
      <c r="G568">
        <v>3</v>
      </c>
      <c r="H568" t="s">
        <v>261</v>
      </c>
      <c r="I568">
        <v>7</v>
      </c>
      <c r="J568">
        <v>49</v>
      </c>
      <c r="K568" t="s">
        <v>15</v>
      </c>
    </row>
    <row r="569" spans="1:11" x14ac:dyDescent="0.3">
      <c r="A569">
        <v>372</v>
      </c>
      <c r="B569" t="s">
        <v>354</v>
      </c>
      <c r="C569" t="s">
        <v>36</v>
      </c>
      <c r="D569">
        <v>2921</v>
      </c>
      <c r="E569" s="1">
        <v>44460</v>
      </c>
      <c r="F569" t="s">
        <v>81</v>
      </c>
      <c r="G569">
        <v>6</v>
      </c>
      <c r="H569" t="s">
        <v>82</v>
      </c>
      <c r="I569">
        <v>6</v>
      </c>
      <c r="J569">
        <v>599</v>
      </c>
      <c r="K569" t="s">
        <v>27</v>
      </c>
    </row>
    <row r="570" spans="1:11" x14ac:dyDescent="0.3">
      <c r="A570">
        <v>373</v>
      </c>
      <c r="B570" t="s">
        <v>241</v>
      </c>
      <c r="C570" t="s">
        <v>242</v>
      </c>
      <c r="D570">
        <v>492</v>
      </c>
      <c r="E570" s="1">
        <v>43933</v>
      </c>
      <c r="F570" t="s">
        <v>149</v>
      </c>
      <c r="G570">
        <v>2</v>
      </c>
      <c r="H570" t="s">
        <v>150</v>
      </c>
      <c r="I570">
        <v>4</v>
      </c>
      <c r="J570">
        <v>24.95</v>
      </c>
      <c r="K570" t="s">
        <v>34</v>
      </c>
    </row>
    <row r="571" spans="1:11" x14ac:dyDescent="0.3">
      <c r="A571">
        <v>373</v>
      </c>
      <c r="B571" t="s">
        <v>241</v>
      </c>
      <c r="C571" t="s">
        <v>242</v>
      </c>
      <c r="D571">
        <v>1378</v>
      </c>
      <c r="E571" s="1">
        <v>44124</v>
      </c>
      <c r="F571" t="s">
        <v>286</v>
      </c>
      <c r="G571">
        <v>4</v>
      </c>
      <c r="H571" t="s">
        <v>287</v>
      </c>
      <c r="I571">
        <v>4</v>
      </c>
      <c r="J571">
        <v>19.989999999999998</v>
      </c>
      <c r="K571" t="s">
        <v>34</v>
      </c>
    </row>
    <row r="572" spans="1:11" x14ac:dyDescent="0.3">
      <c r="A572">
        <v>373</v>
      </c>
      <c r="B572" t="s">
        <v>241</v>
      </c>
      <c r="C572" t="s">
        <v>242</v>
      </c>
      <c r="D572">
        <v>2789</v>
      </c>
      <c r="E572" s="1">
        <v>44430</v>
      </c>
      <c r="F572" t="s">
        <v>104</v>
      </c>
      <c r="G572">
        <v>4</v>
      </c>
      <c r="H572" t="s">
        <v>105</v>
      </c>
      <c r="I572">
        <v>5</v>
      </c>
      <c r="J572">
        <v>189</v>
      </c>
      <c r="K572" t="s">
        <v>97</v>
      </c>
    </row>
    <row r="573" spans="1:11" x14ac:dyDescent="0.3">
      <c r="A573">
        <v>374</v>
      </c>
      <c r="B573" t="s">
        <v>362</v>
      </c>
      <c r="C573" t="s">
        <v>24</v>
      </c>
      <c r="D573">
        <v>3169</v>
      </c>
      <c r="E573" s="1">
        <v>44522</v>
      </c>
      <c r="F573" t="s">
        <v>54</v>
      </c>
      <c r="G573">
        <v>4</v>
      </c>
      <c r="H573" t="s">
        <v>55</v>
      </c>
      <c r="I573">
        <v>1</v>
      </c>
      <c r="J573">
        <v>11.99</v>
      </c>
      <c r="K573" t="s">
        <v>18</v>
      </c>
    </row>
    <row r="574" spans="1:11" x14ac:dyDescent="0.3">
      <c r="A574">
        <v>375</v>
      </c>
      <c r="B574" t="s">
        <v>308</v>
      </c>
      <c r="C574" t="s">
        <v>309</v>
      </c>
      <c r="D574">
        <v>1617</v>
      </c>
      <c r="E574" s="1">
        <v>44178</v>
      </c>
      <c r="F574" t="s">
        <v>194</v>
      </c>
      <c r="G574">
        <v>4</v>
      </c>
      <c r="H574" t="s">
        <v>195</v>
      </c>
      <c r="I574">
        <v>4</v>
      </c>
      <c r="J574">
        <v>16.75</v>
      </c>
      <c r="K574" t="s">
        <v>34</v>
      </c>
    </row>
    <row r="575" spans="1:11" x14ac:dyDescent="0.3">
      <c r="A575">
        <v>377</v>
      </c>
      <c r="B575" t="s">
        <v>19</v>
      </c>
      <c r="C575" t="s">
        <v>20</v>
      </c>
      <c r="D575">
        <v>1692</v>
      </c>
      <c r="E575" s="1">
        <v>44196</v>
      </c>
      <c r="F575" t="s">
        <v>286</v>
      </c>
      <c r="G575">
        <v>4</v>
      </c>
      <c r="H575" t="s">
        <v>287</v>
      </c>
      <c r="I575">
        <v>4</v>
      </c>
      <c r="J575">
        <v>19.989999999999998</v>
      </c>
      <c r="K575" t="s">
        <v>34</v>
      </c>
    </row>
    <row r="576" spans="1:11" x14ac:dyDescent="0.3">
      <c r="A576">
        <v>378</v>
      </c>
      <c r="B576" t="s">
        <v>363</v>
      </c>
      <c r="C576" t="s">
        <v>72</v>
      </c>
      <c r="D576">
        <v>41</v>
      </c>
      <c r="E576" s="1">
        <v>43837</v>
      </c>
      <c r="F576" t="s">
        <v>149</v>
      </c>
      <c r="G576">
        <v>6</v>
      </c>
      <c r="H576" t="s">
        <v>150</v>
      </c>
      <c r="I576">
        <v>4</v>
      </c>
      <c r="J576">
        <v>24.95</v>
      </c>
      <c r="K576" t="s">
        <v>34</v>
      </c>
    </row>
    <row r="577" spans="1:11" x14ac:dyDescent="0.3">
      <c r="A577">
        <v>378</v>
      </c>
      <c r="B577" t="s">
        <v>363</v>
      </c>
      <c r="C577" t="s">
        <v>72</v>
      </c>
      <c r="D577">
        <v>2573</v>
      </c>
      <c r="E577" s="1">
        <v>44379</v>
      </c>
      <c r="F577" t="s">
        <v>122</v>
      </c>
      <c r="G577">
        <v>5</v>
      </c>
      <c r="H577" t="s">
        <v>123</v>
      </c>
      <c r="I577">
        <v>4</v>
      </c>
      <c r="J577">
        <v>14.99</v>
      </c>
      <c r="K577" t="s">
        <v>34</v>
      </c>
    </row>
    <row r="578" spans="1:11" x14ac:dyDescent="0.3">
      <c r="A578">
        <v>378</v>
      </c>
      <c r="B578" t="s">
        <v>363</v>
      </c>
      <c r="C578" t="s">
        <v>72</v>
      </c>
      <c r="D578">
        <v>2728</v>
      </c>
      <c r="E578" s="1">
        <v>44414</v>
      </c>
      <c r="F578" t="s">
        <v>165</v>
      </c>
      <c r="G578">
        <v>3</v>
      </c>
      <c r="H578" t="s">
        <v>166</v>
      </c>
      <c r="I578">
        <v>7</v>
      </c>
      <c r="J578">
        <v>28.99</v>
      </c>
      <c r="K578" t="s">
        <v>15</v>
      </c>
    </row>
    <row r="579" spans="1:11" x14ac:dyDescent="0.3">
      <c r="A579">
        <v>379</v>
      </c>
      <c r="B579" t="s">
        <v>364</v>
      </c>
      <c r="C579" t="s">
        <v>161</v>
      </c>
      <c r="D579">
        <v>1082</v>
      </c>
      <c r="E579" s="1">
        <v>44065</v>
      </c>
      <c r="F579" t="s">
        <v>83</v>
      </c>
      <c r="G579">
        <v>4</v>
      </c>
      <c r="H579" t="s">
        <v>84</v>
      </c>
      <c r="I579">
        <v>2</v>
      </c>
      <c r="J579">
        <v>167</v>
      </c>
      <c r="K579" t="s">
        <v>41</v>
      </c>
    </row>
    <row r="580" spans="1:11" x14ac:dyDescent="0.3">
      <c r="A580">
        <v>379</v>
      </c>
      <c r="B580" t="s">
        <v>364</v>
      </c>
      <c r="C580" t="s">
        <v>161</v>
      </c>
      <c r="D580">
        <v>1919</v>
      </c>
      <c r="E580" s="1">
        <v>44242</v>
      </c>
      <c r="F580" t="s">
        <v>100</v>
      </c>
      <c r="G580">
        <v>4</v>
      </c>
      <c r="H580" t="s">
        <v>101</v>
      </c>
      <c r="I580">
        <v>7</v>
      </c>
      <c r="J580">
        <v>34.99</v>
      </c>
      <c r="K580" t="s">
        <v>15</v>
      </c>
    </row>
    <row r="581" spans="1:11" x14ac:dyDescent="0.3">
      <c r="A581">
        <v>379</v>
      </c>
      <c r="B581" t="s">
        <v>364</v>
      </c>
      <c r="C581" t="s">
        <v>161</v>
      </c>
      <c r="D581">
        <v>2682</v>
      </c>
      <c r="E581" s="1">
        <v>44404</v>
      </c>
      <c r="F581" t="s">
        <v>60</v>
      </c>
      <c r="G581">
        <v>4</v>
      </c>
      <c r="H581" t="s">
        <v>61</v>
      </c>
      <c r="I581">
        <v>4</v>
      </c>
      <c r="J581">
        <v>12.99</v>
      </c>
      <c r="K581" t="s">
        <v>34</v>
      </c>
    </row>
    <row r="582" spans="1:11" x14ac:dyDescent="0.3">
      <c r="A582">
        <v>379</v>
      </c>
      <c r="B582" t="s">
        <v>364</v>
      </c>
      <c r="C582" t="s">
        <v>161</v>
      </c>
      <c r="D582">
        <v>3158</v>
      </c>
      <c r="E582" s="1">
        <v>44521</v>
      </c>
      <c r="F582" t="s">
        <v>131</v>
      </c>
      <c r="G582">
        <v>2</v>
      </c>
      <c r="H582" t="s">
        <v>132</v>
      </c>
      <c r="I582">
        <v>1</v>
      </c>
      <c r="J582">
        <v>9.99</v>
      </c>
      <c r="K582" t="s">
        <v>18</v>
      </c>
    </row>
    <row r="583" spans="1:11" x14ac:dyDescent="0.3">
      <c r="A583">
        <v>380</v>
      </c>
      <c r="B583" t="s">
        <v>365</v>
      </c>
      <c r="C583" t="s">
        <v>253</v>
      </c>
      <c r="D583">
        <v>359</v>
      </c>
      <c r="E583" s="1">
        <v>43905</v>
      </c>
      <c r="F583" t="s">
        <v>44</v>
      </c>
      <c r="G583">
        <v>1</v>
      </c>
      <c r="H583" t="s">
        <v>45</v>
      </c>
      <c r="I583">
        <v>4</v>
      </c>
      <c r="J583">
        <v>23.99</v>
      </c>
      <c r="K583" t="s">
        <v>34</v>
      </c>
    </row>
    <row r="584" spans="1:11" x14ac:dyDescent="0.3">
      <c r="A584">
        <v>380</v>
      </c>
      <c r="B584" t="s">
        <v>365</v>
      </c>
      <c r="C584" t="s">
        <v>253</v>
      </c>
      <c r="D584">
        <v>816</v>
      </c>
      <c r="E584" s="1">
        <v>44005</v>
      </c>
      <c r="F584" t="s">
        <v>83</v>
      </c>
      <c r="G584">
        <v>3</v>
      </c>
      <c r="H584" t="s">
        <v>84</v>
      </c>
      <c r="I584">
        <v>2</v>
      </c>
      <c r="J584">
        <v>167</v>
      </c>
      <c r="K584" t="s">
        <v>41</v>
      </c>
    </row>
    <row r="585" spans="1:11" x14ac:dyDescent="0.3">
      <c r="A585">
        <v>382</v>
      </c>
      <c r="B585" t="s">
        <v>366</v>
      </c>
      <c r="C585" t="s">
        <v>144</v>
      </c>
      <c r="D585">
        <v>992</v>
      </c>
      <c r="E585" s="1">
        <v>44043</v>
      </c>
      <c r="F585" t="s">
        <v>260</v>
      </c>
      <c r="G585">
        <v>2</v>
      </c>
      <c r="H585" t="s">
        <v>261</v>
      </c>
      <c r="I585">
        <v>7</v>
      </c>
      <c r="J585">
        <v>49</v>
      </c>
      <c r="K585" t="s">
        <v>15</v>
      </c>
    </row>
    <row r="586" spans="1:11" x14ac:dyDescent="0.3">
      <c r="A586">
        <v>382</v>
      </c>
      <c r="B586" t="s">
        <v>366</v>
      </c>
      <c r="C586" t="s">
        <v>144</v>
      </c>
      <c r="D586">
        <v>2330</v>
      </c>
      <c r="E586" s="1">
        <v>44330</v>
      </c>
      <c r="F586" t="s">
        <v>37</v>
      </c>
      <c r="G586">
        <v>4</v>
      </c>
      <c r="H586" t="s">
        <v>38</v>
      </c>
      <c r="I586">
        <v>1</v>
      </c>
      <c r="J586">
        <v>12</v>
      </c>
      <c r="K586" t="s">
        <v>18</v>
      </c>
    </row>
    <row r="587" spans="1:11" x14ac:dyDescent="0.3">
      <c r="A587">
        <v>385</v>
      </c>
      <c r="B587" t="s">
        <v>367</v>
      </c>
      <c r="C587" t="s">
        <v>352</v>
      </c>
      <c r="D587">
        <v>469</v>
      </c>
      <c r="E587" s="1">
        <v>43928</v>
      </c>
      <c r="F587" t="s">
        <v>111</v>
      </c>
      <c r="G587">
        <v>5</v>
      </c>
      <c r="H587" t="s">
        <v>112</v>
      </c>
      <c r="I587">
        <v>1</v>
      </c>
      <c r="J587">
        <v>12</v>
      </c>
      <c r="K587" t="s">
        <v>18</v>
      </c>
    </row>
    <row r="588" spans="1:11" x14ac:dyDescent="0.3">
      <c r="A588">
        <v>385</v>
      </c>
      <c r="B588" t="s">
        <v>367</v>
      </c>
      <c r="C588" t="s">
        <v>352</v>
      </c>
      <c r="D588">
        <v>1839</v>
      </c>
      <c r="E588" s="1">
        <v>44226</v>
      </c>
      <c r="F588" t="s">
        <v>58</v>
      </c>
      <c r="G588">
        <v>2</v>
      </c>
      <c r="H588" t="s">
        <v>59</v>
      </c>
      <c r="I588">
        <v>2</v>
      </c>
      <c r="J588">
        <v>179</v>
      </c>
      <c r="K588" t="s">
        <v>41</v>
      </c>
    </row>
    <row r="589" spans="1:11" x14ac:dyDescent="0.3">
      <c r="A589">
        <v>385</v>
      </c>
      <c r="B589" t="s">
        <v>367</v>
      </c>
      <c r="C589" t="s">
        <v>352</v>
      </c>
      <c r="D589">
        <v>3109</v>
      </c>
      <c r="E589" s="1">
        <v>44508</v>
      </c>
      <c r="F589" t="s">
        <v>168</v>
      </c>
      <c r="G589">
        <v>5</v>
      </c>
      <c r="H589" t="s">
        <v>169</v>
      </c>
      <c r="I589">
        <v>4</v>
      </c>
      <c r="J589">
        <v>19.5</v>
      </c>
      <c r="K589" t="s">
        <v>34</v>
      </c>
    </row>
    <row r="590" spans="1:11" x14ac:dyDescent="0.3">
      <c r="A590">
        <v>387</v>
      </c>
      <c r="B590" t="s">
        <v>220</v>
      </c>
      <c r="C590" t="s">
        <v>36</v>
      </c>
      <c r="D590">
        <v>1411</v>
      </c>
      <c r="E590" s="1">
        <v>44131</v>
      </c>
      <c r="F590" t="s">
        <v>190</v>
      </c>
      <c r="G590">
        <v>3</v>
      </c>
      <c r="H590" t="s">
        <v>191</v>
      </c>
      <c r="I590">
        <v>6</v>
      </c>
      <c r="J590">
        <v>549</v>
      </c>
      <c r="K590" t="s">
        <v>27</v>
      </c>
    </row>
    <row r="591" spans="1:11" x14ac:dyDescent="0.3">
      <c r="A591">
        <v>387</v>
      </c>
      <c r="B591" t="s">
        <v>220</v>
      </c>
      <c r="C591" t="s">
        <v>36</v>
      </c>
      <c r="D591">
        <v>1866</v>
      </c>
      <c r="E591" s="1">
        <v>44232</v>
      </c>
      <c r="F591" t="s">
        <v>83</v>
      </c>
      <c r="G591">
        <v>5</v>
      </c>
      <c r="H591" t="s">
        <v>84</v>
      </c>
      <c r="I591">
        <v>2</v>
      </c>
      <c r="J591">
        <v>167</v>
      </c>
      <c r="K591" t="s">
        <v>41</v>
      </c>
    </row>
    <row r="592" spans="1:11" x14ac:dyDescent="0.3">
      <c r="A592">
        <v>387</v>
      </c>
      <c r="B592" t="s">
        <v>220</v>
      </c>
      <c r="C592" t="s">
        <v>36</v>
      </c>
      <c r="D592">
        <v>2868</v>
      </c>
      <c r="E592" s="1">
        <v>44446</v>
      </c>
      <c r="F592" t="s">
        <v>106</v>
      </c>
      <c r="G592">
        <v>4</v>
      </c>
      <c r="H592" t="s">
        <v>107</v>
      </c>
      <c r="I592">
        <v>1</v>
      </c>
      <c r="J592">
        <v>4.99</v>
      </c>
      <c r="K592" t="s">
        <v>18</v>
      </c>
    </row>
    <row r="593" spans="1:11" x14ac:dyDescent="0.3">
      <c r="A593">
        <v>389</v>
      </c>
      <c r="B593" t="s">
        <v>171</v>
      </c>
      <c r="C593" t="s">
        <v>20</v>
      </c>
      <c r="D593">
        <v>1956</v>
      </c>
      <c r="E593" s="1">
        <v>44250</v>
      </c>
      <c r="F593" t="s">
        <v>44</v>
      </c>
      <c r="G593">
        <v>4</v>
      </c>
      <c r="H593" t="s">
        <v>45</v>
      </c>
      <c r="I593">
        <v>4</v>
      </c>
      <c r="J593">
        <v>23.99</v>
      </c>
      <c r="K593" t="s">
        <v>34</v>
      </c>
    </row>
    <row r="594" spans="1:11" x14ac:dyDescent="0.3">
      <c r="A594">
        <v>390</v>
      </c>
      <c r="B594" t="s">
        <v>368</v>
      </c>
      <c r="C594" t="s">
        <v>72</v>
      </c>
      <c r="D594">
        <v>2405</v>
      </c>
      <c r="E594" s="1">
        <v>44350</v>
      </c>
      <c r="F594" t="s">
        <v>286</v>
      </c>
      <c r="G594">
        <v>3</v>
      </c>
      <c r="H594" t="s">
        <v>287</v>
      </c>
      <c r="I594">
        <v>4</v>
      </c>
      <c r="J594">
        <v>19.989999999999998</v>
      </c>
      <c r="K594" t="s">
        <v>34</v>
      </c>
    </row>
    <row r="595" spans="1:11" x14ac:dyDescent="0.3">
      <c r="A595">
        <v>391</v>
      </c>
      <c r="B595" t="s">
        <v>151</v>
      </c>
      <c r="C595" t="s">
        <v>134</v>
      </c>
      <c r="D595">
        <v>1245</v>
      </c>
      <c r="E595" s="1">
        <v>44097</v>
      </c>
      <c r="F595" t="s">
        <v>13</v>
      </c>
      <c r="G595">
        <v>3</v>
      </c>
      <c r="H595" t="s">
        <v>14</v>
      </c>
      <c r="I595">
        <v>7</v>
      </c>
      <c r="J595">
        <v>29.99</v>
      </c>
      <c r="K595" t="s">
        <v>15</v>
      </c>
    </row>
    <row r="596" spans="1:11" x14ac:dyDescent="0.3">
      <c r="A596">
        <v>392</v>
      </c>
      <c r="B596" t="s">
        <v>328</v>
      </c>
      <c r="C596" t="s">
        <v>29</v>
      </c>
      <c r="D596">
        <v>2382</v>
      </c>
      <c r="E596" s="1">
        <v>44343</v>
      </c>
      <c r="F596" t="s">
        <v>58</v>
      </c>
      <c r="G596">
        <v>4</v>
      </c>
      <c r="H596" t="s">
        <v>59</v>
      </c>
      <c r="I596">
        <v>2</v>
      </c>
      <c r="J596">
        <v>179</v>
      </c>
      <c r="K596" t="s">
        <v>41</v>
      </c>
    </row>
    <row r="597" spans="1:11" x14ac:dyDescent="0.3">
      <c r="A597">
        <v>392</v>
      </c>
      <c r="B597" t="s">
        <v>328</v>
      </c>
      <c r="C597" t="s">
        <v>29</v>
      </c>
      <c r="D597">
        <v>2618</v>
      </c>
      <c r="E597" s="1">
        <v>44388</v>
      </c>
      <c r="F597" t="s">
        <v>47</v>
      </c>
      <c r="G597">
        <v>5</v>
      </c>
      <c r="H597" t="s">
        <v>48</v>
      </c>
      <c r="I597">
        <v>7</v>
      </c>
      <c r="J597">
        <v>49</v>
      </c>
      <c r="K597" t="s">
        <v>15</v>
      </c>
    </row>
    <row r="598" spans="1:11" x14ac:dyDescent="0.3">
      <c r="A598">
        <v>394</v>
      </c>
      <c r="B598" t="s">
        <v>46</v>
      </c>
      <c r="C598" t="s">
        <v>20</v>
      </c>
      <c r="D598">
        <v>2006</v>
      </c>
      <c r="E598" s="1">
        <v>44260</v>
      </c>
      <c r="F598" t="s">
        <v>63</v>
      </c>
      <c r="G598">
        <v>3</v>
      </c>
      <c r="H598" t="s">
        <v>64</v>
      </c>
      <c r="I598">
        <v>7</v>
      </c>
      <c r="J598">
        <v>32.950000000000003</v>
      </c>
      <c r="K598" t="s">
        <v>15</v>
      </c>
    </row>
    <row r="599" spans="1:11" x14ac:dyDescent="0.3">
      <c r="A599">
        <v>396</v>
      </c>
      <c r="B599" t="s">
        <v>369</v>
      </c>
      <c r="C599" t="s">
        <v>370</v>
      </c>
      <c r="D599">
        <v>2693</v>
      </c>
      <c r="E599" s="1">
        <v>44407</v>
      </c>
      <c r="F599" t="s">
        <v>168</v>
      </c>
      <c r="G599">
        <v>3</v>
      </c>
      <c r="H599" t="s">
        <v>169</v>
      </c>
      <c r="I599">
        <v>4</v>
      </c>
      <c r="J599">
        <v>19.5</v>
      </c>
      <c r="K599" t="s">
        <v>34</v>
      </c>
    </row>
    <row r="600" spans="1:11" x14ac:dyDescent="0.3">
      <c r="A600">
        <v>397</v>
      </c>
      <c r="B600" t="s">
        <v>292</v>
      </c>
      <c r="C600" t="s">
        <v>134</v>
      </c>
      <c r="D600">
        <v>913</v>
      </c>
      <c r="E600" s="1">
        <v>44025</v>
      </c>
      <c r="F600" t="s">
        <v>63</v>
      </c>
      <c r="G600">
        <v>4</v>
      </c>
      <c r="H600" t="s">
        <v>64</v>
      </c>
      <c r="I600">
        <v>7</v>
      </c>
      <c r="J600">
        <v>32.950000000000003</v>
      </c>
      <c r="K600" t="s">
        <v>15</v>
      </c>
    </row>
    <row r="601" spans="1:11" x14ac:dyDescent="0.3">
      <c r="A601">
        <v>398</v>
      </c>
      <c r="B601" t="s">
        <v>371</v>
      </c>
      <c r="C601" t="s">
        <v>36</v>
      </c>
      <c r="D601">
        <v>1695</v>
      </c>
      <c r="E601" s="1">
        <v>44197</v>
      </c>
      <c r="F601" t="s">
        <v>172</v>
      </c>
      <c r="G601">
        <v>5</v>
      </c>
      <c r="H601" t="s">
        <v>173</v>
      </c>
      <c r="I601">
        <v>4</v>
      </c>
      <c r="J601">
        <v>24.95</v>
      </c>
      <c r="K601" t="s">
        <v>34</v>
      </c>
    </row>
    <row r="602" spans="1:11" x14ac:dyDescent="0.3">
      <c r="A602">
        <v>398</v>
      </c>
      <c r="B602" t="s">
        <v>371</v>
      </c>
      <c r="C602" t="s">
        <v>36</v>
      </c>
      <c r="D602">
        <v>1867</v>
      </c>
      <c r="E602" s="1">
        <v>44232</v>
      </c>
      <c r="F602" t="s">
        <v>89</v>
      </c>
      <c r="G602">
        <v>4</v>
      </c>
      <c r="H602" t="s">
        <v>90</v>
      </c>
      <c r="I602">
        <v>3</v>
      </c>
      <c r="J602">
        <v>395</v>
      </c>
      <c r="K602" t="s">
        <v>53</v>
      </c>
    </row>
    <row r="603" spans="1:11" x14ac:dyDescent="0.3">
      <c r="A603">
        <v>398</v>
      </c>
      <c r="B603" t="s">
        <v>371</v>
      </c>
      <c r="C603" t="s">
        <v>36</v>
      </c>
      <c r="D603">
        <v>2480</v>
      </c>
      <c r="E603" s="1">
        <v>44363</v>
      </c>
      <c r="F603" t="s">
        <v>190</v>
      </c>
      <c r="G603">
        <v>6</v>
      </c>
      <c r="H603" t="s">
        <v>191</v>
      </c>
      <c r="I603">
        <v>6</v>
      </c>
      <c r="J603">
        <v>549</v>
      </c>
      <c r="K603" t="s">
        <v>27</v>
      </c>
    </row>
    <row r="604" spans="1:11" x14ac:dyDescent="0.3">
      <c r="A604">
        <v>398</v>
      </c>
      <c r="B604" t="s">
        <v>371</v>
      </c>
      <c r="C604" t="s">
        <v>36</v>
      </c>
      <c r="D604">
        <v>2599</v>
      </c>
      <c r="E604" s="1">
        <v>44385</v>
      </c>
      <c r="F604" t="s">
        <v>120</v>
      </c>
      <c r="G604">
        <v>4</v>
      </c>
      <c r="H604" t="s">
        <v>121</v>
      </c>
      <c r="I604">
        <v>7</v>
      </c>
      <c r="J604">
        <v>49.95</v>
      </c>
      <c r="K604" t="s">
        <v>15</v>
      </c>
    </row>
    <row r="605" spans="1:11" x14ac:dyDescent="0.3">
      <c r="A605">
        <v>399</v>
      </c>
      <c r="B605" t="s">
        <v>312</v>
      </c>
      <c r="C605" t="s">
        <v>313</v>
      </c>
      <c r="D605">
        <v>1915</v>
      </c>
      <c r="E605" s="1">
        <v>44241</v>
      </c>
      <c r="F605" t="s">
        <v>95</v>
      </c>
      <c r="G605">
        <v>5</v>
      </c>
      <c r="H605" t="s">
        <v>96</v>
      </c>
      <c r="I605">
        <v>5</v>
      </c>
      <c r="J605">
        <v>245</v>
      </c>
      <c r="K605" t="s">
        <v>97</v>
      </c>
    </row>
    <row r="606" spans="1:11" x14ac:dyDescent="0.3">
      <c r="A606">
        <v>399</v>
      </c>
      <c r="B606" t="s">
        <v>312</v>
      </c>
      <c r="C606" t="s">
        <v>313</v>
      </c>
      <c r="D606">
        <v>2304</v>
      </c>
      <c r="E606" s="1">
        <v>44326</v>
      </c>
      <c r="F606" t="s">
        <v>175</v>
      </c>
      <c r="G606">
        <v>3</v>
      </c>
      <c r="H606" t="s">
        <v>176</v>
      </c>
      <c r="I606">
        <v>2</v>
      </c>
      <c r="J606">
        <v>119</v>
      </c>
      <c r="K606" t="s">
        <v>41</v>
      </c>
    </row>
    <row r="607" spans="1:11" x14ac:dyDescent="0.3">
      <c r="A607">
        <v>399</v>
      </c>
      <c r="B607" t="s">
        <v>312</v>
      </c>
      <c r="C607" t="s">
        <v>313</v>
      </c>
      <c r="D607">
        <v>3226</v>
      </c>
      <c r="E607" s="1">
        <v>44535</v>
      </c>
      <c r="F607" t="s">
        <v>100</v>
      </c>
      <c r="G607">
        <v>3</v>
      </c>
      <c r="H607" t="s">
        <v>101</v>
      </c>
      <c r="I607">
        <v>7</v>
      </c>
      <c r="J607">
        <v>34.99</v>
      </c>
      <c r="K607" t="s">
        <v>15</v>
      </c>
    </row>
    <row r="608" spans="1:11" x14ac:dyDescent="0.3">
      <c r="A608">
        <v>400</v>
      </c>
      <c r="B608" t="s">
        <v>365</v>
      </c>
      <c r="C608" t="s">
        <v>253</v>
      </c>
      <c r="D608">
        <v>435</v>
      </c>
      <c r="E608" s="1">
        <v>43922</v>
      </c>
      <c r="F608" t="s">
        <v>56</v>
      </c>
      <c r="G608">
        <v>5</v>
      </c>
      <c r="H608" t="s">
        <v>57</v>
      </c>
      <c r="I608">
        <v>3</v>
      </c>
      <c r="J608">
        <v>499</v>
      </c>
      <c r="K608" t="s">
        <v>53</v>
      </c>
    </row>
    <row r="609" spans="1:11" x14ac:dyDescent="0.3">
      <c r="A609">
        <v>400</v>
      </c>
      <c r="B609" t="s">
        <v>365</v>
      </c>
      <c r="C609" t="s">
        <v>253</v>
      </c>
      <c r="D609">
        <v>619</v>
      </c>
      <c r="E609" s="1">
        <v>43964</v>
      </c>
      <c r="F609" t="s">
        <v>63</v>
      </c>
      <c r="G609">
        <v>4</v>
      </c>
      <c r="H609" t="s">
        <v>64</v>
      </c>
      <c r="I609">
        <v>7</v>
      </c>
      <c r="J609">
        <v>32.950000000000003</v>
      </c>
      <c r="K609" t="s">
        <v>15</v>
      </c>
    </row>
    <row r="610" spans="1:11" x14ac:dyDescent="0.3">
      <c r="A610">
        <v>400</v>
      </c>
      <c r="B610" t="s">
        <v>365</v>
      </c>
      <c r="C610" t="s">
        <v>253</v>
      </c>
      <c r="D610">
        <v>2767</v>
      </c>
      <c r="E610" s="1">
        <v>44424</v>
      </c>
      <c r="F610" t="s">
        <v>60</v>
      </c>
      <c r="G610">
        <v>2</v>
      </c>
      <c r="H610" t="s">
        <v>61</v>
      </c>
      <c r="I610">
        <v>4</v>
      </c>
      <c r="J610">
        <v>12.99</v>
      </c>
      <c r="K610" t="s">
        <v>34</v>
      </c>
    </row>
    <row r="611" spans="1:11" x14ac:dyDescent="0.3">
      <c r="A611">
        <v>401</v>
      </c>
      <c r="B611" t="s">
        <v>258</v>
      </c>
      <c r="C611" t="s">
        <v>29</v>
      </c>
      <c r="D611">
        <v>1791</v>
      </c>
      <c r="E611" s="1">
        <v>44218</v>
      </c>
      <c r="F611" t="s">
        <v>260</v>
      </c>
      <c r="G611">
        <v>3</v>
      </c>
      <c r="H611" t="s">
        <v>261</v>
      </c>
      <c r="I611">
        <v>7</v>
      </c>
      <c r="J611">
        <v>49</v>
      </c>
      <c r="K611" t="s">
        <v>15</v>
      </c>
    </row>
    <row r="612" spans="1:11" x14ac:dyDescent="0.3">
      <c r="A612">
        <v>402</v>
      </c>
      <c r="B612" t="s">
        <v>372</v>
      </c>
      <c r="C612" t="s">
        <v>373</v>
      </c>
      <c r="D612">
        <v>1779</v>
      </c>
      <c r="E612" s="1">
        <v>44214</v>
      </c>
      <c r="F612" t="s">
        <v>95</v>
      </c>
      <c r="G612">
        <v>2</v>
      </c>
      <c r="H612" t="s">
        <v>96</v>
      </c>
      <c r="I612">
        <v>5</v>
      </c>
      <c r="J612">
        <v>245</v>
      </c>
      <c r="K612" t="s">
        <v>97</v>
      </c>
    </row>
    <row r="613" spans="1:11" x14ac:dyDescent="0.3">
      <c r="A613">
        <v>403</v>
      </c>
      <c r="B613" t="s">
        <v>147</v>
      </c>
      <c r="C613" t="s">
        <v>119</v>
      </c>
      <c r="D613">
        <v>467</v>
      </c>
      <c r="E613" s="1">
        <v>43927</v>
      </c>
      <c r="F613" t="s">
        <v>194</v>
      </c>
      <c r="G613">
        <v>4</v>
      </c>
      <c r="H613" t="s">
        <v>195</v>
      </c>
      <c r="I613">
        <v>4</v>
      </c>
      <c r="J613">
        <v>16.75</v>
      </c>
      <c r="K613" t="s">
        <v>34</v>
      </c>
    </row>
    <row r="614" spans="1:11" x14ac:dyDescent="0.3">
      <c r="A614">
        <v>403</v>
      </c>
      <c r="B614" t="s">
        <v>147</v>
      </c>
      <c r="C614" t="s">
        <v>119</v>
      </c>
      <c r="D614">
        <v>2803</v>
      </c>
      <c r="E614" s="1">
        <v>44433</v>
      </c>
      <c r="F614" t="s">
        <v>286</v>
      </c>
      <c r="G614">
        <v>3</v>
      </c>
      <c r="H614" t="s">
        <v>287</v>
      </c>
      <c r="I614">
        <v>4</v>
      </c>
      <c r="J614">
        <v>19.989999999999998</v>
      </c>
      <c r="K614" t="s">
        <v>34</v>
      </c>
    </row>
    <row r="615" spans="1:11" x14ac:dyDescent="0.3">
      <c r="A615">
        <v>404</v>
      </c>
      <c r="B615" t="s">
        <v>93</v>
      </c>
      <c r="C615" t="s">
        <v>94</v>
      </c>
      <c r="D615">
        <v>315</v>
      </c>
      <c r="E615" s="1">
        <v>43893</v>
      </c>
      <c r="F615" t="s">
        <v>138</v>
      </c>
      <c r="G615">
        <v>1</v>
      </c>
      <c r="H615" t="s">
        <v>139</v>
      </c>
      <c r="I615">
        <v>6</v>
      </c>
      <c r="J615">
        <v>899</v>
      </c>
      <c r="K615" t="s">
        <v>27</v>
      </c>
    </row>
    <row r="616" spans="1:11" x14ac:dyDescent="0.3">
      <c r="A616">
        <v>404</v>
      </c>
      <c r="B616" t="s">
        <v>93</v>
      </c>
      <c r="C616" t="s">
        <v>94</v>
      </c>
      <c r="D616">
        <v>1137</v>
      </c>
      <c r="E616" s="1">
        <v>44076</v>
      </c>
      <c r="F616" t="s">
        <v>260</v>
      </c>
      <c r="G616">
        <v>3</v>
      </c>
      <c r="H616" t="s">
        <v>261</v>
      </c>
      <c r="I616">
        <v>7</v>
      </c>
      <c r="J616">
        <v>49</v>
      </c>
      <c r="K616" t="s">
        <v>15</v>
      </c>
    </row>
    <row r="617" spans="1:11" x14ac:dyDescent="0.3">
      <c r="A617">
        <v>404</v>
      </c>
      <c r="B617" t="s">
        <v>93</v>
      </c>
      <c r="C617" t="s">
        <v>94</v>
      </c>
      <c r="D617">
        <v>1962</v>
      </c>
      <c r="E617" s="1">
        <v>44251</v>
      </c>
      <c r="F617" t="s">
        <v>79</v>
      </c>
      <c r="G617">
        <v>5</v>
      </c>
      <c r="H617" t="s">
        <v>80</v>
      </c>
      <c r="I617">
        <v>3</v>
      </c>
      <c r="J617">
        <v>399</v>
      </c>
      <c r="K617" t="s">
        <v>53</v>
      </c>
    </row>
    <row r="618" spans="1:11" x14ac:dyDescent="0.3">
      <c r="A618">
        <v>404</v>
      </c>
      <c r="B618" t="s">
        <v>93</v>
      </c>
      <c r="C618" t="s">
        <v>94</v>
      </c>
      <c r="D618">
        <v>2574</v>
      </c>
      <c r="E618" s="1">
        <v>44379</v>
      </c>
      <c r="F618" t="s">
        <v>100</v>
      </c>
      <c r="G618">
        <v>2</v>
      </c>
      <c r="H618" t="s">
        <v>101</v>
      </c>
      <c r="I618">
        <v>7</v>
      </c>
      <c r="J618">
        <v>34.99</v>
      </c>
      <c r="K618" t="s">
        <v>15</v>
      </c>
    </row>
    <row r="619" spans="1:11" x14ac:dyDescent="0.3">
      <c r="A619">
        <v>405</v>
      </c>
      <c r="B619" t="s">
        <v>77</v>
      </c>
      <c r="C619" t="s">
        <v>78</v>
      </c>
      <c r="D619">
        <v>2162</v>
      </c>
      <c r="E619" s="1">
        <v>44296</v>
      </c>
      <c r="F619" t="s">
        <v>54</v>
      </c>
      <c r="G619">
        <v>5</v>
      </c>
      <c r="H619" t="s">
        <v>55</v>
      </c>
      <c r="I619">
        <v>1</v>
      </c>
      <c r="J619">
        <v>11.99</v>
      </c>
      <c r="K619" t="s">
        <v>18</v>
      </c>
    </row>
    <row r="620" spans="1:11" x14ac:dyDescent="0.3">
      <c r="A620">
        <v>405</v>
      </c>
      <c r="B620" t="s">
        <v>77</v>
      </c>
      <c r="C620" t="s">
        <v>78</v>
      </c>
      <c r="D620">
        <v>2612</v>
      </c>
      <c r="E620" s="1">
        <v>44387</v>
      </c>
      <c r="F620" t="s">
        <v>178</v>
      </c>
      <c r="G620">
        <v>6</v>
      </c>
      <c r="H620" t="s">
        <v>179</v>
      </c>
      <c r="I620">
        <v>5</v>
      </c>
      <c r="J620">
        <v>225</v>
      </c>
      <c r="K620" t="s">
        <v>97</v>
      </c>
    </row>
    <row r="621" spans="1:11" x14ac:dyDescent="0.3">
      <c r="A621">
        <v>406</v>
      </c>
      <c r="B621" t="s">
        <v>357</v>
      </c>
      <c r="C621" t="s">
        <v>24</v>
      </c>
      <c r="D621">
        <v>429</v>
      </c>
      <c r="E621" s="1">
        <v>43922</v>
      </c>
      <c r="F621" t="s">
        <v>154</v>
      </c>
      <c r="G621">
        <v>1</v>
      </c>
      <c r="H621" t="s">
        <v>155</v>
      </c>
      <c r="I621">
        <v>2</v>
      </c>
      <c r="J621">
        <v>129.94999999999999</v>
      </c>
      <c r="K621" t="s">
        <v>41</v>
      </c>
    </row>
    <row r="622" spans="1:11" x14ac:dyDescent="0.3">
      <c r="A622">
        <v>406</v>
      </c>
      <c r="B622" t="s">
        <v>357</v>
      </c>
      <c r="C622" t="s">
        <v>24</v>
      </c>
      <c r="D622">
        <v>705</v>
      </c>
      <c r="E622" s="1">
        <v>43980</v>
      </c>
      <c r="F622" t="s">
        <v>30</v>
      </c>
      <c r="G622">
        <v>3</v>
      </c>
      <c r="H622" t="s">
        <v>31</v>
      </c>
      <c r="I622">
        <v>7</v>
      </c>
      <c r="J622">
        <v>37.99</v>
      </c>
      <c r="K622" t="s">
        <v>15</v>
      </c>
    </row>
    <row r="623" spans="1:11" x14ac:dyDescent="0.3">
      <c r="A623">
        <v>406</v>
      </c>
      <c r="B623" t="s">
        <v>357</v>
      </c>
      <c r="C623" t="s">
        <v>24</v>
      </c>
      <c r="D623">
        <v>942</v>
      </c>
      <c r="E623" s="1">
        <v>44032</v>
      </c>
      <c r="F623" t="s">
        <v>79</v>
      </c>
      <c r="G623">
        <v>3</v>
      </c>
      <c r="H623" t="s">
        <v>80</v>
      </c>
      <c r="I623">
        <v>3</v>
      </c>
      <c r="J623">
        <v>399</v>
      </c>
      <c r="K623" t="s">
        <v>53</v>
      </c>
    </row>
    <row r="624" spans="1:11" x14ac:dyDescent="0.3">
      <c r="A624">
        <v>406</v>
      </c>
      <c r="B624" t="s">
        <v>357</v>
      </c>
      <c r="C624" t="s">
        <v>24</v>
      </c>
      <c r="D624">
        <v>1348</v>
      </c>
      <c r="E624" s="1">
        <v>44118</v>
      </c>
      <c r="F624" t="s">
        <v>111</v>
      </c>
      <c r="G624">
        <v>5</v>
      </c>
      <c r="H624" t="s">
        <v>112</v>
      </c>
      <c r="I624">
        <v>1</v>
      </c>
      <c r="J624">
        <v>12</v>
      </c>
      <c r="K624" t="s">
        <v>18</v>
      </c>
    </row>
    <row r="625" spans="1:11" x14ac:dyDescent="0.3">
      <c r="A625">
        <v>408</v>
      </c>
      <c r="B625" t="s">
        <v>289</v>
      </c>
      <c r="C625" t="s">
        <v>36</v>
      </c>
      <c r="D625">
        <v>3021</v>
      </c>
      <c r="E625" s="1">
        <v>44487</v>
      </c>
      <c r="F625" t="s">
        <v>131</v>
      </c>
      <c r="G625">
        <v>4</v>
      </c>
      <c r="H625" t="s">
        <v>132</v>
      </c>
      <c r="I625">
        <v>1</v>
      </c>
      <c r="J625">
        <v>9.99</v>
      </c>
      <c r="K625" t="s">
        <v>18</v>
      </c>
    </row>
    <row r="626" spans="1:11" x14ac:dyDescent="0.3">
      <c r="A626">
        <v>410</v>
      </c>
      <c r="B626" t="s">
        <v>65</v>
      </c>
      <c r="C626" t="s">
        <v>36</v>
      </c>
      <c r="D626">
        <v>3335</v>
      </c>
      <c r="E626" s="1">
        <v>44561</v>
      </c>
      <c r="F626" t="s">
        <v>317</v>
      </c>
      <c r="G626">
        <v>2</v>
      </c>
      <c r="H626" t="s">
        <v>318</v>
      </c>
      <c r="I626">
        <v>7</v>
      </c>
      <c r="J626">
        <v>44.95</v>
      </c>
      <c r="K626" t="s">
        <v>15</v>
      </c>
    </row>
    <row r="627" spans="1:11" x14ac:dyDescent="0.3">
      <c r="A627">
        <v>411</v>
      </c>
      <c r="B627" t="s">
        <v>210</v>
      </c>
      <c r="C627" t="s">
        <v>211</v>
      </c>
      <c r="D627">
        <v>1747</v>
      </c>
      <c r="E627" s="1">
        <v>44209</v>
      </c>
      <c r="F627" t="s">
        <v>16</v>
      </c>
      <c r="G627">
        <v>3</v>
      </c>
      <c r="H627" t="s">
        <v>17</v>
      </c>
      <c r="I627">
        <v>1</v>
      </c>
      <c r="J627">
        <v>8.99</v>
      </c>
      <c r="K627" t="s">
        <v>18</v>
      </c>
    </row>
    <row r="628" spans="1:11" x14ac:dyDescent="0.3">
      <c r="A628">
        <v>411</v>
      </c>
      <c r="B628" t="s">
        <v>210</v>
      </c>
      <c r="C628" t="s">
        <v>211</v>
      </c>
      <c r="D628">
        <v>1787</v>
      </c>
      <c r="E628" s="1">
        <v>44217</v>
      </c>
      <c r="F628" t="s">
        <v>194</v>
      </c>
      <c r="G628">
        <v>1</v>
      </c>
      <c r="H628" t="s">
        <v>195</v>
      </c>
      <c r="I628">
        <v>4</v>
      </c>
      <c r="J628">
        <v>16.75</v>
      </c>
      <c r="K628" t="s">
        <v>34</v>
      </c>
    </row>
    <row r="629" spans="1:11" x14ac:dyDescent="0.3">
      <c r="A629">
        <v>412</v>
      </c>
      <c r="B629" t="s">
        <v>241</v>
      </c>
      <c r="C629" t="s">
        <v>242</v>
      </c>
      <c r="D629">
        <v>2226</v>
      </c>
      <c r="E629" s="1">
        <v>44309</v>
      </c>
      <c r="F629" t="s">
        <v>175</v>
      </c>
      <c r="G629">
        <v>4</v>
      </c>
      <c r="H629" t="s">
        <v>176</v>
      </c>
      <c r="I629">
        <v>2</v>
      </c>
      <c r="J629">
        <v>119</v>
      </c>
      <c r="K629" t="s">
        <v>41</v>
      </c>
    </row>
    <row r="630" spans="1:11" x14ac:dyDescent="0.3">
      <c r="A630">
        <v>414</v>
      </c>
      <c r="B630" t="s">
        <v>167</v>
      </c>
      <c r="C630" t="s">
        <v>36</v>
      </c>
      <c r="D630">
        <v>711</v>
      </c>
      <c r="E630" s="1">
        <v>43981</v>
      </c>
      <c r="F630" t="s">
        <v>39</v>
      </c>
      <c r="G630">
        <v>4</v>
      </c>
      <c r="H630" t="s">
        <v>40</v>
      </c>
      <c r="I630">
        <v>2</v>
      </c>
      <c r="J630">
        <v>89.95</v>
      </c>
      <c r="K630" t="s">
        <v>41</v>
      </c>
    </row>
    <row r="631" spans="1:11" x14ac:dyDescent="0.3">
      <c r="A631">
        <v>415</v>
      </c>
      <c r="B631" t="s">
        <v>355</v>
      </c>
      <c r="C631" t="s">
        <v>148</v>
      </c>
      <c r="D631">
        <v>425</v>
      </c>
      <c r="E631" s="1">
        <v>43921</v>
      </c>
      <c r="F631" t="s">
        <v>44</v>
      </c>
      <c r="G631">
        <v>2</v>
      </c>
      <c r="H631" t="s">
        <v>45</v>
      </c>
      <c r="I631">
        <v>4</v>
      </c>
      <c r="J631">
        <v>23.99</v>
      </c>
      <c r="K631" t="s">
        <v>34</v>
      </c>
    </row>
    <row r="632" spans="1:11" x14ac:dyDescent="0.3">
      <c r="A632">
        <v>416</v>
      </c>
      <c r="B632" t="s">
        <v>374</v>
      </c>
      <c r="C632" t="s">
        <v>29</v>
      </c>
      <c r="D632">
        <v>1143</v>
      </c>
      <c r="E632" s="1">
        <v>44077</v>
      </c>
      <c r="F632" t="s">
        <v>56</v>
      </c>
      <c r="G632">
        <v>6</v>
      </c>
      <c r="H632" t="s">
        <v>57</v>
      </c>
      <c r="I632">
        <v>3</v>
      </c>
      <c r="J632">
        <v>499</v>
      </c>
      <c r="K632" t="s">
        <v>53</v>
      </c>
    </row>
    <row r="633" spans="1:11" x14ac:dyDescent="0.3">
      <c r="A633">
        <v>418</v>
      </c>
      <c r="B633" t="s">
        <v>375</v>
      </c>
      <c r="C633" t="s">
        <v>72</v>
      </c>
      <c r="D633">
        <v>894</v>
      </c>
      <c r="E633" s="1">
        <v>44022</v>
      </c>
      <c r="F633" t="s">
        <v>58</v>
      </c>
      <c r="G633">
        <v>5</v>
      </c>
      <c r="H633" t="s">
        <v>59</v>
      </c>
      <c r="I633">
        <v>2</v>
      </c>
      <c r="J633">
        <v>179</v>
      </c>
      <c r="K633" t="s">
        <v>41</v>
      </c>
    </row>
    <row r="634" spans="1:11" x14ac:dyDescent="0.3">
      <c r="A634">
        <v>419</v>
      </c>
      <c r="B634" t="s">
        <v>135</v>
      </c>
      <c r="C634" t="s">
        <v>50</v>
      </c>
      <c r="D634">
        <v>3324</v>
      </c>
      <c r="E634" s="1">
        <v>44558</v>
      </c>
      <c r="F634" t="s">
        <v>214</v>
      </c>
      <c r="G634">
        <v>3</v>
      </c>
      <c r="H634" t="s">
        <v>215</v>
      </c>
      <c r="I634">
        <v>2</v>
      </c>
      <c r="J634">
        <v>58.95</v>
      </c>
      <c r="K634" t="s">
        <v>41</v>
      </c>
    </row>
    <row r="635" spans="1:11" x14ac:dyDescent="0.3">
      <c r="A635">
        <v>420</v>
      </c>
      <c r="B635" t="s">
        <v>118</v>
      </c>
      <c r="C635" t="s">
        <v>119</v>
      </c>
      <c r="D635">
        <v>420</v>
      </c>
      <c r="E635" s="1">
        <v>43919</v>
      </c>
      <c r="F635" t="s">
        <v>317</v>
      </c>
      <c r="G635">
        <v>4</v>
      </c>
      <c r="H635" t="s">
        <v>318</v>
      </c>
      <c r="I635">
        <v>7</v>
      </c>
      <c r="J635">
        <v>44.95</v>
      </c>
      <c r="K635" t="s">
        <v>15</v>
      </c>
    </row>
    <row r="636" spans="1:11" x14ac:dyDescent="0.3">
      <c r="A636">
        <v>420</v>
      </c>
      <c r="B636" t="s">
        <v>118</v>
      </c>
      <c r="C636" t="s">
        <v>119</v>
      </c>
      <c r="D636">
        <v>1102</v>
      </c>
      <c r="E636" s="1">
        <v>44068</v>
      </c>
      <c r="F636" t="s">
        <v>275</v>
      </c>
      <c r="G636">
        <v>5</v>
      </c>
      <c r="H636" t="s">
        <v>276</v>
      </c>
      <c r="I636">
        <v>2</v>
      </c>
      <c r="J636">
        <v>89</v>
      </c>
      <c r="K636" t="s">
        <v>41</v>
      </c>
    </row>
    <row r="637" spans="1:11" x14ac:dyDescent="0.3">
      <c r="A637">
        <v>420</v>
      </c>
      <c r="B637" t="s">
        <v>118</v>
      </c>
      <c r="C637" t="s">
        <v>119</v>
      </c>
      <c r="D637">
        <v>2325</v>
      </c>
      <c r="E637" s="1">
        <v>44330</v>
      </c>
      <c r="F637" t="s">
        <v>245</v>
      </c>
      <c r="G637">
        <v>2</v>
      </c>
      <c r="H637" t="s">
        <v>246</v>
      </c>
      <c r="I637">
        <v>7</v>
      </c>
      <c r="J637">
        <v>36.99</v>
      </c>
      <c r="K637" t="s">
        <v>15</v>
      </c>
    </row>
    <row r="638" spans="1:11" x14ac:dyDescent="0.3">
      <c r="A638">
        <v>421</v>
      </c>
      <c r="B638" t="s">
        <v>293</v>
      </c>
      <c r="C638" t="s">
        <v>29</v>
      </c>
      <c r="D638">
        <v>2042</v>
      </c>
      <c r="E638" s="1">
        <v>44269</v>
      </c>
      <c r="F638" t="s">
        <v>317</v>
      </c>
      <c r="G638">
        <v>3</v>
      </c>
      <c r="H638" t="s">
        <v>318</v>
      </c>
      <c r="I638">
        <v>7</v>
      </c>
      <c r="J638">
        <v>44.95</v>
      </c>
      <c r="K638" t="s">
        <v>15</v>
      </c>
    </row>
    <row r="639" spans="1:11" x14ac:dyDescent="0.3">
      <c r="A639">
        <v>421</v>
      </c>
      <c r="B639" t="s">
        <v>293</v>
      </c>
      <c r="C639" t="s">
        <v>29</v>
      </c>
      <c r="D639">
        <v>2587</v>
      </c>
      <c r="E639" s="1">
        <v>44383</v>
      </c>
      <c r="F639" t="s">
        <v>204</v>
      </c>
      <c r="G639">
        <v>3</v>
      </c>
      <c r="H639" t="s">
        <v>205</v>
      </c>
      <c r="I639">
        <v>3</v>
      </c>
      <c r="J639">
        <v>450</v>
      </c>
      <c r="K639" t="s">
        <v>53</v>
      </c>
    </row>
    <row r="640" spans="1:11" x14ac:dyDescent="0.3">
      <c r="A640">
        <v>422</v>
      </c>
      <c r="B640" t="s">
        <v>361</v>
      </c>
      <c r="C640" t="s">
        <v>99</v>
      </c>
      <c r="D640">
        <v>5</v>
      </c>
      <c r="E640" s="1">
        <v>43831</v>
      </c>
      <c r="F640" t="s">
        <v>263</v>
      </c>
      <c r="G640">
        <v>5</v>
      </c>
      <c r="H640" t="s">
        <v>264</v>
      </c>
      <c r="I640">
        <v>4</v>
      </c>
      <c r="J640">
        <v>19.5</v>
      </c>
      <c r="K640" t="s">
        <v>34</v>
      </c>
    </row>
    <row r="641" spans="1:11" x14ac:dyDescent="0.3">
      <c r="A641">
        <v>422</v>
      </c>
      <c r="B641" t="s">
        <v>361</v>
      </c>
      <c r="C641" t="s">
        <v>99</v>
      </c>
      <c r="D641">
        <v>240</v>
      </c>
      <c r="E641" s="1">
        <v>43878</v>
      </c>
      <c r="F641" t="s">
        <v>158</v>
      </c>
      <c r="G641">
        <v>4</v>
      </c>
      <c r="H641" t="s">
        <v>159</v>
      </c>
      <c r="I641">
        <v>4</v>
      </c>
      <c r="J641">
        <v>20.95</v>
      </c>
      <c r="K641" t="s">
        <v>34</v>
      </c>
    </row>
    <row r="642" spans="1:11" x14ac:dyDescent="0.3">
      <c r="A642">
        <v>422</v>
      </c>
      <c r="B642" t="s">
        <v>361</v>
      </c>
      <c r="C642" t="s">
        <v>99</v>
      </c>
      <c r="D642">
        <v>541</v>
      </c>
      <c r="E642" s="1">
        <v>43946</v>
      </c>
      <c r="F642" t="s">
        <v>81</v>
      </c>
      <c r="G642">
        <v>3</v>
      </c>
      <c r="H642" t="s">
        <v>82</v>
      </c>
      <c r="I642">
        <v>6</v>
      </c>
      <c r="J642">
        <v>599</v>
      </c>
      <c r="K642" t="s">
        <v>27</v>
      </c>
    </row>
    <row r="643" spans="1:11" x14ac:dyDescent="0.3">
      <c r="A643">
        <v>422</v>
      </c>
      <c r="B643" t="s">
        <v>361</v>
      </c>
      <c r="C643" t="s">
        <v>99</v>
      </c>
      <c r="D643">
        <v>764</v>
      </c>
      <c r="E643" s="1">
        <v>43991</v>
      </c>
      <c r="F643" t="s">
        <v>100</v>
      </c>
      <c r="G643">
        <v>4</v>
      </c>
      <c r="H643" t="s">
        <v>101</v>
      </c>
      <c r="I643">
        <v>7</v>
      </c>
      <c r="J643">
        <v>34.99</v>
      </c>
      <c r="K643" t="s">
        <v>15</v>
      </c>
    </row>
    <row r="644" spans="1:11" x14ac:dyDescent="0.3">
      <c r="A644">
        <v>422</v>
      </c>
      <c r="B644" t="s">
        <v>361</v>
      </c>
      <c r="C644" t="s">
        <v>99</v>
      </c>
      <c r="D644">
        <v>1210</v>
      </c>
      <c r="E644" s="1">
        <v>44091</v>
      </c>
      <c r="F644" t="s">
        <v>290</v>
      </c>
      <c r="G644">
        <v>2</v>
      </c>
      <c r="H644" t="s">
        <v>291</v>
      </c>
      <c r="I644">
        <v>6</v>
      </c>
      <c r="J644">
        <v>699</v>
      </c>
      <c r="K644" t="s">
        <v>27</v>
      </c>
    </row>
    <row r="645" spans="1:11" x14ac:dyDescent="0.3">
      <c r="A645">
        <v>423</v>
      </c>
      <c r="B645" t="s">
        <v>360</v>
      </c>
      <c r="C645" t="s">
        <v>36</v>
      </c>
      <c r="D645">
        <v>306</v>
      </c>
      <c r="E645" s="1">
        <v>43892</v>
      </c>
      <c r="F645" t="s">
        <v>214</v>
      </c>
      <c r="G645">
        <v>2</v>
      </c>
      <c r="H645" t="s">
        <v>215</v>
      </c>
      <c r="I645">
        <v>2</v>
      </c>
      <c r="J645">
        <v>58.95</v>
      </c>
      <c r="K645" t="s">
        <v>41</v>
      </c>
    </row>
    <row r="646" spans="1:11" x14ac:dyDescent="0.3">
      <c r="A646">
        <v>423</v>
      </c>
      <c r="B646" t="s">
        <v>360</v>
      </c>
      <c r="C646" t="s">
        <v>36</v>
      </c>
      <c r="D646">
        <v>523</v>
      </c>
      <c r="E646" s="1">
        <v>43942</v>
      </c>
      <c r="F646" t="s">
        <v>104</v>
      </c>
      <c r="G646">
        <v>1</v>
      </c>
      <c r="H646" t="s">
        <v>105</v>
      </c>
      <c r="I646">
        <v>5</v>
      </c>
      <c r="J646">
        <v>189</v>
      </c>
      <c r="K646" t="s">
        <v>97</v>
      </c>
    </row>
    <row r="647" spans="1:11" x14ac:dyDescent="0.3">
      <c r="A647">
        <v>423</v>
      </c>
      <c r="B647" t="s">
        <v>360</v>
      </c>
      <c r="C647" t="s">
        <v>36</v>
      </c>
      <c r="D647">
        <v>1658</v>
      </c>
      <c r="E647" s="1">
        <v>44188</v>
      </c>
      <c r="F647" t="s">
        <v>67</v>
      </c>
      <c r="G647">
        <v>5</v>
      </c>
      <c r="H647" t="s">
        <v>68</v>
      </c>
      <c r="I647">
        <v>4</v>
      </c>
      <c r="J647">
        <v>23.99</v>
      </c>
      <c r="K647" t="s">
        <v>34</v>
      </c>
    </row>
    <row r="648" spans="1:11" x14ac:dyDescent="0.3">
      <c r="A648">
        <v>423</v>
      </c>
      <c r="B648" t="s">
        <v>360</v>
      </c>
      <c r="C648" t="s">
        <v>36</v>
      </c>
      <c r="D648">
        <v>2635</v>
      </c>
      <c r="E648" s="1">
        <v>44393</v>
      </c>
      <c r="F648" t="s">
        <v>60</v>
      </c>
      <c r="G648">
        <v>4</v>
      </c>
      <c r="H648" t="s">
        <v>61</v>
      </c>
      <c r="I648">
        <v>4</v>
      </c>
      <c r="J648">
        <v>12.99</v>
      </c>
      <c r="K648" t="s">
        <v>34</v>
      </c>
    </row>
    <row r="649" spans="1:11" x14ac:dyDescent="0.3">
      <c r="A649">
        <v>423</v>
      </c>
      <c r="B649" t="s">
        <v>360</v>
      </c>
      <c r="C649" t="s">
        <v>36</v>
      </c>
      <c r="D649">
        <v>2945</v>
      </c>
      <c r="E649" s="1">
        <v>44468</v>
      </c>
      <c r="F649" t="s">
        <v>194</v>
      </c>
      <c r="G649">
        <v>2</v>
      </c>
      <c r="H649" t="s">
        <v>195</v>
      </c>
      <c r="I649">
        <v>4</v>
      </c>
      <c r="J649">
        <v>16.75</v>
      </c>
      <c r="K649" t="s">
        <v>34</v>
      </c>
    </row>
    <row r="650" spans="1:11" x14ac:dyDescent="0.3">
      <c r="A650">
        <v>424</v>
      </c>
      <c r="B650" t="s">
        <v>278</v>
      </c>
      <c r="C650" t="s">
        <v>271</v>
      </c>
      <c r="D650">
        <v>2147</v>
      </c>
      <c r="E650" s="1">
        <v>44293</v>
      </c>
      <c r="F650" t="s">
        <v>75</v>
      </c>
      <c r="G650">
        <v>4</v>
      </c>
      <c r="H650" t="s">
        <v>76</v>
      </c>
      <c r="I650">
        <v>2</v>
      </c>
      <c r="J650">
        <v>54</v>
      </c>
      <c r="K650" t="s">
        <v>41</v>
      </c>
    </row>
    <row r="651" spans="1:11" x14ac:dyDescent="0.3">
      <c r="A651">
        <v>426</v>
      </c>
      <c r="B651" t="s">
        <v>42</v>
      </c>
      <c r="C651" t="s">
        <v>43</v>
      </c>
      <c r="D651">
        <v>37</v>
      </c>
      <c r="E651" s="1">
        <v>43837</v>
      </c>
      <c r="F651" t="s">
        <v>141</v>
      </c>
      <c r="G651">
        <v>4</v>
      </c>
      <c r="H651" t="s">
        <v>142</v>
      </c>
      <c r="I651">
        <v>5</v>
      </c>
      <c r="J651">
        <v>214</v>
      </c>
      <c r="K651" t="s">
        <v>97</v>
      </c>
    </row>
    <row r="652" spans="1:11" x14ac:dyDescent="0.3">
      <c r="A652">
        <v>426</v>
      </c>
      <c r="B652" t="s">
        <v>42</v>
      </c>
      <c r="C652" t="s">
        <v>43</v>
      </c>
      <c r="D652">
        <v>344</v>
      </c>
      <c r="E652" s="1">
        <v>43901</v>
      </c>
      <c r="F652" t="s">
        <v>152</v>
      </c>
      <c r="G652">
        <v>4</v>
      </c>
      <c r="H652" t="s">
        <v>153</v>
      </c>
      <c r="I652">
        <v>1</v>
      </c>
      <c r="J652">
        <v>7.99</v>
      </c>
      <c r="K652" t="s">
        <v>18</v>
      </c>
    </row>
    <row r="653" spans="1:11" x14ac:dyDescent="0.3">
      <c r="A653">
        <v>426</v>
      </c>
      <c r="B653" t="s">
        <v>42</v>
      </c>
      <c r="C653" t="s">
        <v>43</v>
      </c>
      <c r="D653">
        <v>1298</v>
      </c>
      <c r="E653" s="1">
        <v>44108</v>
      </c>
      <c r="F653" t="s">
        <v>111</v>
      </c>
      <c r="G653">
        <v>4</v>
      </c>
      <c r="H653" t="s">
        <v>112</v>
      </c>
      <c r="I653">
        <v>1</v>
      </c>
      <c r="J653">
        <v>12</v>
      </c>
      <c r="K653" t="s">
        <v>18</v>
      </c>
    </row>
    <row r="654" spans="1:11" x14ac:dyDescent="0.3">
      <c r="A654">
        <v>426</v>
      </c>
      <c r="B654" t="s">
        <v>42</v>
      </c>
      <c r="C654" t="s">
        <v>43</v>
      </c>
      <c r="D654">
        <v>1816</v>
      </c>
      <c r="E654" s="1">
        <v>44221</v>
      </c>
      <c r="F654" t="s">
        <v>32</v>
      </c>
      <c r="G654">
        <v>6</v>
      </c>
      <c r="H654" t="s">
        <v>33</v>
      </c>
      <c r="I654">
        <v>4</v>
      </c>
      <c r="J654">
        <v>15.5</v>
      </c>
      <c r="K654" t="s">
        <v>34</v>
      </c>
    </row>
    <row r="655" spans="1:11" x14ac:dyDescent="0.3">
      <c r="A655">
        <v>428</v>
      </c>
      <c r="B655" t="s">
        <v>308</v>
      </c>
      <c r="C655" t="s">
        <v>309</v>
      </c>
      <c r="D655">
        <v>1410</v>
      </c>
      <c r="E655" s="1">
        <v>44130</v>
      </c>
      <c r="F655" t="s">
        <v>32</v>
      </c>
      <c r="G655">
        <v>3</v>
      </c>
      <c r="H655" t="s">
        <v>33</v>
      </c>
      <c r="I655">
        <v>4</v>
      </c>
      <c r="J655">
        <v>15.5</v>
      </c>
      <c r="K655" t="s">
        <v>34</v>
      </c>
    </row>
    <row r="656" spans="1:11" x14ac:dyDescent="0.3">
      <c r="A656">
        <v>428</v>
      </c>
      <c r="B656" t="s">
        <v>308</v>
      </c>
      <c r="C656" t="s">
        <v>309</v>
      </c>
      <c r="D656">
        <v>1448</v>
      </c>
      <c r="E656" s="1">
        <v>44139</v>
      </c>
      <c r="F656" t="s">
        <v>13</v>
      </c>
      <c r="G656">
        <v>5</v>
      </c>
      <c r="H656" t="s">
        <v>14</v>
      </c>
      <c r="I656">
        <v>7</v>
      </c>
      <c r="J656">
        <v>29.99</v>
      </c>
      <c r="K656" t="s">
        <v>15</v>
      </c>
    </row>
    <row r="657" spans="1:11" x14ac:dyDescent="0.3">
      <c r="A657">
        <v>429</v>
      </c>
      <c r="B657" t="s">
        <v>306</v>
      </c>
      <c r="C657" t="s">
        <v>148</v>
      </c>
      <c r="D657">
        <v>1062</v>
      </c>
      <c r="E657" s="1">
        <v>44060</v>
      </c>
      <c r="F657" t="s">
        <v>25</v>
      </c>
      <c r="G657">
        <v>4</v>
      </c>
      <c r="H657" t="s">
        <v>26</v>
      </c>
      <c r="I657">
        <v>6</v>
      </c>
      <c r="J657">
        <v>684</v>
      </c>
      <c r="K657" t="s">
        <v>27</v>
      </c>
    </row>
    <row r="658" spans="1:11" x14ac:dyDescent="0.3">
      <c r="A658">
        <v>429</v>
      </c>
      <c r="B658" t="s">
        <v>306</v>
      </c>
      <c r="C658" t="s">
        <v>148</v>
      </c>
      <c r="D658">
        <v>2839</v>
      </c>
      <c r="E658" s="1">
        <v>44439</v>
      </c>
      <c r="F658" t="s">
        <v>129</v>
      </c>
      <c r="G658">
        <v>3</v>
      </c>
      <c r="H658" t="s">
        <v>130</v>
      </c>
      <c r="I658">
        <v>7</v>
      </c>
      <c r="J658">
        <v>29.99</v>
      </c>
      <c r="K658" t="s">
        <v>15</v>
      </c>
    </row>
    <row r="659" spans="1:11" x14ac:dyDescent="0.3">
      <c r="A659">
        <v>430</v>
      </c>
      <c r="B659" t="s">
        <v>376</v>
      </c>
      <c r="C659" t="s">
        <v>29</v>
      </c>
      <c r="D659">
        <v>90</v>
      </c>
      <c r="E659" s="1">
        <v>43851</v>
      </c>
      <c r="F659" t="s">
        <v>60</v>
      </c>
      <c r="G659">
        <v>2</v>
      </c>
      <c r="H659" t="s">
        <v>61</v>
      </c>
      <c r="I659">
        <v>4</v>
      </c>
      <c r="J659">
        <v>12.99</v>
      </c>
      <c r="K659" t="s">
        <v>34</v>
      </c>
    </row>
    <row r="660" spans="1:11" x14ac:dyDescent="0.3">
      <c r="A660">
        <v>430</v>
      </c>
      <c r="B660" t="s">
        <v>376</v>
      </c>
      <c r="C660" t="s">
        <v>29</v>
      </c>
      <c r="D660">
        <v>363</v>
      </c>
      <c r="E660" s="1">
        <v>43905</v>
      </c>
      <c r="F660" t="s">
        <v>136</v>
      </c>
      <c r="G660">
        <v>2</v>
      </c>
      <c r="H660" t="s">
        <v>137</v>
      </c>
      <c r="I660">
        <v>5</v>
      </c>
      <c r="J660">
        <v>189</v>
      </c>
      <c r="K660" t="s">
        <v>97</v>
      </c>
    </row>
    <row r="661" spans="1:11" x14ac:dyDescent="0.3">
      <c r="A661">
        <v>430</v>
      </c>
      <c r="B661" t="s">
        <v>376</v>
      </c>
      <c r="C661" t="s">
        <v>29</v>
      </c>
      <c r="D661">
        <v>916</v>
      </c>
      <c r="E661" s="1">
        <v>44025</v>
      </c>
      <c r="F661" t="s">
        <v>120</v>
      </c>
      <c r="G661">
        <v>3</v>
      </c>
      <c r="H661" t="s">
        <v>121</v>
      </c>
      <c r="I661">
        <v>7</v>
      </c>
      <c r="J661">
        <v>49.95</v>
      </c>
      <c r="K661" t="s">
        <v>15</v>
      </c>
    </row>
    <row r="662" spans="1:11" x14ac:dyDescent="0.3">
      <c r="A662">
        <v>430</v>
      </c>
      <c r="B662" t="s">
        <v>376</v>
      </c>
      <c r="C662" t="s">
        <v>29</v>
      </c>
      <c r="D662">
        <v>2376</v>
      </c>
      <c r="E662" s="1">
        <v>44341</v>
      </c>
      <c r="F662" t="s">
        <v>114</v>
      </c>
      <c r="G662">
        <v>3</v>
      </c>
      <c r="H662" t="s">
        <v>115</v>
      </c>
      <c r="I662">
        <v>2</v>
      </c>
      <c r="J662">
        <v>69</v>
      </c>
      <c r="K662" t="s">
        <v>41</v>
      </c>
    </row>
    <row r="663" spans="1:11" x14ac:dyDescent="0.3">
      <c r="A663">
        <v>432</v>
      </c>
      <c r="B663" t="s">
        <v>167</v>
      </c>
      <c r="C663" t="s">
        <v>36</v>
      </c>
      <c r="D663">
        <v>2465</v>
      </c>
      <c r="E663" s="1">
        <v>44361</v>
      </c>
      <c r="F663" t="s">
        <v>60</v>
      </c>
      <c r="G663">
        <v>2</v>
      </c>
      <c r="H663" t="s">
        <v>61</v>
      </c>
      <c r="I663">
        <v>4</v>
      </c>
      <c r="J663">
        <v>12.99</v>
      </c>
      <c r="K663" t="s">
        <v>34</v>
      </c>
    </row>
    <row r="664" spans="1:11" x14ac:dyDescent="0.3">
      <c r="A664">
        <v>432</v>
      </c>
      <c r="B664" t="s">
        <v>167</v>
      </c>
      <c r="C664" t="s">
        <v>36</v>
      </c>
      <c r="D664">
        <v>2719</v>
      </c>
      <c r="E664" s="1">
        <v>44413</v>
      </c>
      <c r="F664" t="s">
        <v>286</v>
      </c>
      <c r="G664">
        <v>3</v>
      </c>
      <c r="H664" t="s">
        <v>287</v>
      </c>
      <c r="I664">
        <v>4</v>
      </c>
      <c r="J664">
        <v>19.989999999999998</v>
      </c>
      <c r="K664" t="s">
        <v>34</v>
      </c>
    </row>
    <row r="665" spans="1:11" x14ac:dyDescent="0.3">
      <c r="A665">
        <v>433</v>
      </c>
      <c r="B665" t="s">
        <v>226</v>
      </c>
      <c r="C665" t="s">
        <v>227</v>
      </c>
      <c r="D665">
        <v>876</v>
      </c>
      <c r="E665" s="1">
        <v>44019</v>
      </c>
      <c r="F665" t="s">
        <v>275</v>
      </c>
      <c r="G665">
        <v>6</v>
      </c>
      <c r="H665" t="s">
        <v>276</v>
      </c>
      <c r="I665">
        <v>2</v>
      </c>
      <c r="J665">
        <v>89</v>
      </c>
      <c r="K665" t="s">
        <v>41</v>
      </c>
    </row>
    <row r="666" spans="1:11" x14ac:dyDescent="0.3">
      <c r="A666">
        <v>434</v>
      </c>
      <c r="B666" t="s">
        <v>337</v>
      </c>
      <c r="C666" t="s">
        <v>117</v>
      </c>
      <c r="D666">
        <v>2589</v>
      </c>
      <c r="E666" s="1">
        <v>44384</v>
      </c>
      <c r="F666" t="s">
        <v>194</v>
      </c>
      <c r="G666">
        <v>4</v>
      </c>
      <c r="H666" t="s">
        <v>195</v>
      </c>
      <c r="I666">
        <v>4</v>
      </c>
      <c r="J666">
        <v>16.75</v>
      </c>
      <c r="K666" t="s">
        <v>34</v>
      </c>
    </row>
    <row r="667" spans="1:11" x14ac:dyDescent="0.3">
      <c r="A667">
        <v>435</v>
      </c>
      <c r="B667" t="s">
        <v>377</v>
      </c>
      <c r="C667" t="s">
        <v>20</v>
      </c>
      <c r="D667">
        <v>30</v>
      </c>
      <c r="E667" s="1">
        <v>43836</v>
      </c>
      <c r="F667" t="s">
        <v>208</v>
      </c>
      <c r="G667">
        <v>6</v>
      </c>
      <c r="H667" t="s">
        <v>209</v>
      </c>
      <c r="I667">
        <v>4</v>
      </c>
      <c r="J667">
        <v>14.99</v>
      </c>
      <c r="K667" t="s">
        <v>34</v>
      </c>
    </row>
    <row r="668" spans="1:11" x14ac:dyDescent="0.3">
      <c r="A668">
        <v>435</v>
      </c>
      <c r="B668" t="s">
        <v>377</v>
      </c>
      <c r="C668" t="s">
        <v>20</v>
      </c>
      <c r="D668">
        <v>1343</v>
      </c>
      <c r="E668" s="1">
        <v>44118</v>
      </c>
      <c r="F668" t="s">
        <v>180</v>
      </c>
      <c r="G668">
        <v>2</v>
      </c>
      <c r="H668" t="s">
        <v>181</v>
      </c>
      <c r="I668">
        <v>4</v>
      </c>
      <c r="J668">
        <v>17.5</v>
      </c>
      <c r="K668" t="s">
        <v>34</v>
      </c>
    </row>
    <row r="669" spans="1:11" x14ac:dyDescent="0.3">
      <c r="A669">
        <v>435</v>
      </c>
      <c r="B669" t="s">
        <v>377</v>
      </c>
      <c r="C669" t="s">
        <v>20</v>
      </c>
      <c r="D669">
        <v>2936</v>
      </c>
      <c r="E669" s="1">
        <v>44465</v>
      </c>
      <c r="F669" t="s">
        <v>51</v>
      </c>
      <c r="G669">
        <v>5</v>
      </c>
      <c r="H669" t="s">
        <v>52</v>
      </c>
      <c r="I669">
        <v>3</v>
      </c>
      <c r="J669">
        <v>455</v>
      </c>
      <c r="K669" t="s">
        <v>53</v>
      </c>
    </row>
    <row r="670" spans="1:11" x14ac:dyDescent="0.3">
      <c r="A670">
        <v>437</v>
      </c>
      <c r="B670" t="s">
        <v>378</v>
      </c>
      <c r="C670" t="s">
        <v>72</v>
      </c>
      <c r="D670">
        <v>993</v>
      </c>
      <c r="E670" s="1">
        <v>44043</v>
      </c>
      <c r="F670" t="s">
        <v>39</v>
      </c>
      <c r="G670">
        <v>4</v>
      </c>
      <c r="H670" t="s">
        <v>40</v>
      </c>
      <c r="I670">
        <v>2</v>
      </c>
      <c r="J670">
        <v>89.95</v>
      </c>
      <c r="K670" t="s">
        <v>41</v>
      </c>
    </row>
    <row r="671" spans="1:11" x14ac:dyDescent="0.3">
      <c r="A671">
        <v>437</v>
      </c>
      <c r="B671" t="s">
        <v>378</v>
      </c>
      <c r="C671" t="s">
        <v>72</v>
      </c>
      <c r="D671">
        <v>3171</v>
      </c>
      <c r="E671" s="1">
        <v>44523</v>
      </c>
      <c r="F671" t="s">
        <v>138</v>
      </c>
      <c r="G671">
        <v>5</v>
      </c>
      <c r="H671" t="s">
        <v>139</v>
      </c>
      <c r="I671">
        <v>6</v>
      </c>
      <c r="J671">
        <v>899</v>
      </c>
      <c r="K671" t="s">
        <v>27</v>
      </c>
    </row>
    <row r="672" spans="1:11" x14ac:dyDescent="0.3">
      <c r="A672">
        <v>438</v>
      </c>
      <c r="B672" t="s">
        <v>293</v>
      </c>
      <c r="C672" t="s">
        <v>29</v>
      </c>
      <c r="D672">
        <v>1552</v>
      </c>
      <c r="E672" s="1">
        <v>44166</v>
      </c>
      <c r="F672" t="s">
        <v>168</v>
      </c>
      <c r="G672">
        <v>2</v>
      </c>
      <c r="H672" t="s">
        <v>169</v>
      </c>
      <c r="I672">
        <v>4</v>
      </c>
      <c r="J672">
        <v>19.5</v>
      </c>
      <c r="K672" t="s">
        <v>34</v>
      </c>
    </row>
    <row r="673" spans="1:11" x14ac:dyDescent="0.3">
      <c r="A673">
        <v>439</v>
      </c>
      <c r="B673" t="s">
        <v>124</v>
      </c>
      <c r="C673" t="s">
        <v>20</v>
      </c>
      <c r="D673">
        <v>3172</v>
      </c>
      <c r="E673" s="1">
        <v>44523</v>
      </c>
      <c r="F673" t="s">
        <v>221</v>
      </c>
      <c r="G673">
        <v>5</v>
      </c>
      <c r="H673" t="s">
        <v>222</v>
      </c>
      <c r="I673">
        <v>1</v>
      </c>
      <c r="J673">
        <v>10.99</v>
      </c>
      <c r="K673" t="s">
        <v>18</v>
      </c>
    </row>
    <row r="674" spans="1:11" x14ac:dyDescent="0.3">
      <c r="A674">
        <v>440</v>
      </c>
      <c r="B674" t="s">
        <v>341</v>
      </c>
      <c r="C674" t="s">
        <v>66</v>
      </c>
      <c r="D674">
        <v>691</v>
      </c>
      <c r="E674" s="1">
        <v>43977</v>
      </c>
      <c r="F674" t="s">
        <v>154</v>
      </c>
      <c r="G674">
        <v>5</v>
      </c>
      <c r="H674" t="s">
        <v>155</v>
      </c>
      <c r="I674">
        <v>2</v>
      </c>
      <c r="J674">
        <v>129.94999999999999</v>
      </c>
      <c r="K674" t="s">
        <v>41</v>
      </c>
    </row>
    <row r="675" spans="1:11" x14ac:dyDescent="0.3">
      <c r="A675">
        <v>440</v>
      </c>
      <c r="B675" t="s">
        <v>341</v>
      </c>
      <c r="C675" t="s">
        <v>66</v>
      </c>
      <c r="D675">
        <v>1253</v>
      </c>
      <c r="E675" s="1">
        <v>44099</v>
      </c>
      <c r="F675" t="s">
        <v>217</v>
      </c>
      <c r="G675">
        <v>1</v>
      </c>
      <c r="H675" t="s">
        <v>218</v>
      </c>
      <c r="I675">
        <v>4</v>
      </c>
      <c r="J675">
        <v>16.989999999999998</v>
      </c>
      <c r="K675" t="s">
        <v>34</v>
      </c>
    </row>
    <row r="676" spans="1:11" x14ac:dyDescent="0.3">
      <c r="A676">
        <v>440</v>
      </c>
      <c r="B676" t="s">
        <v>341</v>
      </c>
      <c r="C676" t="s">
        <v>66</v>
      </c>
      <c r="D676">
        <v>2112</v>
      </c>
      <c r="E676" s="1">
        <v>44284</v>
      </c>
      <c r="F676" t="s">
        <v>152</v>
      </c>
      <c r="G676">
        <v>2</v>
      </c>
      <c r="H676" t="s">
        <v>153</v>
      </c>
      <c r="I676">
        <v>1</v>
      </c>
      <c r="J676">
        <v>7.99</v>
      </c>
      <c r="K676" t="s">
        <v>18</v>
      </c>
    </row>
    <row r="677" spans="1:11" x14ac:dyDescent="0.3">
      <c r="A677">
        <v>441</v>
      </c>
      <c r="B677" t="s">
        <v>328</v>
      </c>
      <c r="C677" t="s">
        <v>29</v>
      </c>
      <c r="D677">
        <v>1646</v>
      </c>
      <c r="E677" s="1">
        <v>44187</v>
      </c>
      <c r="F677" t="s">
        <v>317</v>
      </c>
      <c r="G677">
        <v>3</v>
      </c>
      <c r="H677" t="s">
        <v>318</v>
      </c>
      <c r="I677">
        <v>7</v>
      </c>
      <c r="J677">
        <v>44.95</v>
      </c>
      <c r="K677" t="s">
        <v>15</v>
      </c>
    </row>
    <row r="678" spans="1:11" x14ac:dyDescent="0.3">
      <c r="A678">
        <v>442</v>
      </c>
      <c r="B678" t="s">
        <v>322</v>
      </c>
      <c r="C678" t="s">
        <v>224</v>
      </c>
      <c r="D678">
        <v>2750</v>
      </c>
      <c r="E678" s="1">
        <v>44419</v>
      </c>
      <c r="F678" t="s">
        <v>60</v>
      </c>
      <c r="G678">
        <v>5</v>
      </c>
      <c r="H678" t="s">
        <v>61</v>
      </c>
      <c r="I678">
        <v>4</v>
      </c>
      <c r="J678">
        <v>12.99</v>
      </c>
      <c r="K678" t="s">
        <v>34</v>
      </c>
    </row>
    <row r="679" spans="1:11" x14ac:dyDescent="0.3">
      <c r="A679">
        <v>443</v>
      </c>
      <c r="B679" t="s">
        <v>42</v>
      </c>
      <c r="C679" t="s">
        <v>43</v>
      </c>
      <c r="D679">
        <v>3262</v>
      </c>
      <c r="E679" s="1">
        <v>44542</v>
      </c>
      <c r="F679" t="s">
        <v>190</v>
      </c>
      <c r="G679">
        <v>3</v>
      </c>
      <c r="H679" t="s">
        <v>191</v>
      </c>
      <c r="I679">
        <v>6</v>
      </c>
      <c r="J679">
        <v>549</v>
      </c>
      <c r="K679" t="s">
        <v>27</v>
      </c>
    </row>
    <row r="680" spans="1:11" x14ac:dyDescent="0.3">
      <c r="A680">
        <v>444</v>
      </c>
      <c r="B680" t="s">
        <v>363</v>
      </c>
      <c r="C680" t="s">
        <v>72</v>
      </c>
      <c r="D680">
        <v>2783</v>
      </c>
      <c r="E680" s="1">
        <v>44428</v>
      </c>
      <c r="F680" t="s">
        <v>100</v>
      </c>
      <c r="G680">
        <v>2</v>
      </c>
      <c r="H680" t="s">
        <v>101</v>
      </c>
      <c r="I680">
        <v>7</v>
      </c>
      <c r="J680">
        <v>34.99</v>
      </c>
      <c r="K680" t="s">
        <v>15</v>
      </c>
    </row>
    <row r="681" spans="1:11" x14ac:dyDescent="0.3">
      <c r="A681">
        <v>445</v>
      </c>
      <c r="B681" t="s">
        <v>379</v>
      </c>
      <c r="C681" t="s">
        <v>36</v>
      </c>
      <c r="D681">
        <v>374</v>
      </c>
      <c r="E681" s="1">
        <v>43908</v>
      </c>
      <c r="F681" t="s">
        <v>54</v>
      </c>
      <c r="G681">
        <v>6</v>
      </c>
      <c r="H681" t="s">
        <v>55</v>
      </c>
      <c r="I681">
        <v>1</v>
      </c>
      <c r="J681">
        <v>11.99</v>
      </c>
      <c r="K681" t="s">
        <v>18</v>
      </c>
    </row>
    <row r="682" spans="1:11" x14ac:dyDescent="0.3">
      <c r="A682">
        <v>445</v>
      </c>
      <c r="B682" t="s">
        <v>379</v>
      </c>
      <c r="C682" t="s">
        <v>36</v>
      </c>
      <c r="D682">
        <v>2370</v>
      </c>
      <c r="E682" s="1">
        <v>44339</v>
      </c>
      <c r="F682" t="s">
        <v>141</v>
      </c>
      <c r="G682">
        <v>2</v>
      </c>
      <c r="H682" t="s">
        <v>142</v>
      </c>
      <c r="I682">
        <v>5</v>
      </c>
      <c r="J682">
        <v>214</v>
      </c>
      <c r="K682" t="s">
        <v>97</v>
      </c>
    </row>
    <row r="683" spans="1:11" x14ac:dyDescent="0.3">
      <c r="A683">
        <v>446</v>
      </c>
      <c r="B683" t="s">
        <v>380</v>
      </c>
      <c r="C683" t="s">
        <v>134</v>
      </c>
      <c r="D683">
        <v>871</v>
      </c>
      <c r="E683" s="1">
        <v>44018</v>
      </c>
      <c r="F683" t="s">
        <v>168</v>
      </c>
      <c r="G683">
        <v>4</v>
      </c>
      <c r="H683" t="s">
        <v>169</v>
      </c>
      <c r="I683">
        <v>4</v>
      </c>
      <c r="J683">
        <v>19.5</v>
      </c>
      <c r="K683" t="s">
        <v>34</v>
      </c>
    </row>
    <row r="684" spans="1:11" x14ac:dyDescent="0.3">
      <c r="A684">
        <v>446</v>
      </c>
      <c r="B684" t="s">
        <v>380</v>
      </c>
      <c r="C684" t="s">
        <v>134</v>
      </c>
      <c r="D684">
        <v>1837</v>
      </c>
      <c r="E684" s="1">
        <v>44225</v>
      </c>
      <c r="F684" t="s">
        <v>131</v>
      </c>
      <c r="G684">
        <v>5</v>
      </c>
      <c r="H684" t="s">
        <v>132</v>
      </c>
      <c r="I684">
        <v>1</v>
      </c>
      <c r="J684">
        <v>9.99</v>
      </c>
      <c r="K684" t="s">
        <v>18</v>
      </c>
    </row>
    <row r="685" spans="1:11" x14ac:dyDescent="0.3">
      <c r="A685">
        <v>448</v>
      </c>
      <c r="B685" t="s">
        <v>381</v>
      </c>
      <c r="C685" t="s">
        <v>50</v>
      </c>
      <c r="D685">
        <v>1103</v>
      </c>
      <c r="E685" s="1">
        <v>44069</v>
      </c>
      <c r="F685" t="s">
        <v>204</v>
      </c>
      <c r="G685">
        <v>5</v>
      </c>
      <c r="H685" t="s">
        <v>205</v>
      </c>
      <c r="I685">
        <v>3</v>
      </c>
      <c r="J685">
        <v>450</v>
      </c>
      <c r="K685" t="s">
        <v>53</v>
      </c>
    </row>
    <row r="686" spans="1:11" x14ac:dyDescent="0.3">
      <c r="A686">
        <v>449</v>
      </c>
      <c r="B686" t="s">
        <v>382</v>
      </c>
      <c r="C686" t="s">
        <v>242</v>
      </c>
      <c r="D686">
        <v>503</v>
      </c>
      <c r="E686" s="1">
        <v>43937</v>
      </c>
      <c r="F686" t="s">
        <v>37</v>
      </c>
      <c r="G686">
        <v>5</v>
      </c>
      <c r="H686" t="s">
        <v>38</v>
      </c>
      <c r="I686">
        <v>1</v>
      </c>
      <c r="J686">
        <v>12</v>
      </c>
      <c r="K686" t="s">
        <v>18</v>
      </c>
    </row>
    <row r="687" spans="1:11" x14ac:dyDescent="0.3">
      <c r="A687">
        <v>449</v>
      </c>
      <c r="B687" t="s">
        <v>382</v>
      </c>
      <c r="C687" t="s">
        <v>242</v>
      </c>
      <c r="D687">
        <v>2326</v>
      </c>
      <c r="E687" s="1">
        <v>44330</v>
      </c>
      <c r="F687" t="s">
        <v>165</v>
      </c>
      <c r="G687">
        <v>4</v>
      </c>
      <c r="H687" t="s">
        <v>166</v>
      </c>
      <c r="I687">
        <v>7</v>
      </c>
      <c r="J687">
        <v>28.99</v>
      </c>
      <c r="K687" t="s">
        <v>15</v>
      </c>
    </row>
    <row r="688" spans="1:11" x14ac:dyDescent="0.3">
      <c r="A688">
        <v>449</v>
      </c>
      <c r="B688" t="s">
        <v>382</v>
      </c>
      <c r="C688" t="s">
        <v>242</v>
      </c>
      <c r="D688">
        <v>2548</v>
      </c>
      <c r="E688" s="1">
        <v>44376</v>
      </c>
      <c r="F688" t="s">
        <v>30</v>
      </c>
      <c r="G688">
        <v>3</v>
      </c>
      <c r="H688" t="s">
        <v>31</v>
      </c>
      <c r="I688">
        <v>7</v>
      </c>
      <c r="J688">
        <v>37.99</v>
      </c>
      <c r="K688" t="s">
        <v>15</v>
      </c>
    </row>
    <row r="689" spans="1:11" x14ac:dyDescent="0.3">
      <c r="A689">
        <v>451</v>
      </c>
      <c r="B689" t="s">
        <v>354</v>
      </c>
      <c r="C689" t="s">
        <v>36</v>
      </c>
      <c r="D689">
        <v>148</v>
      </c>
      <c r="E689" s="1">
        <v>43861</v>
      </c>
      <c r="F689" t="s">
        <v>13</v>
      </c>
      <c r="G689">
        <v>3</v>
      </c>
      <c r="H689" t="s">
        <v>14</v>
      </c>
      <c r="I689">
        <v>7</v>
      </c>
      <c r="J689">
        <v>29.99</v>
      </c>
      <c r="K689" t="s">
        <v>15</v>
      </c>
    </row>
    <row r="690" spans="1:11" x14ac:dyDescent="0.3">
      <c r="A690">
        <v>451</v>
      </c>
      <c r="B690" t="s">
        <v>354</v>
      </c>
      <c r="C690" t="s">
        <v>36</v>
      </c>
      <c r="D690">
        <v>636</v>
      </c>
      <c r="E690" s="1">
        <v>43967</v>
      </c>
      <c r="F690" t="s">
        <v>260</v>
      </c>
      <c r="G690">
        <v>3</v>
      </c>
      <c r="H690" t="s">
        <v>261</v>
      </c>
      <c r="I690">
        <v>7</v>
      </c>
      <c r="J690">
        <v>49</v>
      </c>
      <c r="K690" t="s">
        <v>15</v>
      </c>
    </row>
    <row r="691" spans="1:11" x14ac:dyDescent="0.3">
      <c r="A691">
        <v>451</v>
      </c>
      <c r="B691" t="s">
        <v>354</v>
      </c>
      <c r="C691" t="s">
        <v>36</v>
      </c>
      <c r="D691">
        <v>2250</v>
      </c>
      <c r="E691" s="1">
        <v>44314</v>
      </c>
      <c r="F691" t="s">
        <v>81</v>
      </c>
      <c r="G691">
        <v>4</v>
      </c>
      <c r="H691" t="s">
        <v>82</v>
      </c>
      <c r="I691">
        <v>6</v>
      </c>
      <c r="J691">
        <v>599</v>
      </c>
      <c r="K691" t="s">
        <v>27</v>
      </c>
    </row>
    <row r="692" spans="1:11" x14ac:dyDescent="0.3">
      <c r="A692">
        <v>451</v>
      </c>
      <c r="B692" t="s">
        <v>354</v>
      </c>
      <c r="C692" t="s">
        <v>36</v>
      </c>
      <c r="D692">
        <v>3138</v>
      </c>
      <c r="E692" s="1">
        <v>44515</v>
      </c>
      <c r="F692" t="s">
        <v>136</v>
      </c>
      <c r="G692">
        <v>6</v>
      </c>
      <c r="H692" t="s">
        <v>137</v>
      </c>
      <c r="I692">
        <v>5</v>
      </c>
      <c r="J692">
        <v>189</v>
      </c>
      <c r="K692" t="s">
        <v>97</v>
      </c>
    </row>
    <row r="693" spans="1:11" x14ac:dyDescent="0.3">
      <c r="A693">
        <v>452</v>
      </c>
      <c r="B693" t="s">
        <v>383</v>
      </c>
      <c r="C693" t="s">
        <v>224</v>
      </c>
      <c r="D693">
        <v>2206</v>
      </c>
      <c r="E693" s="1">
        <v>44305</v>
      </c>
      <c r="F693" t="s">
        <v>168</v>
      </c>
      <c r="G693">
        <v>2</v>
      </c>
      <c r="H693" t="s">
        <v>169</v>
      </c>
      <c r="I693">
        <v>4</v>
      </c>
      <c r="J693">
        <v>19.5</v>
      </c>
      <c r="K693" t="s">
        <v>34</v>
      </c>
    </row>
    <row r="694" spans="1:11" x14ac:dyDescent="0.3">
      <c r="A694">
        <v>454</v>
      </c>
      <c r="B694" t="s">
        <v>299</v>
      </c>
      <c r="C694" t="s">
        <v>109</v>
      </c>
      <c r="D694">
        <v>189</v>
      </c>
      <c r="E694" s="1">
        <v>43869</v>
      </c>
      <c r="F694" t="s">
        <v>21</v>
      </c>
      <c r="G694">
        <v>5</v>
      </c>
      <c r="H694" t="s">
        <v>22</v>
      </c>
      <c r="I694">
        <v>7</v>
      </c>
      <c r="J694">
        <v>27.5</v>
      </c>
      <c r="K694" t="s">
        <v>15</v>
      </c>
    </row>
    <row r="695" spans="1:11" x14ac:dyDescent="0.3">
      <c r="A695">
        <v>454</v>
      </c>
      <c r="B695" t="s">
        <v>299</v>
      </c>
      <c r="C695" t="s">
        <v>109</v>
      </c>
      <c r="D695">
        <v>690</v>
      </c>
      <c r="E695" s="1">
        <v>43977</v>
      </c>
      <c r="F695" t="s">
        <v>168</v>
      </c>
      <c r="G695">
        <v>4</v>
      </c>
      <c r="H695" t="s">
        <v>169</v>
      </c>
      <c r="I695">
        <v>4</v>
      </c>
      <c r="J695">
        <v>19.5</v>
      </c>
      <c r="K695" t="s">
        <v>34</v>
      </c>
    </row>
    <row r="696" spans="1:11" x14ac:dyDescent="0.3">
      <c r="A696">
        <v>454</v>
      </c>
      <c r="B696" t="s">
        <v>299</v>
      </c>
      <c r="C696" t="s">
        <v>109</v>
      </c>
      <c r="D696">
        <v>1634</v>
      </c>
      <c r="E696" s="1">
        <v>44184</v>
      </c>
      <c r="F696" t="s">
        <v>165</v>
      </c>
      <c r="G696">
        <v>3</v>
      </c>
      <c r="H696" t="s">
        <v>166</v>
      </c>
      <c r="I696">
        <v>7</v>
      </c>
      <c r="J696">
        <v>28.99</v>
      </c>
      <c r="K696" t="s">
        <v>15</v>
      </c>
    </row>
    <row r="697" spans="1:11" x14ac:dyDescent="0.3">
      <c r="A697">
        <v>454</v>
      </c>
      <c r="B697" t="s">
        <v>299</v>
      </c>
      <c r="C697" t="s">
        <v>109</v>
      </c>
      <c r="D697">
        <v>3259</v>
      </c>
      <c r="E697" s="1">
        <v>44541</v>
      </c>
      <c r="F697" t="s">
        <v>283</v>
      </c>
      <c r="G697">
        <v>3</v>
      </c>
      <c r="H697" t="s">
        <v>284</v>
      </c>
      <c r="I697">
        <v>7</v>
      </c>
      <c r="J697">
        <v>42.99</v>
      </c>
      <c r="K697" t="s">
        <v>15</v>
      </c>
    </row>
    <row r="698" spans="1:11" x14ac:dyDescent="0.3">
      <c r="A698">
        <v>455</v>
      </c>
      <c r="B698" t="s">
        <v>258</v>
      </c>
      <c r="C698" t="s">
        <v>29</v>
      </c>
      <c r="D698">
        <v>2834</v>
      </c>
      <c r="E698" s="1">
        <v>44439</v>
      </c>
      <c r="F698" t="s">
        <v>302</v>
      </c>
      <c r="G698">
        <v>2</v>
      </c>
      <c r="H698" t="s">
        <v>303</v>
      </c>
      <c r="I698">
        <v>4</v>
      </c>
      <c r="J698">
        <v>13.99</v>
      </c>
      <c r="K698" t="s">
        <v>34</v>
      </c>
    </row>
    <row r="699" spans="1:11" x14ac:dyDescent="0.3">
      <c r="A699">
        <v>456</v>
      </c>
      <c r="B699" t="s">
        <v>23</v>
      </c>
      <c r="C699" t="s">
        <v>24</v>
      </c>
      <c r="D699">
        <v>201</v>
      </c>
      <c r="E699" s="1">
        <v>43870</v>
      </c>
      <c r="F699" t="s">
        <v>185</v>
      </c>
      <c r="G699">
        <v>3</v>
      </c>
      <c r="H699" t="s">
        <v>186</v>
      </c>
      <c r="I699">
        <v>5</v>
      </c>
      <c r="J699">
        <v>189</v>
      </c>
      <c r="K699" t="s">
        <v>97</v>
      </c>
    </row>
    <row r="700" spans="1:11" x14ac:dyDescent="0.3">
      <c r="A700">
        <v>459</v>
      </c>
      <c r="B700" t="s">
        <v>384</v>
      </c>
      <c r="C700" t="s">
        <v>36</v>
      </c>
      <c r="D700">
        <v>89</v>
      </c>
      <c r="E700" s="1">
        <v>43850</v>
      </c>
      <c r="F700" t="s">
        <v>158</v>
      </c>
      <c r="G700">
        <v>4</v>
      </c>
      <c r="H700" t="s">
        <v>159</v>
      </c>
      <c r="I700">
        <v>4</v>
      </c>
      <c r="J700">
        <v>20.95</v>
      </c>
      <c r="K700" t="s">
        <v>34</v>
      </c>
    </row>
    <row r="701" spans="1:11" x14ac:dyDescent="0.3">
      <c r="A701">
        <v>459</v>
      </c>
      <c r="B701" t="s">
        <v>384</v>
      </c>
      <c r="C701" t="s">
        <v>36</v>
      </c>
      <c r="D701">
        <v>2753</v>
      </c>
      <c r="E701" s="1">
        <v>44420</v>
      </c>
      <c r="F701" t="s">
        <v>67</v>
      </c>
      <c r="G701">
        <v>4</v>
      </c>
      <c r="H701" t="s">
        <v>68</v>
      </c>
      <c r="I701">
        <v>4</v>
      </c>
      <c r="J701">
        <v>23.99</v>
      </c>
      <c r="K701" t="s">
        <v>34</v>
      </c>
    </row>
    <row r="702" spans="1:11" x14ac:dyDescent="0.3">
      <c r="A702">
        <v>460</v>
      </c>
      <c r="B702" t="s">
        <v>328</v>
      </c>
      <c r="C702" t="s">
        <v>29</v>
      </c>
      <c r="D702">
        <v>340</v>
      </c>
      <c r="E702" s="1">
        <v>43900</v>
      </c>
      <c r="F702" t="s">
        <v>30</v>
      </c>
      <c r="G702">
        <v>1</v>
      </c>
      <c r="H702" t="s">
        <v>31</v>
      </c>
      <c r="I702">
        <v>7</v>
      </c>
      <c r="J702">
        <v>37.99</v>
      </c>
      <c r="K702" t="s">
        <v>15</v>
      </c>
    </row>
    <row r="703" spans="1:11" x14ac:dyDescent="0.3">
      <c r="A703">
        <v>460</v>
      </c>
      <c r="B703" t="s">
        <v>328</v>
      </c>
      <c r="C703" t="s">
        <v>29</v>
      </c>
      <c r="D703">
        <v>1625</v>
      </c>
      <c r="E703" s="1">
        <v>44181</v>
      </c>
      <c r="F703" t="s">
        <v>106</v>
      </c>
      <c r="G703">
        <v>3</v>
      </c>
      <c r="H703" t="s">
        <v>107</v>
      </c>
      <c r="I703">
        <v>1</v>
      </c>
      <c r="J703">
        <v>4.99</v>
      </c>
      <c r="K703" t="s">
        <v>18</v>
      </c>
    </row>
    <row r="704" spans="1:11" x14ac:dyDescent="0.3">
      <c r="A704">
        <v>460</v>
      </c>
      <c r="B704" t="s">
        <v>328</v>
      </c>
      <c r="C704" t="s">
        <v>29</v>
      </c>
      <c r="D704">
        <v>2930</v>
      </c>
      <c r="E704" s="1">
        <v>44464</v>
      </c>
      <c r="F704" t="s">
        <v>208</v>
      </c>
      <c r="G704">
        <v>1</v>
      </c>
      <c r="H704" t="s">
        <v>209</v>
      </c>
      <c r="I704">
        <v>4</v>
      </c>
      <c r="J704">
        <v>14.99</v>
      </c>
      <c r="K704" t="s">
        <v>34</v>
      </c>
    </row>
    <row r="705" spans="1:11" x14ac:dyDescent="0.3">
      <c r="A705">
        <v>461</v>
      </c>
      <c r="B705" t="s">
        <v>385</v>
      </c>
      <c r="C705" t="s">
        <v>126</v>
      </c>
      <c r="D705">
        <v>2317</v>
      </c>
      <c r="E705" s="1">
        <v>44328</v>
      </c>
      <c r="F705" t="s">
        <v>16</v>
      </c>
      <c r="G705">
        <v>4</v>
      </c>
      <c r="H705" t="s">
        <v>17</v>
      </c>
      <c r="I705">
        <v>1</v>
      </c>
      <c r="J705">
        <v>8.99</v>
      </c>
      <c r="K705" t="s">
        <v>18</v>
      </c>
    </row>
    <row r="706" spans="1:11" x14ac:dyDescent="0.3">
      <c r="A706">
        <v>463</v>
      </c>
      <c r="B706" t="s">
        <v>386</v>
      </c>
      <c r="C706" t="s">
        <v>29</v>
      </c>
      <c r="D706">
        <v>818</v>
      </c>
      <c r="E706" s="1">
        <v>44005</v>
      </c>
      <c r="F706" t="s">
        <v>104</v>
      </c>
      <c r="G706">
        <v>4</v>
      </c>
      <c r="H706" t="s">
        <v>105</v>
      </c>
      <c r="I706">
        <v>5</v>
      </c>
      <c r="J706">
        <v>189</v>
      </c>
      <c r="K706" t="s">
        <v>97</v>
      </c>
    </row>
    <row r="707" spans="1:11" x14ac:dyDescent="0.3">
      <c r="A707">
        <v>463</v>
      </c>
      <c r="B707" t="s">
        <v>386</v>
      </c>
      <c r="C707" t="s">
        <v>29</v>
      </c>
      <c r="D707">
        <v>1766</v>
      </c>
      <c r="E707" s="1">
        <v>44212</v>
      </c>
      <c r="F707" t="s">
        <v>198</v>
      </c>
      <c r="G707">
        <v>4</v>
      </c>
      <c r="H707" t="s">
        <v>199</v>
      </c>
      <c r="I707">
        <v>1</v>
      </c>
      <c r="J707">
        <v>8.99</v>
      </c>
      <c r="K707" t="s">
        <v>18</v>
      </c>
    </row>
    <row r="708" spans="1:11" x14ac:dyDescent="0.3">
      <c r="A708">
        <v>463</v>
      </c>
      <c r="B708" t="s">
        <v>386</v>
      </c>
      <c r="C708" t="s">
        <v>29</v>
      </c>
      <c r="D708">
        <v>3241</v>
      </c>
      <c r="E708" s="1">
        <v>44538</v>
      </c>
      <c r="F708" t="s">
        <v>290</v>
      </c>
      <c r="G708">
        <v>2</v>
      </c>
      <c r="H708" t="s">
        <v>291</v>
      </c>
      <c r="I708">
        <v>6</v>
      </c>
      <c r="J708">
        <v>699</v>
      </c>
      <c r="K708" t="s">
        <v>27</v>
      </c>
    </row>
    <row r="709" spans="1:11" x14ac:dyDescent="0.3">
      <c r="A709">
        <v>465</v>
      </c>
      <c r="B709" t="s">
        <v>387</v>
      </c>
      <c r="C709" t="s">
        <v>388</v>
      </c>
      <c r="D709">
        <v>1024</v>
      </c>
      <c r="E709" s="1">
        <v>44050</v>
      </c>
      <c r="F709" t="s">
        <v>67</v>
      </c>
      <c r="G709">
        <v>4</v>
      </c>
      <c r="H709" t="s">
        <v>68</v>
      </c>
      <c r="I709">
        <v>4</v>
      </c>
      <c r="J709">
        <v>23.99</v>
      </c>
      <c r="K709" t="s">
        <v>34</v>
      </c>
    </row>
    <row r="710" spans="1:11" x14ac:dyDescent="0.3">
      <c r="A710">
        <v>465</v>
      </c>
      <c r="B710" t="s">
        <v>387</v>
      </c>
      <c r="C710" t="s">
        <v>388</v>
      </c>
      <c r="D710">
        <v>1238</v>
      </c>
      <c r="E710" s="1">
        <v>44096</v>
      </c>
      <c r="F710" t="s">
        <v>245</v>
      </c>
      <c r="G710">
        <v>5</v>
      </c>
      <c r="H710" t="s">
        <v>246</v>
      </c>
      <c r="I710">
        <v>7</v>
      </c>
      <c r="J710">
        <v>36.99</v>
      </c>
      <c r="K710" t="s">
        <v>15</v>
      </c>
    </row>
    <row r="711" spans="1:11" x14ac:dyDescent="0.3">
      <c r="A711">
        <v>465</v>
      </c>
      <c r="B711" t="s">
        <v>387</v>
      </c>
      <c r="C711" t="s">
        <v>388</v>
      </c>
      <c r="D711">
        <v>2190</v>
      </c>
      <c r="E711" s="1">
        <v>44302</v>
      </c>
      <c r="F711" t="s">
        <v>165</v>
      </c>
      <c r="G711">
        <v>5</v>
      </c>
      <c r="H711" t="s">
        <v>166</v>
      </c>
      <c r="I711">
        <v>7</v>
      </c>
      <c r="J711">
        <v>28.99</v>
      </c>
      <c r="K711" t="s">
        <v>15</v>
      </c>
    </row>
    <row r="712" spans="1:11" x14ac:dyDescent="0.3">
      <c r="A712">
        <v>466</v>
      </c>
      <c r="B712" t="s">
        <v>308</v>
      </c>
      <c r="C712" t="s">
        <v>309</v>
      </c>
      <c r="D712">
        <v>2526</v>
      </c>
      <c r="E712" s="1">
        <v>44370</v>
      </c>
      <c r="F712" t="s">
        <v>83</v>
      </c>
      <c r="G712">
        <v>3</v>
      </c>
      <c r="H712" t="s">
        <v>84</v>
      </c>
      <c r="I712">
        <v>2</v>
      </c>
      <c r="J712">
        <v>167</v>
      </c>
      <c r="K712" t="s">
        <v>41</v>
      </c>
    </row>
    <row r="713" spans="1:11" x14ac:dyDescent="0.3">
      <c r="A713">
        <v>468</v>
      </c>
      <c r="B713" t="s">
        <v>389</v>
      </c>
      <c r="C713" t="s">
        <v>72</v>
      </c>
      <c r="D713">
        <v>3197</v>
      </c>
      <c r="E713" s="1">
        <v>44528</v>
      </c>
      <c r="F713" t="s">
        <v>30</v>
      </c>
      <c r="G713">
        <v>2</v>
      </c>
      <c r="H713" t="s">
        <v>31</v>
      </c>
      <c r="I713">
        <v>7</v>
      </c>
      <c r="J713">
        <v>37.99</v>
      </c>
      <c r="K713" t="s">
        <v>15</v>
      </c>
    </row>
    <row r="714" spans="1:11" x14ac:dyDescent="0.3">
      <c r="A714">
        <v>469</v>
      </c>
      <c r="B714" t="s">
        <v>374</v>
      </c>
      <c r="C714" t="s">
        <v>29</v>
      </c>
      <c r="D714">
        <v>2430</v>
      </c>
      <c r="E714" s="1">
        <v>44355</v>
      </c>
      <c r="F714" t="s">
        <v>138</v>
      </c>
      <c r="G714">
        <v>4</v>
      </c>
      <c r="H714" t="s">
        <v>139</v>
      </c>
      <c r="I714">
        <v>6</v>
      </c>
      <c r="J714">
        <v>899</v>
      </c>
      <c r="K714" t="s">
        <v>27</v>
      </c>
    </row>
    <row r="715" spans="1:11" x14ac:dyDescent="0.3">
      <c r="A715">
        <v>469</v>
      </c>
      <c r="B715" t="s">
        <v>374</v>
      </c>
      <c r="C715" t="s">
        <v>29</v>
      </c>
      <c r="D715">
        <v>3217</v>
      </c>
      <c r="E715" s="1">
        <v>44533</v>
      </c>
      <c r="F715" t="s">
        <v>16</v>
      </c>
      <c r="G715">
        <v>2</v>
      </c>
      <c r="H715" t="s">
        <v>17</v>
      </c>
      <c r="I715">
        <v>1</v>
      </c>
      <c r="J715">
        <v>8.99</v>
      </c>
      <c r="K715" t="s">
        <v>18</v>
      </c>
    </row>
    <row r="716" spans="1:11" x14ac:dyDescent="0.3">
      <c r="A716">
        <v>470</v>
      </c>
      <c r="B716" t="s">
        <v>147</v>
      </c>
      <c r="C716" t="s">
        <v>119</v>
      </c>
      <c r="D716">
        <v>923</v>
      </c>
      <c r="E716" s="1">
        <v>44027</v>
      </c>
      <c r="F716" t="s">
        <v>221</v>
      </c>
      <c r="G716">
        <v>3</v>
      </c>
      <c r="H716" t="s">
        <v>222</v>
      </c>
      <c r="I716">
        <v>1</v>
      </c>
      <c r="J716">
        <v>10.99</v>
      </c>
      <c r="K716" t="s">
        <v>18</v>
      </c>
    </row>
    <row r="717" spans="1:11" x14ac:dyDescent="0.3">
      <c r="A717">
        <v>470</v>
      </c>
      <c r="B717" t="s">
        <v>147</v>
      </c>
      <c r="C717" t="s">
        <v>119</v>
      </c>
      <c r="D717">
        <v>1452</v>
      </c>
      <c r="E717" s="1">
        <v>44140</v>
      </c>
      <c r="F717" t="s">
        <v>37</v>
      </c>
      <c r="G717">
        <v>3</v>
      </c>
      <c r="H717" t="s">
        <v>38</v>
      </c>
      <c r="I717">
        <v>1</v>
      </c>
      <c r="J717">
        <v>12</v>
      </c>
      <c r="K717" t="s">
        <v>18</v>
      </c>
    </row>
    <row r="718" spans="1:11" x14ac:dyDescent="0.3">
      <c r="A718">
        <v>470</v>
      </c>
      <c r="B718" t="s">
        <v>147</v>
      </c>
      <c r="C718" t="s">
        <v>119</v>
      </c>
      <c r="D718">
        <v>3040</v>
      </c>
      <c r="E718" s="1">
        <v>44492</v>
      </c>
      <c r="F718" t="s">
        <v>221</v>
      </c>
      <c r="G718">
        <v>2</v>
      </c>
      <c r="H718" t="s">
        <v>222</v>
      </c>
      <c r="I718">
        <v>1</v>
      </c>
      <c r="J718">
        <v>10.99</v>
      </c>
      <c r="K718" t="s">
        <v>18</v>
      </c>
    </row>
    <row r="719" spans="1:11" x14ac:dyDescent="0.3">
      <c r="A719">
        <v>471</v>
      </c>
      <c r="B719" t="s">
        <v>390</v>
      </c>
      <c r="C719" t="s">
        <v>189</v>
      </c>
      <c r="D719">
        <v>704</v>
      </c>
      <c r="E719" s="1">
        <v>43980</v>
      </c>
      <c r="F719" t="s">
        <v>100</v>
      </c>
      <c r="G719">
        <v>3</v>
      </c>
      <c r="H719" t="s">
        <v>101</v>
      </c>
      <c r="I719">
        <v>7</v>
      </c>
      <c r="J719">
        <v>34.99</v>
      </c>
      <c r="K719" t="s">
        <v>15</v>
      </c>
    </row>
    <row r="720" spans="1:11" x14ac:dyDescent="0.3">
      <c r="A720">
        <v>471</v>
      </c>
      <c r="B720" t="s">
        <v>390</v>
      </c>
      <c r="C720" t="s">
        <v>189</v>
      </c>
      <c r="D720">
        <v>2207</v>
      </c>
      <c r="E720" s="1">
        <v>44305</v>
      </c>
      <c r="F720" t="s">
        <v>63</v>
      </c>
      <c r="G720">
        <v>5</v>
      </c>
      <c r="H720" t="s">
        <v>64</v>
      </c>
      <c r="I720">
        <v>7</v>
      </c>
      <c r="J720">
        <v>32.950000000000003</v>
      </c>
      <c r="K720" t="s">
        <v>15</v>
      </c>
    </row>
    <row r="721" spans="1:11" x14ac:dyDescent="0.3">
      <c r="A721">
        <v>471</v>
      </c>
      <c r="B721" t="s">
        <v>390</v>
      </c>
      <c r="C721" t="s">
        <v>189</v>
      </c>
      <c r="D721">
        <v>2866</v>
      </c>
      <c r="E721" s="1">
        <v>44445</v>
      </c>
      <c r="F721" t="s">
        <v>185</v>
      </c>
      <c r="G721">
        <v>3</v>
      </c>
      <c r="H721" t="s">
        <v>186</v>
      </c>
      <c r="I721">
        <v>5</v>
      </c>
      <c r="J721">
        <v>189</v>
      </c>
      <c r="K721" t="s">
        <v>97</v>
      </c>
    </row>
    <row r="722" spans="1:11" x14ac:dyDescent="0.3">
      <c r="A722">
        <v>471</v>
      </c>
      <c r="B722" t="s">
        <v>390</v>
      </c>
      <c r="C722" t="s">
        <v>189</v>
      </c>
      <c r="D722">
        <v>3206</v>
      </c>
      <c r="E722" s="1">
        <v>44530</v>
      </c>
      <c r="F722" t="s">
        <v>175</v>
      </c>
      <c r="G722">
        <v>3</v>
      </c>
      <c r="H722" t="s">
        <v>176</v>
      </c>
      <c r="I722">
        <v>2</v>
      </c>
      <c r="J722">
        <v>119</v>
      </c>
      <c r="K722" t="s">
        <v>41</v>
      </c>
    </row>
    <row r="723" spans="1:11" x14ac:dyDescent="0.3">
      <c r="A723">
        <v>472</v>
      </c>
      <c r="B723" t="s">
        <v>391</v>
      </c>
      <c r="C723" t="s">
        <v>144</v>
      </c>
      <c r="D723">
        <v>448</v>
      </c>
      <c r="E723" s="1">
        <v>43924</v>
      </c>
      <c r="F723" t="s">
        <v>58</v>
      </c>
      <c r="G723">
        <v>4</v>
      </c>
      <c r="H723" t="s">
        <v>59</v>
      </c>
      <c r="I723">
        <v>2</v>
      </c>
      <c r="J723">
        <v>179</v>
      </c>
      <c r="K723" t="s">
        <v>41</v>
      </c>
    </row>
    <row r="724" spans="1:11" x14ac:dyDescent="0.3">
      <c r="A724">
        <v>472</v>
      </c>
      <c r="B724" t="s">
        <v>391</v>
      </c>
      <c r="C724" t="s">
        <v>144</v>
      </c>
      <c r="D724">
        <v>3112</v>
      </c>
      <c r="E724" s="1">
        <v>44508</v>
      </c>
      <c r="F724" t="s">
        <v>136</v>
      </c>
      <c r="G724">
        <v>5</v>
      </c>
      <c r="H724" t="s">
        <v>137</v>
      </c>
      <c r="I724">
        <v>5</v>
      </c>
      <c r="J724">
        <v>189</v>
      </c>
      <c r="K724" t="s">
        <v>97</v>
      </c>
    </row>
    <row r="725" spans="1:11" x14ac:dyDescent="0.3">
      <c r="A725">
        <v>473</v>
      </c>
      <c r="B725" t="s">
        <v>274</v>
      </c>
      <c r="C725" t="s">
        <v>78</v>
      </c>
      <c r="D725">
        <v>1127</v>
      </c>
      <c r="E725" s="1">
        <v>44075</v>
      </c>
      <c r="F725" t="s">
        <v>39</v>
      </c>
      <c r="G725">
        <v>6</v>
      </c>
      <c r="H725" t="s">
        <v>40</v>
      </c>
      <c r="I725">
        <v>2</v>
      </c>
      <c r="J725">
        <v>89.95</v>
      </c>
      <c r="K725" t="s">
        <v>41</v>
      </c>
    </row>
    <row r="726" spans="1:11" x14ac:dyDescent="0.3">
      <c r="A726">
        <v>473</v>
      </c>
      <c r="B726" t="s">
        <v>274</v>
      </c>
      <c r="C726" t="s">
        <v>78</v>
      </c>
      <c r="D726">
        <v>1401</v>
      </c>
      <c r="E726" s="1">
        <v>44128</v>
      </c>
      <c r="F726" t="s">
        <v>185</v>
      </c>
      <c r="G726">
        <v>1</v>
      </c>
      <c r="H726" t="s">
        <v>186</v>
      </c>
      <c r="I726">
        <v>5</v>
      </c>
      <c r="J726">
        <v>189</v>
      </c>
      <c r="K726" t="s">
        <v>97</v>
      </c>
    </row>
    <row r="727" spans="1:11" x14ac:dyDescent="0.3">
      <c r="A727">
        <v>473</v>
      </c>
      <c r="B727" t="s">
        <v>274</v>
      </c>
      <c r="C727" t="s">
        <v>78</v>
      </c>
      <c r="D727">
        <v>1429</v>
      </c>
      <c r="E727" s="1">
        <v>44134</v>
      </c>
      <c r="F727" t="s">
        <v>275</v>
      </c>
      <c r="G727">
        <v>4</v>
      </c>
      <c r="H727" t="s">
        <v>276</v>
      </c>
      <c r="I727">
        <v>2</v>
      </c>
      <c r="J727">
        <v>89</v>
      </c>
      <c r="K727" t="s">
        <v>41</v>
      </c>
    </row>
    <row r="728" spans="1:11" x14ac:dyDescent="0.3">
      <c r="A728">
        <v>473</v>
      </c>
      <c r="B728" t="s">
        <v>274</v>
      </c>
      <c r="C728" t="s">
        <v>78</v>
      </c>
      <c r="D728">
        <v>1685</v>
      </c>
      <c r="E728" s="1">
        <v>44195</v>
      </c>
      <c r="F728" t="s">
        <v>106</v>
      </c>
      <c r="G728">
        <v>3</v>
      </c>
      <c r="H728" t="s">
        <v>107</v>
      </c>
      <c r="I728">
        <v>1</v>
      </c>
      <c r="J728">
        <v>4.99</v>
      </c>
      <c r="K728" t="s">
        <v>18</v>
      </c>
    </row>
    <row r="729" spans="1:11" x14ac:dyDescent="0.3">
      <c r="A729">
        <v>474</v>
      </c>
      <c r="B729" t="s">
        <v>392</v>
      </c>
      <c r="C729" t="s">
        <v>239</v>
      </c>
      <c r="D729">
        <v>2509</v>
      </c>
      <c r="E729" s="1">
        <v>44368</v>
      </c>
      <c r="F729" t="s">
        <v>25</v>
      </c>
      <c r="G729">
        <v>5</v>
      </c>
      <c r="H729" t="s">
        <v>26</v>
      </c>
      <c r="I729">
        <v>6</v>
      </c>
      <c r="J729">
        <v>684</v>
      </c>
      <c r="K729" t="s">
        <v>27</v>
      </c>
    </row>
    <row r="730" spans="1:11" x14ac:dyDescent="0.3">
      <c r="A730">
        <v>474</v>
      </c>
      <c r="B730" t="s">
        <v>392</v>
      </c>
      <c r="C730" t="s">
        <v>239</v>
      </c>
      <c r="D730">
        <v>2584</v>
      </c>
      <c r="E730" s="1">
        <v>44383</v>
      </c>
      <c r="F730" t="s">
        <v>221</v>
      </c>
      <c r="G730">
        <v>2</v>
      </c>
      <c r="H730" t="s">
        <v>222</v>
      </c>
      <c r="I730">
        <v>1</v>
      </c>
      <c r="J730">
        <v>10.99</v>
      </c>
      <c r="K730" t="s">
        <v>18</v>
      </c>
    </row>
    <row r="731" spans="1:11" x14ac:dyDescent="0.3">
      <c r="A731">
        <v>475</v>
      </c>
      <c r="B731" t="s">
        <v>135</v>
      </c>
      <c r="C731" t="s">
        <v>50</v>
      </c>
      <c r="D731">
        <v>1222</v>
      </c>
      <c r="E731" s="1">
        <v>44092</v>
      </c>
      <c r="F731" t="s">
        <v>190</v>
      </c>
      <c r="G731">
        <v>4</v>
      </c>
      <c r="H731" t="s">
        <v>191</v>
      </c>
      <c r="I731">
        <v>6</v>
      </c>
      <c r="J731">
        <v>549</v>
      </c>
      <c r="K731" t="s">
        <v>27</v>
      </c>
    </row>
    <row r="732" spans="1:11" x14ac:dyDescent="0.3">
      <c r="A732">
        <v>475</v>
      </c>
      <c r="B732" t="s">
        <v>135</v>
      </c>
      <c r="C732" t="s">
        <v>50</v>
      </c>
      <c r="D732">
        <v>1511</v>
      </c>
      <c r="E732" s="1">
        <v>44154</v>
      </c>
      <c r="F732" t="s">
        <v>63</v>
      </c>
      <c r="G732">
        <v>4</v>
      </c>
      <c r="H732" t="s">
        <v>64</v>
      </c>
      <c r="I732">
        <v>7</v>
      </c>
      <c r="J732">
        <v>32.950000000000003</v>
      </c>
      <c r="K732" t="s">
        <v>15</v>
      </c>
    </row>
    <row r="733" spans="1:11" x14ac:dyDescent="0.3">
      <c r="A733">
        <v>475</v>
      </c>
      <c r="B733" t="s">
        <v>135</v>
      </c>
      <c r="C733" t="s">
        <v>50</v>
      </c>
      <c r="D733">
        <v>3037</v>
      </c>
      <c r="E733" s="1">
        <v>44491</v>
      </c>
      <c r="F733" t="s">
        <v>178</v>
      </c>
      <c r="G733">
        <v>4</v>
      </c>
      <c r="H733" t="s">
        <v>179</v>
      </c>
      <c r="I733">
        <v>5</v>
      </c>
      <c r="J733">
        <v>225</v>
      </c>
      <c r="K733" t="s">
        <v>97</v>
      </c>
    </row>
    <row r="734" spans="1:11" x14ac:dyDescent="0.3">
      <c r="A734">
        <v>476</v>
      </c>
      <c r="B734" t="s">
        <v>342</v>
      </c>
      <c r="C734" t="s">
        <v>103</v>
      </c>
      <c r="D734">
        <v>1291</v>
      </c>
      <c r="E734" s="1">
        <v>44106</v>
      </c>
      <c r="F734" t="s">
        <v>275</v>
      </c>
      <c r="G734">
        <v>2</v>
      </c>
      <c r="H734" t="s">
        <v>276</v>
      </c>
      <c r="I734">
        <v>2</v>
      </c>
      <c r="J734">
        <v>89</v>
      </c>
      <c r="K734" t="s">
        <v>41</v>
      </c>
    </row>
    <row r="735" spans="1:11" x14ac:dyDescent="0.3">
      <c r="A735">
        <v>476</v>
      </c>
      <c r="B735" t="s">
        <v>342</v>
      </c>
      <c r="C735" t="s">
        <v>103</v>
      </c>
      <c r="D735">
        <v>2735</v>
      </c>
      <c r="E735" s="1">
        <v>44415</v>
      </c>
      <c r="F735" t="s">
        <v>275</v>
      </c>
      <c r="G735">
        <v>2</v>
      </c>
      <c r="H735" t="s">
        <v>276</v>
      </c>
      <c r="I735">
        <v>2</v>
      </c>
      <c r="J735">
        <v>89</v>
      </c>
      <c r="K735" t="s">
        <v>41</v>
      </c>
    </row>
    <row r="736" spans="1:11" x14ac:dyDescent="0.3">
      <c r="A736">
        <v>478</v>
      </c>
      <c r="B736" t="s">
        <v>393</v>
      </c>
      <c r="C736" t="s">
        <v>373</v>
      </c>
      <c r="D736">
        <v>1227</v>
      </c>
      <c r="E736" s="1">
        <v>44093</v>
      </c>
      <c r="F736" t="s">
        <v>44</v>
      </c>
      <c r="G736">
        <v>3</v>
      </c>
      <c r="H736" t="s">
        <v>45</v>
      </c>
      <c r="I736">
        <v>4</v>
      </c>
      <c r="J736">
        <v>23.99</v>
      </c>
      <c r="K736" t="s">
        <v>34</v>
      </c>
    </row>
    <row r="737" spans="1:11" x14ac:dyDescent="0.3">
      <c r="A737">
        <v>479</v>
      </c>
      <c r="B737" t="s">
        <v>394</v>
      </c>
      <c r="C737" t="s">
        <v>134</v>
      </c>
      <c r="D737">
        <v>389</v>
      </c>
      <c r="E737" s="1">
        <v>43912</v>
      </c>
      <c r="F737" t="s">
        <v>158</v>
      </c>
      <c r="G737">
        <v>5</v>
      </c>
      <c r="H737" t="s">
        <v>159</v>
      </c>
      <c r="I737">
        <v>4</v>
      </c>
      <c r="J737">
        <v>20.95</v>
      </c>
      <c r="K737" t="s">
        <v>34</v>
      </c>
    </row>
    <row r="738" spans="1:11" x14ac:dyDescent="0.3">
      <c r="A738">
        <v>479</v>
      </c>
      <c r="B738" t="s">
        <v>394</v>
      </c>
      <c r="C738" t="s">
        <v>134</v>
      </c>
      <c r="D738">
        <v>693</v>
      </c>
      <c r="E738" s="1">
        <v>43977</v>
      </c>
      <c r="F738" t="s">
        <v>54</v>
      </c>
      <c r="G738">
        <v>3</v>
      </c>
      <c r="H738" t="s">
        <v>55</v>
      </c>
      <c r="I738">
        <v>1</v>
      </c>
      <c r="J738">
        <v>11.99</v>
      </c>
      <c r="K738" t="s">
        <v>18</v>
      </c>
    </row>
    <row r="739" spans="1:11" x14ac:dyDescent="0.3">
      <c r="A739">
        <v>480</v>
      </c>
      <c r="B739" t="s">
        <v>167</v>
      </c>
      <c r="C739" t="s">
        <v>36</v>
      </c>
      <c r="D739">
        <v>456</v>
      </c>
      <c r="E739" s="1">
        <v>43925</v>
      </c>
      <c r="F739" t="s">
        <v>212</v>
      </c>
      <c r="G739">
        <v>4</v>
      </c>
      <c r="H739" t="s">
        <v>213</v>
      </c>
      <c r="I739">
        <v>4</v>
      </c>
      <c r="J739">
        <v>14.99</v>
      </c>
      <c r="K739" t="s">
        <v>34</v>
      </c>
    </row>
    <row r="740" spans="1:11" x14ac:dyDescent="0.3">
      <c r="A740">
        <v>481</v>
      </c>
      <c r="B740" t="s">
        <v>272</v>
      </c>
      <c r="C740" t="s">
        <v>189</v>
      </c>
      <c r="D740">
        <v>169</v>
      </c>
      <c r="E740" s="1">
        <v>43865</v>
      </c>
      <c r="F740" t="s">
        <v>104</v>
      </c>
      <c r="G740">
        <v>6</v>
      </c>
      <c r="H740" t="s">
        <v>105</v>
      </c>
      <c r="I740">
        <v>5</v>
      </c>
      <c r="J740">
        <v>189</v>
      </c>
      <c r="K740" t="s">
        <v>97</v>
      </c>
    </row>
    <row r="741" spans="1:11" x14ac:dyDescent="0.3">
      <c r="A741">
        <v>481</v>
      </c>
      <c r="B741" t="s">
        <v>272</v>
      </c>
      <c r="C741" t="s">
        <v>189</v>
      </c>
      <c r="D741">
        <v>2188</v>
      </c>
      <c r="E741" s="1">
        <v>44301</v>
      </c>
      <c r="F741" t="s">
        <v>54</v>
      </c>
      <c r="G741">
        <v>1</v>
      </c>
      <c r="H741" t="s">
        <v>55</v>
      </c>
      <c r="I741">
        <v>1</v>
      </c>
      <c r="J741">
        <v>11.99</v>
      </c>
      <c r="K741" t="s">
        <v>18</v>
      </c>
    </row>
    <row r="742" spans="1:11" x14ac:dyDescent="0.3">
      <c r="A742">
        <v>481</v>
      </c>
      <c r="B742" t="s">
        <v>272</v>
      </c>
      <c r="C742" t="s">
        <v>189</v>
      </c>
      <c r="D742">
        <v>2955</v>
      </c>
      <c r="E742" s="1">
        <v>44471</v>
      </c>
      <c r="F742" t="s">
        <v>245</v>
      </c>
      <c r="G742">
        <v>4</v>
      </c>
      <c r="H742" t="s">
        <v>246</v>
      </c>
      <c r="I742">
        <v>7</v>
      </c>
      <c r="J742">
        <v>36.99</v>
      </c>
      <c r="K742" t="s">
        <v>15</v>
      </c>
    </row>
    <row r="743" spans="1:11" x14ac:dyDescent="0.3">
      <c r="A743">
        <v>483</v>
      </c>
      <c r="B743" t="s">
        <v>349</v>
      </c>
      <c r="C743" t="s">
        <v>119</v>
      </c>
      <c r="D743">
        <v>994</v>
      </c>
      <c r="E743" s="1">
        <v>44043</v>
      </c>
      <c r="F743" t="s">
        <v>95</v>
      </c>
      <c r="G743">
        <v>3</v>
      </c>
      <c r="H743" t="s">
        <v>96</v>
      </c>
      <c r="I743">
        <v>5</v>
      </c>
      <c r="J743">
        <v>245</v>
      </c>
      <c r="K743" t="s">
        <v>97</v>
      </c>
    </row>
    <row r="744" spans="1:11" x14ac:dyDescent="0.3">
      <c r="A744">
        <v>485</v>
      </c>
      <c r="B744" t="s">
        <v>395</v>
      </c>
      <c r="C744" t="s">
        <v>78</v>
      </c>
      <c r="D744">
        <v>534</v>
      </c>
      <c r="E744" s="1">
        <v>43945</v>
      </c>
      <c r="F744" t="s">
        <v>152</v>
      </c>
      <c r="G744">
        <v>5</v>
      </c>
      <c r="H744" t="s">
        <v>153</v>
      </c>
      <c r="I744">
        <v>1</v>
      </c>
      <c r="J744">
        <v>7.99</v>
      </c>
      <c r="K744" t="s">
        <v>18</v>
      </c>
    </row>
    <row r="745" spans="1:11" x14ac:dyDescent="0.3">
      <c r="A745">
        <v>485</v>
      </c>
      <c r="B745" t="s">
        <v>395</v>
      </c>
      <c r="C745" t="s">
        <v>78</v>
      </c>
      <c r="D745">
        <v>834</v>
      </c>
      <c r="E745" s="1">
        <v>44009</v>
      </c>
      <c r="F745" t="s">
        <v>175</v>
      </c>
      <c r="G745">
        <v>4</v>
      </c>
      <c r="H745" t="s">
        <v>176</v>
      </c>
      <c r="I745">
        <v>2</v>
      </c>
      <c r="J745">
        <v>119</v>
      </c>
      <c r="K745" t="s">
        <v>41</v>
      </c>
    </row>
    <row r="746" spans="1:11" x14ac:dyDescent="0.3">
      <c r="A746">
        <v>485</v>
      </c>
      <c r="B746" t="s">
        <v>395</v>
      </c>
      <c r="C746" t="s">
        <v>78</v>
      </c>
      <c r="D746">
        <v>1154</v>
      </c>
      <c r="E746" s="1">
        <v>44079</v>
      </c>
      <c r="F746" t="s">
        <v>75</v>
      </c>
      <c r="G746">
        <v>2</v>
      </c>
      <c r="H746" t="s">
        <v>76</v>
      </c>
      <c r="I746">
        <v>2</v>
      </c>
      <c r="J746">
        <v>54</v>
      </c>
      <c r="K746" t="s">
        <v>41</v>
      </c>
    </row>
    <row r="747" spans="1:11" x14ac:dyDescent="0.3">
      <c r="A747">
        <v>485</v>
      </c>
      <c r="B747" t="s">
        <v>395</v>
      </c>
      <c r="C747" t="s">
        <v>78</v>
      </c>
      <c r="D747">
        <v>1283</v>
      </c>
      <c r="E747" s="1">
        <v>44104</v>
      </c>
      <c r="F747" t="s">
        <v>67</v>
      </c>
      <c r="G747">
        <v>3</v>
      </c>
      <c r="H747" t="s">
        <v>68</v>
      </c>
      <c r="I747">
        <v>4</v>
      </c>
      <c r="J747">
        <v>23.99</v>
      </c>
      <c r="K747" t="s">
        <v>34</v>
      </c>
    </row>
    <row r="748" spans="1:11" x14ac:dyDescent="0.3">
      <c r="A748">
        <v>486</v>
      </c>
      <c r="B748" t="s">
        <v>85</v>
      </c>
      <c r="C748" t="s">
        <v>86</v>
      </c>
      <c r="D748">
        <v>1507</v>
      </c>
      <c r="E748" s="1">
        <v>44154</v>
      </c>
      <c r="F748" t="s">
        <v>120</v>
      </c>
      <c r="G748">
        <v>4</v>
      </c>
      <c r="H748" t="s">
        <v>121</v>
      </c>
      <c r="I748">
        <v>7</v>
      </c>
      <c r="J748">
        <v>49.95</v>
      </c>
      <c r="K748" t="s">
        <v>15</v>
      </c>
    </row>
    <row r="749" spans="1:11" x14ac:dyDescent="0.3">
      <c r="A749">
        <v>486</v>
      </c>
      <c r="B749" t="s">
        <v>85</v>
      </c>
      <c r="C749" t="s">
        <v>86</v>
      </c>
      <c r="D749">
        <v>2175</v>
      </c>
      <c r="E749" s="1">
        <v>44298</v>
      </c>
      <c r="F749" t="s">
        <v>89</v>
      </c>
      <c r="G749">
        <v>3</v>
      </c>
      <c r="H749" t="s">
        <v>90</v>
      </c>
      <c r="I749">
        <v>3</v>
      </c>
      <c r="J749">
        <v>395</v>
      </c>
      <c r="K749" t="s">
        <v>53</v>
      </c>
    </row>
    <row r="750" spans="1:11" x14ac:dyDescent="0.3">
      <c r="A750">
        <v>488</v>
      </c>
      <c r="B750" t="s">
        <v>46</v>
      </c>
      <c r="C750" t="s">
        <v>20</v>
      </c>
      <c r="D750">
        <v>369</v>
      </c>
      <c r="E750" s="1">
        <v>43907</v>
      </c>
      <c r="F750" t="s">
        <v>260</v>
      </c>
      <c r="G750">
        <v>5</v>
      </c>
      <c r="H750" t="s">
        <v>261</v>
      </c>
      <c r="I750">
        <v>7</v>
      </c>
      <c r="J750">
        <v>49</v>
      </c>
      <c r="K750" t="s">
        <v>15</v>
      </c>
    </row>
    <row r="751" spans="1:11" x14ac:dyDescent="0.3">
      <c r="A751">
        <v>488</v>
      </c>
      <c r="B751" t="s">
        <v>46</v>
      </c>
      <c r="C751" t="s">
        <v>20</v>
      </c>
      <c r="D751">
        <v>2114</v>
      </c>
      <c r="E751" s="1">
        <v>44285</v>
      </c>
      <c r="F751" t="s">
        <v>214</v>
      </c>
      <c r="G751">
        <v>3</v>
      </c>
      <c r="H751" t="s">
        <v>215</v>
      </c>
      <c r="I751">
        <v>2</v>
      </c>
      <c r="J751">
        <v>58.95</v>
      </c>
      <c r="K751" t="s">
        <v>41</v>
      </c>
    </row>
    <row r="752" spans="1:11" x14ac:dyDescent="0.3">
      <c r="A752">
        <v>489</v>
      </c>
      <c r="B752" t="s">
        <v>396</v>
      </c>
      <c r="C752" t="s">
        <v>11</v>
      </c>
      <c r="D752">
        <v>1054</v>
      </c>
      <c r="E752" s="1">
        <v>44058</v>
      </c>
      <c r="F752" t="s">
        <v>136</v>
      </c>
      <c r="G752">
        <v>4</v>
      </c>
      <c r="H752" t="s">
        <v>137</v>
      </c>
      <c r="I752">
        <v>5</v>
      </c>
      <c r="J752">
        <v>189</v>
      </c>
      <c r="K752" t="s">
        <v>97</v>
      </c>
    </row>
    <row r="753" spans="1:11" x14ac:dyDescent="0.3">
      <c r="A753">
        <v>490</v>
      </c>
      <c r="B753" t="s">
        <v>23</v>
      </c>
      <c r="C753" t="s">
        <v>24</v>
      </c>
      <c r="D753">
        <v>1578</v>
      </c>
      <c r="E753" s="1">
        <v>44171</v>
      </c>
      <c r="F753" t="s">
        <v>245</v>
      </c>
      <c r="G753">
        <v>3</v>
      </c>
      <c r="H753" t="s">
        <v>246</v>
      </c>
      <c r="I753">
        <v>7</v>
      </c>
      <c r="J753">
        <v>36.99</v>
      </c>
      <c r="K753" t="s">
        <v>15</v>
      </c>
    </row>
    <row r="754" spans="1:11" x14ac:dyDescent="0.3">
      <c r="A754">
        <v>490</v>
      </c>
      <c r="B754" t="s">
        <v>23</v>
      </c>
      <c r="C754" t="s">
        <v>24</v>
      </c>
      <c r="D754">
        <v>2570</v>
      </c>
      <c r="E754" s="1">
        <v>44378</v>
      </c>
      <c r="F754" t="s">
        <v>168</v>
      </c>
      <c r="G754">
        <v>4</v>
      </c>
      <c r="H754" t="s">
        <v>169</v>
      </c>
      <c r="I754">
        <v>4</v>
      </c>
      <c r="J754">
        <v>19.5</v>
      </c>
      <c r="K754" t="s">
        <v>34</v>
      </c>
    </row>
    <row r="755" spans="1:11" x14ac:dyDescent="0.3">
      <c r="A755">
        <v>492</v>
      </c>
      <c r="B755" t="s">
        <v>387</v>
      </c>
      <c r="C755" t="s">
        <v>388</v>
      </c>
      <c r="D755">
        <v>524</v>
      </c>
      <c r="E755" s="1">
        <v>43942</v>
      </c>
      <c r="F755" t="s">
        <v>79</v>
      </c>
      <c r="G755">
        <v>3</v>
      </c>
      <c r="H755" t="s">
        <v>80</v>
      </c>
      <c r="I755">
        <v>3</v>
      </c>
      <c r="J755">
        <v>399</v>
      </c>
      <c r="K755" t="s">
        <v>53</v>
      </c>
    </row>
    <row r="756" spans="1:11" x14ac:dyDescent="0.3">
      <c r="A756">
        <v>493</v>
      </c>
      <c r="B756" t="s">
        <v>397</v>
      </c>
      <c r="C756" t="s">
        <v>94</v>
      </c>
      <c r="D756">
        <v>532</v>
      </c>
      <c r="E756" s="1">
        <v>43945</v>
      </c>
      <c r="F756" t="s">
        <v>37</v>
      </c>
      <c r="G756">
        <v>3</v>
      </c>
      <c r="H756" t="s">
        <v>38</v>
      </c>
      <c r="I756">
        <v>1</v>
      </c>
      <c r="J756">
        <v>12</v>
      </c>
      <c r="K756" t="s">
        <v>18</v>
      </c>
    </row>
    <row r="757" spans="1:11" x14ac:dyDescent="0.3">
      <c r="A757">
        <v>494</v>
      </c>
      <c r="B757" t="s">
        <v>398</v>
      </c>
      <c r="C757" t="s">
        <v>29</v>
      </c>
      <c r="D757">
        <v>1087</v>
      </c>
      <c r="E757" s="1">
        <v>44065</v>
      </c>
      <c r="F757" t="s">
        <v>37</v>
      </c>
      <c r="G757">
        <v>5</v>
      </c>
      <c r="H757" t="s">
        <v>38</v>
      </c>
      <c r="I757">
        <v>1</v>
      </c>
      <c r="J757">
        <v>12</v>
      </c>
      <c r="K757" t="s">
        <v>18</v>
      </c>
    </row>
    <row r="758" spans="1:11" x14ac:dyDescent="0.3">
      <c r="A758">
        <v>494</v>
      </c>
      <c r="B758" t="s">
        <v>398</v>
      </c>
      <c r="C758" t="s">
        <v>29</v>
      </c>
      <c r="D758">
        <v>2623</v>
      </c>
      <c r="E758" s="1">
        <v>44389</v>
      </c>
      <c r="F758" t="s">
        <v>51</v>
      </c>
      <c r="G758">
        <v>3</v>
      </c>
      <c r="H758" t="s">
        <v>52</v>
      </c>
      <c r="I758">
        <v>3</v>
      </c>
      <c r="J758">
        <v>455</v>
      </c>
      <c r="K758" t="s">
        <v>53</v>
      </c>
    </row>
    <row r="759" spans="1:11" x14ac:dyDescent="0.3">
      <c r="A759">
        <v>494</v>
      </c>
      <c r="B759" t="s">
        <v>398</v>
      </c>
      <c r="C759" t="s">
        <v>29</v>
      </c>
      <c r="D759">
        <v>2733</v>
      </c>
      <c r="E759" s="1">
        <v>44415</v>
      </c>
      <c r="F759" t="s">
        <v>44</v>
      </c>
      <c r="G759">
        <v>4</v>
      </c>
      <c r="H759" t="s">
        <v>45</v>
      </c>
      <c r="I759">
        <v>4</v>
      </c>
      <c r="J759">
        <v>23.99</v>
      </c>
      <c r="K759" t="s">
        <v>34</v>
      </c>
    </row>
    <row r="760" spans="1:11" x14ac:dyDescent="0.3">
      <c r="A760">
        <v>495</v>
      </c>
      <c r="B760" t="s">
        <v>262</v>
      </c>
      <c r="C760" t="s">
        <v>211</v>
      </c>
      <c r="D760">
        <v>1490</v>
      </c>
      <c r="E760" s="1">
        <v>44152</v>
      </c>
      <c r="F760" t="s">
        <v>136</v>
      </c>
      <c r="G760">
        <v>3</v>
      </c>
      <c r="H760" t="s">
        <v>137</v>
      </c>
      <c r="I760">
        <v>5</v>
      </c>
      <c r="J760">
        <v>189</v>
      </c>
      <c r="K760" t="s">
        <v>97</v>
      </c>
    </row>
    <row r="761" spans="1:11" x14ac:dyDescent="0.3">
      <c r="A761">
        <v>496</v>
      </c>
      <c r="B761" t="s">
        <v>85</v>
      </c>
      <c r="C761" t="s">
        <v>86</v>
      </c>
      <c r="D761">
        <v>175</v>
      </c>
      <c r="E761" s="1">
        <v>43866</v>
      </c>
      <c r="F761" t="s">
        <v>141</v>
      </c>
      <c r="G761">
        <v>5</v>
      </c>
      <c r="H761" t="s">
        <v>142</v>
      </c>
      <c r="I761">
        <v>5</v>
      </c>
      <c r="J761">
        <v>214</v>
      </c>
      <c r="K761" t="s">
        <v>97</v>
      </c>
    </row>
    <row r="762" spans="1:11" x14ac:dyDescent="0.3">
      <c r="A762">
        <v>496</v>
      </c>
      <c r="B762" t="s">
        <v>85</v>
      </c>
      <c r="C762" t="s">
        <v>86</v>
      </c>
      <c r="D762">
        <v>1952</v>
      </c>
      <c r="E762" s="1">
        <v>44249</v>
      </c>
      <c r="F762" t="s">
        <v>32</v>
      </c>
      <c r="G762">
        <v>2</v>
      </c>
      <c r="H762" t="s">
        <v>33</v>
      </c>
      <c r="I762">
        <v>4</v>
      </c>
      <c r="J762">
        <v>15.5</v>
      </c>
      <c r="K762" t="s">
        <v>34</v>
      </c>
    </row>
    <row r="763" spans="1:11" x14ac:dyDescent="0.3">
      <c r="A763">
        <v>496</v>
      </c>
      <c r="B763" t="s">
        <v>85</v>
      </c>
      <c r="C763" t="s">
        <v>86</v>
      </c>
      <c r="D763">
        <v>2663</v>
      </c>
      <c r="E763" s="1">
        <v>44398</v>
      </c>
      <c r="F763" t="s">
        <v>230</v>
      </c>
      <c r="G763">
        <v>2</v>
      </c>
      <c r="H763" t="s">
        <v>231</v>
      </c>
      <c r="I763">
        <v>4</v>
      </c>
      <c r="J763">
        <v>16.989999999999998</v>
      </c>
      <c r="K763" t="s">
        <v>34</v>
      </c>
    </row>
    <row r="764" spans="1:11" x14ac:dyDescent="0.3">
      <c r="A764">
        <v>496</v>
      </c>
      <c r="B764" t="s">
        <v>85</v>
      </c>
      <c r="C764" t="s">
        <v>86</v>
      </c>
      <c r="D764">
        <v>3048</v>
      </c>
      <c r="E764" s="1">
        <v>44494</v>
      </c>
      <c r="F764" t="s">
        <v>190</v>
      </c>
      <c r="G764">
        <v>1</v>
      </c>
      <c r="H764" t="s">
        <v>191</v>
      </c>
      <c r="I764">
        <v>6</v>
      </c>
      <c r="J764">
        <v>549</v>
      </c>
      <c r="K764" t="s">
        <v>27</v>
      </c>
    </row>
    <row r="765" spans="1:11" x14ac:dyDescent="0.3">
      <c r="A765">
        <v>496</v>
      </c>
      <c r="B765" t="s">
        <v>85</v>
      </c>
      <c r="C765" t="s">
        <v>86</v>
      </c>
      <c r="D765">
        <v>3124</v>
      </c>
      <c r="E765" s="1">
        <v>44510</v>
      </c>
      <c r="F765" t="s">
        <v>302</v>
      </c>
      <c r="G765">
        <v>5</v>
      </c>
      <c r="H765" t="s">
        <v>303</v>
      </c>
      <c r="I765">
        <v>4</v>
      </c>
      <c r="J765">
        <v>13.99</v>
      </c>
      <c r="K765" t="s">
        <v>34</v>
      </c>
    </row>
    <row r="766" spans="1:11" x14ac:dyDescent="0.3">
      <c r="A766">
        <v>496</v>
      </c>
      <c r="B766" t="s">
        <v>85</v>
      </c>
      <c r="C766" t="s">
        <v>86</v>
      </c>
      <c r="D766">
        <v>3318</v>
      </c>
      <c r="E766" s="1">
        <v>44557</v>
      </c>
      <c r="F766" t="s">
        <v>114</v>
      </c>
      <c r="G766">
        <v>3</v>
      </c>
      <c r="H766" t="s">
        <v>115</v>
      </c>
      <c r="I766">
        <v>2</v>
      </c>
      <c r="J766">
        <v>69</v>
      </c>
      <c r="K766" t="s">
        <v>41</v>
      </c>
    </row>
    <row r="767" spans="1:11" x14ac:dyDescent="0.3">
      <c r="A767">
        <v>497</v>
      </c>
      <c r="B767" t="s">
        <v>187</v>
      </c>
      <c r="C767" t="s">
        <v>88</v>
      </c>
      <c r="D767">
        <v>265</v>
      </c>
      <c r="E767" s="1">
        <v>43885</v>
      </c>
      <c r="F767" t="s">
        <v>54</v>
      </c>
      <c r="G767">
        <v>2</v>
      </c>
      <c r="H767" t="s">
        <v>55</v>
      </c>
      <c r="I767">
        <v>1</v>
      </c>
      <c r="J767">
        <v>11.99</v>
      </c>
      <c r="K767" t="s">
        <v>18</v>
      </c>
    </row>
    <row r="768" spans="1:11" x14ac:dyDescent="0.3">
      <c r="A768">
        <v>497</v>
      </c>
      <c r="B768" t="s">
        <v>187</v>
      </c>
      <c r="C768" t="s">
        <v>88</v>
      </c>
      <c r="D768">
        <v>1145</v>
      </c>
      <c r="E768" s="1">
        <v>44078</v>
      </c>
      <c r="F768" t="s">
        <v>81</v>
      </c>
      <c r="G768">
        <v>5</v>
      </c>
      <c r="H768" t="s">
        <v>82</v>
      </c>
      <c r="I768">
        <v>6</v>
      </c>
      <c r="J768">
        <v>599</v>
      </c>
      <c r="K768" t="s">
        <v>27</v>
      </c>
    </row>
    <row r="769" spans="1:11" x14ac:dyDescent="0.3">
      <c r="A769">
        <v>497</v>
      </c>
      <c r="B769" t="s">
        <v>187</v>
      </c>
      <c r="C769" t="s">
        <v>88</v>
      </c>
      <c r="D769">
        <v>2347</v>
      </c>
      <c r="E769" s="1">
        <v>44333</v>
      </c>
      <c r="F769" t="s">
        <v>168</v>
      </c>
      <c r="G769">
        <v>5</v>
      </c>
      <c r="H769" t="s">
        <v>169</v>
      </c>
      <c r="I769">
        <v>4</v>
      </c>
      <c r="J769">
        <v>19.5</v>
      </c>
      <c r="K769" t="s">
        <v>34</v>
      </c>
    </row>
    <row r="770" spans="1:11" x14ac:dyDescent="0.3">
      <c r="A770">
        <v>498</v>
      </c>
      <c r="B770" t="s">
        <v>374</v>
      </c>
      <c r="C770" t="s">
        <v>29</v>
      </c>
      <c r="D770">
        <v>918</v>
      </c>
      <c r="E770" s="1">
        <v>44026</v>
      </c>
      <c r="F770" t="s">
        <v>91</v>
      </c>
      <c r="G770">
        <v>2</v>
      </c>
      <c r="H770" t="s">
        <v>92</v>
      </c>
      <c r="I770">
        <v>4</v>
      </c>
      <c r="J770">
        <v>24.99</v>
      </c>
      <c r="K770" t="s">
        <v>34</v>
      </c>
    </row>
    <row r="771" spans="1:11" x14ac:dyDescent="0.3">
      <c r="A771">
        <v>499</v>
      </c>
      <c r="B771" t="s">
        <v>399</v>
      </c>
      <c r="C771" t="s">
        <v>72</v>
      </c>
      <c r="D771">
        <v>988</v>
      </c>
      <c r="E771" s="1">
        <v>44042</v>
      </c>
      <c r="F771" t="s">
        <v>221</v>
      </c>
      <c r="G771">
        <v>2</v>
      </c>
      <c r="H771" t="s">
        <v>222</v>
      </c>
      <c r="I771">
        <v>1</v>
      </c>
      <c r="J771">
        <v>10.99</v>
      </c>
      <c r="K771" t="s">
        <v>18</v>
      </c>
    </row>
    <row r="772" spans="1:11" x14ac:dyDescent="0.3">
      <c r="A772">
        <v>499</v>
      </c>
      <c r="B772" t="s">
        <v>399</v>
      </c>
      <c r="C772" t="s">
        <v>72</v>
      </c>
      <c r="D772">
        <v>1807</v>
      </c>
      <c r="E772" s="1">
        <v>44220</v>
      </c>
      <c r="F772" t="s">
        <v>89</v>
      </c>
      <c r="G772">
        <v>5</v>
      </c>
      <c r="H772" t="s">
        <v>90</v>
      </c>
      <c r="I772">
        <v>3</v>
      </c>
      <c r="J772">
        <v>395</v>
      </c>
      <c r="K772" t="s">
        <v>53</v>
      </c>
    </row>
    <row r="773" spans="1:11" x14ac:dyDescent="0.3">
      <c r="A773">
        <v>500</v>
      </c>
      <c r="B773" t="s">
        <v>297</v>
      </c>
      <c r="C773" t="s">
        <v>271</v>
      </c>
      <c r="D773">
        <v>171</v>
      </c>
      <c r="E773" s="1">
        <v>43865</v>
      </c>
      <c r="F773" t="s">
        <v>221</v>
      </c>
      <c r="G773">
        <v>3</v>
      </c>
      <c r="H773" t="s">
        <v>222</v>
      </c>
      <c r="I773">
        <v>1</v>
      </c>
      <c r="J773">
        <v>10.99</v>
      </c>
      <c r="K773" t="s">
        <v>18</v>
      </c>
    </row>
    <row r="774" spans="1:11" x14ac:dyDescent="0.3">
      <c r="A774">
        <v>500</v>
      </c>
      <c r="B774" t="s">
        <v>297</v>
      </c>
      <c r="C774" t="s">
        <v>271</v>
      </c>
      <c r="D774">
        <v>1045</v>
      </c>
      <c r="E774" s="1">
        <v>44055</v>
      </c>
      <c r="F774" t="s">
        <v>60</v>
      </c>
      <c r="G774">
        <v>2</v>
      </c>
      <c r="H774" t="s">
        <v>61</v>
      </c>
      <c r="I774">
        <v>4</v>
      </c>
      <c r="J774">
        <v>12.99</v>
      </c>
      <c r="K774" t="s">
        <v>34</v>
      </c>
    </row>
    <row r="775" spans="1:11" x14ac:dyDescent="0.3">
      <c r="A775">
        <v>500</v>
      </c>
      <c r="B775" t="s">
        <v>297</v>
      </c>
      <c r="C775" t="s">
        <v>271</v>
      </c>
      <c r="D775">
        <v>2870</v>
      </c>
      <c r="E775" s="1">
        <v>44446</v>
      </c>
      <c r="F775" t="s">
        <v>131</v>
      </c>
      <c r="G775">
        <v>2</v>
      </c>
      <c r="H775" t="s">
        <v>132</v>
      </c>
      <c r="I775">
        <v>1</v>
      </c>
      <c r="J775">
        <v>9.99</v>
      </c>
      <c r="K775" t="s">
        <v>18</v>
      </c>
    </row>
    <row r="776" spans="1:11" x14ac:dyDescent="0.3">
      <c r="A776">
        <v>501</v>
      </c>
      <c r="B776" t="s">
        <v>332</v>
      </c>
      <c r="C776" t="s">
        <v>36</v>
      </c>
      <c r="D776">
        <v>2466</v>
      </c>
      <c r="E776" s="1">
        <v>44361</v>
      </c>
      <c r="F776" t="s">
        <v>149</v>
      </c>
      <c r="G776">
        <v>4</v>
      </c>
      <c r="H776" t="s">
        <v>150</v>
      </c>
      <c r="I776">
        <v>4</v>
      </c>
      <c r="J776">
        <v>24.95</v>
      </c>
      <c r="K776" t="s">
        <v>34</v>
      </c>
    </row>
    <row r="777" spans="1:11" x14ac:dyDescent="0.3">
      <c r="A777">
        <v>501</v>
      </c>
      <c r="B777" t="s">
        <v>332</v>
      </c>
      <c r="C777" t="s">
        <v>36</v>
      </c>
      <c r="D777">
        <v>2659</v>
      </c>
      <c r="E777" s="1">
        <v>44397</v>
      </c>
      <c r="F777" t="s">
        <v>152</v>
      </c>
      <c r="G777">
        <v>3</v>
      </c>
      <c r="H777" t="s">
        <v>153</v>
      </c>
      <c r="I777">
        <v>1</v>
      </c>
      <c r="J777">
        <v>7.99</v>
      </c>
      <c r="K777" t="s">
        <v>18</v>
      </c>
    </row>
    <row r="778" spans="1:11" x14ac:dyDescent="0.3">
      <c r="A778">
        <v>502</v>
      </c>
      <c r="B778" t="s">
        <v>258</v>
      </c>
      <c r="C778" t="s">
        <v>29</v>
      </c>
      <c r="D778">
        <v>1806</v>
      </c>
      <c r="E778" s="1">
        <v>44220</v>
      </c>
      <c r="F778" t="s">
        <v>79</v>
      </c>
      <c r="G778">
        <v>2</v>
      </c>
      <c r="H778" t="s">
        <v>80</v>
      </c>
      <c r="I778">
        <v>3</v>
      </c>
      <c r="J778">
        <v>399</v>
      </c>
      <c r="K778" t="s">
        <v>53</v>
      </c>
    </row>
    <row r="779" spans="1:11" x14ac:dyDescent="0.3">
      <c r="A779">
        <v>502</v>
      </c>
      <c r="B779" t="s">
        <v>258</v>
      </c>
      <c r="C779" t="s">
        <v>29</v>
      </c>
      <c r="D779">
        <v>2751</v>
      </c>
      <c r="E779" s="1">
        <v>44419</v>
      </c>
      <c r="F779" t="s">
        <v>214</v>
      </c>
      <c r="G779">
        <v>4</v>
      </c>
      <c r="H779" t="s">
        <v>215</v>
      </c>
      <c r="I779">
        <v>2</v>
      </c>
      <c r="J779">
        <v>58.95</v>
      </c>
      <c r="K779" t="s">
        <v>41</v>
      </c>
    </row>
    <row r="780" spans="1:11" x14ac:dyDescent="0.3">
      <c r="A780">
        <v>502</v>
      </c>
      <c r="B780" t="s">
        <v>258</v>
      </c>
      <c r="C780" t="s">
        <v>29</v>
      </c>
      <c r="D780">
        <v>3140</v>
      </c>
      <c r="E780" s="1">
        <v>44516</v>
      </c>
      <c r="F780" t="s">
        <v>190</v>
      </c>
      <c r="G780">
        <v>2</v>
      </c>
      <c r="H780" t="s">
        <v>191</v>
      </c>
      <c r="I780">
        <v>6</v>
      </c>
      <c r="J780">
        <v>549</v>
      </c>
      <c r="K780" t="s">
        <v>27</v>
      </c>
    </row>
    <row r="781" spans="1:11" x14ac:dyDescent="0.3">
      <c r="A781">
        <v>504</v>
      </c>
      <c r="B781" t="s">
        <v>400</v>
      </c>
      <c r="C781" t="s">
        <v>11</v>
      </c>
      <c r="D781">
        <v>999</v>
      </c>
      <c r="E781" s="1">
        <v>44045</v>
      </c>
      <c r="F781" t="s">
        <v>83</v>
      </c>
      <c r="G781">
        <v>3</v>
      </c>
      <c r="H781" t="s">
        <v>84</v>
      </c>
      <c r="I781">
        <v>2</v>
      </c>
      <c r="J781">
        <v>167</v>
      </c>
      <c r="K781" t="s">
        <v>41</v>
      </c>
    </row>
    <row r="782" spans="1:11" x14ac:dyDescent="0.3">
      <c r="A782">
        <v>504</v>
      </c>
      <c r="B782" t="s">
        <v>400</v>
      </c>
      <c r="C782" t="s">
        <v>11</v>
      </c>
      <c r="D782">
        <v>1702</v>
      </c>
      <c r="E782" s="1">
        <v>44199</v>
      </c>
      <c r="F782" t="s">
        <v>141</v>
      </c>
      <c r="G782">
        <v>4</v>
      </c>
      <c r="H782" t="s">
        <v>142</v>
      </c>
      <c r="I782">
        <v>5</v>
      </c>
      <c r="J782">
        <v>214</v>
      </c>
      <c r="K782" t="s">
        <v>97</v>
      </c>
    </row>
    <row r="783" spans="1:11" x14ac:dyDescent="0.3">
      <c r="A783">
        <v>504</v>
      </c>
      <c r="B783" t="s">
        <v>400</v>
      </c>
      <c r="C783" t="s">
        <v>11</v>
      </c>
      <c r="D783">
        <v>1841</v>
      </c>
      <c r="E783" s="1">
        <v>44226</v>
      </c>
      <c r="F783" t="s">
        <v>214</v>
      </c>
      <c r="G783">
        <v>4</v>
      </c>
      <c r="H783" t="s">
        <v>215</v>
      </c>
      <c r="I783">
        <v>2</v>
      </c>
      <c r="J783">
        <v>58.95</v>
      </c>
      <c r="K783" t="s">
        <v>41</v>
      </c>
    </row>
    <row r="784" spans="1:11" x14ac:dyDescent="0.3">
      <c r="A784">
        <v>504</v>
      </c>
      <c r="B784" t="s">
        <v>400</v>
      </c>
      <c r="C784" t="s">
        <v>11</v>
      </c>
      <c r="D784">
        <v>2908</v>
      </c>
      <c r="E784" s="1">
        <v>44456</v>
      </c>
      <c r="F784" t="s">
        <v>58</v>
      </c>
      <c r="G784">
        <v>3</v>
      </c>
      <c r="H784" t="s">
        <v>59</v>
      </c>
      <c r="I784">
        <v>2</v>
      </c>
      <c r="J784">
        <v>179</v>
      </c>
      <c r="K784" t="s">
        <v>41</v>
      </c>
    </row>
    <row r="785" spans="1:11" x14ac:dyDescent="0.3">
      <c r="A785">
        <v>504</v>
      </c>
      <c r="B785" t="s">
        <v>400</v>
      </c>
      <c r="C785" t="s">
        <v>11</v>
      </c>
      <c r="D785">
        <v>3066</v>
      </c>
      <c r="E785" s="1">
        <v>44499</v>
      </c>
      <c r="F785" t="s">
        <v>136</v>
      </c>
      <c r="G785">
        <v>3</v>
      </c>
      <c r="H785" t="s">
        <v>137</v>
      </c>
      <c r="I785">
        <v>5</v>
      </c>
      <c r="J785">
        <v>189</v>
      </c>
      <c r="K785" t="s">
        <v>97</v>
      </c>
    </row>
    <row r="786" spans="1:11" x14ac:dyDescent="0.3">
      <c r="A786">
        <v>505</v>
      </c>
      <c r="B786" t="s">
        <v>401</v>
      </c>
      <c r="C786" t="s">
        <v>103</v>
      </c>
      <c r="D786">
        <v>273</v>
      </c>
      <c r="E786" s="1">
        <v>43886</v>
      </c>
      <c r="F786" t="s">
        <v>180</v>
      </c>
      <c r="G786">
        <v>3</v>
      </c>
      <c r="H786" t="s">
        <v>181</v>
      </c>
      <c r="I786">
        <v>4</v>
      </c>
      <c r="J786">
        <v>17.5</v>
      </c>
      <c r="K786" t="s">
        <v>34</v>
      </c>
    </row>
    <row r="787" spans="1:11" x14ac:dyDescent="0.3">
      <c r="A787">
        <v>505</v>
      </c>
      <c r="B787" t="s">
        <v>401</v>
      </c>
      <c r="C787" t="s">
        <v>103</v>
      </c>
      <c r="D787">
        <v>566</v>
      </c>
      <c r="E787" s="1">
        <v>43955</v>
      </c>
      <c r="F787" t="s">
        <v>79</v>
      </c>
      <c r="G787">
        <v>2</v>
      </c>
      <c r="H787" t="s">
        <v>80</v>
      </c>
      <c r="I787">
        <v>3</v>
      </c>
      <c r="J787">
        <v>399</v>
      </c>
      <c r="K787" t="s">
        <v>53</v>
      </c>
    </row>
    <row r="788" spans="1:11" x14ac:dyDescent="0.3">
      <c r="A788">
        <v>505</v>
      </c>
      <c r="B788" t="s">
        <v>401</v>
      </c>
      <c r="C788" t="s">
        <v>103</v>
      </c>
      <c r="D788">
        <v>2036</v>
      </c>
      <c r="E788" s="1">
        <v>44267</v>
      </c>
      <c r="F788" t="s">
        <v>16</v>
      </c>
      <c r="G788">
        <v>3</v>
      </c>
      <c r="H788" t="s">
        <v>17</v>
      </c>
      <c r="I788">
        <v>1</v>
      </c>
      <c r="J788">
        <v>8.99</v>
      </c>
      <c r="K788" t="s">
        <v>18</v>
      </c>
    </row>
    <row r="789" spans="1:11" x14ac:dyDescent="0.3">
      <c r="A789">
        <v>505</v>
      </c>
      <c r="B789" t="s">
        <v>401</v>
      </c>
      <c r="C789" t="s">
        <v>103</v>
      </c>
      <c r="D789">
        <v>2933</v>
      </c>
      <c r="E789" s="1">
        <v>44464</v>
      </c>
      <c r="F789" t="s">
        <v>120</v>
      </c>
      <c r="G789">
        <v>3</v>
      </c>
      <c r="H789" t="s">
        <v>121</v>
      </c>
      <c r="I789">
        <v>7</v>
      </c>
      <c r="J789">
        <v>49.95</v>
      </c>
      <c r="K789" t="s">
        <v>15</v>
      </c>
    </row>
    <row r="790" spans="1:11" x14ac:dyDescent="0.3">
      <c r="A790">
        <v>506</v>
      </c>
      <c r="B790" t="s">
        <v>295</v>
      </c>
      <c r="C790" t="s">
        <v>239</v>
      </c>
      <c r="D790">
        <v>2583</v>
      </c>
      <c r="E790" s="1">
        <v>44382</v>
      </c>
      <c r="F790" t="s">
        <v>204</v>
      </c>
      <c r="G790">
        <v>5</v>
      </c>
      <c r="H790" t="s">
        <v>205</v>
      </c>
      <c r="I790">
        <v>3</v>
      </c>
      <c r="J790">
        <v>450</v>
      </c>
      <c r="K790" t="s">
        <v>53</v>
      </c>
    </row>
    <row r="791" spans="1:11" x14ac:dyDescent="0.3">
      <c r="A791">
        <v>507</v>
      </c>
      <c r="B791" t="s">
        <v>402</v>
      </c>
      <c r="C791" t="s">
        <v>36</v>
      </c>
      <c r="D791">
        <v>417</v>
      </c>
      <c r="E791" s="1">
        <v>43919</v>
      </c>
      <c r="F791" t="s">
        <v>21</v>
      </c>
      <c r="G791">
        <v>1</v>
      </c>
      <c r="H791" t="s">
        <v>22</v>
      </c>
      <c r="I791">
        <v>7</v>
      </c>
      <c r="J791">
        <v>27.5</v>
      </c>
      <c r="K791" t="s">
        <v>15</v>
      </c>
    </row>
    <row r="792" spans="1:11" x14ac:dyDescent="0.3">
      <c r="A792">
        <v>508</v>
      </c>
      <c r="B792" t="s">
        <v>403</v>
      </c>
      <c r="C792" t="s">
        <v>29</v>
      </c>
      <c r="D792">
        <v>350</v>
      </c>
      <c r="E792" s="1">
        <v>43902</v>
      </c>
      <c r="F792" t="s">
        <v>178</v>
      </c>
      <c r="G792">
        <v>2</v>
      </c>
      <c r="H792" t="s">
        <v>179</v>
      </c>
      <c r="I792">
        <v>5</v>
      </c>
      <c r="J792">
        <v>225</v>
      </c>
      <c r="K792" t="s">
        <v>97</v>
      </c>
    </row>
    <row r="793" spans="1:11" x14ac:dyDescent="0.3">
      <c r="A793">
        <v>509</v>
      </c>
      <c r="B793" t="s">
        <v>28</v>
      </c>
      <c r="C793" t="s">
        <v>29</v>
      </c>
      <c r="D793">
        <v>2161</v>
      </c>
      <c r="E793" s="1">
        <v>44296</v>
      </c>
      <c r="F793" t="s">
        <v>317</v>
      </c>
      <c r="G793">
        <v>4</v>
      </c>
      <c r="H793" t="s">
        <v>318</v>
      </c>
      <c r="I793">
        <v>7</v>
      </c>
      <c r="J793">
        <v>44.95</v>
      </c>
      <c r="K793" t="s">
        <v>15</v>
      </c>
    </row>
    <row r="794" spans="1:11" x14ac:dyDescent="0.3">
      <c r="A794">
        <v>510</v>
      </c>
      <c r="B794" t="s">
        <v>197</v>
      </c>
      <c r="C794" t="s">
        <v>66</v>
      </c>
      <c r="D794">
        <v>188</v>
      </c>
      <c r="E794" s="1">
        <v>43868</v>
      </c>
      <c r="F794" t="s">
        <v>56</v>
      </c>
      <c r="G794">
        <v>5</v>
      </c>
      <c r="H794" t="s">
        <v>57</v>
      </c>
      <c r="I794">
        <v>3</v>
      </c>
      <c r="J794">
        <v>499</v>
      </c>
      <c r="K794" t="s">
        <v>53</v>
      </c>
    </row>
    <row r="795" spans="1:11" x14ac:dyDescent="0.3">
      <c r="A795">
        <v>510</v>
      </c>
      <c r="B795" t="s">
        <v>197</v>
      </c>
      <c r="C795" t="s">
        <v>66</v>
      </c>
      <c r="D795">
        <v>824</v>
      </c>
      <c r="E795" s="1">
        <v>44007</v>
      </c>
      <c r="F795" t="s">
        <v>138</v>
      </c>
      <c r="G795">
        <v>4</v>
      </c>
      <c r="H795" t="s">
        <v>139</v>
      </c>
      <c r="I795">
        <v>6</v>
      </c>
      <c r="J795">
        <v>899</v>
      </c>
      <c r="K795" t="s">
        <v>27</v>
      </c>
    </row>
    <row r="796" spans="1:11" x14ac:dyDescent="0.3">
      <c r="A796">
        <v>510</v>
      </c>
      <c r="B796" t="s">
        <v>197</v>
      </c>
      <c r="C796" t="s">
        <v>66</v>
      </c>
      <c r="D796">
        <v>1456</v>
      </c>
      <c r="E796" s="1">
        <v>44142</v>
      </c>
      <c r="F796" t="s">
        <v>39</v>
      </c>
      <c r="G796">
        <v>6</v>
      </c>
      <c r="H796" t="s">
        <v>40</v>
      </c>
      <c r="I796">
        <v>2</v>
      </c>
      <c r="J796">
        <v>89.95</v>
      </c>
      <c r="K796" t="s">
        <v>41</v>
      </c>
    </row>
    <row r="797" spans="1:11" x14ac:dyDescent="0.3">
      <c r="A797">
        <v>511</v>
      </c>
      <c r="B797" t="s">
        <v>35</v>
      </c>
      <c r="C797" t="s">
        <v>36</v>
      </c>
      <c r="D797">
        <v>2222</v>
      </c>
      <c r="E797" s="1">
        <v>44308</v>
      </c>
      <c r="F797" t="s">
        <v>37</v>
      </c>
      <c r="G797">
        <v>2</v>
      </c>
      <c r="H797" t="s">
        <v>38</v>
      </c>
      <c r="I797">
        <v>1</v>
      </c>
      <c r="J797">
        <v>12</v>
      </c>
      <c r="K797" t="s">
        <v>18</v>
      </c>
    </row>
    <row r="798" spans="1:11" x14ac:dyDescent="0.3">
      <c r="A798">
        <v>511</v>
      </c>
      <c r="B798" t="s">
        <v>35</v>
      </c>
      <c r="C798" t="s">
        <v>36</v>
      </c>
      <c r="D798">
        <v>2824</v>
      </c>
      <c r="E798" s="1">
        <v>44437</v>
      </c>
      <c r="F798" t="s">
        <v>30</v>
      </c>
      <c r="G798">
        <v>5</v>
      </c>
      <c r="H798" t="s">
        <v>31</v>
      </c>
      <c r="I798">
        <v>7</v>
      </c>
      <c r="J798">
        <v>37.99</v>
      </c>
      <c r="K798" t="s">
        <v>15</v>
      </c>
    </row>
    <row r="799" spans="1:11" x14ac:dyDescent="0.3">
      <c r="A799">
        <v>513</v>
      </c>
      <c r="B799" t="s">
        <v>404</v>
      </c>
      <c r="C799" t="s">
        <v>144</v>
      </c>
      <c r="D799">
        <v>784</v>
      </c>
      <c r="E799" s="1">
        <v>43998</v>
      </c>
      <c r="F799" t="s">
        <v>165</v>
      </c>
      <c r="G799">
        <v>3</v>
      </c>
      <c r="H799" t="s">
        <v>166</v>
      </c>
      <c r="I799">
        <v>7</v>
      </c>
      <c r="J799">
        <v>28.99</v>
      </c>
      <c r="K799" t="s">
        <v>15</v>
      </c>
    </row>
    <row r="800" spans="1:11" x14ac:dyDescent="0.3">
      <c r="A800">
        <v>514</v>
      </c>
      <c r="B800" t="s">
        <v>401</v>
      </c>
      <c r="C800" t="s">
        <v>103</v>
      </c>
      <c r="D800">
        <v>731</v>
      </c>
      <c r="E800" s="1">
        <v>43984</v>
      </c>
      <c r="F800" t="s">
        <v>138</v>
      </c>
      <c r="G800">
        <v>1</v>
      </c>
      <c r="H800" t="s">
        <v>139</v>
      </c>
      <c r="I800">
        <v>6</v>
      </c>
      <c r="J800">
        <v>899</v>
      </c>
      <c r="K800" t="s">
        <v>27</v>
      </c>
    </row>
    <row r="801" spans="1:11" x14ac:dyDescent="0.3">
      <c r="A801">
        <v>514</v>
      </c>
      <c r="B801" t="s">
        <v>401</v>
      </c>
      <c r="C801" t="s">
        <v>103</v>
      </c>
      <c r="D801">
        <v>3073</v>
      </c>
      <c r="E801" s="1">
        <v>44500</v>
      </c>
      <c r="F801" t="s">
        <v>204</v>
      </c>
      <c r="G801">
        <v>4</v>
      </c>
      <c r="H801" t="s">
        <v>205</v>
      </c>
      <c r="I801">
        <v>3</v>
      </c>
      <c r="J801">
        <v>450</v>
      </c>
      <c r="K801" t="s">
        <v>53</v>
      </c>
    </row>
    <row r="802" spans="1:11" x14ac:dyDescent="0.3">
      <c r="A802">
        <v>517</v>
      </c>
      <c r="B802" t="s">
        <v>93</v>
      </c>
      <c r="C802" t="s">
        <v>94</v>
      </c>
      <c r="D802">
        <v>681</v>
      </c>
      <c r="E802" s="1">
        <v>43975</v>
      </c>
      <c r="F802" t="s">
        <v>39</v>
      </c>
      <c r="G802">
        <v>2</v>
      </c>
      <c r="H802" t="s">
        <v>40</v>
      </c>
      <c r="I802">
        <v>2</v>
      </c>
      <c r="J802">
        <v>89.95</v>
      </c>
      <c r="K802" t="s">
        <v>41</v>
      </c>
    </row>
    <row r="803" spans="1:11" x14ac:dyDescent="0.3">
      <c r="A803">
        <v>517</v>
      </c>
      <c r="B803" t="s">
        <v>93</v>
      </c>
      <c r="C803" t="s">
        <v>94</v>
      </c>
      <c r="D803">
        <v>707</v>
      </c>
      <c r="E803" s="1">
        <v>43981</v>
      </c>
      <c r="F803" t="s">
        <v>91</v>
      </c>
      <c r="G803">
        <v>2</v>
      </c>
      <c r="H803" t="s">
        <v>92</v>
      </c>
      <c r="I803">
        <v>4</v>
      </c>
      <c r="J803">
        <v>24.99</v>
      </c>
      <c r="K803" t="s">
        <v>34</v>
      </c>
    </row>
    <row r="804" spans="1:11" x14ac:dyDescent="0.3">
      <c r="A804">
        <v>518</v>
      </c>
      <c r="B804" t="s">
        <v>228</v>
      </c>
      <c r="C804" t="s">
        <v>24</v>
      </c>
      <c r="D804">
        <v>2688</v>
      </c>
      <c r="E804" s="1">
        <v>44405</v>
      </c>
      <c r="F804" t="s">
        <v>16</v>
      </c>
      <c r="G804">
        <v>2</v>
      </c>
      <c r="H804" t="s">
        <v>17</v>
      </c>
      <c r="I804">
        <v>1</v>
      </c>
      <c r="J804">
        <v>8.99</v>
      </c>
      <c r="K804" t="s">
        <v>18</v>
      </c>
    </row>
    <row r="805" spans="1:11" x14ac:dyDescent="0.3">
      <c r="A805">
        <v>518</v>
      </c>
      <c r="B805" t="s">
        <v>228</v>
      </c>
      <c r="C805" t="s">
        <v>24</v>
      </c>
      <c r="D805">
        <v>2828</v>
      </c>
      <c r="E805" s="1">
        <v>44438</v>
      </c>
      <c r="F805" t="s">
        <v>67</v>
      </c>
      <c r="G805">
        <v>3</v>
      </c>
      <c r="H805" t="s">
        <v>68</v>
      </c>
      <c r="I805">
        <v>4</v>
      </c>
      <c r="J805">
        <v>23.99</v>
      </c>
      <c r="K805" t="s">
        <v>34</v>
      </c>
    </row>
    <row r="806" spans="1:11" x14ac:dyDescent="0.3">
      <c r="A806">
        <v>520</v>
      </c>
      <c r="B806" t="s">
        <v>164</v>
      </c>
      <c r="C806" t="s">
        <v>144</v>
      </c>
      <c r="D806">
        <v>603</v>
      </c>
      <c r="E806" s="1">
        <v>43960</v>
      </c>
      <c r="F806" t="s">
        <v>141</v>
      </c>
      <c r="G806">
        <v>5</v>
      </c>
      <c r="H806" t="s">
        <v>142</v>
      </c>
      <c r="I806">
        <v>5</v>
      </c>
      <c r="J806">
        <v>214</v>
      </c>
      <c r="K806" t="s">
        <v>97</v>
      </c>
    </row>
    <row r="807" spans="1:11" x14ac:dyDescent="0.3">
      <c r="A807">
        <v>520</v>
      </c>
      <c r="B807" t="s">
        <v>164</v>
      </c>
      <c r="C807" t="s">
        <v>144</v>
      </c>
      <c r="D807">
        <v>1572</v>
      </c>
      <c r="E807" s="1">
        <v>44170</v>
      </c>
      <c r="F807" t="s">
        <v>172</v>
      </c>
      <c r="G807">
        <v>3</v>
      </c>
      <c r="H807" t="s">
        <v>173</v>
      </c>
      <c r="I807">
        <v>4</v>
      </c>
      <c r="J807">
        <v>24.95</v>
      </c>
      <c r="K807" t="s">
        <v>34</v>
      </c>
    </row>
    <row r="808" spans="1:11" x14ac:dyDescent="0.3">
      <c r="A808">
        <v>520</v>
      </c>
      <c r="B808" t="s">
        <v>164</v>
      </c>
      <c r="C808" t="s">
        <v>144</v>
      </c>
      <c r="D808">
        <v>2018</v>
      </c>
      <c r="E808" s="1">
        <v>44262</v>
      </c>
      <c r="F808" t="s">
        <v>51</v>
      </c>
      <c r="G808">
        <v>3</v>
      </c>
      <c r="H808" t="s">
        <v>52</v>
      </c>
      <c r="I808">
        <v>3</v>
      </c>
      <c r="J808">
        <v>455</v>
      </c>
      <c r="K808" t="s">
        <v>53</v>
      </c>
    </row>
    <row r="809" spans="1:11" x14ac:dyDescent="0.3">
      <c r="A809">
        <v>520</v>
      </c>
      <c r="B809" t="s">
        <v>164</v>
      </c>
      <c r="C809" t="s">
        <v>144</v>
      </c>
      <c r="D809">
        <v>3336</v>
      </c>
      <c r="E809" s="1">
        <v>44561</v>
      </c>
      <c r="F809" t="s">
        <v>81</v>
      </c>
      <c r="G809">
        <v>5</v>
      </c>
      <c r="H809" t="s">
        <v>82</v>
      </c>
      <c r="I809">
        <v>6</v>
      </c>
      <c r="J809">
        <v>599</v>
      </c>
      <c r="K809" t="s">
        <v>27</v>
      </c>
    </row>
    <row r="810" spans="1:11" x14ac:dyDescent="0.3">
      <c r="A810">
        <v>521</v>
      </c>
      <c r="B810" t="s">
        <v>405</v>
      </c>
      <c r="C810" t="s">
        <v>352</v>
      </c>
      <c r="D810">
        <v>1544</v>
      </c>
      <c r="E810" s="1">
        <v>44163</v>
      </c>
      <c r="F810" t="s">
        <v>245</v>
      </c>
      <c r="G810">
        <v>5</v>
      </c>
      <c r="H810" t="s">
        <v>246</v>
      </c>
      <c r="I810">
        <v>7</v>
      </c>
      <c r="J810">
        <v>36.99</v>
      </c>
      <c r="K810" t="s">
        <v>15</v>
      </c>
    </row>
    <row r="811" spans="1:11" x14ac:dyDescent="0.3">
      <c r="A811">
        <v>521</v>
      </c>
      <c r="B811" t="s">
        <v>405</v>
      </c>
      <c r="C811" t="s">
        <v>352</v>
      </c>
      <c r="D811">
        <v>1768</v>
      </c>
      <c r="E811" s="1">
        <v>44212</v>
      </c>
      <c r="F811" t="s">
        <v>81</v>
      </c>
      <c r="G811">
        <v>1</v>
      </c>
      <c r="H811" t="s">
        <v>82</v>
      </c>
      <c r="I811">
        <v>6</v>
      </c>
      <c r="J811">
        <v>599</v>
      </c>
      <c r="K811" t="s">
        <v>27</v>
      </c>
    </row>
    <row r="812" spans="1:11" x14ac:dyDescent="0.3">
      <c r="A812">
        <v>522</v>
      </c>
      <c r="B812" t="s">
        <v>248</v>
      </c>
      <c r="C812" t="s">
        <v>267</v>
      </c>
      <c r="D812">
        <v>80</v>
      </c>
      <c r="E812" s="1">
        <v>43848</v>
      </c>
      <c r="F812" t="s">
        <v>221</v>
      </c>
      <c r="G812">
        <v>2</v>
      </c>
      <c r="H812" t="s">
        <v>222</v>
      </c>
      <c r="I812">
        <v>1</v>
      </c>
      <c r="J812">
        <v>10.99</v>
      </c>
      <c r="K812" t="s">
        <v>18</v>
      </c>
    </row>
    <row r="813" spans="1:11" x14ac:dyDescent="0.3">
      <c r="A813">
        <v>522</v>
      </c>
      <c r="B813" t="s">
        <v>248</v>
      </c>
      <c r="C813" t="s">
        <v>267</v>
      </c>
      <c r="D813">
        <v>291</v>
      </c>
      <c r="E813" s="1">
        <v>43889</v>
      </c>
      <c r="F813" t="s">
        <v>194</v>
      </c>
      <c r="G813">
        <v>4</v>
      </c>
      <c r="H813" t="s">
        <v>195</v>
      </c>
      <c r="I813">
        <v>4</v>
      </c>
      <c r="J813">
        <v>16.75</v>
      </c>
      <c r="K813" t="s">
        <v>34</v>
      </c>
    </row>
    <row r="814" spans="1:11" x14ac:dyDescent="0.3">
      <c r="A814">
        <v>522</v>
      </c>
      <c r="B814" t="s">
        <v>248</v>
      </c>
      <c r="C814" t="s">
        <v>267</v>
      </c>
      <c r="D814">
        <v>683</v>
      </c>
      <c r="E814" s="1">
        <v>43975</v>
      </c>
      <c r="F814" t="s">
        <v>190</v>
      </c>
      <c r="G814">
        <v>2</v>
      </c>
      <c r="H814" t="s">
        <v>191</v>
      </c>
      <c r="I814">
        <v>6</v>
      </c>
      <c r="J814">
        <v>549</v>
      </c>
      <c r="K814" t="s">
        <v>27</v>
      </c>
    </row>
    <row r="815" spans="1:11" x14ac:dyDescent="0.3">
      <c r="A815">
        <v>522</v>
      </c>
      <c r="B815" t="s">
        <v>248</v>
      </c>
      <c r="C815" t="s">
        <v>267</v>
      </c>
      <c r="D815">
        <v>1113</v>
      </c>
      <c r="E815" s="1">
        <v>44071</v>
      </c>
      <c r="F815" t="s">
        <v>81</v>
      </c>
      <c r="G815">
        <v>3</v>
      </c>
      <c r="H815" t="s">
        <v>82</v>
      </c>
      <c r="I815">
        <v>6</v>
      </c>
      <c r="J815">
        <v>599</v>
      </c>
      <c r="K815" t="s">
        <v>27</v>
      </c>
    </row>
    <row r="816" spans="1:11" x14ac:dyDescent="0.3">
      <c r="A816">
        <v>522</v>
      </c>
      <c r="B816" t="s">
        <v>248</v>
      </c>
      <c r="C816" t="s">
        <v>267</v>
      </c>
      <c r="D816">
        <v>2517</v>
      </c>
      <c r="E816" s="1">
        <v>44369</v>
      </c>
      <c r="F816" t="s">
        <v>81</v>
      </c>
      <c r="G816">
        <v>5</v>
      </c>
      <c r="H816" t="s">
        <v>82</v>
      </c>
      <c r="I816">
        <v>6</v>
      </c>
      <c r="J816">
        <v>599</v>
      </c>
      <c r="K816" t="s">
        <v>27</v>
      </c>
    </row>
    <row r="817" spans="1:11" x14ac:dyDescent="0.3">
      <c r="A817">
        <v>523</v>
      </c>
      <c r="B817" t="s">
        <v>365</v>
      </c>
      <c r="C817" t="s">
        <v>253</v>
      </c>
      <c r="D817">
        <v>840</v>
      </c>
      <c r="E817" s="1">
        <v>44011</v>
      </c>
      <c r="F817" t="s">
        <v>185</v>
      </c>
      <c r="G817">
        <v>4</v>
      </c>
      <c r="H817" t="s">
        <v>186</v>
      </c>
      <c r="I817">
        <v>5</v>
      </c>
      <c r="J817">
        <v>189</v>
      </c>
      <c r="K817" t="s">
        <v>97</v>
      </c>
    </row>
    <row r="818" spans="1:11" x14ac:dyDescent="0.3">
      <c r="A818">
        <v>523</v>
      </c>
      <c r="B818" t="s">
        <v>365</v>
      </c>
      <c r="C818" t="s">
        <v>253</v>
      </c>
      <c r="D818">
        <v>1759</v>
      </c>
      <c r="E818" s="1">
        <v>44211</v>
      </c>
      <c r="F818" t="s">
        <v>120</v>
      </c>
      <c r="G818">
        <v>4</v>
      </c>
      <c r="H818" t="s">
        <v>121</v>
      </c>
      <c r="I818">
        <v>7</v>
      </c>
      <c r="J818">
        <v>49.95</v>
      </c>
      <c r="K818" t="s">
        <v>15</v>
      </c>
    </row>
    <row r="819" spans="1:11" x14ac:dyDescent="0.3">
      <c r="A819">
        <v>524</v>
      </c>
      <c r="B819" t="s">
        <v>322</v>
      </c>
      <c r="C819" t="s">
        <v>224</v>
      </c>
      <c r="D819">
        <v>2361</v>
      </c>
      <c r="E819" s="1">
        <v>44337</v>
      </c>
      <c r="F819" t="s">
        <v>152</v>
      </c>
      <c r="G819">
        <v>2</v>
      </c>
      <c r="H819" t="s">
        <v>153</v>
      </c>
      <c r="I819">
        <v>1</v>
      </c>
      <c r="J819">
        <v>7.99</v>
      </c>
      <c r="K819" t="s">
        <v>18</v>
      </c>
    </row>
    <row r="820" spans="1:11" x14ac:dyDescent="0.3">
      <c r="A820">
        <v>525</v>
      </c>
      <c r="B820" t="s">
        <v>332</v>
      </c>
      <c r="C820" t="s">
        <v>36</v>
      </c>
      <c r="D820">
        <v>535</v>
      </c>
      <c r="E820" s="1">
        <v>43946</v>
      </c>
      <c r="F820" t="s">
        <v>60</v>
      </c>
      <c r="G820">
        <v>3</v>
      </c>
      <c r="H820" t="s">
        <v>61</v>
      </c>
      <c r="I820">
        <v>4</v>
      </c>
      <c r="J820">
        <v>12.99</v>
      </c>
      <c r="K820" t="s">
        <v>34</v>
      </c>
    </row>
    <row r="821" spans="1:11" x14ac:dyDescent="0.3">
      <c r="A821">
        <v>528</v>
      </c>
      <c r="B821" t="s">
        <v>406</v>
      </c>
      <c r="C821" t="s">
        <v>126</v>
      </c>
      <c r="D821">
        <v>3010</v>
      </c>
      <c r="E821" s="1">
        <v>44483</v>
      </c>
      <c r="F821" t="s">
        <v>91</v>
      </c>
      <c r="G821">
        <v>3</v>
      </c>
      <c r="H821" t="s">
        <v>92</v>
      </c>
      <c r="I821">
        <v>4</v>
      </c>
      <c r="J821">
        <v>24.99</v>
      </c>
      <c r="K821" t="s">
        <v>34</v>
      </c>
    </row>
    <row r="822" spans="1:11" x14ac:dyDescent="0.3">
      <c r="A822">
        <v>529</v>
      </c>
      <c r="B822" t="s">
        <v>118</v>
      </c>
      <c r="C822" t="s">
        <v>119</v>
      </c>
      <c r="D822">
        <v>2951</v>
      </c>
      <c r="E822" s="1">
        <v>44469</v>
      </c>
      <c r="F822" t="s">
        <v>91</v>
      </c>
      <c r="G822">
        <v>6</v>
      </c>
      <c r="H822" t="s">
        <v>92</v>
      </c>
      <c r="I822">
        <v>4</v>
      </c>
      <c r="J822">
        <v>24.99</v>
      </c>
      <c r="K822" t="s">
        <v>34</v>
      </c>
    </row>
    <row r="823" spans="1:11" x14ac:dyDescent="0.3">
      <c r="A823">
        <v>530</v>
      </c>
      <c r="B823" t="s">
        <v>171</v>
      </c>
      <c r="C823" t="s">
        <v>20</v>
      </c>
      <c r="D823">
        <v>518</v>
      </c>
      <c r="E823" s="1">
        <v>43941</v>
      </c>
      <c r="F823" t="s">
        <v>158</v>
      </c>
      <c r="G823">
        <v>4</v>
      </c>
      <c r="H823" t="s">
        <v>159</v>
      </c>
      <c r="I823">
        <v>4</v>
      </c>
      <c r="J823">
        <v>20.95</v>
      </c>
      <c r="K823" t="s">
        <v>34</v>
      </c>
    </row>
    <row r="824" spans="1:11" x14ac:dyDescent="0.3">
      <c r="A824">
        <v>533</v>
      </c>
      <c r="B824" t="s">
        <v>340</v>
      </c>
      <c r="C824" t="s">
        <v>239</v>
      </c>
      <c r="D824">
        <v>3261</v>
      </c>
      <c r="E824" s="1">
        <v>44542</v>
      </c>
      <c r="F824" t="s">
        <v>44</v>
      </c>
      <c r="G824">
        <v>4</v>
      </c>
      <c r="H824" t="s">
        <v>45</v>
      </c>
      <c r="I824">
        <v>4</v>
      </c>
      <c r="J824">
        <v>23.99</v>
      </c>
      <c r="K824" t="s">
        <v>34</v>
      </c>
    </row>
    <row r="825" spans="1:11" x14ac:dyDescent="0.3">
      <c r="A825">
        <v>534</v>
      </c>
      <c r="B825" t="s">
        <v>116</v>
      </c>
      <c r="C825" t="s">
        <v>117</v>
      </c>
      <c r="D825">
        <v>514</v>
      </c>
      <c r="E825" s="1">
        <v>43939</v>
      </c>
      <c r="F825" t="s">
        <v>149</v>
      </c>
      <c r="G825">
        <v>3</v>
      </c>
      <c r="H825" t="s">
        <v>150</v>
      </c>
      <c r="I825">
        <v>4</v>
      </c>
      <c r="J825">
        <v>24.95</v>
      </c>
      <c r="K825" t="s">
        <v>34</v>
      </c>
    </row>
    <row r="826" spans="1:11" x14ac:dyDescent="0.3">
      <c r="A826">
        <v>534</v>
      </c>
      <c r="B826" t="s">
        <v>116</v>
      </c>
      <c r="C826" t="s">
        <v>117</v>
      </c>
      <c r="D826">
        <v>1320</v>
      </c>
      <c r="E826" s="1">
        <v>44114</v>
      </c>
      <c r="F826" t="s">
        <v>131</v>
      </c>
      <c r="G826">
        <v>2</v>
      </c>
      <c r="H826" t="s">
        <v>132</v>
      </c>
      <c r="I826">
        <v>1</v>
      </c>
      <c r="J826">
        <v>9.99</v>
      </c>
      <c r="K826" t="s">
        <v>18</v>
      </c>
    </row>
    <row r="827" spans="1:11" x14ac:dyDescent="0.3">
      <c r="A827">
        <v>534</v>
      </c>
      <c r="B827" t="s">
        <v>116</v>
      </c>
      <c r="C827" t="s">
        <v>117</v>
      </c>
      <c r="D827">
        <v>2453</v>
      </c>
      <c r="E827" s="1">
        <v>44359</v>
      </c>
      <c r="F827" t="s">
        <v>221</v>
      </c>
      <c r="G827">
        <v>5</v>
      </c>
      <c r="H827" t="s">
        <v>222</v>
      </c>
      <c r="I827">
        <v>1</v>
      </c>
      <c r="J827">
        <v>10.99</v>
      </c>
      <c r="K827" t="s">
        <v>18</v>
      </c>
    </row>
    <row r="828" spans="1:11" x14ac:dyDescent="0.3">
      <c r="A828">
        <v>535</v>
      </c>
      <c r="B828" t="s">
        <v>124</v>
      </c>
      <c r="C828" t="s">
        <v>20</v>
      </c>
      <c r="D828">
        <v>157</v>
      </c>
      <c r="E828" s="1">
        <v>43862</v>
      </c>
      <c r="F828" t="s">
        <v>180</v>
      </c>
      <c r="G828">
        <v>4</v>
      </c>
      <c r="H828" t="s">
        <v>181</v>
      </c>
      <c r="I828">
        <v>4</v>
      </c>
      <c r="J828">
        <v>17.5</v>
      </c>
      <c r="K828" t="s">
        <v>34</v>
      </c>
    </row>
    <row r="829" spans="1:11" x14ac:dyDescent="0.3">
      <c r="A829">
        <v>535</v>
      </c>
      <c r="B829" t="s">
        <v>124</v>
      </c>
      <c r="C829" t="s">
        <v>20</v>
      </c>
      <c r="D829">
        <v>1809</v>
      </c>
      <c r="E829" s="1">
        <v>44220</v>
      </c>
      <c r="F829" t="s">
        <v>214</v>
      </c>
      <c r="G829">
        <v>5</v>
      </c>
      <c r="H829" t="s">
        <v>215</v>
      </c>
      <c r="I829">
        <v>2</v>
      </c>
      <c r="J829">
        <v>58.95</v>
      </c>
      <c r="K829" t="s">
        <v>41</v>
      </c>
    </row>
    <row r="830" spans="1:11" x14ac:dyDescent="0.3">
      <c r="A830">
        <v>537</v>
      </c>
      <c r="B830" t="s">
        <v>293</v>
      </c>
      <c r="C830" t="s">
        <v>29</v>
      </c>
      <c r="D830">
        <v>1811</v>
      </c>
      <c r="E830" s="1">
        <v>44220</v>
      </c>
      <c r="F830" t="s">
        <v>275</v>
      </c>
      <c r="G830">
        <v>2</v>
      </c>
      <c r="H830" t="s">
        <v>276</v>
      </c>
      <c r="I830">
        <v>2</v>
      </c>
      <c r="J830">
        <v>89</v>
      </c>
      <c r="K830" t="s">
        <v>41</v>
      </c>
    </row>
    <row r="831" spans="1:11" x14ac:dyDescent="0.3">
      <c r="A831">
        <v>538</v>
      </c>
      <c r="B831" t="s">
        <v>407</v>
      </c>
      <c r="C831" t="s">
        <v>72</v>
      </c>
      <c r="D831">
        <v>883</v>
      </c>
      <c r="E831" s="1">
        <v>44020</v>
      </c>
      <c r="F831" t="s">
        <v>91</v>
      </c>
      <c r="G831">
        <v>3</v>
      </c>
      <c r="H831" t="s">
        <v>92</v>
      </c>
      <c r="I831">
        <v>4</v>
      </c>
      <c r="J831">
        <v>24.99</v>
      </c>
      <c r="K831" t="s">
        <v>34</v>
      </c>
    </row>
    <row r="832" spans="1:11" x14ac:dyDescent="0.3">
      <c r="A832">
        <v>538</v>
      </c>
      <c r="B832" t="s">
        <v>407</v>
      </c>
      <c r="C832" t="s">
        <v>72</v>
      </c>
      <c r="D832">
        <v>1367</v>
      </c>
      <c r="E832" s="1">
        <v>44122</v>
      </c>
      <c r="F832" t="s">
        <v>95</v>
      </c>
      <c r="G832">
        <v>4</v>
      </c>
      <c r="H832" t="s">
        <v>96</v>
      </c>
      <c r="I832">
        <v>5</v>
      </c>
      <c r="J832">
        <v>245</v>
      </c>
      <c r="K832" t="s">
        <v>97</v>
      </c>
    </row>
    <row r="833" spans="1:11" x14ac:dyDescent="0.3">
      <c r="A833">
        <v>539</v>
      </c>
      <c r="B833" t="s">
        <v>347</v>
      </c>
      <c r="C833" t="s">
        <v>72</v>
      </c>
      <c r="D833">
        <v>2920</v>
      </c>
      <c r="E833" s="1">
        <v>44460</v>
      </c>
      <c r="F833" t="s">
        <v>317</v>
      </c>
      <c r="G833">
        <v>5</v>
      </c>
      <c r="H833" t="s">
        <v>318</v>
      </c>
      <c r="I833">
        <v>7</v>
      </c>
      <c r="J833">
        <v>44.95</v>
      </c>
      <c r="K833" t="s">
        <v>15</v>
      </c>
    </row>
    <row r="834" spans="1:11" x14ac:dyDescent="0.3">
      <c r="A834">
        <v>542</v>
      </c>
      <c r="B834" t="s">
        <v>408</v>
      </c>
      <c r="C834" t="s">
        <v>20</v>
      </c>
      <c r="D834">
        <v>1090</v>
      </c>
      <c r="E834" s="1">
        <v>44067</v>
      </c>
      <c r="F834" t="s">
        <v>75</v>
      </c>
      <c r="G834">
        <v>4</v>
      </c>
      <c r="H834" t="s">
        <v>76</v>
      </c>
      <c r="I834">
        <v>2</v>
      </c>
      <c r="J834">
        <v>54</v>
      </c>
      <c r="K834" t="s">
        <v>41</v>
      </c>
    </row>
    <row r="835" spans="1:11" x14ac:dyDescent="0.3">
      <c r="A835">
        <v>543</v>
      </c>
      <c r="B835" t="s">
        <v>164</v>
      </c>
      <c r="C835" t="s">
        <v>144</v>
      </c>
      <c r="D835">
        <v>588</v>
      </c>
      <c r="E835" s="1">
        <v>43959</v>
      </c>
      <c r="F835" t="s">
        <v>221</v>
      </c>
      <c r="G835">
        <v>5</v>
      </c>
      <c r="H835" t="s">
        <v>222</v>
      </c>
      <c r="I835">
        <v>1</v>
      </c>
      <c r="J835">
        <v>10.99</v>
      </c>
      <c r="K835" t="s">
        <v>18</v>
      </c>
    </row>
    <row r="836" spans="1:11" x14ac:dyDescent="0.3">
      <c r="A836">
        <v>543</v>
      </c>
      <c r="B836" t="s">
        <v>164</v>
      </c>
      <c r="C836" t="s">
        <v>144</v>
      </c>
      <c r="D836">
        <v>2975</v>
      </c>
      <c r="E836" s="1">
        <v>44475</v>
      </c>
      <c r="F836" t="s">
        <v>54</v>
      </c>
      <c r="G836">
        <v>4</v>
      </c>
      <c r="H836" t="s">
        <v>55</v>
      </c>
      <c r="I836">
        <v>1</v>
      </c>
      <c r="J836">
        <v>11.99</v>
      </c>
      <c r="K836" t="s">
        <v>18</v>
      </c>
    </row>
    <row r="837" spans="1:11" x14ac:dyDescent="0.3">
      <c r="A837">
        <v>544</v>
      </c>
      <c r="B837" t="s">
        <v>116</v>
      </c>
      <c r="C837" t="s">
        <v>117</v>
      </c>
      <c r="D837">
        <v>513</v>
      </c>
      <c r="E837" s="1">
        <v>43939</v>
      </c>
      <c r="F837" t="s">
        <v>120</v>
      </c>
      <c r="G837">
        <v>3</v>
      </c>
      <c r="H837" t="s">
        <v>121</v>
      </c>
      <c r="I837">
        <v>7</v>
      </c>
      <c r="J837">
        <v>49.95</v>
      </c>
      <c r="K837" t="s">
        <v>15</v>
      </c>
    </row>
    <row r="838" spans="1:11" x14ac:dyDescent="0.3">
      <c r="A838">
        <v>544</v>
      </c>
      <c r="B838" t="s">
        <v>116</v>
      </c>
      <c r="C838" t="s">
        <v>117</v>
      </c>
      <c r="D838">
        <v>2644</v>
      </c>
      <c r="E838" s="1">
        <v>44394</v>
      </c>
      <c r="F838" t="s">
        <v>194</v>
      </c>
      <c r="G838">
        <v>4</v>
      </c>
      <c r="H838" t="s">
        <v>195</v>
      </c>
      <c r="I838">
        <v>4</v>
      </c>
      <c r="J838">
        <v>16.75</v>
      </c>
      <c r="K838" t="s">
        <v>34</v>
      </c>
    </row>
    <row r="839" spans="1:11" x14ac:dyDescent="0.3">
      <c r="A839">
        <v>544</v>
      </c>
      <c r="B839" t="s">
        <v>116</v>
      </c>
      <c r="C839" t="s">
        <v>117</v>
      </c>
      <c r="D839">
        <v>2702</v>
      </c>
      <c r="E839" s="1">
        <v>44409</v>
      </c>
      <c r="F839" t="s">
        <v>69</v>
      </c>
      <c r="G839">
        <v>2</v>
      </c>
      <c r="H839" t="s">
        <v>70</v>
      </c>
      <c r="I839">
        <v>3</v>
      </c>
      <c r="J839">
        <v>250</v>
      </c>
      <c r="K839" t="s">
        <v>53</v>
      </c>
    </row>
    <row r="840" spans="1:11" x14ac:dyDescent="0.3">
      <c r="A840">
        <v>545</v>
      </c>
      <c r="B840" t="s">
        <v>319</v>
      </c>
      <c r="C840" t="s">
        <v>134</v>
      </c>
      <c r="D840">
        <v>583</v>
      </c>
      <c r="E840" s="1">
        <v>43958</v>
      </c>
      <c r="F840" t="s">
        <v>114</v>
      </c>
      <c r="G840">
        <v>2</v>
      </c>
      <c r="H840" t="s">
        <v>115</v>
      </c>
      <c r="I840">
        <v>2</v>
      </c>
      <c r="J840">
        <v>69</v>
      </c>
      <c r="K840" t="s">
        <v>41</v>
      </c>
    </row>
    <row r="841" spans="1:11" x14ac:dyDescent="0.3">
      <c r="A841">
        <v>545</v>
      </c>
      <c r="B841" t="s">
        <v>319</v>
      </c>
      <c r="C841" t="s">
        <v>134</v>
      </c>
      <c r="D841">
        <v>1088</v>
      </c>
      <c r="E841" s="1">
        <v>44065</v>
      </c>
      <c r="F841" t="s">
        <v>208</v>
      </c>
      <c r="G841">
        <v>5</v>
      </c>
      <c r="H841" t="s">
        <v>209</v>
      </c>
      <c r="I841">
        <v>4</v>
      </c>
      <c r="J841">
        <v>14.99</v>
      </c>
      <c r="K841" t="s">
        <v>34</v>
      </c>
    </row>
    <row r="842" spans="1:11" x14ac:dyDescent="0.3">
      <c r="A842">
        <v>545</v>
      </c>
      <c r="B842" t="s">
        <v>319</v>
      </c>
      <c r="C842" t="s">
        <v>134</v>
      </c>
      <c r="D842">
        <v>2283</v>
      </c>
      <c r="E842" s="1">
        <v>44320</v>
      </c>
      <c r="F842" t="s">
        <v>245</v>
      </c>
      <c r="G842">
        <v>3</v>
      </c>
      <c r="H842" t="s">
        <v>246</v>
      </c>
      <c r="I842">
        <v>7</v>
      </c>
      <c r="J842">
        <v>36.99</v>
      </c>
      <c r="K842" t="s">
        <v>15</v>
      </c>
    </row>
    <row r="843" spans="1:11" x14ac:dyDescent="0.3">
      <c r="A843">
        <v>545</v>
      </c>
      <c r="B843" t="s">
        <v>319</v>
      </c>
      <c r="C843" t="s">
        <v>134</v>
      </c>
      <c r="D843">
        <v>3078</v>
      </c>
      <c r="E843" s="1">
        <v>44501</v>
      </c>
      <c r="F843" t="s">
        <v>69</v>
      </c>
      <c r="G843">
        <v>4</v>
      </c>
      <c r="H843" t="s">
        <v>70</v>
      </c>
      <c r="I843">
        <v>3</v>
      </c>
      <c r="J843">
        <v>250</v>
      </c>
      <c r="K843" t="s">
        <v>53</v>
      </c>
    </row>
    <row r="844" spans="1:11" x14ac:dyDescent="0.3">
      <c r="A844">
        <v>548</v>
      </c>
      <c r="B844" t="s">
        <v>406</v>
      </c>
      <c r="C844" t="s">
        <v>126</v>
      </c>
      <c r="D844">
        <v>1604</v>
      </c>
      <c r="E844" s="1">
        <v>44176</v>
      </c>
      <c r="F844" t="s">
        <v>190</v>
      </c>
      <c r="G844">
        <v>2</v>
      </c>
      <c r="H844" t="s">
        <v>191</v>
      </c>
      <c r="I844">
        <v>6</v>
      </c>
      <c r="J844">
        <v>549</v>
      </c>
      <c r="K844" t="s">
        <v>27</v>
      </c>
    </row>
    <row r="845" spans="1:11" x14ac:dyDescent="0.3">
      <c r="A845">
        <v>549</v>
      </c>
      <c r="B845" t="s">
        <v>409</v>
      </c>
      <c r="C845" t="s">
        <v>66</v>
      </c>
      <c r="D845">
        <v>1662</v>
      </c>
      <c r="E845" s="1">
        <v>44189</v>
      </c>
      <c r="F845" t="s">
        <v>104</v>
      </c>
      <c r="G845">
        <v>3</v>
      </c>
      <c r="H845" t="s">
        <v>105</v>
      </c>
      <c r="I845">
        <v>5</v>
      </c>
      <c r="J845">
        <v>189</v>
      </c>
      <c r="K845" t="s">
        <v>97</v>
      </c>
    </row>
    <row r="846" spans="1:11" x14ac:dyDescent="0.3">
      <c r="A846">
        <v>549</v>
      </c>
      <c r="B846" t="s">
        <v>409</v>
      </c>
      <c r="C846" t="s">
        <v>66</v>
      </c>
      <c r="D846">
        <v>2254</v>
      </c>
      <c r="E846" s="1">
        <v>44316</v>
      </c>
      <c r="F846" t="s">
        <v>275</v>
      </c>
      <c r="G846">
        <v>2</v>
      </c>
      <c r="H846" t="s">
        <v>276</v>
      </c>
      <c r="I846">
        <v>2</v>
      </c>
      <c r="J846">
        <v>89</v>
      </c>
      <c r="K846" t="s">
        <v>41</v>
      </c>
    </row>
    <row r="847" spans="1:11" x14ac:dyDescent="0.3">
      <c r="A847">
        <v>550</v>
      </c>
      <c r="B847" t="s">
        <v>410</v>
      </c>
      <c r="C847" t="s">
        <v>211</v>
      </c>
      <c r="D847">
        <v>1257</v>
      </c>
      <c r="E847" s="1">
        <v>44099</v>
      </c>
      <c r="F847" t="s">
        <v>245</v>
      </c>
      <c r="G847">
        <v>4</v>
      </c>
      <c r="H847" t="s">
        <v>246</v>
      </c>
      <c r="I847">
        <v>7</v>
      </c>
      <c r="J847">
        <v>36.99</v>
      </c>
      <c r="K847" t="s">
        <v>15</v>
      </c>
    </row>
    <row r="848" spans="1:11" x14ac:dyDescent="0.3">
      <c r="A848">
        <v>551</v>
      </c>
      <c r="B848" t="s">
        <v>411</v>
      </c>
      <c r="C848" t="s">
        <v>239</v>
      </c>
      <c r="D848">
        <v>112</v>
      </c>
      <c r="E848" s="1">
        <v>43853</v>
      </c>
      <c r="F848" t="s">
        <v>60</v>
      </c>
      <c r="G848">
        <v>4</v>
      </c>
      <c r="H848" t="s">
        <v>61</v>
      </c>
      <c r="I848">
        <v>4</v>
      </c>
      <c r="J848">
        <v>12.99</v>
      </c>
      <c r="K848" t="s">
        <v>34</v>
      </c>
    </row>
    <row r="849" spans="1:11" x14ac:dyDescent="0.3">
      <c r="A849">
        <v>551</v>
      </c>
      <c r="B849" t="s">
        <v>411</v>
      </c>
      <c r="C849" t="s">
        <v>239</v>
      </c>
      <c r="D849">
        <v>398</v>
      </c>
      <c r="E849" s="1">
        <v>43914</v>
      </c>
      <c r="F849" t="s">
        <v>63</v>
      </c>
      <c r="G849">
        <v>4</v>
      </c>
      <c r="H849" t="s">
        <v>64</v>
      </c>
      <c r="I849">
        <v>7</v>
      </c>
      <c r="J849">
        <v>32.950000000000003</v>
      </c>
      <c r="K849" t="s">
        <v>15</v>
      </c>
    </row>
    <row r="850" spans="1:11" x14ac:dyDescent="0.3">
      <c r="A850">
        <v>551</v>
      </c>
      <c r="B850" t="s">
        <v>411</v>
      </c>
      <c r="C850" t="s">
        <v>239</v>
      </c>
      <c r="D850">
        <v>508</v>
      </c>
      <c r="E850" s="1">
        <v>43938</v>
      </c>
      <c r="F850" t="s">
        <v>317</v>
      </c>
      <c r="G850">
        <v>3</v>
      </c>
      <c r="H850" t="s">
        <v>318</v>
      </c>
      <c r="I850">
        <v>7</v>
      </c>
      <c r="J850">
        <v>44.95</v>
      </c>
      <c r="K850" t="s">
        <v>15</v>
      </c>
    </row>
    <row r="851" spans="1:11" x14ac:dyDescent="0.3">
      <c r="A851">
        <v>551</v>
      </c>
      <c r="B851" t="s">
        <v>411</v>
      </c>
      <c r="C851" t="s">
        <v>239</v>
      </c>
      <c r="D851">
        <v>2775</v>
      </c>
      <c r="E851" s="1">
        <v>44426</v>
      </c>
      <c r="F851" t="s">
        <v>165</v>
      </c>
      <c r="G851">
        <v>3</v>
      </c>
      <c r="H851" t="s">
        <v>166</v>
      </c>
      <c r="I851">
        <v>7</v>
      </c>
      <c r="J851">
        <v>28.99</v>
      </c>
      <c r="K851" t="s">
        <v>15</v>
      </c>
    </row>
    <row r="852" spans="1:11" x14ac:dyDescent="0.3">
      <c r="A852">
        <v>552</v>
      </c>
      <c r="B852" t="s">
        <v>412</v>
      </c>
      <c r="C852" t="s">
        <v>29</v>
      </c>
      <c r="D852">
        <v>2760</v>
      </c>
      <c r="E852" s="1">
        <v>44422</v>
      </c>
      <c r="F852" t="s">
        <v>69</v>
      </c>
      <c r="G852">
        <v>4</v>
      </c>
      <c r="H852" t="s">
        <v>70</v>
      </c>
      <c r="I852">
        <v>3</v>
      </c>
      <c r="J852">
        <v>250</v>
      </c>
      <c r="K852" t="s">
        <v>53</v>
      </c>
    </row>
    <row r="853" spans="1:11" x14ac:dyDescent="0.3">
      <c r="A853">
        <v>553</v>
      </c>
      <c r="B853" t="s">
        <v>368</v>
      </c>
      <c r="C853" t="s">
        <v>72</v>
      </c>
      <c r="D853">
        <v>433</v>
      </c>
      <c r="E853" s="1">
        <v>43922</v>
      </c>
      <c r="F853" t="s">
        <v>208</v>
      </c>
      <c r="G853">
        <v>1</v>
      </c>
      <c r="H853" t="s">
        <v>209</v>
      </c>
      <c r="I853">
        <v>4</v>
      </c>
      <c r="J853">
        <v>14.99</v>
      </c>
      <c r="K853" t="s">
        <v>34</v>
      </c>
    </row>
    <row r="854" spans="1:11" x14ac:dyDescent="0.3">
      <c r="A854">
        <v>555</v>
      </c>
      <c r="B854" t="s">
        <v>413</v>
      </c>
      <c r="C854" t="s">
        <v>126</v>
      </c>
      <c r="D854">
        <v>1330</v>
      </c>
      <c r="E854" s="1">
        <v>44115</v>
      </c>
      <c r="F854" t="s">
        <v>275</v>
      </c>
      <c r="G854">
        <v>5</v>
      </c>
      <c r="H854" t="s">
        <v>276</v>
      </c>
      <c r="I854">
        <v>2</v>
      </c>
      <c r="J854">
        <v>89</v>
      </c>
      <c r="K854" t="s">
        <v>41</v>
      </c>
    </row>
    <row r="855" spans="1:11" x14ac:dyDescent="0.3">
      <c r="A855">
        <v>556</v>
      </c>
      <c r="B855" t="s">
        <v>414</v>
      </c>
      <c r="C855" t="s">
        <v>239</v>
      </c>
      <c r="D855">
        <v>1883</v>
      </c>
      <c r="E855" s="1">
        <v>44235</v>
      </c>
      <c r="F855" t="s">
        <v>175</v>
      </c>
      <c r="G855">
        <v>3</v>
      </c>
      <c r="H855" t="s">
        <v>176</v>
      </c>
      <c r="I855">
        <v>2</v>
      </c>
      <c r="J855">
        <v>119</v>
      </c>
      <c r="K855" t="s">
        <v>41</v>
      </c>
    </row>
    <row r="856" spans="1:11" x14ac:dyDescent="0.3">
      <c r="A856">
        <v>557</v>
      </c>
      <c r="B856" t="s">
        <v>35</v>
      </c>
      <c r="C856" t="s">
        <v>36</v>
      </c>
      <c r="D856">
        <v>2628</v>
      </c>
      <c r="E856" s="1">
        <v>44391</v>
      </c>
      <c r="F856" t="s">
        <v>120</v>
      </c>
      <c r="G856">
        <v>4</v>
      </c>
      <c r="H856" t="s">
        <v>121</v>
      </c>
      <c r="I856">
        <v>7</v>
      </c>
      <c r="J856">
        <v>49.95</v>
      </c>
      <c r="K856" t="s">
        <v>15</v>
      </c>
    </row>
    <row r="857" spans="1:11" x14ac:dyDescent="0.3">
      <c r="A857">
        <v>558</v>
      </c>
      <c r="B857" t="s">
        <v>415</v>
      </c>
      <c r="C857" t="s">
        <v>161</v>
      </c>
      <c r="D857">
        <v>1567</v>
      </c>
      <c r="E857" s="1">
        <v>44170</v>
      </c>
      <c r="F857" t="s">
        <v>44</v>
      </c>
      <c r="G857">
        <v>5</v>
      </c>
      <c r="H857" t="s">
        <v>45</v>
      </c>
      <c r="I857">
        <v>4</v>
      </c>
      <c r="J857">
        <v>23.99</v>
      </c>
      <c r="K857" t="s">
        <v>34</v>
      </c>
    </row>
    <row r="858" spans="1:11" x14ac:dyDescent="0.3">
      <c r="A858">
        <v>558</v>
      </c>
      <c r="B858" t="s">
        <v>415</v>
      </c>
      <c r="C858" t="s">
        <v>161</v>
      </c>
      <c r="D858">
        <v>3087</v>
      </c>
      <c r="E858" s="1">
        <v>44503</v>
      </c>
      <c r="F858" t="s">
        <v>136</v>
      </c>
      <c r="G858">
        <v>4</v>
      </c>
      <c r="H858" t="s">
        <v>137</v>
      </c>
      <c r="I858">
        <v>5</v>
      </c>
      <c r="J858">
        <v>189</v>
      </c>
      <c r="K858" t="s">
        <v>97</v>
      </c>
    </row>
    <row r="859" spans="1:11" x14ac:dyDescent="0.3">
      <c r="A859">
        <v>559</v>
      </c>
      <c r="B859" t="s">
        <v>380</v>
      </c>
      <c r="C859" t="s">
        <v>134</v>
      </c>
      <c r="D859">
        <v>1071</v>
      </c>
      <c r="E859" s="1">
        <v>44061</v>
      </c>
      <c r="F859" t="s">
        <v>106</v>
      </c>
      <c r="G859">
        <v>5</v>
      </c>
      <c r="H859" t="s">
        <v>107</v>
      </c>
      <c r="I859">
        <v>1</v>
      </c>
      <c r="J859">
        <v>4.99</v>
      </c>
      <c r="K859" t="s">
        <v>18</v>
      </c>
    </row>
    <row r="860" spans="1:11" x14ac:dyDescent="0.3">
      <c r="A860">
        <v>559</v>
      </c>
      <c r="B860" t="s">
        <v>380</v>
      </c>
      <c r="C860" t="s">
        <v>134</v>
      </c>
      <c r="D860">
        <v>1319</v>
      </c>
      <c r="E860" s="1">
        <v>44113</v>
      </c>
      <c r="F860" t="s">
        <v>47</v>
      </c>
      <c r="G860">
        <v>4</v>
      </c>
      <c r="H860" t="s">
        <v>48</v>
      </c>
      <c r="I860">
        <v>7</v>
      </c>
      <c r="J860">
        <v>49</v>
      </c>
      <c r="K860" t="s">
        <v>15</v>
      </c>
    </row>
    <row r="861" spans="1:11" x14ac:dyDescent="0.3">
      <c r="A861">
        <v>559</v>
      </c>
      <c r="B861" t="s">
        <v>380</v>
      </c>
      <c r="C861" t="s">
        <v>134</v>
      </c>
      <c r="D861">
        <v>1565</v>
      </c>
      <c r="E861" s="1">
        <v>44169</v>
      </c>
      <c r="F861" t="s">
        <v>58</v>
      </c>
      <c r="G861">
        <v>5</v>
      </c>
      <c r="H861" t="s">
        <v>59</v>
      </c>
      <c r="I861">
        <v>2</v>
      </c>
      <c r="J861">
        <v>179</v>
      </c>
      <c r="K861" t="s">
        <v>41</v>
      </c>
    </row>
    <row r="862" spans="1:11" x14ac:dyDescent="0.3">
      <c r="A862">
        <v>560</v>
      </c>
      <c r="B862" t="s">
        <v>135</v>
      </c>
      <c r="C862" t="s">
        <v>50</v>
      </c>
      <c r="D862">
        <v>229</v>
      </c>
      <c r="E862" s="1">
        <v>43876</v>
      </c>
      <c r="F862" t="s">
        <v>83</v>
      </c>
      <c r="G862">
        <v>2</v>
      </c>
      <c r="H862" t="s">
        <v>84</v>
      </c>
      <c r="I862">
        <v>2</v>
      </c>
      <c r="J862">
        <v>167</v>
      </c>
      <c r="K862" t="s">
        <v>41</v>
      </c>
    </row>
    <row r="863" spans="1:11" x14ac:dyDescent="0.3">
      <c r="A863">
        <v>561</v>
      </c>
      <c r="B863" t="s">
        <v>125</v>
      </c>
      <c r="C863" t="s">
        <v>126</v>
      </c>
      <c r="D863">
        <v>2159</v>
      </c>
      <c r="E863" s="1">
        <v>44295</v>
      </c>
      <c r="F863" t="s">
        <v>283</v>
      </c>
      <c r="G863">
        <v>4</v>
      </c>
      <c r="H863" t="s">
        <v>284</v>
      </c>
      <c r="I863">
        <v>7</v>
      </c>
      <c r="J863">
        <v>42.99</v>
      </c>
      <c r="K863" t="s">
        <v>15</v>
      </c>
    </row>
    <row r="864" spans="1:11" x14ac:dyDescent="0.3">
      <c r="A864">
        <v>562</v>
      </c>
      <c r="B864" t="s">
        <v>133</v>
      </c>
      <c r="C864" t="s">
        <v>24</v>
      </c>
      <c r="D864">
        <v>451</v>
      </c>
      <c r="E864" s="1">
        <v>43924</v>
      </c>
      <c r="F864" t="s">
        <v>51</v>
      </c>
      <c r="G864">
        <v>5</v>
      </c>
      <c r="H864" t="s">
        <v>52</v>
      </c>
      <c r="I864">
        <v>3</v>
      </c>
      <c r="J864">
        <v>455</v>
      </c>
      <c r="K864" t="s">
        <v>53</v>
      </c>
    </row>
    <row r="865" spans="1:11" x14ac:dyDescent="0.3">
      <c r="A865">
        <v>565</v>
      </c>
      <c r="B865" t="s">
        <v>293</v>
      </c>
      <c r="C865" t="s">
        <v>29</v>
      </c>
      <c r="D865">
        <v>666</v>
      </c>
      <c r="E865" s="1">
        <v>43972</v>
      </c>
      <c r="F865" t="s">
        <v>190</v>
      </c>
      <c r="G865">
        <v>2</v>
      </c>
      <c r="H865" t="s">
        <v>191</v>
      </c>
      <c r="I865">
        <v>6</v>
      </c>
      <c r="J865">
        <v>549</v>
      </c>
      <c r="K865" t="s">
        <v>27</v>
      </c>
    </row>
    <row r="866" spans="1:11" x14ac:dyDescent="0.3">
      <c r="A866">
        <v>566</v>
      </c>
      <c r="B866" t="s">
        <v>416</v>
      </c>
      <c r="C866" t="s">
        <v>36</v>
      </c>
      <c r="D866">
        <v>1526</v>
      </c>
      <c r="E866" s="1">
        <v>44158</v>
      </c>
      <c r="F866" t="s">
        <v>141</v>
      </c>
      <c r="G866">
        <v>5</v>
      </c>
      <c r="H866" t="s">
        <v>142</v>
      </c>
      <c r="I866">
        <v>5</v>
      </c>
      <c r="J866">
        <v>214</v>
      </c>
      <c r="K866" t="s">
        <v>97</v>
      </c>
    </row>
    <row r="867" spans="1:11" x14ac:dyDescent="0.3">
      <c r="A867">
        <v>567</v>
      </c>
      <c r="B867" t="s">
        <v>241</v>
      </c>
      <c r="C867" t="s">
        <v>242</v>
      </c>
      <c r="D867">
        <v>1972</v>
      </c>
      <c r="E867" s="1">
        <v>44253</v>
      </c>
      <c r="F867" t="s">
        <v>208</v>
      </c>
      <c r="G867">
        <v>3</v>
      </c>
      <c r="H867" t="s">
        <v>209</v>
      </c>
      <c r="I867">
        <v>4</v>
      </c>
      <c r="J867">
        <v>14.99</v>
      </c>
      <c r="K867" t="s">
        <v>34</v>
      </c>
    </row>
    <row r="868" spans="1:11" x14ac:dyDescent="0.3">
      <c r="A868">
        <v>567</v>
      </c>
      <c r="B868" t="s">
        <v>241</v>
      </c>
      <c r="C868" t="s">
        <v>242</v>
      </c>
      <c r="D868">
        <v>2421</v>
      </c>
      <c r="E868" s="1">
        <v>44352</v>
      </c>
      <c r="F868" t="s">
        <v>141</v>
      </c>
      <c r="G868">
        <v>5</v>
      </c>
      <c r="H868" t="s">
        <v>142</v>
      </c>
      <c r="I868">
        <v>5</v>
      </c>
      <c r="J868">
        <v>214</v>
      </c>
      <c r="K868" t="s">
        <v>97</v>
      </c>
    </row>
    <row r="869" spans="1:11" x14ac:dyDescent="0.3">
      <c r="A869">
        <v>568</v>
      </c>
      <c r="B869" t="s">
        <v>93</v>
      </c>
      <c r="C869" t="s">
        <v>94</v>
      </c>
      <c r="D869">
        <v>150</v>
      </c>
      <c r="E869" s="1">
        <v>43861</v>
      </c>
      <c r="F869" t="s">
        <v>204</v>
      </c>
      <c r="G869">
        <v>2</v>
      </c>
      <c r="H869" t="s">
        <v>205</v>
      </c>
      <c r="I869">
        <v>3</v>
      </c>
      <c r="J869">
        <v>450</v>
      </c>
      <c r="K869" t="s">
        <v>53</v>
      </c>
    </row>
    <row r="870" spans="1:11" x14ac:dyDescent="0.3">
      <c r="A870">
        <v>568</v>
      </c>
      <c r="B870" t="s">
        <v>93</v>
      </c>
      <c r="C870" t="s">
        <v>94</v>
      </c>
      <c r="D870">
        <v>3240</v>
      </c>
      <c r="E870" s="1">
        <v>44538</v>
      </c>
      <c r="F870" t="s">
        <v>79</v>
      </c>
      <c r="G870">
        <v>5</v>
      </c>
      <c r="H870" t="s">
        <v>80</v>
      </c>
      <c r="I870">
        <v>3</v>
      </c>
      <c r="J870">
        <v>399</v>
      </c>
      <c r="K870" t="s">
        <v>53</v>
      </c>
    </row>
    <row r="871" spans="1:11" x14ac:dyDescent="0.3">
      <c r="A871">
        <v>569</v>
      </c>
      <c r="B871" t="s">
        <v>417</v>
      </c>
      <c r="C871" t="s">
        <v>29</v>
      </c>
      <c r="D871">
        <v>1246</v>
      </c>
      <c r="E871" s="1">
        <v>44097</v>
      </c>
      <c r="F871" t="s">
        <v>290</v>
      </c>
      <c r="G871">
        <v>3</v>
      </c>
      <c r="H871" t="s">
        <v>291</v>
      </c>
      <c r="I871">
        <v>6</v>
      </c>
      <c r="J871">
        <v>699</v>
      </c>
      <c r="K871" t="s">
        <v>27</v>
      </c>
    </row>
    <row r="872" spans="1:11" x14ac:dyDescent="0.3">
      <c r="A872">
        <v>570</v>
      </c>
      <c r="B872" t="s">
        <v>402</v>
      </c>
      <c r="C872" t="s">
        <v>36</v>
      </c>
      <c r="D872">
        <v>2843</v>
      </c>
      <c r="E872" s="1">
        <v>44440</v>
      </c>
      <c r="F872" t="s">
        <v>260</v>
      </c>
      <c r="G872">
        <v>5</v>
      </c>
      <c r="H872" t="s">
        <v>261</v>
      </c>
      <c r="I872">
        <v>7</v>
      </c>
      <c r="J872">
        <v>49</v>
      </c>
      <c r="K872" t="s">
        <v>15</v>
      </c>
    </row>
    <row r="873" spans="1:11" x14ac:dyDescent="0.3">
      <c r="A873">
        <v>571</v>
      </c>
      <c r="B873" t="s">
        <v>418</v>
      </c>
      <c r="C873" t="s">
        <v>163</v>
      </c>
      <c r="D873">
        <v>1927</v>
      </c>
      <c r="E873" s="1">
        <v>44243</v>
      </c>
      <c r="F873" t="s">
        <v>21</v>
      </c>
      <c r="G873">
        <v>2</v>
      </c>
      <c r="H873" t="s">
        <v>22</v>
      </c>
      <c r="I873">
        <v>7</v>
      </c>
      <c r="J873">
        <v>27.5</v>
      </c>
      <c r="K873" t="s">
        <v>15</v>
      </c>
    </row>
    <row r="874" spans="1:11" x14ac:dyDescent="0.3">
      <c r="A874">
        <v>571</v>
      </c>
      <c r="B874" t="s">
        <v>418</v>
      </c>
      <c r="C874" t="s">
        <v>163</v>
      </c>
      <c r="D874">
        <v>2323</v>
      </c>
      <c r="E874" s="1">
        <v>44329</v>
      </c>
      <c r="F874" t="s">
        <v>217</v>
      </c>
      <c r="G874">
        <v>1</v>
      </c>
      <c r="H874" t="s">
        <v>218</v>
      </c>
      <c r="I874">
        <v>4</v>
      </c>
      <c r="J874">
        <v>16.989999999999998</v>
      </c>
      <c r="K874" t="s">
        <v>34</v>
      </c>
    </row>
    <row r="875" spans="1:11" x14ac:dyDescent="0.3">
      <c r="A875">
        <v>572</v>
      </c>
      <c r="B875" t="s">
        <v>419</v>
      </c>
      <c r="C875" t="s">
        <v>29</v>
      </c>
      <c r="D875">
        <v>1247</v>
      </c>
      <c r="E875" s="1">
        <v>44097</v>
      </c>
      <c r="F875" t="s">
        <v>37</v>
      </c>
      <c r="G875">
        <v>3</v>
      </c>
      <c r="H875" t="s">
        <v>38</v>
      </c>
      <c r="I875">
        <v>1</v>
      </c>
      <c r="J875">
        <v>12</v>
      </c>
      <c r="K875" t="s">
        <v>18</v>
      </c>
    </row>
    <row r="876" spans="1:11" x14ac:dyDescent="0.3">
      <c r="A876">
        <v>573</v>
      </c>
      <c r="B876" t="s">
        <v>356</v>
      </c>
      <c r="C876" t="s">
        <v>36</v>
      </c>
      <c r="D876">
        <v>3000</v>
      </c>
      <c r="E876" s="1">
        <v>44482</v>
      </c>
      <c r="F876" t="s">
        <v>47</v>
      </c>
      <c r="G876">
        <v>4</v>
      </c>
      <c r="H876" t="s">
        <v>48</v>
      </c>
      <c r="I876">
        <v>7</v>
      </c>
      <c r="J876">
        <v>49</v>
      </c>
      <c r="K876" t="s">
        <v>15</v>
      </c>
    </row>
    <row r="877" spans="1:11" x14ac:dyDescent="0.3">
      <c r="A877">
        <v>574</v>
      </c>
      <c r="B877" t="s">
        <v>367</v>
      </c>
      <c r="C877" t="s">
        <v>201</v>
      </c>
      <c r="D877">
        <v>1149</v>
      </c>
      <c r="E877" s="1">
        <v>44078</v>
      </c>
      <c r="F877" t="s">
        <v>60</v>
      </c>
      <c r="G877">
        <v>2</v>
      </c>
      <c r="H877" t="s">
        <v>61</v>
      </c>
      <c r="I877">
        <v>4</v>
      </c>
      <c r="J877">
        <v>12.99</v>
      </c>
      <c r="K877" t="s">
        <v>34</v>
      </c>
    </row>
    <row r="878" spans="1:11" x14ac:dyDescent="0.3">
      <c r="A878">
        <v>575</v>
      </c>
      <c r="B878" t="s">
        <v>420</v>
      </c>
      <c r="C878" t="s">
        <v>66</v>
      </c>
      <c r="D878">
        <v>968</v>
      </c>
      <c r="E878" s="1">
        <v>44037</v>
      </c>
      <c r="F878" t="s">
        <v>54</v>
      </c>
      <c r="G878">
        <v>5</v>
      </c>
      <c r="H878" t="s">
        <v>55</v>
      </c>
      <c r="I878">
        <v>1</v>
      </c>
      <c r="J878">
        <v>11.99</v>
      </c>
      <c r="K878" t="s">
        <v>18</v>
      </c>
    </row>
    <row r="879" spans="1:11" x14ac:dyDescent="0.3">
      <c r="A879">
        <v>575</v>
      </c>
      <c r="B879" t="s">
        <v>420</v>
      </c>
      <c r="C879" t="s">
        <v>66</v>
      </c>
      <c r="D879">
        <v>995</v>
      </c>
      <c r="E879" s="1">
        <v>44043</v>
      </c>
      <c r="F879" t="s">
        <v>290</v>
      </c>
      <c r="G879">
        <v>5</v>
      </c>
      <c r="H879" t="s">
        <v>291</v>
      </c>
      <c r="I879">
        <v>6</v>
      </c>
      <c r="J879">
        <v>699</v>
      </c>
      <c r="K879" t="s">
        <v>27</v>
      </c>
    </row>
    <row r="880" spans="1:11" x14ac:dyDescent="0.3">
      <c r="A880">
        <v>575</v>
      </c>
      <c r="B880" t="s">
        <v>420</v>
      </c>
      <c r="C880" t="s">
        <v>66</v>
      </c>
      <c r="D880">
        <v>2464</v>
      </c>
      <c r="E880" s="1">
        <v>44360</v>
      </c>
      <c r="F880" t="s">
        <v>178</v>
      </c>
      <c r="G880">
        <v>5</v>
      </c>
      <c r="H880" t="s">
        <v>179</v>
      </c>
      <c r="I880">
        <v>5</v>
      </c>
      <c r="J880">
        <v>225</v>
      </c>
      <c r="K880" t="s">
        <v>97</v>
      </c>
    </row>
    <row r="881" spans="1:11" x14ac:dyDescent="0.3">
      <c r="A881">
        <v>575</v>
      </c>
      <c r="B881" t="s">
        <v>420</v>
      </c>
      <c r="C881" t="s">
        <v>66</v>
      </c>
      <c r="D881">
        <v>3235</v>
      </c>
      <c r="E881" s="1">
        <v>44537</v>
      </c>
      <c r="F881" t="s">
        <v>100</v>
      </c>
      <c r="G881">
        <v>3</v>
      </c>
      <c r="H881" t="s">
        <v>101</v>
      </c>
      <c r="I881">
        <v>7</v>
      </c>
      <c r="J881">
        <v>34.99</v>
      </c>
      <c r="K881" t="s">
        <v>15</v>
      </c>
    </row>
    <row r="882" spans="1:11" x14ac:dyDescent="0.3">
      <c r="A882">
        <v>576</v>
      </c>
      <c r="B882" t="s">
        <v>421</v>
      </c>
      <c r="C882" t="s">
        <v>72</v>
      </c>
      <c r="D882">
        <v>971</v>
      </c>
      <c r="E882" s="1">
        <v>44038</v>
      </c>
      <c r="F882" t="s">
        <v>89</v>
      </c>
      <c r="G882">
        <v>6</v>
      </c>
      <c r="H882" t="s">
        <v>90</v>
      </c>
      <c r="I882">
        <v>3</v>
      </c>
      <c r="J882">
        <v>395</v>
      </c>
      <c r="K882" t="s">
        <v>53</v>
      </c>
    </row>
    <row r="883" spans="1:11" x14ac:dyDescent="0.3">
      <c r="A883">
        <v>576</v>
      </c>
      <c r="B883" t="s">
        <v>421</v>
      </c>
      <c r="C883" t="s">
        <v>72</v>
      </c>
      <c r="D883">
        <v>1838</v>
      </c>
      <c r="E883" s="1">
        <v>44225</v>
      </c>
      <c r="F883" t="s">
        <v>67</v>
      </c>
      <c r="G883">
        <v>6</v>
      </c>
      <c r="H883" t="s">
        <v>68</v>
      </c>
      <c r="I883">
        <v>4</v>
      </c>
      <c r="J883">
        <v>23.99</v>
      </c>
      <c r="K883" t="s">
        <v>34</v>
      </c>
    </row>
    <row r="884" spans="1:11" x14ac:dyDescent="0.3">
      <c r="A884">
        <v>576</v>
      </c>
      <c r="B884" t="s">
        <v>421</v>
      </c>
      <c r="C884" t="s">
        <v>72</v>
      </c>
      <c r="D884">
        <v>2942</v>
      </c>
      <c r="E884" s="1">
        <v>44467</v>
      </c>
      <c r="F884" t="s">
        <v>56</v>
      </c>
      <c r="G884">
        <v>2</v>
      </c>
      <c r="H884" t="s">
        <v>57</v>
      </c>
      <c r="I884">
        <v>3</v>
      </c>
      <c r="J884">
        <v>499</v>
      </c>
      <c r="K884" t="s">
        <v>53</v>
      </c>
    </row>
    <row r="885" spans="1:11" x14ac:dyDescent="0.3">
      <c r="A885">
        <v>579</v>
      </c>
      <c r="B885" t="s">
        <v>203</v>
      </c>
      <c r="C885" t="s">
        <v>11</v>
      </c>
      <c r="D885">
        <v>1293</v>
      </c>
      <c r="E885" s="1">
        <v>44106</v>
      </c>
      <c r="F885" t="s">
        <v>152</v>
      </c>
      <c r="G885">
        <v>3</v>
      </c>
      <c r="H885" t="s">
        <v>153</v>
      </c>
      <c r="I885">
        <v>1</v>
      </c>
      <c r="J885">
        <v>7.99</v>
      </c>
      <c r="K885" t="s">
        <v>18</v>
      </c>
    </row>
    <row r="886" spans="1:11" x14ac:dyDescent="0.3">
      <c r="A886">
        <v>579</v>
      </c>
      <c r="B886" t="s">
        <v>203</v>
      </c>
      <c r="C886" t="s">
        <v>11</v>
      </c>
      <c r="D886">
        <v>1847</v>
      </c>
      <c r="E886" s="1">
        <v>44227</v>
      </c>
      <c r="F886" t="s">
        <v>60</v>
      </c>
      <c r="G886">
        <v>4</v>
      </c>
      <c r="H886" t="s">
        <v>61</v>
      </c>
      <c r="I886">
        <v>4</v>
      </c>
      <c r="J886">
        <v>12.99</v>
      </c>
      <c r="K886" t="s">
        <v>34</v>
      </c>
    </row>
    <row r="887" spans="1:11" x14ac:dyDescent="0.3">
      <c r="A887">
        <v>579</v>
      </c>
      <c r="B887" t="s">
        <v>203</v>
      </c>
      <c r="C887" t="s">
        <v>11</v>
      </c>
      <c r="D887">
        <v>2127</v>
      </c>
      <c r="E887" s="1">
        <v>44288</v>
      </c>
      <c r="F887" t="s">
        <v>51</v>
      </c>
      <c r="G887">
        <v>5</v>
      </c>
      <c r="H887" t="s">
        <v>52</v>
      </c>
      <c r="I887">
        <v>3</v>
      </c>
      <c r="J887">
        <v>455</v>
      </c>
      <c r="K887" t="s">
        <v>53</v>
      </c>
    </row>
    <row r="888" spans="1:11" x14ac:dyDescent="0.3">
      <c r="A888">
        <v>580</v>
      </c>
      <c r="B888" t="s">
        <v>356</v>
      </c>
      <c r="C888" t="s">
        <v>36</v>
      </c>
      <c r="D888">
        <v>288</v>
      </c>
      <c r="E888" s="1">
        <v>43888</v>
      </c>
      <c r="F888" t="s">
        <v>30</v>
      </c>
      <c r="G888">
        <v>4</v>
      </c>
      <c r="H888" t="s">
        <v>31</v>
      </c>
      <c r="I888">
        <v>7</v>
      </c>
      <c r="J888">
        <v>37.99</v>
      </c>
      <c r="K888" t="s">
        <v>15</v>
      </c>
    </row>
    <row r="889" spans="1:11" x14ac:dyDescent="0.3">
      <c r="A889">
        <v>580</v>
      </c>
      <c r="B889" t="s">
        <v>356</v>
      </c>
      <c r="C889" t="s">
        <v>36</v>
      </c>
      <c r="D889">
        <v>1192</v>
      </c>
      <c r="E889" s="1">
        <v>44087</v>
      </c>
      <c r="F889" t="s">
        <v>30</v>
      </c>
      <c r="G889">
        <v>2</v>
      </c>
      <c r="H889" t="s">
        <v>31</v>
      </c>
      <c r="I889">
        <v>7</v>
      </c>
      <c r="J889">
        <v>37.99</v>
      </c>
      <c r="K889" t="s">
        <v>15</v>
      </c>
    </row>
    <row r="890" spans="1:11" x14ac:dyDescent="0.3">
      <c r="A890">
        <v>581</v>
      </c>
      <c r="B890" t="s">
        <v>252</v>
      </c>
      <c r="C890" t="s">
        <v>253</v>
      </c>
      <c r="D890">
        <v>872</v>
      </c>
      <c r="E890" s="1">
        <v>44018</v>
      </c>
      <c r="F890" t="s">
        <v>73</v>
      </c>
      <c r="G890">
        <v>3</v>
      </c>
      <c r="H890" t="s">
        <v>74</v>
      </c>
      <c r="I890">
        <v>3</v>
      </c>
      <c r="J890">
        <v>250</v>
      </c>
      <c r="K890" t="s">
        <v>53</v>
      </c>
    </row>
    <row r="891" spans="1:11" x14ac:dyDescent="0.3">
      <c r="A891">
        <v>581</v>
      </c>
      <c r="B891" t="s">
        <v>252</v>
      </c>
      <c r="C891" t="s">
        <v>253</v>
      </c>
      <c r="D891">
        <v>2742</v>
      </c>
      <c r="E891" s="1">
        <v>44417</v>
      </c>
      <c r="F891" t="s">
        <v>104</v>
      </c>
      <c r="G891">
        <v>4</v>
      </c>
      <c r="H891" t="s">
        <v>105</v>
      </c>
      <c r="I891">
        <v>5</v>
      </c>
      <c r="J891">
        <v>189</v>
      </c>
      <c r="K891" t="s">
        <v>97</v>
      </c>
    </row>
    <row r="892" spans="1:11" x14ac:dyDescent="0.3">
      <c r="A892">
        <v>582</v>
      </c>
      <c r="B892" t="s">
        <v>23</v>
      </c>
      <c r="C892" t="s">
        <v>24</v>
      </c>
      <c r="D892">
        <v>678</v>
      </c>
      <c r="E892" s="1">
        <v>43974</v>
      </c>
      <c r="F892" t="s">
        <v>69</v>
      </c>
      <c r="G892">
        <v>4</v>
      </c>
      <c r="H892" t="s">
        <v>70</v>
      </c>
      <c r="I892">
        <v>3</v>
      </c>
      <c r="J892">
        <v>250</v>
      </c>
      <c r="K892" t="s">
        <v>53</v>
      </c>
    </row>
    <row r="893" spans="1:11" x14ac:dyDescent="0.3">
      <c r="A893">
        <v>582</v>
      </c>
      <c r="B893" t="s">
        <v>23</v>
      </c>
      <c r="C893" t="s">
        <v>24</v>
      </c>
      <c r="D893">
        <v>3337</v>
      </c>
      <c r="E893" s="1">
        <v>44561</v>
      </c>
      <c r="F893" t="s">
        <v>185</v>
      </c>
      <c r="G893">
        <v>4</v>
      </c>
      <c r="H893" t="s">
        <v>186</v>
      </c>
      <c r="I893">
        <v>5</v>
      </c>
      <c r="J893">
        <v>189</v>
      </c>
      <c r="K893" t="s">
        <v>97</v>
      </c>
    </row>
    <row r="894" spans="1:11" x14ac:dyDescent="0.3">
      <c r="A894">
        <v>583</v>
      </c>
      <c r="B894" t="s">
        <v>266</v>
      </c>
      <c r="C894" t="s">
        <v>224</v>
      </c>
      <c r="D894">
        <v>2463</v>
      </c>
      <c r="E894" s="1">
        <v>44360</v>
      </c>
      <c r="F894" t="s">
        <v>47</v>
      </c>
      <c r="G894">
        <v>4</v>
      </c>
      <c r="H894" t="s">
        <v>48</v>
      </c>
      <c r="I894">
        <v>7</v>
      </c>
      <c r="J894">
        <v>49</v>
      </c>
      <c r="K894" t="s">
        <v>15</v>
      </c>
    </row>
    <row r="895" spans="1:11" x14ac:dyDescent="0.3">
      <c r="A895">
        <v>583</v>
      </c>
      <c r="B895" t="s">
        <v>266</v>
      </c>
      <c r="C895" t="s">
        <v>224</v>
      </c>
      <c r="D895">
        <v>3051</v>
      </c>
      <c r="E895" s="1">
        <v>44495</v>
      </c>
      <c r="F895" t="s">
        <v>141</v>
      </c>
      <c r="G895">
        <v>1</v>
      </c>
      <c r="H895" t="s">
        <v>142</v>
      </c>
      <c r="I895">
        <v>5</v>
      </c>
      <c r="J895">
        <v>214</v>
      </c>
      <c r="K895" t="s">
        <v>97</v>
      </c>
    </row>
    <row r="896" spans="1:11" x14ac:dyDescent="0.3">
      <c r="A896">
        <v>584</v>
      </c>
      <c r="B896" t="s">
        <v>171</v>
      </c>
      <c r="C896" t="s">
        <v>20</v>
      </c>
      <c r="D896">
        <v>578</v>
      </c>
      <c r="E896" s="1">
        <v>43957</v>
      </c>
      <c r="F896" t="s">
        <v>221</v>
      </c>
      <c r="G896">
        <v>1</v>
      </c>
      <c r="H896" t="s">
        <v>222</v>
      </c>
      <c r="I896">
        <v>1</v>
      </c>
      <c r="J896">
        <v>10.99</v>
      </c>
      <c r="K896" t="s">
        <v>18</v>
      </c>
    </row>
    <row r="897" spans="1:11" x14ac:dyDescent="0.3">
      <c r="A897">
        <v>584</v>
      </c>
      <c r="B897" t="s">
        <v>171</v>
      </c>
      <c r="C897" t="s">
        <v>20</v>
      </c>
      <c r="D897">
        <v>2611</v>
      </c>
      <c r="E897" s="1">
        <v>44387</v>
      </c>
      <c r="F897" t="s">
        <v>58</v>
      </c>
      <c r="G897">
        <v>4</v>
      </c>
      <c r="H897" t="s">
        <v>59</v>
      </c>
      <c r="I897">
        <v>2</v>
      </c>
      <c r="J897">
        <v>179</v>
      </c>
      <c r="K897" t="s">
        <v>41</v>
      </c>
    </row>
    <row r="898" spans="1:11" x14ac:dyDescent="0.3">
      <c r="A898">
        <v>585</v>
      </c>
      <c r="B898" t="s">
        <v>356</v>
      </c>
      <c r="C898" t="s">
        <v>36</v>
      </c>
      <c r="D898">
        <v>2961</v>
      </c>
      <c r="E898" s="1">
        <v>44472</v>
      </c>
      <c r="F898" t="s">
        <v>69</v>
      </c>
      <c r="G898">
        <v>3</v>
      </c>
      <c r="H898" t="s">
        <v>70</v>
      </c>
      <c r="I898">
        <v>3</v>
      </c>
      <c r="J898">
        <v>250</v>
      </c>
      <c r="K898" t="s">
        <v>53</v>
      </c>
    </row>
    <row r="899" spans="1:11" x14ac:dyDescent="0.3">
      <c r="A899">
        <v>585</v>
      </c>
      <c r="B899" t="s">
        <v>356</v>
      </c>
      <c r="C899" t="s">
        <v>36</v>
      </c>
      <c r="D899">
        <v>3084</v>
      </c>
      <c r="E899" s="1">
        <v>44502</v>
      </c>
      <c r="F899" t="s">
        <v>198</v>
      </c>
      <c r="G899">
        <v>2</v>
      </c>
      <c r="H899" t="s">
        <v>199</v>
      </c>
      <c r="I899">
        <v>1</v>
      </c>
      <c r="J899">
        <v>8.99</v>
      </c>
      <c r="K899" t="s">
        <v>18</v>
      </c>
    </row>
    <row r="900" spans="1:11" x14ac:dyDescent="0.3">
      <c r="A900">
        <v>587</v>
      </c>
      <c r="B900" t="s">
        <v>270</v>
      </c>
      <c r="C900" t="s">
        <v>271</v>
      </c>
      <c r="D900">
        <v>44</v>
      </c>
      <c r="E900" s="1">
        <v>43838</v>
      </c>
      <c r="F900" t="s">
        <v>185</v>
      </c>
      <c r="G900">
        <v>1</v>
      </c>
      <c r="H900" t="s">
        <v>186</v>
      </c>
      <c r="I900">
        <v>5</v>
      </c>
      <c r="J900">
        <v>189</v>
      </c>
      <c r="K900" t="s">
        <v>97</v>
      </c>
    </row>
    <row r="901" spans="1:11" x14ac:dyDescent="0.3">
      <c r="A901">
        <v>587</v>
      </c>
      <c r="B901" t="s">
        <v>270</v>
      </c>
      <c r="C901" t="s">
        <v>271</v>
      </c>
      <c r="D901">
        <v>752</v>
      </c>
      <c r="E901" s="1">
        <v>43989</v>
      </c>
      <c r="F901" t="s">
        <v>145</v>
      </c>
      <c r="G901">
        <v>3</v>
      </c>
      <c r="H901" t="s">
        <v>146</v>
      </c>
      <c r="I901">
        <v>6</v>
      </c>
      <c r="J901">
        <v>883</v>
      </c>
      <c r="K901" t="s">
        <v>27</v>
      </c>
    </row>
    <row r="902" spans="1:11" x14ac:dyDescent="0.3">
      <c r="A902">
        <v>588</v>
      </c>
      <c r="B902" t="s">
        <v>116</v>
      </c>
      <c r="C902" t="s">
        <v>117</v>
      </c>
      <c r="D902">
        <v>1951</v>
      </c>
      <c r="E902" s="1">
        <v>44249</v>
      </c>
      <c r="F902" t="s">
        <v>168</v>
      </c>
      <c r="G902">
        <v>4</v>
      </c>
      <c r="H902" t="s">
        <v>169</v>
      </c>
      <c r="I902">
        <v>4</v>
      </c>
      <c r="J902">
        <v>19.5</v>
      </c>
      <c r="K902" t="s">
        <v>34</v>
      </c>
    </row>
    <row r="903" spans="1:11" x14ac:dyDescent="0.3">
      <c r="A903">
        <v>588</v>
      </c>
      <c r="B903" t="s">
        <v>116</v>
      </c>
      <c r="C903" t="s">
        <v>117</v>
      </c>
      <c r="D903">
        <v>3149</v>
      </c>
      <c r="E903" s="1">
        <v>44519</v>
      </c>
      <c r="F903" t="s">
        <v>302</v>
      </c>
      <c r="G903">
        <v>2</v>
      </c>
      <c r="H903" t="s">
        <v>303</v>
      </c>
      <c r="I903">
        <v>4</v>
      </c>
      <c r="J903">
        <v>13.99</v>
      </c>
      <c r="K903" t="s">
        <v>34</v>
      </c>
    </row>
    <row r="904" spans="1:11" x14ac:dyDescent="0.3">
      <c r="A904">
        <v>590</v>
      </c>
      <c r="B904" t="s">
        <v>11</v>
      </c>
      <c r="C904" t="s">
        <v>12</v>
      </c>
      <c r="D904">
        <v>627</v>
      </c>
      <c r="E904" s="1">
        <v>43965</v>
      </c>
      <c r="F904" t="s">
        <v>141</v>
      </c>
      <c r="G904">
        <v>2</v>
      </c>
      <c r="H904" t="s">
        <v>142</v>
      </c>
      <c r="I904">
        <v>5</v>
      </c>
      <c r="J904">
        <v>214</v>
      </c>
      <c r="K904" t="s">
        <v>97</v>
      </c>
    </row>
    <row r="905" spans="1:11" x14ac:dyDescent="0.3">
      <c r="A905">
        <v>591</v>
      </c>
      <c r="B905" t="s">
        <v>223</v>
      </c>
      <c r="C905" t="s">
        <v>224</v>
      </c>
      <c r="D905">
        <v>977</v>
      </c>
      <c r="E905" s="1">
        <v>44040</v>
      </c>
      <c r="F905" t="s">
        <v>194</v>
      </c>
      <c r="G905">
        <v>5</v>
      </c>
      <c r="H905" t="s">
        <v>195</v>
      </c>
      <c r="I905">
        <v>4</v>
      </c>
      <c r="J905">
        <v>16.75</v>
      </c>
      <c r="K905" t="s">
        <v>34</v>
      </c>
    </row>
    <row r="906" spans="1:11" x14ac:dyDescent="0.3">
      <c r="A906">
        <v>591</v>
      </c>
      <c r="B906" t="s">
        <v>223</v>
      </c>
      <c r="C906" t="s">
        <v>224</v>
      </c>
      <c r="D906">
        <v>2133</v>
      </c>
      <c r="E906" s="1">
        <v>44288</v>
      </c>
      <c r="F906" t="s">
        <v>122</v>
      </c>
      <c r="G906">
        <v>3</v>
      </c>
      <c r="H906" t="s">
        <v>123</v>
      </c>
      <c r="I906">
        <v>4</v>
      </c>
      <c r="J906">
        <v>14.99</v>
      </c>
      <c r="K906" t="s">
        <v>34</v>
      </c>
    </row>
    <row r="907" spans="1:11" x14ac:dyDescent="0.3">
      <c r="A907">
        <v>591</v>
      </c>
      <c r="B907" t="s">
        <v>223</v>
      </c>
      <c r="C907" t="s">
        <v>224</v>
      </c>
      <c r="D907">
        <v>2247</v>
      </c>
      <c r="E907" s="1">
        <v>44314</v>
      </c>
      <c r="F907" t="s">
        <v>154</v>
      </c>
      <c r="G907">
        <v>1</v>
      </c>
      <c r="H907" t="s">
        <v>155</v>
      </c>
      <c r="I907">
        <v>2</v>
      </c>
      <c r="J907">
        <v>129.94999999999999</v>
      </c>
      <c r="K907" t="s">
        <v>41</v>
      </c>
    </row>
    <row r="908" spans="1:11" x14ac:dyDescent="0.3">
      <c r="A908">
        <v>593</v>
      </c>
      <c r="B908" t="s">
        <v>11</v>
      </c>
      <c r="C908" t="s">
        <v>12</v>
      </c>
      <c r="D908">
        <v>2011</v>
      </c>
      <c r="E908" s="1">
        <v>44262</v>
      </c>
      <c r="F908" t="s">
        <v>37</v>
      </c>
      <c r="G908">
        <v>4</v>
      </c>
      <c r="H908" t="s">
        <v>38</v>
      </c>
      <c r="I908">
        <v>1</v>
      </c>
      <c r="J908">
        <v>12</v>
      </c>
      <c r="K908" t="s">
        <v>18</v>
      </c>
    </row>
    <row r="909" spans="1:11" x14ac:dyDescent="0.3">
      <c r="A909">
        <v>593</v>
      </c>
      <c r="B909" t="s">
        <v>11</v>
      </c>
      <c r="C909" t="s">
        <v>12</v>
      </c>
      <c r="D909">
        <v>3256</v>
      </c>
      <c r="E909" s="1">
        <v>44541</v>
      </c>
      <c r="F909" t="s">
        <v>67</v>
      </c>
      <c r="G909">
        <v>2</v>
      </c>
      <c r="H909" t="s">
        <v>68</v>
      </c>
      <c r="I909">
        <v>4</v>
      </c>
      <c r="J909">
        <v>23.99</v>
      </c>
      <c r="K909" t="s">
        <v>34</v>
      </c>
    </row>
    <row r="910" spans="1:11" x14ac:dyDescent="0.3">
      <c r="A910">
        <v>593</v>
      </c>
      <c r="B910" t="s">
        <v>11</v>
      </c>
      <c r="C910" t="s">
        <v>12</v>
      </c>
      <c r="D910">
        <v>3286</v>
      </c>
      <c r="E910" s="1">
        <v>44549</v>
      </c>
      <c r="F910" t="s">
        <v>194</v>
      </c>
      <c r="G910">
        <v>3</v>
      </c>
      <c r="H910" t="s">
        <v>195</v>
      </c>
      <c r="I910">
        <v>4</v>
      </c>
      <c r="J910">
        <v>16.75</v>
      </c>
      <c r="K910" t="s">
        <v>34</v>
      </c>
    </row>
    <row r="911" spans="1:11" x14ac:dyDescent="0.3">
      <c r="A911">
        <v>594</v>
      </c>
      <c r="B911" t="s">
        <v>375</v>
      </c>
      <c r="C911" t="s">
        <v>72</v>
      </c>
      <c r="D911">
        <v>1745</v>
      </c>
      <c r="E911" s="1">
        <v>44209</v>
      </c>
      <c r="F911" t="s">
        <v>37</v>
      </c>
      <c r="G911">
        <v>5</v>
      </c>
      <c r="H911" t="s">
        <v>38</v>
      </c>
      <c r="I911">
        <v>1</v>
      </c>
      <c r="J911">
        <v>12</v>
      </c>
      <c r="K911" t="s">
        <v>18</v>
      </c>
    </row>
    <row r="912" spans="1:11" x14ac:dyDescent="0.3">
      <c r="A912">
        <v>595</v>
      </c>
      <c r="B912" t="s">
        <v>340</v>
      </c>
      <c r="C912" t="s">
        <v>239</v>
      </c>
      <c r="D912">
        <v>698</v>
      </c>
      <c r="E912" s="1">
        <v>43979</v>
      </c>
      <c r="F912" t="s">
        <v>185</v>
      </c>
      <c r="G912">
        <v>3</v>
      </c>
      <c r="H912" t="s">
        <v>186</v>
      </c>
      <c r="I912">
        <v>5</v>
      </c>
      <c r="J912">
        <v>189</v>
      </c>
      <c r="K912" t="s">
        <v>97</v>
      </c>
    </row>
    <row r="913" spans="1:11" x14ac:dyDescent="0.3">
      <c r="A913">
        <v>595</v>
      </c>
      <c r="B913" t="s">
        <v>340</v>
      </c>
      <c r="C913" t="s">
        <v>239</v>
      </c>
      <c r="D913">
        <v>3254</v>
      </c>
      <c r="E913" s="1">
        <v>44540</v>
      </c>
      <c r="F913" t="s">
        <v>317</v>
      </c>
      <c r="G913">
        <v>6</v>
      </c>
      <c r="H913" t="s">
        <v>318</v>
      </c>
      <c r="I913">
        <v>7</v>
      </c>
      <c r="J913">
        <v>44.95</v>
      </c>
      <c r="K913" t="s">
        <v>15</v>
      </c>
    </row>
    <row r="914" spans="1:11" x14ac:dyDescent="0.3">
      <c r="A914">
        <v>599</v>
      </c>
      <c r="B914" t="s">
        <v>11</v>
      </c>
      <c r="C914" t="s">
        <v>12</v>
      </c>
      <c r="D914">
        <v>295</v>
      </c>
      <c r="E914" s="1">
        <v>43890</v>
      </c>
      <c r="F914" t="s">
        <v>190</v>
      </c>
      <c r="G914">
        <v>5</v>
      </c>
      <c r="H914" t="s">
        <v>191</v>
      </c>
      <c r="I914">
        <v>6</v>
      </c>
      <c r="J914">
        <v>549</v>
      </c>
      <c r="K914" t="s">
        <v>27</v>
      </c>
    </row>
    <row r="915" spans="1:11" x14ac:dyDescent="0.3">
      <c r="A915">
        <v>599</v>
      </c>
      <c r="B915" t="s">
        <v>11</v>
      </c>
      <c r="C915" t="s">
        <v>12</v>
      </c>
      <c r="D915">
        <v>1272</v>
      </c>
      <c r="E915" s="1">
        <v>44103</v>
      </c>
      <c r="F915" t="s">
        <v>158</v>
      </c>
      <c r="G915">
        <v>4</v>
      </c>
      <c r="H915" t="s">
        <v>159</v>
      </c>
      <c r="I915">
        <v>4</v>
      </c>
      <c r="J915">
        <v>20.95</v>
      </c>
      <c r="K915" t="s">
        <v>34</v>
      </c>
    </row>
    <row r="916" spans="1:11" x14ac:dyDescent="0.3">
      <c r="A916">
        <v>599</v>
      </c>
      <c r="B916" t="s">
        <v>11</v>
      </c>
      <c r="C916" t="s">
        <v>12</v>
      </c>
      <c r="D916">
        <v>2519</v>
      </c>
      <c r="E916" s="1">
        <v>44369</v>
      </c>
      <c r="F916" t="s">
        <v>212</v>
      </c>
      <c r="G916">
        <v>4</v>
      </c>
      <c r="H916" t="s">
        <v>213</v>
      </c>
      <c r="I916">
        <v>4</v>
      </c>
      <c r="J916">
        <v>14.99</v>
      </c>
      <c r="K916" t="s">
        <v>34</v>
      </c>
    </row>
    <row r="917" spans="1:11" x14ac:dyDescent="0.3">
      <c r="A917">
        <v>600</v>
      </c>
      <c r="B917" t="s">
        <v>363</v>
      </c>
      <c r="C917" t="s">
        <v>72</v>
      </c>
      <c r="D917">
        <v>606</v>
      </c>
      <c r="E917" s="1">
        <v>43961</v>
      </c>
      <c r="F917" t="s">
        <v>194</v>
      </c>
      <c r="G917">
        <v>3</v>
      </c>
      <c r="H917" t="s">
        <v>195</v>
      </c>
      <c r="I917">
        <v>4</v>
      </c>
      <c r="J917">
        <v>16.75</v>
      </c>
      <c r="K917" t="s">
        <v>34</v>
      </c>
    </row>
    <row r="918" spans="1:11" x14ac:dyDescent="0.3">
      <c r="A918">
        <v>601</v>
      </c>
      <c r="B918" t="s">
        <v>422</v>
      </c>
      <c r="C918" t="s">
        <v>134</v>
      </c>
      <c r="D918">
        <v>1084</v>
      </c>
      <c r="E918" s="1">
        <v>44065</v>
      </c>
      <c r="F918" t="s">
        <v>230</v>
      </c>
      <c r="G918">
        <v>3</v>
      </c>
      <c r="H918" t="s">
        <v>231</v>
      </c>
      <c r="I918">
        <v>4</v>
      </c>
      <c r="J918">
        <v>16.989999999999998</v>
      </c>
      <c r="K918" t="s">
        <v>34</v>
      </c>
    </row>
    <row r="919" spans="1:11" x14ac:dyDescent="0.3">
      <c r="A919">
        <v>601</v>
      </c>
      <c r="B919" t="s">
        <v>422</v>
      </c>
      <c r="C919" t="s">
        <v>134</v>
      </c>
      <c r="D919">
        <v>1868</v>
      </c>
      <c r="E919" s="1">
        <v>44233</v>
      </c>
      <c r="F919" t="s">
        <v>230</v>
      </c>
      <c r="G919">
        <v>2</v>
      </c>
      <c r="H919" t="s">
        <v>231</v>
      </c>
      <c r="I919">
        <v>4</v>
      </c>
      <c r="J919">
        <v>16.989999999999998</v>
      </c>
      <c r="K919" t="s">
        <v>34</v>
      </c>
    </row>
    <row r="920" spans="1:11" x14ac:dyDescent="0.3">
      <c r="A920">
        <v>602</v>
      </c>
      <c r="B920" t="s">
        <v>289</v>
      </c>
      <c r="C920" t="s">
        <v>36</v>
      </c>
      <c r="D920">
        <v>1128</v>
      </c>
      <c r="E920" s="1">
        <v>44075</v>
      </c>
      <c r="F920" t="s">
        <v>286</v>
      </c>
      <c r="G920">
        <v>2</v>
      </c>
      <c r="H920" t="s">
        <v>287</v>
      </c>
      <c r="I920">
        <v>4</v>
      </c>
      <c r="J920">
        <v>19.989999999999998</v>
      </c>
      <c r="K920" t="s">
        <v>34</v>
      </c>
    </row>
    <row r="921" spans="1:11" x14ac:dyDescent="0.3">
      <c r="A921">
        <v>602</v>
      </c>
      <c r="B921" t="s">
        <v>289</v>
      </c>
      <c r="C921" t="s">
        <v>36</v>
      </c>
      <c r="D921">
        <v>1306</v>
      </c>
      <c r="E921" s="1">
        <v>44110</v>
      </c>
      <c r="F921" t="s">
        <v>138</v>
      </c>
      <c r="G921">
        <v>4</v>
      </c>
      <c r="H921" t="s">
        <v>139</v>
      </c>
      <c r="I921">
        <v>6</v>
      </c>
      <c r="J921">
        <v>899</v>
      </c>
      <c r="K921" t="s">
        <v>27</v>
      </c>
    </row>
    <row r="922" spans="1:11" x14ac:dyDescent="0.3">
      <c r="A922">
        <v>603</v>
      </c>
      <c r="B922" t="s">
        <v>266</v>
      </c>
      <c r="C922" t="s">
        <v>267</v>
      </c>
      <c r="D922">
        <v>966</v>
      </c>
      <c r="E922" s="1">
        <v>44036</v>
      </c>
      <c r="F922" t="s">
        <v>32</v>
      </c>
      <c r="G922">
        <v>2</v>
      </c>
      <c r="H922" t="s">
        <v>33</v>
      </c>
      <c r="I922">
        <v>4</v>
      </c>
      <c r="J922">
        <v>15.5</v>
      </c>
      <c r="K922" t="s">
        <v>34</v>
      </c>
    </row>
    <row r="923" spans="1:11" x14ac:dyDescent="0.3">
      <c r="A923">
        <v>603</v>
      </c>
      <c r="B923" t="s">
        <v>266</v>
      </c>
      <c r="C923" t="s">
        <v>267</v>
      </c>
      <c r="D923">
        <v>1188</v>
      </c>
      <c r="E923" s="1">
        <v>44086</v>
      </c>
      <c r="F923" t="s">
        <v>286</v>
      </c>
      <c r="G923">
        <v>2</v>
      </c>
      <c r="H923" t="s">
        <v>287</v>
      </c>
      <c r="I923">
        <v>4</v>
      </c>
      <c r="J923">
        <v>19.989999999999998</v>
      </c>
      <c r="K923" t="s">
        <v>34</v>
      </c>
    </row>
    <row r="924" spans="1:11" x14ac:dyDescent="0.3">
      <c r="A924">
        <v>603</v>
      </c>
      <c r="B924" t="s">
        <v>266</v>
      </c>
      <c r="C924" t="s">
        <v>267</v>
      </c>
      <c r="D924">
        <v>1926</v>
      </c>
      <c r="E924" s="1">
        <v>44243</v>
      </c>
      <c r="F924" t="s">
        <v>37</v>
      </c>
      <c r="G924">
        <v>3</v>
      </c>
      <c r="H924" t="s">
        <v>38</v>
      </c>
      <c r="I924">
        <v>1</v>
      </c>
      <c r="J924">
        <v>12</v>
      </c>
      <c r="K924" t="s">
        <v>18</v>
      </c>
    </row>
    <row r="925" spans="1:11" x14ac:dyDescent="0.3">
      <c r="A925">
        <v>604</v>
      </c>
      <c r="B925" t="s">
        <v>232</v>
      </c>
      <c r="C925" t="s">
        <v>29</v>
      </c>
      <c r="D925">
        <v>166</v>
      </c>
      <c r="E925" s="1">
        <v>43864</v>
      </c>
      <c r="F925" t="s">
        <v>214</v>
      </c>
      <c r="G925">
        <v>2</v>
      </c>
      <c r="H925" t="s">
        <v>215</v>
      </c>
      <c r="I925">
        <v>2</v>
      </c>
      <c r="J925">
        <v>58.95</v>
      </c>
      <c r="K925" t="s">
        <v>41</v>
      </c>
    </row>
    <row r="926" spans="1:11" x14ac:dyDescent="0.3">
      <c r="A926">
        <v>604</v>
      </c>
      <c r="B926" t="s">
        <v>232</v>
      </c>
      <c r="C926" t="s">
        <v>29</v>
      </c>
      <c r="D926">
        <v>1231</v>
      </c>
      <c r="E926" s="1">
        <v>44095</v>
      </c>
      <c r="F926" t="s">
        <v>91</v>
      </c>
      <c r="G926">
        <v>2</v>
      </c>
      <c r="H926" t="s">
        <v>92</v>
      </c>
      <c r="I926">
        <v>4</v>
      </c>
      <c r="J926">
        <v>24.99</v>
      </c>
      <c r="K926" t="s">
        <v>34</v>
      </c>
    </row>
    <row r="927" spans="1:11" x14ac:dyDescent="0.3">
      <c r="A927">
        <v>605</v>
      </c>
      <c r="B927" t="s">
        <v>248</v>
      </c>
      <c r="C927" t="s">
        <v>88</v>
      </c>
      <c r="D927">
        <v>1256</v>
      </c>
      <c r="E927" s="1">
        <v>44099</v>
      </c>
      <c r="F927" t="s">
        <v>212</v>
      </c>
      <c r="G927">
        <v>4</v>
      </c>
      <c r="H927" t="s">
        <v>213</v>
      </c>
      <c r="I927">
        <v>4</v>
      </c>
      <c r="J927">
        <v>14.99</v>
      </c>
      <c r="K927" t="s">
        <v>34</v>
      </c>
    </row>
    <row r="928" spans="1:11" x14ac:dyDescent="0.3">
      <c r="A928">
        <v>605</v>
      </c>
      <c r="B928" t="s">
        <v>248</v>
      </c>
      <c r="C928" t="s">
        <v>88</v>
      </c>
      <c r="D928">
        <v>3097</v>
      </c>
      <c r="E928" s="1">
        <v>44506</v>
      </c>
      <c r="F928" t="s">
        <v>47</v>
      </c>
      <c r="G928">
        <v>5</v>
      </c>
      <c r="H928" t="s">
        <v>48</v>
      </c>
      <c r="I928">
        <v>7</v>
      </c>
      <c r="J928">
        <v>49</v>
      </c>
      <c r="K928" t="s">
        <v>15</v>
      </c>
    </row>
    <row r="929" spans="1:11" x14ac:dyDescent="0.3">
      <c r="A929">
        <v>606</v>
      </c>
      <c r="B929" t="s">
        <v>367</v>
      </c>
      <c r="C929" t="s">
        <v>352</v>
      </c>
      <c r="D929">
        <v>77</v>
      </c>
      <c r="E929" s="1">
        <v>43847</v>
      </c>
      <c r="F929" t="s">
        <v>141</v>
      </c>
      <c r="G929">
        <v>3</v>
      </c>
      <c r="H929" t="s">
        <v>142</v>
      </c>
      <c r="I929">
        <v>5</v>
      </c>
      <c r="J929">
        <v>214</v>
      </c>
      <c r="K929" t="s">
        <v>97</v>
      </c>
    </row>
    <row r="930" spans="1:11" x14ac:dyDescent="0.3">
      <c r="A930">
        <v>606</v>
      </c>
      <c r="B930" t="s">
        <v>367</v>
      </c>
      <c r="C930" t="s">
        <v>352</v>
      </c>
      <c r="D930">
        <v>2174</v>
      </c>
      <c r="E930" s="1">
        <v>44298</v>
      </c>
      <c r="F930" t="s">
        <v>208</v>
      </c>
      <c r="G930">
        <v>6</v>
      </c>
      <c r="H930" t="s">
        <v>209</v>
      </c>
      <c r="I930">
        <v>4</v>
      </c>
      <c r="J930">
        <v>14.99</v>
      </c>
      <c r="K930" t="s">
        <v>34</v>
      </c>
    </row>
    <row r="931" spans="1:11" x14ac:dyDescent="0.3">
      <c r="A931">
        <v>607</v>
      </c>
      <c r="B931" t="s">
        <v>423</v>
      </c>
      <c r="C931" t="s">
        <v>201</v>
      </c>
      <c r="D931">
        <v>281</v>
      </c>
      <c r="E931" s="1">
        <v>43887</v>
      </c>
      <c r="F931" t="s">
        <v>172</v>
      </c>
      <c r="G931">
        <v>3</v>
      </c>
      <c r="H931" t="s">
        <v>173</v>
      </c>
      <c r="I931">
        <v>4</v>
      </c>
      <c r="J931">
        <v>24.95</v>
      </c>
      <c r="K931" t="s">
        <v>34</v>
      </c>
    </row>
    <row r="932" spans="1:11" x14ac:dyDescent="0.3">
      <c r="A932">
        <v>607</v>
      </c>
      <c r="B932" t="s">
        <v>423</v>
      </c>
      <c r="C932" t="s">
        <v>201</v>
      </c>
      <c r="D932">
        <v>1810</v>
      </c>
      <c r="E932" s="1">
        <v>44220</v>
      </c>
      <c r="F932" t="s">
        <v>212</v>
      </c>
      <c r="G932">
        <v>4</v>
      </c>
      <c r="H932" t="s">
        <v>213</v>
      </c>
      <c r="I932">
        <v>4</v>
      </c>
      <c r="J932">
        <v>14.99</v>
      </c>
      <c r="K932" t="s">
        <v>34</v>
      </c>
    </row>
    <row r="933" spans="1:11" x14ac:dyDescent="0.3">
      <c r="A933">
        <v>607</v>
      </c>
      <c r="B933" t="s">
        <v>423</v>
      </c>
      <c r="C933" t="s">
        <v>201</v>
      </c>
      <c r="D933">
        <v>3106</v>
      </c>
      <c r="E933" s="1">
        <v>44508</v>
      </c>
      <c r="F933" t="s">
        <v>317</v>
      </c>
      <c r="G933">
        <v>3</v>
      </c>
      <c r="H933" t="s">
        <v>318</v>
      </c>
      <c r="I933">
        <v>7</v>
      </c>
      <c r="J933">
        <v>44.95</v>
      </c>
      <c r="K933" t="s">
        <v>15</v>
      </c>
    </row>
    <row r="934" spans="1:11" x14ac:dyDescent="0.3">
      <c r="A934">
        <v>608</v>
      </c>
      <c r="B934" t="s">
        <v>327</v>
      </c>
      <c r="C934" t="s">
        <v>72</v>
      </c>
      <c r="D934">
        <v>2374</v>
      </c>
      <c r="E934" s="1">
        <v>44340</v>
      </c>
      <c r="F934" t="s">
        <v>263</v>
      </c>
      <c r="G934">
        <v>5</v>
      </c>
      <c r="H934" t="s">
        <v>264</v>
      </c>
      <c r="I934">
        <v>4</v>
      </c>
      <c r="J934">
        <v>19.5</v>
      </c>
      <c r="K934" t="s">
        <v>34</v>
      </c>
    </row>
    <row r="935" spans="1:11" x14ac:dyDescent="0.3">
      <c r="A935">
        <v>608</v>
      </c>
      <c r="B935" t="s">
        <v>327</v>
      </c>
      <c r="C935" t="s">
        <v>72</v>
      </c>
      <c r="D935">
        <v>3175</v>
      </c>
      <c r="E935" s="1">
        <v>44524</v>
      </c>
      <c r="F935" t="s">
        <v>180</v>
      </c>
      <c r="G935">
        <v>4</v>
      </c>
      <c r="H935" t="s">
        <v>181</v>
      </c>
      <c r="I935">
        <v>4</v>
      </c>
      <c r="J935">
        <v>17.5</v>
      </c>
      <c r="K935" t="s">
        <v>34</v>
      </c>
    </row>
    <row r="936" spans="1:11" x14ac:dyDescent="0.3">
      <c r="A936">
        <v>609</v>
      </c>
      <c r="B936" t="s">
        <v>422</v>
      </c>
      <c r="C936" t="s">
        <v>134</v>
      </c>
      <c r="D936">
        <v>1230</v>
      </c>
      <c r="E936" s="1">
        <v>44094</v>
      </c>
      <c r="F936" t="s">
        <v>47</v>
      </c>
      <c r="G936">
        <v>5</v>
      </c>
      <c r="H936" t="s">
        <v>48</v>
      </c>
      <c r="I936">
        <v>7</v>
      </c>
      <c r="J936">
        <v>49</v>
      </c>
      <c r="K936" t="s">
        <v>15</v>
      </c>
    </row>
    <row r="937" spans="1:11" x14ac:dyDescent="0.3">
      <c r="A937">
        <v>610</v>
      </c>
      <c r="B937" t="s">
        <v>11</v>
      </c>
      <c r="C937" t="s">
        <v>12</v>
      </c>
      <c r="D937">
        <v>2212</v>
      </c>
      <c r="E937" s="1">
        <v>44306</v>
      </c>
      <c r="F937" t="s">
        <v>154</v>
      </c>
      <c r="G937">
        <v>4</v>
      </c>
      <c r="H937" t="s">
        <v>155</v>
      </c>
      <c r="I937">
        <v>2</v>
      </c>
      <c r="J937">
        <v>129.94999999999999</v>
      </c>
      <c r="K937" t="s">
        <v>41</v>
      </c>
    </row>
    <row r="938" spans="1:11" x14ac:dyDescent="0.3">
      <c r="A938">
        <v>611</v>
      </c>
      <c r="B938" t="s">
        <v>249</v>
      </c>
      <c r="C938" t="s">
        <v>126</v>
      </c>
      <c r="D938">
        <v>2362</v>
      </c>
      <c r="E938" s="1">
        <v>44337</v>
      </c>
      <c r="F938" t="s">
        <v>302</v>
      </c>
      <c r="G938">
        <v>4</v>
      </c>
      <c r="H938" t="s">
        <v>303</v>
      </c>
      <c r="I938">
        <v>4</v>
      </c>
      <c r="J938">
        <v>13.99</v>
      </c>
      <c r="K938" t="s">
        <v>34</v>
      </c>
    </row>
    <row r="939" spans="1:11" x14ac:dyDescent="0.3">
      <c r="A939">
        <v>611</v>
      </c>
      <c r="B939" t="s">
        <v>249</v>
      </c>
      <c r="C939" t="s">
        <v>126</v>
      </c>
      <c r="D939">
        <v>2497</v>
      </c>
      <c r="E939" s="1">
        <v>44366</v>
      </c>
      <c r="F939" t="s">
        <v>39</v>
      </c>
      <c r="G939">
        <v>4</v>
      </c>
      <c r="H939" t="s">
        <v>40</v>
      </c>
      <c r="I939">
        <v>2</v>
      </c>
      <c r="J939">
        <v>89.95</v>
      </c>
      <c r="K939" t="s">
        <v>41</v>
      </c>
    </row>
    <row r="940" spans="1:11" x14ac:dyDescent="0.3">
      <c r="A940">
        <v>613</v>
      </c>
      <c r="B940" t="s">
        <v>356</v>
      </c>
      <c r="C940" t="s">
        <v>36</v>
      </c>
      <c r="D940">
        <v>1377</v>
      </c>
      <c r="E940" s="1">
        <v>44124</v>
      </c>
      <c r="F940" t="s">
        <v>317</v>
      </c>
      <c r="G940">
        <v>3</v>
      </c>
      <c r="H940" t="s">
        <v>318</v>
      </c>
      <c r="I940">
        <v>7</v>
      </c>
      <c r="J940">
        <v>44.95</v>
      </c>
      <c r="K940" t="s">
        <v>15</v>
      </c>
    </row>
    <row r="941" spans="1:11" x14ac:dyDescent="0.3">
      <c r="A941">
        <v>613</v>
      </c>
      <c r="B941" t="s">
        <v>356</v>
      </c>
      <c r="C941" t="s">
        <v>36</v>
      </c>
      <c r="D941">
        <v>1860</v>
      </c>
      <c r="E941" s="1">
        <v>44230</v>
      </c>
      <c r="F941" t="s">
        <v>91</v>
      </c>
      <c r="G941">
        <v>4</v>
      </c>
      <c r="H941" t="s">
        <v>92</v>
      </c>
      <c r="I941">
        <v>4</v>
      </c>
      <c r="J941">
        <v>24.99</v>
      </c>
      <c r="K941" t="s">
        <v>34</v>
      </c>
    </row>
    <row r="942" spans="1:11" x14ac:dyDescent="0.3">
      <c r="A942">
        <v>614</v>
      </c>
      <c r="B942" t="s">
        <v>419</v>
      </c>
      <c r="C942" t="s">
        <v>29</v>
      </c>
      <c r="D942">
        <v>933</v>
      </c>
      <c r="E942" s="1">
        <v>44030</v>
      </c>
      <c r="F942" t="s">
        <v>129</v>
      </c>
      <c r="G942">
        <v>3</v>
      </c>
      <c r="H942" t="s">
        <v>130</v>
      </c>
      <c r="I942">
        <v>7</v>
      </c>
      <c r="J942">
        <v>29.99</v>
      </c>
      <c r="K942" t="s">
        <v>15</v>
      </c>
    </row>
    <row r="943" spans="1:11" x14ac:dyDescent="0.3">
      <c r="A943">
        <v>614</v>
      </c>
      <c r="B943" t="s">
        <v>419</v>
      </c>
      <c r="C943" t="s">
        <v>29</v>
      </c>
      <c r="D943">
        <v>1363</v>
      </c>
      <c r="E943" s="1">
        <v>44121</v>
      </c>
      <c r="F943" t="s">
        <v>283</v>
      </c>
      <c r="G943">
        <v>3</v>
      </c>
      <c r="H943" t="s">
        <v>284</v>
      </c>
      <c r="I943">
        <v>7</v>
      </c>
      <c r="J943">
        <v>42.99</v>
      </c>
      <c r="K943" t="s">
        <v>15</v>
      </c>
    </row>
    <row r="944" spans="1:11" x14ac:dyDescent="0.3">
      <c r="A944">
        <v>614</v>
      </c>
      <c r="B944" t="s">
        <v>419</v>
      </c>
      <c r="C944" t="s">
        <v>29</v>
      </c>
      <c r="D944">
        <v>1450</v>
      </c>
      <c r="E944" s="1">
        <v>44139</v>
      </c>
      <c r="F944" t="s">
        <v>168</v>
      </c>
      <c r="G944">
        <v>4</v>
      </c>
      <c r="H944" t="s">
        <v>169</v>
      </c>
      <c r="I944">
        <v>4</v>
      </c>
      <c r="J944">
        <v>19.5</v>
      </c>
      <c r="K944" t="s">
        <v>34</v>
      </c>
    </row>
    <row r="945" spans="1:11" x14ac:dyDescent="0.3">
      <c r="A945">
        <v>614</v>
      </c>
      <c r="B945" t="s">
        <v>419</v>
      </c>
      <c r="C945" t="s">
        <v>29</v>
      </c>
      <c r="D945">
        <v>2429</v>
      </c>
      <c r="E945" s="1">
        <v>44354</v>
      </c>
      <c r="F945" t="s">
        <v>175</v>
      </c>
      <c r="G945">
        <v>3</v>
      </c>
      <c r="H945" t="s">
        <v>176</v>
      </c>
      <c r="I945">
        <v>2</v>
      </c>
      <c r="J945">
        <v>119</v>
      </c>
      <c r="K945" t="s">
        <v>41</v>
      </c>
    </row>
    <row r="946" spans="1:11" x14ac:dyDescent="0.3">
      <c r="A946">
        <v>614</v>
      </c>
      <c r="B946" t="s">
        <v>419</v>
      </c>
      <c r="C946" t="s">
        <v>29</v>
      </c>
      <c r="D946">
        <v>2547</v>
      </c>
      <c r="E946" s="1">
        <v>44375</v>
      </c>
      <c r="F946" t="s">
        <v>47</v>
      </c>
      <c r="G946">
        <v>4</v>
      </c>
      <c r="H946" t="s">
        <v>48</v>
      </c>
      <c r="I946">
        <v>7</v>
      </c>
      <c r="J946">
        <v>49</v>
      </c>
      <c r="K946" t="s">
        <v>15</v>
      </c>
    </row>
    <row r="947" spans="1:11" x14ac:dyDescent="0.3">
      <c r="A947">
        <v>614</v>
      </c>
      <c r="B947" t="s">
        <v>419</v>
      </c>
      <c r="C947" t="s">
        <v>29</v>
      </c>
      <c r="D947">
        <v>2630</v>
      </c>
      <c r="E947" s="1">
        <v>44391</v>
      </c>
      <c r="F947" t="s">
        <v>16</v>
      </c>
      <c r="G947">
        <v>4</v>
      </c>
      <c r="H947" t="s">
        <v>17</v>
      </c>
      <c r="I947">
        <v>1</v>
      </c>
      <c r="J947">
        <v>8.99</v>
      </c>
      <c r="K947" t="s">
        <v>18</v>
      </c>
    </row>
    <row r="948" spans="1:11" x14ac:dyDescent="0.3">
      <c r="A948">
        <v>615</v>
      </c>
      <c r="B948" t="s">
        <v>11</v>
      </c>
      <c r="C948" t="s">
        <v>12</v>
      </c>
      <c r="D948">
        <v>1217</v>
      </c>
      <c r="E948" s="1">
        <v>44092</v>
      </c>
      <c r="F948" t="s">
        <v>172</v>
      </c>
      <c r="G948">
        <v>4</v>
      </c>
      <c r="H948" t="s">
        <v>173</v>
      </c>
      <c r="I948">
        <v>4</v>
      </c>
      <c r="J948">
        <v>24.95</v>
      </c>
      <c r="K948" t="s">
        <v>34</v>
      </c>
    </row>
    <row r="949" spans="1:11" x14ac:dyDescent="0.3">
      <c r="A949">
        <v>615</v>
      </c>
      <c r="B949" t="s">
        <v>11</v>
      </c>
      <c r="C949" t="s">
        <v>12</v>
      </c>
      <c r="D949">
        <v>2000</v>
      </c>
      <c r="E949" s="1">
        <v>44259</v>
      </c>
      <c r="F949" t="s">
        <v>230</v>
      </c>
      <c r="G949">
        <v>4</v>
      </c>
      <c r="H949" t="s">
        <v>231</v>
      </c>
      <c r="I949">
        <v>4</v>
      </c>
      <c r="J949">
        <v>16.989999999999998</v>
      </c>
      <c r="K949" t="s">
        <v>34</v>
      </c>
    </row>
    <row r="950" spans="1:11" x14ac:dyDescent="0.3">
      <c r="A950">
        <v>616</v>
      </c>
      <c r="B950" t="s">
        <v>424</v>
      </c>
      <c r="C950" t="s">
        <v>161</v>
      </c>
      <c r="D950">
        <v>901</v>
      </c>
      <c r="E950" s="1">
        <v>44023</v>
      </c>
      <c r="F950" t="s">
        <v>56</v>
      </c>
      <c r="G950">
        <v>3</v>
      </c>
      <c r="H950" t="s">
        <v>57</v>
      </c>
      <c r="I950">
        <v>3</v>
      </c>
      <c r="J950">
        <v>499</v>
      </c>
      <c r="K950" t="s">
        <v>53</v>
      </c>
    </row>
    <row r="951" spans="1:11" x14ac:dyDescent="0.3">
      <c r="A951">
        <v>616</v>
      </c>
      <c r="B951" t="s">
        <v>424</v>
      </c>
      <c r="C951" t="s">
        <v>161</v>
      </c>
      <c r="D951">
        <v>2922</v>
      </c>
      <c r="E951" s="1">
        <v>44461</v>
      </c>
      <c r="F951" t="s">
        <v>122</v>
      </c>
      <c r="G951">
        <v>6</v>
      </c>
      <c r="H951" t="s">
        <v>123</v>
      </c>
      <c r="I951">
        <v>4</v>
      </c>
      <c r="J951">
        <v>14.99</v>
      </c>
      <c r="K951" t="s">
        <v>34</v>
      </c>
    </row>
    <row r="952" spans="1:11" x14ac:dyDescent="0.3">
      <c r="A952">
        <v>617</v>
      </c>
      <c r="B952" t="s">
        <v>385</v>
      </c>
      <c r="C952" t="s">
        <v>126</v>
      </c>
      <c r="D952">
        <v>1846</v>
      </c>
      <c r="E952" s="1">
        <v>44227</v>
      </c>
      <c r="F952" t="s">
        <v>208</v>
      </c>
      <c r="G952">
        <v>3</v>
      </c>
      <c r="H952" t="s">
        <v>209</v>
      </c>
      <c r="I952">
        <v>4</v>
      </c>
      <c r="J952">
        <v>14.99</v>
      </c>
      <c r="K952" t="s">
        <v>34</v>
      </c>
    </row>
    <row r="953" spans="1:11" x14ac:dyDescent="0.3">
      <c r="A953">
        <v>617</v>
      </c>
      <c r="B953" t="s">
        <v>385</v>
      </c>
      <c r="C953" t="s">
        <v>126</v>
      </c>
      <c r="D953">
        <v>2607</v>
      </c>
      <c r="E953" s="1">
        <v>44387</v>
      </c>
      <c r="F953" t="s">
        <v>54</v>
      </c>
      <c r="G953">
        <v>1</v>
      </c>
      <c r="H953" t="s">
        <v>55</v>
      </c>
      <c r="I953">
        <v>1</v>
      </c>
      <c r="J953">
        <v>11.99</v>
      </c>
      <c r="K953" t="s">
        <v>18</v>
      </c>
    </row>
    <row r="954" spans="1:11" x14ac:dyDescent="0.3">
      <c r="A954">
        <v>617</v>
      </c>
      <c r="B954" t="s">
        <v>385</v>
      </c>
      <c r="C954" t="s">
        <v>126</v>
      </c>
      <c r="D954">
        <v>3323</v>
      </c>
      <c r="E954" s="1">
        <v>44558</v>
      </c>
      <c r="F954" t="s">
        <v>214</v>
      </c>
      <c r="G954">
        <v>6</v>
      </c>
      <c r="H954" t="s">
        <v>215</v>
      </c>
      <c r="I954">
        <v>2</v>
      </c>
      <c r="J954">
        <v>58.95</v>
      </c>
      <c r="K954" t="s">
        <v>41</v>
      </c>
    </row>
    <row r="955" spans="1:11" x14ac:dyDescent="0.3">
      <c r="A955">
        <v>618</v>
      </c>
      <c r="B955" t="s">
        <v>425</v>
      </c>
      <c r="C955" t="s">
        <v>103</v>
      </c>
      <c r="D955">
        <v>1295</v>
      </c>
      <c r="E955" s="1">
        <v>44108</v>
      </c>
      <c r="F955" t="s">
        <v>317</v>
      </c>
      <c r="G955">
        <v>4</v>
      </c>
      <c r="H955" t="s">
        <v>318</v>
      </c>
      <c r="I955">
        <v>7</v>
      </c>
      <c r="J955">
        <v>44.95</v>
      </c>
      <c r="K955" t="s">
        <v>15</v>
      </c>
    </row>
    <row r="956" spans="1:11" x14ac:dyDescent="0.3">
      <c r="A956">
        <v>619</v>
      </c>
      <c r="B956" t="s">
        <v>356</v>
      </c>
      <c r="C956" t="s">
        <v>36</v>
      </c>
      <c r="D956">
        <v>1581</v>
      </c>
      <c r="E956" s="1">
        <v>44172</v>
      </c>
      <c r="F956" t="s">
        <v>131</v>
      </c>
      <c r="G956">
        <v>4</v>
      </c>
      <c r="H956" t="s">
        <v>132</v>
      </c>
      <c r="I956">
        <v>1</v>
      </c>
      <c r="J956">
        <v>9.99</v>
      </c>
      <c r="K956" t="s">
        <v>18</v>
      </c>
    </row>
    <row r="957" spans="1:11" x14ac:dyDescent="0.3">
      <c r="A957">
        <v>619</v>
      </c>
      <c r="B957" t="s">
        <v>356</v>
      </c>
      <c r="C957" t="s">
        <v>36</v>
      </c>
      <c r="D957">
        <v>1756</v>
      </c>
      <c r="E957" s="1">
        <v>44210</v>
      </c>
      <c r="F957" t="s">
        <v>131</v>
      </c>
      <c r="G957">
        <v>2</v>
      </c>
      <c r="H957" t="s">
        <v>132</v>
      </c>
      <c r="I957">
        <v>1</v>
      </c>
      <c r="J957">
        <v>9.99</v>
      </c>
      <c r="K957" t="s">
        <v>18</v>
      </c>
    </row>
    <row r="958" spans="1:11" x14ac:dyDescent="0.3">
      <c r="A958">
        <v>619</v>
      </c>
      <c r="B958" t="s">
        <v>356</v>
      </c>
      <c r="C958" t="s">
        <v>36</v>
      </c>
      <c r="D958">
        <v>2050</v>
      </c>
      <c r="E958" s="1">
        <v>44270</v>
      </c>
      <c r="F958" t="s">
        <v>100</v>
      </c>
      <c r="G958">
        <v>3</v>
      </c>
      <c r="H958" t="s">
        <v>101</v>
      </c>
      <c r="I958">
        <v>7</v>
      </c>
      <c r="J958">
        <v>34.99</v>
      </c>
      <c r="K958" t="s">
        <v>15</v>
      </c>
    </row>
    <row r="959" spans="1:11" x14ac:dyDescent="0.3">
      <c r="A959">
        <v>620</v>
      </c>
      <c r="B959" t="s">
        <v>426</v>
      </c>
      <c r="C959" t="s">
        <v>313</v>
      </c>
      <c r="D959">
        <v>1039</v>
      </c>
      <c r="E959" s="1">
        <v>44053</v>
      </c>
      <c r="F959" t="s">
        <v>154</v>
      </c>
      <c r="G959">
        <v>2</v>
      </c>
      <c r="H959" t="s">
        <v>155</v>
      </c>
      <c r="I959">
        <v>2</v>
      </c>
      <c r="J959">
        <v>129.94999999999999</v>
      </c>
      <c r="K959" t="s">
        <v>41</v>
      </c>
    </row>
    <row r="960" spans="1:11" x14ac:dyDescent="0.3">
      <c r="A960">
        <v>620</v>
      </c>
      <c r="B960" t="s">
        <v>426</v>
      </c>
      <c r="C960" t="s">
        <v>313</v>
      </c>
      <c r="D960">
        <v>1897</v>
      </c>
      <c r="E960" s="1">
        <v>44238</v>
      </c>
      <c r="F960" t="s">
        <v>158</v>
      </c>
      <c r="G960">
        <v>2</v>
      </c>
      <c r="H960" t="s">
        <v>159</v>
      </c>
      <c r="I960">
        <v>4</v>
      </c>
      <c r="J960">
        <v>20.95</v>
      </c>
      <c r="K960" t="s">
        <v>34</v>
      </c>
    </row>
    <row r="961" spans="1:11" x14ac:dyDescent="0.3">
      <c r="A961">
        <v>620</v>
      </c>
      <c r="B961" t="s">
        <v>426</v>
      </c>
      <c r="C961" t="s">
        <v>313</v>
      </c>
      <c r="D961">
        <v>2662</v>
      </c>
      <c r="E961" s="1">
        <v>44398</v>
      </c>
      <c r="F961" t="s">
        <v>185</v>
      </c>
      <c r="G961">
        <v>5</v>
      </c>
      <c r="H961" t="s">
        <v>186</v>
      </c>
      <c r="I961">
        <v>5</v>
      </c>
      <c r="J961">
        <v>189</v>
      </c>
      <c r="K961" t="s">
        <v>97</v>
      </c>
    </row>
    <row r="962" spans="1:11" x14ac:dyDescent="0.3">
      <c r="A962">
        <v>621</v>
      </c>
      <c r="B962" t="s">
        <v>156</v>
      </c>
      <c r="C962" t="s">
        <v>157</v>
      </c>
      <c r="D962">
        <v>1276</v>
      </c>
      <c r="E962" s="1">
        <v>44103</v>
      </c>
      <c r="F962" t="s">
        <v>283</v>
      </c>
      <c r="G962">
        <v>6</v>
      </c>
      <c r="H962" t="s">
        <v>284</v>
      </c>
      <c r="I962">
        <v>7</v>
      </c>
      <c r="J962">
        <v>42.99</v>
      </c>
      <c r="K962" t="s">
        <v>15</v>
      </c>
    </row>
    <row r="963" spans="1:11" x14ac:dyDescent="0.3">
      <c r="A963">
        <v>624</v>
      </c>
      <c r="B963" t="s">
        <v>425</v>
      </c>
      <c r="C963" t="s">
        <v>103</v>
      </c>
      <c r="D963">
        <v>1126</v>
      </c>
      <c r="E963" s="1">
        <v>44075</v>
      </c>
      <c r="F963" t="s">
        <v>60</v>
      </c>
      <c r="G963">
        <v>3</v>
      </c>
      <c r="H963" t="s">
        <v>61</v>
      </c>
      <c r="I963">
        <v>4</v>
      </c>
      <c r="J963">
        <v>12.99</v>
      </c>
      <c r="K963" t="s">
        <v>34</v>
      </c>
    </row>
    <row r="964" spans="1:11" x14ac:dyDescent="0.3">
      <c r="A964">
        <v>624</v>
      </c>
      <c r="B964" t="s">
        <v>425</v>
      </c>
      <c r="C964" t="s">
        <v>103</v>
      </c>
      <c r="D964">
        <v>1427</v>
      </c>
      <c r="E964" s="1">
        <v>44134</v>
      </c>
      <c r="F964" t="s">
        <v>100</v>
      </c>
      <c r="G964">
        <v>3</v>
      </c>
      <c r="H964" t="s">
        <v>101</v>
      </c>
      <c r="I964">
        <v>7</v>
      </c>
      <c r="J964">
        <v>34.99</v>
      </c>
      <c r="K964" t="s">
        <v>15</v>
      </c>
    </row>
    <row r="965" spans="1:11" x14ac:dyDescent="0.3">
      <c r="A965">
        <v>624</v>
      </c>
      <c r="B965" t="s">
        <v>425</v>
      </c>
      <c r="C965" t="s">
        <v>103</v>
      </c>
      <c r="D965">
        <v>2130</v>
      </c>
      <c r="E965" s="1">
        <v>44288</v>
      </c>
      <c r="F965" t="s">
        <v>91</v>
      </c>
      <c r="G965">
        <v>4</v>
      </c>
      <c r="H965" t="s">
        <v>92</v>
      </c>
      <c r="I965">
        <v>4</v>
      </c>
      <c r="J965">
        <v>24.99</v>
      </c>
      <c r="K965" t="s">
        <v>34</v>
      </c>
    </row>
    <row r="966" spans="1:11" x14ac:dyDescent="0.3">
      <c r="A966">
        <v>624</v>
      </c>
      <c r="B966" t="s">
        <v>425</v>
      </c>
      <c r="C966" t="s">
        <v>103</v>
      </c>
      <c r="D966">
        <v>2576</v>
      </c>
      <c r="E966" s="1">
        <v>44380</v>
      </c>
      <c r="F966" t="s">
        <v>111</v>
      </c>
      <c r="G966">
        <v>4</v>
      </c>
      <c r="H966" t="s">
        <v>112</v>
      </c>
      <c r="I966">
        <v>1</v>
      </c>
      <c r="J966">
        <v>12</v>
      </c>
      <c r="K966" t="s">
        <v>18</v>
      </c>
    </row>
    <row r="967" spans="1:11" x14ac:dyDescent="0.3">
      <c r="A967">
        <v>624</v>
      </c>
      <c r="B967" t="s">
        <v>425</v>
      </c>
      <c r="C967" t="s">
        <v>103</v>
      </c>
      <c r="D967">
        <v>3176</v>
      </c>
      <c r="E967" s="1">
        <v>44524</v>
      </c>
      <c r="F967" t="s">
        <v>63</v>
      </c>
      <c r="G967">
        <v>6</v>
      </c>
      <c r="H967" t="s">
        <v>64</v>
      </c>
      <c r="I967">
        <v>7</v>
      </c>
      <c r="J967">
        <v>32.950000000000003</v>
      </c>
      <c r="K967" t="s">
        <v>15</v>
      </c>
    </row>
    <row r="968" spans="1:11" x14ac:dyDescent="0.3">
      <c r="A968">
        <v>625</v>
      </c>
      <c r="B968" t="s">
        <v>241</v>
      </c>
      <c r="C968" t="s">
        <v>242</v>
      </c>
      <c r="D968">
        <v>2545</v>
      </c>
      <c r="E968" s="1">
        <v>44375</v>
      </c>
      <c r="F968" t="s">
        <v>204</v>
      </c>
      <c r="G968">
        <v>5</v>
      </c>
      <c r="H968" t="s">
        <v>205</v>
      </c>
      <c r="I968">
        <v>3</v>
      </c>
      <c r="J968">
        <v>450</v>
      </c>
      <c r="K968" t="s">
        <v>53</v>
      </c>
    </row>
    <row r="969" spans="1:11" x14ac:dyDescent="0.3">
      <c r="A969">
        <v>625</v>
      </c>
      <c r="B969" t="s">
        <v>241</v>
      </c>
      <c r="C969" t="s">
        <v>242</v>
      </c>
      <c r="D969">
        <v>3334</v>
      </c>
      <c r="E969" s="1">
        <v>44561</v>
      </c>
      <c r="F969" t="s">
        <v>89</v>
      </c>
      <c r="G969">
        <v>5</v>
      </c>
      <c r="H969" t="s">
        <v>90</v>
      </c>
      <c r="I969">
        <v>3</v>
      </c>
      <c r="J969">
        <v>395</v>
      </c>
      <c r="K969" t="s">
        <v>53</v>
      </c>
    </row>
    <row r="970" spans="1:11" x14ac:dyDescent="0.3">
      <c r="A970">
        <v>626</v>
      </c>
      <c r="B970" t="s">
        <v>427</v>
      </c>
      <c r="C970" t="s">
        <v>144</v>
      </c>
      <c r="D970">
        <v>768</v>
      </c>
      <c r="E970" s="1">
        <v>43992</v>
      </c>
      <c r="F970" t="s">
        <v>13</v>
      </c>
      <c r="G970">
        <v>4</v>
      </c>
      <c r="H970" t="s">
        <v>14</v>
      </c>
      <c r="I970">
        <v>7</v>
      </c>
      <c r="J970">
        <v>29.99</v>
      </c>
      <c r="K970" t="s">
        <v>15</v>
      </c>
    </row>
    <row r="971" spans="1:11" x14ac:dyDescent="0.3">
      <c r="A971">
        <v>626</v>
      </c>
      <c r="B971" t="s">
        <v>427</v>
      </c>
      <c r="C971" t="s">
        <v>144</v>
      </c>
      <c r="D971">
        <v>843</v>
      </c>
      <c r="E971" s="1">
        <v>44012</v>
      </c>
      <c r="F971" t="s">
        <v>145</v>
      </c>
      <c r="G971">
        <v>5</v>
      </c>
      <c r="H971" t="s">
        <v>146</v>
      </c>
      <c r="I971">
        <v>6</v>
      </c>
      <c r="J971">
        <v>883</v>
      </c>
      <c r="K971" t="s">
        <v>27</v>
      </c>
    </row>
    <row r="972" spans="1:11" x14ac:dyDescent="0.3">
      <c r="A972">
        <v>626</v>
      </c>
      <c r="B972" t="s">
        <v>427</v>
      </c>
      <c r="C972" t="s">
        <v>144</v>
      </c>
      <c r="D972">
        <v>2448</v>
      </c>
      <c r="E972" s="1">
        <v>44358</v>
      </c>
      <c r="F972" t="s">
        <v>58</v>
      </c>
      <c r="G972">
        <v>3</v>
      </c>
      <c r="H972" t="s">
        <v>59</v>
      </c>
      <c r="I972">
        <v>2</v>
      </c>
      <c r="J972">
        <v>179</v>
      </c>
      <c r="K972" t="s">
        <v>41</v>
      </c>
    </row>
    <row r="973" spans="1:11" x14ac:dyDescent="0.3">
      <c r="A973">
        <v>626</v>
      </c>
      <c r="B973" t="s">
        <v>427</v>
      </c>
      <c r="C973" t="s">
        <v>144</v>
      </c>
      <c r="D973">
        <v>2709</v>
      </c>
      <c r="E973" s="1">
        <v>44411</v>
      </c>
      <c r="F973" t="s">
        <v>91</v>
      </c>
      <c r="G973">
        <v>3</v>
      </c>
      <c r="H973" t="s">
        <v>92</v>
      </c>
      <c r="I973">
        <v>4</v>
      </c>
      <c r="J973">
        <v>24.99</v>
      </c>
      <c r="K973" t="s">
        <v>34</v>
      </c>
    </row>
    <row r="974" spans="1:11" x14ac:dyDescent="0.3">
      <c r="A974">
        <v>627</v>
      </c>
      <c r="B974" t="s">
        <v>42</v>
      </c>
      <c r="C974" t="s">
        <v>43</v>
      </c>
      <c r="D974">
        <v>2846</v>
      </c>
      <c r="E974" s="1">
        <v>44441</v>
      </c>
      <c r="F974" t="s">
        <v>275</v>
      </c>
      <c r="G974">
        <v>3</v>
      </c>
      <c r="H974" t="s">
        <v>276</v>
      </c>
      <c r="I974">
        <v>2</v>
      </c>
      <c r="J974">
        <v>89</v>
      </c>
      <c r="K974" t="s">
        <v>41</v>
      </c>
    </row>
    <row r="975" spans="1:11" x14ac:dyDescent="0.3">
      <c r="A975">
        <v>627</v>
      </c>
      <c r="B975" t="s">
        <v>42</v>
      </c>
      <c r="C975" t="s">
        <v>43</v>
      </c>
      <c r="D975">
        <v>3164</v>
      </c>
      <c r="E975" s="1">
        <v>44521</v>
      </c>
      <c r="F975" t="s">
        <v>122</v>
      </c>
      <c r="G975">
        <v>3</v>
      </c>
      <c r="H975" t="s">
        <v>123</v>
      </c>
      <c r="I975">
        <v>4</v>
      </c>
      <c r="J975">
        <v>14.99</v>
      </c>
      <c r="K975" t="s">
        <v>34</v>
      </c>
    </row>
    <row r="976" spans="1:11" x14ac:dyDescent="0.3">
      <c r="A976">
        <v>628</v>
      </c>
      <c r="B976" t="s">
        <v>428</v>
      </c>
      <c r="C976" t="s">
        <v>99</v>
      </c>
      <c r="D976">
        <v>65</v>
      </c>
      <c r="E976" s="1">
        <v>43844</v>
      </c>
      <c r="F976" t="s">
        <v>47</v>
      </c>
      <c r="G976">
        <v>5</v>
      </c>
      <c r="H976" t="s">
        <v>48</v>
      </c>
      <c r="I976">
        <v>7</v>
      </c>
      <c r="J976">
        <v>49</v>
      </c>
      <c r="K976" t="s">
        <v>15</v>
      </c>
    </row>
    <row r="977" spans="1:11" x14ac:dyDescent="0.3">
      <c r="A977">
        <v>628</v>
      </c>
      <c r="B977" t="s">
        <v>428</v>
      </c>
      <c r="C977" t="s">
        <v>99</v>
      </c>
      <c r="D977">
        <v>852</v>
      </c>
      <c r="E977" s="1">
        <v>44014</v>
      </c>
      <c r="F977" t="s">
        <v>47</v>
      </c>
      <c r="G977">
        <v>5</v>
      </c>
      <c r="H977" t="s">
        <v>48</v>
      </c>
      <c r="I977">
        <v>7</v>
      </c>
      <c r="J977">
        <v>49</v>
      </c>
      <c r="K977" t="s">
        <v>15</v>
      </c>
    </row>
    <row r="978" spans="1:11" x14ac:dyDescent="0.3">
      <c r="A978">
        <v>628</v>
      </c>
      <c r="B978" t="s">
        <v>428</v>
      </c>
      <c r="C978" t="s">
        <v>99</v>
      </c>
      <c r="D978">
        <v>1686</v>
      </c>
      <c r="E978" s="1">
        <v>44195</v>
      </c>
      <c r="F978" t="s">
        <v>168</v>
      </c>
      <c r="G978">
        <v>3</v>
      </c>
      <c r="H978" t="s">
        <v>169</v>
      </c>
      <c r="I978">
        <v>4</v>
      </c>
      <c r="J978">
        <v>19.5</v>
      </c>
      <c r="K978" t="s">
        <v>34</v>
      </c>
    </row>
    <row r="979" spans="1:11" x14ac:dyDescent="0.3">
      <c r="A979">
        <v>628</v>
      </c>
      <c r="B979" t="s">
        <v>428</v>
      </c>
      <c r="C979" t="s">
        <v>99</v>
      </c>
      <c r="D979">
        <v>1901</v>
      </c>
      <c r="E979" s="1">
        <v>44239</v>
      </c>
      <c r="F979" t="s">
        <v>263</v>
      </c>
      <c r="G979">
        <v>5</v>
      </c>
      <c r="H979" t="s">
        <v>264</v>
      </c>
      <c r="I979">
        <v>4</v>
      </c>
      <c r="J979">
        <v>19.5</v>
      </c>
      <c r="K979" t="s">
        <v>34</v>
      </c>
    </row>
    <row r="980" spans="1:11" x14ac:dyDescent="0.3">
      <c r="A980">
        <v>628</v>
      </c>
      <c r="B980" t="s">
        <v>428</v>
      </c>
      <c r="C980" t="s">
        <v>99</v>
      </c>
      <c r="D980">
        <v>1936</v>
      </c>
      <c r="E980" s="1">
        <v>44245</v>
      </c>
      <c r="F980" t="s">
        <v>95</v>
      </c>
      <c r="G980">
        <v>3</v>
      </c>
      <c r="H980" t="s">
        <v>96</v>
      </c>
      <c r="I980">
        <v>5</v>
      </c>
      <c r="J980">
        <v>245</v>
      </c>
      <c r="K980" t="s">
        <v>97</v>
      </c>
    </row>
    <row r="981" spans="1:11" x14ac:dyDescent="0.3">
      <c r="A981">
        <v>628</v>
      </c>
      <c r="B981" t="s">
        <v>428</v>
      </c>
      <c r="C981" t="s">
        <v>99</v>
      </c>
      <c r="D981">
        <v>3219</v>
      </c>
      <c r="E981" s="1">
        <v>44534</v>
      </c>
      <c r="F981" t="s">
        <v>58</v>
      </c>
      <c r="G981">
        <v>2</v>
      </c>
      <c r="H981" t="s">
        <v>59</v>
      </c>
      <c r="I981">
        <v>2</v>
      </c>
      <c r="J981">
        <v>179</v>
      </c>
      <c r="K981" t="s">
        <v>41</v>
      </c>
    </row>
    <row r="982" spans="1:11" x14ac:dyDescent="0.3">
      <c r="A982">
        <v>630</v>
      </c>
      <c r="B982" t="s">
        <v>429</v>
      </c>
      <c r="C982" t="s">
        <v>36</v>
      </c>
      <c r="D982">
        <v>408</v>
      </c>
      <c r="E982" s="1">
        <v>43917</v>
      </c>
      <c r="F982" t="s">
        <v>54</v>
      </c>
      <c r="G982">
        <v>2</v>
      </c>
      <c r="H982" t="s">
        <v>55</v>
      </c>
      <c r="I982">
        <v>1</v>
      </c>
      <c r="J982">
        <v>11.99</v>
      </c>
      <c r="K982" t="s">
        <v>18</v>
      </c>
    </row>
    <row r="983" spans="1:11" x14ac:dyDescent="0.3">
      <c r="A983">
        <v>631</v>
      </c>
      <c r="B983" t="s">
        <v>216</v>
      </c>
      <c r="C983" t="s">
        <v>36</v>
      </c>
      <c r="D983">
        <v>465</v>
      </c>
      <c r="E983" s="1">
        <v>43927</v>
      </c>
      <c r="F983" t="s">
        <v>106</v>
      </c>
      <c r="G983">
        <v>6</v>
      </c>
      <c r="H983" t="s">
        <v>107</v>
      </c>
      <c r="I983">
        <v>1</v>
      </c>
      <c r="J983">
        <v>4.99</v>
      </c>
      <c r="K983" t="s">
        <v>18</v>
      </c>
    </row>
    <row r="984" spans="1:11" x14ac:dyDescent="0.3">
      <c r="A984">
        <v>631</v>
      </c>
      <c r="B984" t="s">
        <v>216</v>
      </c>
      <c r="C984" t="s">
        <v>36</v>
      </c>
      <c r="D984">
        <v>1354</v>
      </c>
      <c r="E984" s="1">
        <v>44119</v>
      </c>
      <c r="F984" t="s">
        <v>275</v>
      </c>
      <c r="G984">
        <v>2</v>
      </c>
      <c r="H984" t="s">
        <v>276</v>
      </c>
      <c r="I984">
        <v>2</v>
      </c>
      <c r="J984">
        <v>89</v>
      </c>
      <c r="K984" t="s">
        <v>41</v>
      </c>
    </row>
    <row r="985" spans="1:11" x14ac:dyDescent="0.3">
      <c r="A985">
        <v>631</v>
      </c>
      <c r="B985" t="s">
        <v>216</v>
      </c>
      <c r="C985" t="s">
        <v>36</v>
      </c>
      <c r="D985">
        <v>1508</v>
      </c>
      <c r="E985" s="1">
        <v>44154</v>
      </c>
      <c r="F985" t="s">
        <v>138</v>
      </c>
      <c r="G985">
        <v>2</v>
      </c>
      <c r="H985" t="s">
        <v>139</v>
      </c>
      <c r="I985">
        <v>6</v>
      </c>
      <c r="J985">
        <v>899</v>
      </c>
      <c r="K985" t="s">
        <v>27</v>
      </c>
    </row>
    <row r="986" spans="1:11" x14ac:dyDescent="0.3">
      <c r="A986">
        <v>633</v>
      </c>
      <c r="B986" t="s">
        <v>419</v>
      </c>
      <c r="C986" t="s">
        <v>29</v>
      </c>
      <c r="D986">
        <v>242</v>
      </c>
      <c r="E986" s="1">
        <v>43879</v>
      </c>
      <c r="F986" t="s">
        <v>149</v>
      </c>
      <c r="G986">
        <v>4</v>
      </c>
      <c r="H986" t="s">
        <v>150</v>
      </c>
      <c r="I986">
        <v>4</v>
      </c>
      <c r="J986">
        <v>24.95</v>
      </c>
      <c r="K986" t="s">
        <v>34</v>
      </c>
    </row>
    <row r="987" spans="1:11" x14ac:dyDescent="0.3">
      <c r="A987">
        <v>633</v>
      </c>
      <c r="B987" t="s">
        <v>419</v>
      </c>
      <c r="C987" t="s">
        <v>29</v>
      </c>
      <c r="D987">
        <v>605</v>
      </c>
      <c r="E987" s="1">
        <v>43961</v>
      </c>
      <c r="F987" t="s">
        <v>30</v>
      </c>
      <c r="G987">
        <v>2</v>
      </c>
      <c r="H987" t="s">
        <v>31</v>
      </c>
      <c r="I987">
        <v>7</v>
      </c>
      <c r="J987">
        <v>37.99</v>
      </c>
      <c r="K987" t="s">
        <v>15</v>
      </c>
    </row>
    <row r="988" spans="1:11" x14ac:dyDescent="0.3">
      <c r="A988">
        <v>633</v>
      </c>
      <c r="B988" t="s">
        <v>419</v>
      </c>
      <c r="C988" t="s">
        <v>29</v>
      </c>
      <c r="D988">
        <v>2822</v>
      </c>
      <c r="E988" s="1">
        <v>44437</v>
      </c>
      <c r="F988" t="s">
        <v>204</v>
      </c>
      <c r="G988">
        <v>4</v>
      </c>
      <c r="H988" t="s">
        <v>205</v>
      </c>
      <c r="I988">
        <v>3</v>
      </c>
      <c r="J988">
        <v>450</v>
      </c>
      <c r="K988" t="s">
        <v>53</v>
      </c>
    </row>
    <row r="989" spans="1:11" x14ac:dyDescent="0.3">
      <c r="A989">
        <v>634</v>
      </c>
      <c r="B989" t="s">
        <v>262</v>
      </c>
      <c r="C989" t="s">
        <v>211</v>
      </c>
      <c r="D989">
        <v>2320</v>
      </c>
      <c r="E989" s="1">
        <v>44329</v>
      </c>
      <c r="F989" t="s">
        <v>114</v>
      </c>
      <c r="G989">
        <v>2</v>
      </c>
      <c r="H989" t="s">
        <v>115</v>
      </c>
      <c r="I989">
        <v>2</v>
      </c>
      <c r="J989">
        <v>69</v>
      </c>
      <c r="K989" t="s">
        <v>41</v>
      </c>
    </row>
    <row r="990" spans="1:11" x14ac:dyDescent="0.3">
      <c r="A990">
        <v>634</v>
      </c>
      <c r="B990" t="s">
        <v>262</v>
      </c>
      <c r="C990" t="s">
        <v>211</v>
      </c>
      <c r="D990">
        <v>2571</v>
      </c>
      <c r="E990" s="1">
        <v>44378</v>
      </c>
      <c r="F990" t="s">
        <v>165</v>
      </c>
      <c r="G990">
        <v>5</v>
      </c>
      <c r="H990" t="s">
        <v>166</v>
      </c>
      <c r="I990">
        <v>7</v>
      </c>
      <c r="J990">
        <v>28.99</v>
      </c>
      <c r="K990" t="s">
        <v>15</v>
      </c>
    </row>
    <row r="991" spans="1:11" x14ac:dyDescent="0.3">
      <c r="A991">
        <v>635</v>
      </c>
      <c r="B991" t="s">
        <v>351</v>
      </c>
      <c r="C991" t="s">
        <v>352</v>
      </c>
      <c r="D991">
        <v>430</v>
      </c>
      <c r="E991" s="1">
        <v>43922</v>
      </c>
      <c r="F991" t="s">
        <v>83</v>
      </c>
      <c r="G991">
        <v>3</v>
      </c>
      <c r="H991" t="s">
        <v>84</v>
      </c>
      <c r="I991">
        <v>2</v>
      </c>
      <c r="J991">
        <v>167</v>
      </c>
      <c r="K991" t="s">
        <v>41</v>
      </c>
    </row>
    <row r="992" spans="1:11" x14ac:dyDescent="0.3">
      <c r="A992">
        <v>635</v>
      </c>
      <c r="B992" t="s">
        <v>351</v>
      </c>
      <c r="C992" t="s">
        <v>352</v>
      </c>
      <c r="D992">
        <v>575</v>
      </c>
      <c r="E992" s="1">
        <v>43957</v>
      </c>
      <c r="F992" t="s">
        <v>131</v>
      </c>
      <c r="G992">
        <v>2</v>
      </c>
      <c r="H992" t="s">
        <v>132</v>
      </c>
      <c r="I992">
        <v>1</v>
      </c>
      <c r="J992">
        <v>9.99</v>
      </c>
      <c r="K992" t="s">
        <v>18</v>
      </c>
    </row>
    <row r="993" spans="1:11" x14ac:dyDescent="0.3">
      <c r="A993">
        <v>635</v>
      </c>
      <c r="B993" t="s">
        <v>351</v>
      </c>
      <c r="C993" t="s">
        <v>352</v>
      </c>
      <c r="D993">
        <v>757</v>
      </c>
      <c r="E993" s="1">
        <v>43990</v>
      </c>
      <c r="F993" t="s">
        <v>283</v>
      </c>
      <c r="G993">
        <v>2</v>
      </c>
      <c r="H993" t="s">
        <v>284</v>
      </c>
      <c r="I993">
        <v>7</v>
      </c>
      <c r="J993">
        <v>42.99</v>
      </c>
      <c r="K993" t="s">
        <v>15</v>
      </c>
    </row>
    <row r="994" spans="1:11" x14ac:dyDescent="0.3">
      <c r="A994">
        <v>635</v>
      </c>
      <c r="B994" t="s">
        <v>351</v>
      </c>
      <c r="C994" t="s">
        <v>352</v>
      </c>
      <c r="D994">
        <v>1499</v>
      </c>
      <c r="E994" s="1">
        <v>44152</v>
      </c>
      <c r="F994" t="s">
        <v>73</v>
      </c>
      <c r="G994">
        <v>5</v>
      </c>
      <c r="H994" t="s">
        <v>74</v>
      </c>
      <c r="I994">
        <v>3</v>
      </c>
      <c r="J994">
        <v>250</v>
      </c>
      <c r="K994" t="s">
        <v>53</v>
      </c>
    </row>
    <row r="995" spans="1:11" x14ac:dyDescent="0.3">
      <c r="A995">
        <v>635</v>
      </c>
      <c r="B995" t="s">
        <v>351</v>
      </c>
      <c r="C995" t="s">
        <v>352</v>
      </c>
      <c r="D995">
        <v>2062</v>
      </c>
      <c r="E995" s="1">
        <v>44273</v>
      </c>
      <c r="F995" t="s">
        <v>69</v>
      </c>
      <c r="G995">
        <v>2</v>
      </c>
      <c r="H995" t="s">
        <v>70</v>
      </c>
      <c r="I995">
        <v>3</v>
      </c>
      <c r="J995">
        <v>250</v>
      </c>
      <c r="K995" t="s">
        <v>53</v>
      </c>
    </row>
    <row r="996" spans="1:11" x14ac:dyDescent="0.3">
      <c r="A996">
        <v>636</v>
      </c>
      <c r="B996" t="s">
        <v>334</v>
      </c>
      <c r="C996" t="s">
        <v>20</v>
      </c>
      <c r="D996">
        <v>574</v>
      </c>
      <c r="E996" s="1">
        <v>43956</v>
      </c>
      <c r="F996" t="s">
        <v>283</v>
      </c>
      <c r="G996">
        <v>3</v>
      </c>
      <c r="H996" t="s">
        <v>284</v>
      </c>
      <c r="I996">
        <v>7</v>
      </c>
      <c r="J996">
        <v>42.99</v>
      </c>
      <c r="K996" t="s">
        <v>15</v>
      </c>
    </row>
    <row r="997" spans="1:11" x14ac:dyDescent="0.3">
      <c r="A997">
        <v>636</v>
      </c>
      <c r="B997" t="s">
        <v>334</v>
      </c>
      <c r="C997" t="s">
        <v>20</v>
      </c>
      <c r="D997">
        <v>1346</v>
      </c>
      <c r="E997" s="1">
        <v>44118</v>
      </c>
      <c r="F997" t="s">
        <v>165</v>
      </c>
      <c r="G997">
        <v>6</v>
      </c>
      <c r="H997" t="s">
        <v>166</v>
      </c>
      <c r="I997">
        <v>7</v>
      </c>
      <c r="J997">
        <v>28.99</v>
      </c>
      <c r="K997" t="s">
        <v>15</v>
      </c>
    </row>
    <row r="998" spans="1:11" x14ac:dyDescent="0.3">
      <c r="A998">
        <v>636</v>
      </c>
      <c r="B998" t="s">
        <v>334</v>
      </c>
      <c r="C998" t="s">
        <v>20</v>
      </c>
      <c r="D998">
        <v>2912</v>
      </c>
      <c r="E998" s="1">
        <v>44458</v>
      </c>
      <c r="F998" t="s">
        <v>302</v>
      </c>
      <c r="G998">
        <v>5</v>
      </c>
      <c r="H998" t="s">
        <v>303</v>
      </c>
      <c r="I998">
        <v>4</v>
      </c>
      <c r="J998">
        <v>13.99</v>
      </c>
      <c r="K998" t="s">
        <v>34</v>
      </c>
    </row>
    <row r="999" spans="1:11" x14ac:dyDescent="0.3">
      <c r="A999">
        <v>636</v>
      </c>
      <c r="B999" t="s">
        <v>334</v>
      </c>
      <c r="C999" t="s">
        <v>20</v>
      </c>
      <c r="D999">
        <v>3248</v>
      </c>
      <c r="E999" s="1">
        <v>44540</v>
      </c>
      <c r="F999" t="s">
        <v>217</v>
      </c>
      <c r="G999">
        <v>3</v>
      </c>
      <c r="H999" t="s">
        <v>218</v>
      </c>
      <c r="I999">
        <v>4</v>
      </c>
      <c r="J999">
        <v>16.989999999999998</v>
      </c>
      <c r="K999" t="s">
        <v>34</v>
      </c>
    </row>
    <row r="1000" spans="1:11" x14ac:dyDescent="0.3">
      <c r="A1000">
        <v>637</v>
      </c>
      <c r="B1000" t="s">
        <v>385</v>
      </c>
      <c r="C1000" t="s">
        <v>126</v>
      </c>
      <c r="D1000">
        <v>1468</v>
      </c>
      <c r="E1000" s="1">
        <v>44145</v>
      </c>
      <c r="F1000" t="s">
        <v>178</v>
      </c>
      <c r="G1000">
        <v>2</v>
      </c>
      <c r="H1000" t="s">
        <v>179</v>
      </c>
      <c r="I1000">
        <v>5</v>
      </c>
      <c r="J1000">
        <v>225</v>
      </c>
      <c r="K1000" t="s">
        <v>97</v>
      </c>
    </row>
    <row r="1001" spans="1:11" x14ac:dyDescent="0.3">
      <c r="A1001">
        <v>638</v>
      </c>
      <c r="B1001" t="s">
        <v>237</v>
      </c>
      <c r="C1001" t="s">
        <v>20</v>
      </c>
      <c r="D1001">
        <v>24</v>
      </c>
      <c r="E1001" s="1">
        <v>43834</v>
      </c>
      <c r="F1001" t="s">
        <v>138</v>
      </c>
      <c r="G1001">
        <v>5</v>
      </c>
      <c r="H1001" t="s">
        <v>139</v>
      </c>
      <c r="I1001">
        <v>6</v>
      </c>
      <c r="J1001">
        <v>899</v>
      </c>
      <c r="K1001" t="s">
        <v>27</v>
      </c>
    </row>
    <row r="1002" spans="1:11" x14ac:dyDescent="0.3">
      <c r="A1002">
        <v>638</v>
      </c>
      <c r="B1002" t="s">
        <v>237</v>
      </c>
      <c r="C1002" t="s">
        <v>20</v>
      </c>
      <c r="D1002">
        <v>1680</v>
      </c>
      <c r="E1002" s="1">
        <v>44193</v>
      </c>
      <c r="F1002" t="s">
        <v>214</v>
      </c>
      <c r="G1002">
        <v>6</v>
      </c>
      <c r="H1002" t="s">
        <v>215</v>
      </c>
      <c r="I1002">
        <v>2</v>
      </c>
      <c r="J1002">
        <v>58.95</v>
      </c>
      <c r="K1002" t="s">
        <v>41</v>
      </c>
    </row>
    <row r="1003" spans="1:11" x14ac:dyDescent="0.3">
      <c r="A1003">
        <v>641</v>
      </c>
      <c r="B1003" t="s">
        <v>363</v>
      </c>
      <c r="C1003" t="s">
        <v>72</v>
      </c>
      <c r="D1003">
        <v>2392</v>
      </c>
      <c r="E1003" s="1">
        <v>44346</v>
      </c>
      <c r="F1003" t="s">
        <v>212</v>
      </c>
      <c r="G1003">
        <v>4</v>
      </c>
      <c r="H1003" t="s">
        <v>213</v>
      </c>
      <c r="I1003">
        <v>4</v>
      </c>
      <c r="J1003">
        <v>14.99</v>
      </c>
      <c r="K1003" t="s">
        <v>34</v>
      </c>
    </row>
    <row r="1004" spans="1:11" x14ac:dyDescent="0.3">
      <c r="A1004">
        <v>642</v>
      </c>
      <c r="B1004" t="s">
        <v>430</v>
      </c>
      <c r="C1004" t="s">
        <v>66</v>
      </c>
      <c r="D1004">
        <v>800</v>
      </c>
      <c r="E1004" s="1">
        <v>44002</v>
      </c>
      <c r="F1004" t="s">
        <v>136</v>
      </c>
      <c r="G1004">
        <v>3</v>
      </c>
      <c r="H1004" t="s">
        <v>137</v>
      </c>
      <c r="I1004">
        <v>5</v>
      </c>
      <c r="J1004">
        <v>189</v>
      </c>
      <c r="K1004" t="s">
        <v>97</v>
      </c>
    </row>
    <row r="1005" spans="1:11" x14ac:dyDescent="0.3">
      <c r="A1005">
        <v>643</v>
      </c>
      <c r="B1005" t="s">
        <v>252</v>
      </c>
      <c r="C1005" t="s">
        <v>253</v>
      </c>
      <c r="D1005">
        <v>826</v>
      </c>
      <c r="E1005" s="1">
        <v>44007</v>
      </c>
      <c r="F1005" t="s">
        <v>180</v>
      </c>
      <c r="G1005">
        <v>5</v>
      </c>
      <c r="H1005" t="s">
        <v>181</v>
      </c>
      <c r="I1005">
        <v>4</v>
      </c>
      <c r="J1005">
        <v>17.5</v>
      </c>
      <c r="K1005" t="s">
        <v>34</v>
      </c>
    </row>
    <row r="1006" spans="1:11" x14ac:dyDescent="0.3">
      <c r="A1006">
        <v>643</v>
      </c>
      <c r="B1006" t="s">
        <v>252</v>
      </c>
      <c r="C1006" t="s">
        <v>253</v>
      </c>
      <c r="D1006">
        <v>1169</v>
      </c>
      <c r="E1006" s="1">
        <v>44083</v>
      </c>
      <c r="F1006" t="s">
        <v>217</v>
      </c>
      <c r="G1006">
        <v>2</v>
      </c>
      <c r="H1006" t="s">
        <v>218</v>
      </c>
      <c r="I1006">
        <v>4</v>
      </c>
      <c r="J1006">
        <v>16.989999999999998</v>
      </c>
      <c r="K1006" t="s">
        <v>34</v>
      </c>
    </row>
    <row r="1007" spans="1:11" x14ac:dyDescent="0.3">
      <c r="A1007">
        <v>643</v>
      </c>
      <c r="B1007" t="s">
        <v>252</v>
      </c>
      <c r="C1007" t="s">
        <v>253</v>
      </c>
      <c r="D1007">
        <v>1614</v>
      </c>
      <c r="E1007" s="1">
        <v>44178</v>
      </c>
      <c r="F1007" t="s">
        <v>56</v>
      </c>
      <c r="G1007">
        <v>3</v>
      </c>
      <c r="H1007" t="s">
        <v>57</v>
      </c>
      <c r="I1007">
        <v>3</v>
      </c>
      <c r="J1007">
        <v>499</v>
      </c>
      <c r="K1007" t="s">
        <v>53</v>
      </c>
    </row>
    <row r="1008" spans="1:11" x14ac:dyDescent="0.3">
      <c r="A1008">
        <v>643</v>
      </c>
      <c r="B1008" t="s">
        <v>252</v>
      </c>
      <c r="C1008" t="s">
        <v>253</v>
      </c>
      <c r="D1008">
        <v>2035</v>
      </c>
      <c r="E1008" s="1">
        <v>44267</v>
      </c>
      <c r="F1008" t="s">
        <v>302</v>
      </c>
      <c r="G1008">
        <v>3</v>
      </c>
      <c r="H1008" t="s">
        <v>303</v>
      </c>
      <c r="I1008">
        <v>4</v>
      </c>
      <c r="J1008">
        <v>13.99</v>
      </c>
      <c r="K1008" t="s">
        <v>34</v>
      </c>
    </row>
    <row r="1009" spans="1:11" x14ac:dyDescent="0.3">
      <c r="A1009">
        <v>643</v>
      </c>
      <c r="B1009" t="s">
        <v>252</v>
      </c>
      <c r="C1009" t="s">
        <v>253</v>
      </c>
      <c r="D1009">
        <v>2125</v>
      </c>
      <c r="E1009" s="1">
        <v>44288</v>
      </c>
      <c r="F1009" t="s">
        <v>141</v>
      </c>
      <c r="G1009">
        <v>5</v>
      </c>
      <c r="H1009" t="s">
        <v>142</v>
      </c>
      <c r="I1009">
        <v>5</v>
      </c>
      <c r="J1009">
        <v>214</v>
      </c>
      <c r="K1009" t="s">
        <v>97</v>
      </c>
    </row>
    <row r="1010" spans="1:11" x14ac:dyDescent="0.3">
      <c r="A1010">
        <v>644</v>
      </c>
      <c r="B1010" t="s">
        <v>258</v>
      </c>
      <c r="C1010" t="s">
        <v>29</v>
      </c>
      <c r="D1010">
        <v>3317</v>
      </c>
      <c r="E1010" s="1">
        <v>44556</v>
      </c>
      <c r="F1010" t="s">
        <v>16</v>
      </c>
      <c r="G1010">
        <v>3</v>
      </c>
      <c r="H1010" t="s">
        <v>17</v>
      </c>
      <c r="I1010">
        <v>1</v>
      </c>
      <c r="J1010">
        <v>8.99</v>
      </c>
      <c r="K1010" t="s">
        <v>18</v>
      </c>
    </row>
    <row r="1011" spans="1:11" x14ac:dyDescent="0.3">
      <c r="A1011">
        <v>645</v>
      </c>
      <c r="B1011" t="s">
        <v>293</v>
      </c>
      <c r="C1011" t="s">
        <v>29</v>
      </c>
      <c r="D1011">
        <v>159</v>
      </c>
      <c r="E1011" s="1">
        <v>43863</v>
      </c>
      <c r="F1011" t="s">
        <v>198</v>
      </c>
      <c r="G1011">
        <v>5</v>
      </c>
      <c r="H1011" t="s">
        <v>199</v>
      </c>
      <c r="I1011">
        <v>1</v>
      </c>
      <c r="J1011">
        <v>8.99</v>
      </c>
      <c r="K1011" t="s">
        <v>18</v>
      </c>
    </row>
    <row r="1012" spans="1:11" x14ac:dyDescent="0.3">
      <c r="A1012">
        <v>645</v>
      </c>
      <c r="B1012" t="s">
        <v>293</v>
      </c>
      <c r="C1012" t="s">
        <v>29</v>
      </c>
      <c r="D1012">
        <v>2452</v>
      </c>
      <c r="E1012" s="1">
        <v>44359</v>
      </c>
      <c r="F1012" t="s">
        <v>204</v>
      </c>
      <c r="G1012">
        <v>5</v>
      </c>
      <c r="H1012" t="s">
        <v>205</v>
      </c>
      <c r="I1012">
        <v>3</v>
      </c>
      <c r="J1012">
        <v>450</v>
      </c>
      <c r="K1012" t="s">
        <v>53</v>
      </c>
    </row>
    <row r="1013" spans="1:11" x14ac:dyDescent="0.3">
      <c r="A1013">
        <v>645</v>
      </c>
      <c r="B1013" t="s">
        <v>293</v>
      </c>
      <c r="C1013" t="s">
        <v>29</v>
      </c>
      <c r="D1013">
        <v>2565</v>
      </c>
      <c r="E1013" s="1">
        <v>44378</v>
      </c>
      <c r="F1013" t="s">
        <v>158</v>
      </c>
      <c r="G1013">
        <v>3</v>
      </c>
      <c r="H1013" t="s">
        <v>159</v>
      </c>
      <c r="I1013">
        <v>4</v>
      </c>
      <c r="J1013">
        <v>20.95</v>
      </c>
      <c r="K1013" t="s">
        <v>34</v>
      </c>
    </row>
    <row r="1014" spans="1:11" x14ac:dyDescent="0.3">
      <c r="A1014">
        <v>646</v>
      </c>
      <c r="B1014" t="s">
        <v>308</v>
      </c>
      <c r="C1014" t="s">
        <v>309</v>
      </c>
      <c r="D1014">
        <v>2399</v>
      </c>
      <c r="E1014" s="1">
        <v>44348</v>
      </c>
      <c r="F1014" t="s">
        <v>106</v>
      </c>
      <c r="G1014">
        <v>3</v>
      </c>
      <c r="H1014" t="s">
        <v>107</v>
      </c>
      <c r="I1014">
        <v>1</v>
      </c>
      <c r="J1014">
        <v>4.99</v>
      </c>
      <c r="K1014" t="s">
        <v>18</v>
      </c>
    </row>
    <row r="1015" spans="1:11" x14ac:dyDescent="0.3">
      <c r="A1015">
        <v>646</v>
      </c>
      <c r="B1015" t="s">
        <v>308</v>
      </c>
      <c r="C1015" t="s">
        <v>309</v>
      </c>
      <c r="D1015">
        <v>3127</v>
      </c>
      <c r="E1015" s="1">
        <v>44511</v>
      </c>
      <c r="F1015" t="s">
        <v>260</v>
      </c>
      <c r="G1015">
        <v>2</v>
      </c>
      <c r="H1015" t="s">
        <v>261</v>
      </c>
      <c r="I1015">
        <v>7</v>
      </c>
      <c r="J1015">
        <v>49</v>
      </c>
      <c r="K1015" t="s">
        <v>15</v>
      </c>
    </row>
    <row r="1016" spans="1:11" x14ac:dyDescent="0.3">
      <c r="A1016">
        <v>647</v>
      </c>
      <c r="B1016" t="s">
        <v>374</v>
      </c>
      <c r="C1016" t="s">
        <v>29</v>
      </c>
      <c r="D1016">
        <v>54</v>
      </c>
      <c r="E1016" s="1">
        <v>43840</v>
      </c>
      <c r="F1016" t="s">
        <v>73</v>
      </c>
      <c r="G1016">
        <v>2</v>
      </c>
      <c r="H1016" t="s">
        <v>74</v>
      </c>
      <c r="I1016">
        <v>3</v>
      </c>
      <c r="J1016">
        <v>250</v>
      </c>
      <c r="K1016" t="s">
        <v>53</v>
      </c>
    </row>
    <row r="1017" spans="1:11" x14ac:dyDescent="0.3">
      <c r="A1017">
        <v>648</v>
      </c>
      <c r="B1017" t="s">
        <v>258</v>
      </c>
      <c r="C1017" t="s">
        <v>29</v>
      </c>
      <c r="D1017">
        <v>943</v>
      </c>
      <c r="E1017" s="1">
        <v>44032</v>
      </c>
      <c r="F1017" t="s">
        <v>302</v>
      </c>
      <c r="G1017">
        <v>4</v>
      </c>
      <c r="H1017" t="s">
        <v>303</v>
      </c>
      <c r="I1017">
        <v>4</v>
      </c>
      <c r="J1017">
        <v>13.99</v>
      </c>
      <c r="K1017" t="s">
        <v>34</v>
      </c>
    </row>
    <row r="1018" spans="1:11" x14ac:dyDescent="0.3">
      <c r="A1018">
        <v>648</v>
      </c>
      <c r="B1018" t="s">
        <v>258</v>
      </c>
      <c r="C1018" t="s">
        <v>29</v>
      </c>
      <c r="D1018">
        <v>1648</v>
      </c>
      <c r="E1018" s="1">
        <v>44187</v>
      </c>
      <c r="F1018" t="s">
        <v>111</v>
      </c>
      <c r="G1018">
        <v>5</v>
      </c>
      <c r="H1018" t="s">
        <v>112</v>
      </c>
      <c r="I1018">
        <v>1</v>
      </c>
      <c r="J1018">
        <v>12</v>
      </c>
      <c r="K1018" t="s">
        <v>18</v>
      </c>
    </row>
    <row r="1019" spans="1:11" x14ac:dyDescent="0.3">
      <c r="A1019">
        <v>649</v>
      </c>
      <c r="B1019" t="s">
        <v>305</v>
      </c>
      <c r="C1019" t="s">
        <v>36</v>
      </c>
      <c r="D1019">
        <v>2860</v>
      </c>
      <c r="E1019" s="1">
        <v>44444</v>
      </c>
      <c r="F1019" t="s">
        <v>145</v>
      </c>
      <c r="G1019">
        <v>6</v>
      </c>
      <c r="H1019" t="s">
        <v>146</v>
      </c>
      <c r="I1019">
        <v>6</v>
      </c>
      <c r="J1019">
        <v>883</v>
      </c>
      <c r="K1019" t="s">
        <v>27</v>
      </c>
    </row>
    <row r="1020" spans="1:11" x14ac:dyDescent="0.3">
      <c r="A1020">
        <v>650</v>
      </c>
      <c r="B1020" t="s">
        <v>431</v>
      </c>
      <c r="C1020" t="s">
        <v>109</v>
      </c>
      <c r="D1020">
        <v>3203</v>
      </c>
      <c r="E1020" s="1">
        <v>44529</v>
      </c>
      <c r="F1020" t="s">
        <v>81</v>
      </c>
      <c r="G1020">
        <v>4</v>
      </c>
      <c r="H1020" t="s">
        <v>82</v>
      </c>
      <c r="I1020">
        <v>6</v>
      </c>
      <c r="J1020">
        <v>599</v>
      </c>
      <c r="K1020" t="s">
        <v>27</v>
      </c>
    </row>
    <row r="1021" spans="1:11" x14ac:dyDescent="0.3">
      <c r="A1021">
        <v>651</v>
      </c>
      <c r="B1021" t="s">
        <v>432</v>
      </c>
      <c r="C1021" t="s">
        <v>161</v>
      </c>
      <c r="D1021">
        <v>809</v>
      </c>
      <c r="E1021" s="1">
        <v>44004</v>
      </c>
      <c r="F1021" t="s">
        <v>178</v>
      </c>
      <c r="G1021">
        <v>6</v>
      </c>
      <c r="H1021" t="s">
        <v>179</v>
      </c>
      <c r="I1021">
        <v>5</v>
      </c>
      <c r="J1021">
        <v>225</v>
      </c>
      <c r="K1021" t="s">
        <v>97</v>
      </c>
    </row>
    <row r="1022" spans="1:11" x14ac:dyDescent="0.3">
      <c r="A1022">
        <v>651</v>
      </c>
      <c r="B1022" t="s">
        <v>432</v>
      </c>
      <c r="C1022" t="s">
        <v>161</v>
      </c>
      <c r="D1022">
        <v>825</v>
      </c>
      <c r="E1022" s="1">
        <v>44007</v>
      </c>
      <c r="F1022" t="s">
        <v>39</v>
      </c>
      <c r="G1022">
        <v>5</v>
      </c>
      <c r="H1022" t="s">
        <v>40</v>
      </c>
      <c r="I1022">
        <v>2</v>
      </c>
      <c r="J1022">
        <v>89.95</v>
      </c>
      <c r="K1022" t="s">
        <v>41</v>
      </c>
    </row>
    <row r="1023" spans="1:11" x14ac:dyDescent="0.3">
      <c r="A1023">
        <v>652</v>
      </c>
      <c r="B1023" t="s">
        <v>332</v>
      </c>
      <c r="C1023" t="s">
        <v>36</v>
      </c>
      <c r="D1023">
        <v>949</v>
      </c>
      <c r="E1023" s="1">
        <v>44033</v>
      </c>
      <c r="F1023" t="s">
        <v>122</v>
      </c>
      <c r="G1023">
        <v>2</v>
      </c>
      <c r="H1023" t="s">
        <v>123</v>
      </c>
      <c r="I1023">
        <v>4</v>
      </c>
      <c r="J1023">
        <v>14.99</v>
      </c>
      <c r="K1023" t="s">
        <v>34</v>
      </c>
    </row>
    <row r="1024" spans="1:11" x14ac:dyDescent="0.3">
      <c r="A1024">
        <v>652</v>
      </c>
      <c r="B1024" t="s">
        <v>332</v>
      </c>
      <c r="C1024" t="s">
        <v>36</v>
      </c>
      <c r="D1024">
        <v>2852</v>
      </c>
      <c r="E1024" s="1">
        <v>44442</v>
      </c>
      <c r="F1024" t="s">
        <v>178</v>
      </c>
      <c r="G1024">
        <v>3</v>
      </c>
      <c r="H1024" t="s">
        <v>179</v>
      </c>
      <c r="I1024">
        <v>5</v>
      </c>
      <c r="J1024">
        <v>225</v>
      </c>
      <c r="K1024" t="s">
        <v>97</v>
      </c>
    </row>
    <row r="1025" spans="1:11" x14ac:dyDescent="0.3">
      <c r="A1025">
        <v>652</v>
      </c>
      <c r="B1025" t="s">
        <v>332</v>
      </c>
      <c r="C1025" t="s">
        <v>36</v>
      </c>
      <c r="D1025">
        <v>3114</v>
      </c>
      <c r="E1025" s="1">
        <v>44508</v>
      </c>
      <c r="F1025" t="s">
        <v>69</v>
      </c>
      <c r="G1025">
        <v>5</v>
      </c>
      <c r="H1025" t="s">
        <v>70</v>
      </c>
      <c r="I1025">
        <v>3</v>
      </c>
      <c r="J1025">
        <v>250</v>
      </c>
      <c r="K1025" t="s">
        <v>53</v>
      </c>
    </row>
    <row r="1026" spans="1:11" x14ac:dyDescent="0.3">
      <c r="A1026">
        <v>653</v>
      </c>
      <c r="B1026" t="s">
        <v>315</v>
      </c>
      <c r="C1026" t="s">
        <v>11</v>
      </c>
      <c r="D1026">
        <v>81</v>
      </c>
      <c r="E1026" s="1">
        <v>43848</v>
      </c>
      <c r="F1026" t="s">
        <v>168</v>
      </c>
      <c r="G1026">
        <v>3</v>
      </c>
      <c r="H1026" t="s">
        <v>169</v>
      </c>
      <c r="I1026">
        <v>4</v>
      </c>
      <c r="J1026">
        <v>19.5</v>
      </c>
      <c r="K1026" t="s">
        <v>34</v>
      </c>
    </row>
    <row r="1027" spans="1:11" x14ac:dyDescent="0.3">
      <c r="A1027">
        <v>653</v>
      </c>
      <c r="B1027" t="s">
        <v>315</v>
      </c>
      <c r="C1027" t="s">
        <v>11</v>
      </c>
      <c r="D1027">
        <v>286</v>
      </c>
      <c r="E1027" s="1">
        <v>43887</v>
      </c>
      <c r="F1027" t="s">
        <v>32</v>
      </c>
      <c r="G1027">
        <v>2</v>
      </c>
      <c r="H1027" t="s">
        <v>33</v>
      </c>
      <c r="I1027">
        <v>4</v>
      </c>
      <c r="J1027">
        <v>15.5</v>
      </c>
      <c r="K1027" t="s">
        <v>34</v>
      </c>
    </row>
    <row r="1028" spans="1:11" x14ac:dyDescent="0.3">
      <c r="A1028">
        <v>653</v>
      </c>
      <c r="B1028" t="s">
        <v>315</v>
      </c>
      <c r="C1028" t="s">
        <v>11</v>
      </c>
      <c r="D1028">
        <v>3012</v>
      </c>
      <c r="E1028" s="1">
        <v>44484</v>
      </c>
      <c r="F1028" t="s">
        <v>47</v>
      </c>
      <c r="G1028">
        <v>4</v>
      </c>
      <c r="H1028" t="s">
        <v>48</v>
      </c>
      <c r="I1028">
        <v>7</v>
      </c>
      <c r="J1028">
        <v>49</v>
      </c>
      <c r="K1028" t="s">
        <v>15</v>
      </c>
    </row>
    <row r="1029" spans="1:11" x14ac:dyDescent="0.3">
      <c r="A1029">
        <v>653</v>
      </c>
      <c r="B1029" t="s">
        <v>315</v>
      </c>
      <c r="C1029" t="s">
        <v>11</v>
      </c>
      <c r="D1029">
        <v>3278</v>
      </c>
      <c r="E1029" s="1">
        <v>44547</v>
      </c>
      <c r="F1029" t="s">
        <v>221</v>
      </c>
      <c r="G1029">
        <v>5</v>
      </c>
      <c r="H1029" t="s">
        <v>222</v>
      </c>
      <c r="I1029">
        <v>1</v>
      </c>
      <c r="J1029">
        <v>10.99</v>
      </c>
      <c r="K1029" t="s">
        <v>18</v>
      </c>
    </row>
    <row r="1030" spans="1:11" x14ac:dyDescent="0.3">
      <c r="A1030">
        <v>654</v>
      </c>
      <c r="B1030" t="s">
        <v>223</v>
      </c>
      <c r="C1030" t="s">
        <v>224</v>
      </c>
      <c r="D1030">
        <v>946</v>
      </c>
      <c r="E1030" s="1">
        <v>44033</v>
      </c>
      <c r="F1030" t="s">
        <v>75</v>
      </c>
      <c r="G1030">
        <v>5</v>
      </c>
      <c r="H1030" t="s">
        <v>76</v>
      </c>
      <c r="I1030">
        <v>2</v>
      </c>
      <c r="J1030">
        <v>54</v>
      </c>
      <c r="K1030" t="s">
        <v>41</v>
      </c>
    </row>
    <row r="1031" spans="1:11" x14ac:dyDescent="0.3">
      <c r="A1031">
        <v>654</v>
      </c>
      <c r="B1031" t="s">
        <v>223</v>
      </c>
      <c r="C1031" t="s">
        <v>224</v>
      </c>
      <c r="D1031">
        <v>2543</v>
      </c>
      <c r="E1031" s="1">
        <v>44374</v>
      </c>
      <c r="F1031" t="s">
        <v>168</v>
      </c>
      <c r="G1031">
        <v>3</v>
      </c>
      <c r="H1031" t="s">
        <v>169</v>
      </c>
      <c r="I1031">
        <v>4</v>
      </c>
      <c r="J1031">
        <v>19.5</v>
      </c>
      <c r="K1031" t="s">
        <v>34</v>
      </c>
    </row>
    <row r="1032" spans="1:11" x14ac:dyDescent="0.3">
      <c r="A1032">
        <v>655</v>
      </c>
      <c r="B1032" t="s">
        <v>241</v>
      </c>
      <c r="C1032" t="s">
        <v>242</v>
      </c>
      <c r="D1032">
        <v>1242</v>
      </c>
      <c r="E1032" s="1">
        <v>44096</v>
      </c>
      <c r="F1032" t="s">
        <v>214</v>
      </c>
      <c r="G1032">
        <v>4</v>
      </c>
      <c r="H1032" t="s">
        <v>215</v>
      </c>
      <c r="I1032">
        <v>2</v>
      </c>
      <c r="J1032">
        <v>58.95</v>
      </c>
      <c r="K1032" t="s">
        <v>41</v>
      </c>
    </row>
    <row r="1033" spans="1:11" x14ac:dyDescent="0.3">
      <c r="A1033">
        <v>656</v>
      </c>
      <c r="B1033" t="s">
        <v>147</v>
      </c>
      <c r="C1033" t="s">
        <v>119</v>
      </c>
      <c r="D1033">
        <v>624</v>
      </c>
      <c r="E1033" s="1">
        <v>43965</v>
      </c>
      <c r="F1033" t="s">
        <v>290</v>
      </c>
      <c r="G1033">
        <v>3</v>
      </c>
      <c r="H1033" t="s">
        <v>291</v>
      </c>
      <c r="I1033">
        <v>6</v>
      </c>
      <c r="J1033">
        <v>699</v>
      </c>
      <c r="K1033" t="s">
        <v>27</v>
      </c>
    </row>
    <row r="1034" spans="1:11" x14ac:dyDescent="0.3">
      <c r="A1034">
        <v>656</v>
      </c>
      <c r="B1034" t="s">
        <v>147</v>
      </c>
      <c r="C1034" t="s">
        <v>119</v>
      </c>
      <c r="D1034">
        <v>1812</v>
      </c>
      <c r="E1034" s="1">
        <v>44220</v>
      </c>
      <c r="F1034" t="s">
        <v>67</v>
      </c>
      <c r="G1034">
        <v>5</v>
      </c>
      <c r="H1034" t="s">
        <v>68</v>
      </c>
      <c r="I1034">
        <v>4</v>
      </c>
      <c r="J1034">
        <v>23.99</v>
      </c>
      <c r="K1034" t="s">
        <v>34</v>
      </c>
    </row>
    <row r="1035" spans="1:11" x14ac:dyDescent="0.3">
      <c r="A1035">
        <v>657</v>
      </c>
      <c r="B1035" t="s">
        <v>266</v>
      </c>
      <c r="C1035" t="s">
        <v>267</v>
      </c>
      <c r="D1035">
        <v>1232</v>
      </c>
      <c r="E1035" s="1">
        <v>44095</v>
      </c>
      <c r="F1035" t="s">
        <v>44</v>
      </c>
      <c r="G1035">
        <v>5</v>
      </c>
      <c r="H1035" t="s">
        <v>45</v>
      </c>
      <c r="I1035">
        <v>4</v>
      </c>
      <c r="J1035">
        <v>23.99</v>
      </c>
      <c r="K1035" t="s">
        <v>34</v>
      </c>
    </row>
    <row r="1036" spans="1:11" x14ac:dyDescent="0.3">
      <c r="A1036">
        <v>657</v>
      </c>
      <c r="B1036" t="s">
        <v>266</v>
      </c>
      <c r="C1036" t="s">
        <v>267</v>
      </c>
      <c r="D1036">
        <v>2624</v>
      </c>
      <c r="E1036" s="1">
        <v>44389</v>
      </c>
      <c r="F1036" t="s">
        <v>180</v>
      </c>
      <c r="G1036">
        <v>5</v>
      </c>
      <c r="H1036" t="s">
        <v>181</v>
      </c>
      <c r="I1036">
        <v>4</v>
      </c>
      <c r="J1036">
        <v>17.5</v>
      </c>
      <c r="K1036" t="s">
        <v>34</v>
      </c>
    </row>
    <row r="1037" spans="1:11" x14ac:dyDescent="0.3">
      <c r="A1037">
        <v>658</v>
      </c>
      <c r="B1037" t="s">
        <v>430</v>
      </c>
      <c r="C1037" t="s">
        <v>66</v>
      </c>
      <c r="D1037">
        <v>701</v>
      </c>
      <c r="E1037" s="1">
        <v>43979</v>
      </c>
      <c r="F1037" t="s">
        <v>245</v>
      </c>
      <c r="G1037">
        <v>5</v>
      </c>
      <c r="H1037" t="s">
        <v>246</v>
      </c>
      <c r="I1037">
        <v>7</v>
      </c>
      <c r="J1037">
        <v>36.99</v>
      </c>
      <c r="K1037" t="s">
        <v>15</v>
      </c>
    </row>
    <row r="1038" spans="1:11" x14ac:dyDescent="0.3">
      <c r="A1038">
        <v>658</v>
      </c>
      <c r="B1038" t="s">
        <v>430</v>
      </c>
      <c r="C1038" t="s">
        <v>66</v>
      </c>
      <c r="D1038">
        <v>3255</v>
      </c>
      <c r="E1038" s="1">
        <v>44541</v>
      </c>
      <c r="F1038" t="s">
        <v>83</v>
      </c>
      <c r="G1038">
        <v>4</v>
      </c>
      <c r="H1038" t="s">
        <v>84</v>
      </c>
      <c r="I1038">
        <v>2</v>
      </c>
      <c r="J1038">
        <v>167</v>
      </c>
      <c r="K1038" t="s">
        <v>41</v>
      </c>
    </row>
    <row r="1039" spans="1:11" x14ac:dyDescent="0.3">
      <c r="A1039">
        <v>659</v>
      </c>
      <c r="B1039" t="s">
        <v>300</v>
      </c>
      <c r="C1039" t="s">
        <v>29</v>
      </c>
      <c r="D1039">
        <v>549</v>
      </c>
      <c r="E1039" s="1">
        <v>43950</v>
      </c>
      <c r="F1039" t="s">
        <v>263</v>
      </c>
      <c r="G1039">
        <v>2</v>
      </c>
      <c r="H1039" t="s">
        <v>264</v>
      </c>
      <c r="I1039">
        <v>4</v>
      </c>
      <c r="J1039">
        <v>19.5</v>
      </c>
      <c r="K1039" t="s">
        <v>34</v>
      </c>
    </row>
    <row r="1040" spans="1:11" x14ac:dyDescent="0.3">
      <c r="A1040">
        <v>659</v>
      </c>
      <c r="B1040" t="s">
        <v>300</v>
      </c>
      <c r="C1040" t="s">
        <v>29</v>
      </c>
      <c r="D1040">
        <v>1566</v>
      </c>
      <c r="E1040" s="1">
        <v>44169</v>
      </c>
      <c r="F1040" t="s">
        <v>100</v>
      </c>
      <c r="G1040">
        <v>5</v>
      </c>
      <c r="H1040" t="s">
        <v>101</v>
      </c>
      <c r="I1040">
        <v>7</v>
      </c>
      <c r="J1040">
        <v>34.99</v>
      </c>
      <c r="K1040" t="s">
        <v>15</v>
      </c>
    </row>
    <row r="1041" spans="1:11" x14ac:dyDescent="0.3">
      <c r="A1041">
        <v>660</v>
      </c>
      <c r="B1041" t="s">
        <v>42</v>
      </c>
      <c r="C1041" t="s">
        <v>43</v>
      </c>
      <c r="D1041">
        <v>2708</v>
      </c>
      <c r="E1041" s="1">
        <v>44410</v>
      </c>
      <c r="F1041" t="s">
        <v>221</v>
      </c>
      <c r="G1041">
        <v>4</v>
      </c>
      <c r="H1041" t="s">
        <v>222</v>
      </c>
      <c r="I1041">
        <v>1</v>
      </c>
      <c r="J1041">
        <v>10.99</v>
      </c>
      <c r="K1041" t="s">
        <v>18</v>
      </c>
    </row>
    <row r="1042" spans="1:11" x14ac:dyDescent="0.3">
      <c r="A1042">
        <v>661</v>
      </c>
      <c r="B1042" t="s">
        <v>433</v>
      </c>
      <c r="C1042" t="s">
        <v>370</v>
      </c>
      <c r="D1042">
        <v>183</v>
      </c>
      <c r="E1042" s="1">
        <v>43868</v>
      </c>
      <c r="F1042" t="s">
        <v>91</v>
      </c>
      <c r="G1042">
        <v>4</v>
      </c>
      <c r="H1042" t="s">
        <v>92</v>
      </c>
      <c r="I1042">
        <v>4</v>
      </c>
      <c r="J1042">
        <v>24.99</v>
      </c>
      <c r="K1042" t="s">
        <v>34</v>
      </c>
    </row>
    <row r="1043" spans="1:11" x14ac:dyDescent="0.3">
      <c r="A1043">
        <v>661</v>
      </c>
      <c r="B1043" t="s">
        <v>433</v>
      </c>
      <c r="C1043" t="s">
        <v>370</v>
      </c>
      <c r="D1043">
        <v>580</v>
      </c>
      <c r="E1043" s="1">
        <v>43958</v>
      </c>
      <c r="F1043" t="s">
        <v>83</v>
      </c>
      <c r="G1043">
        <v>5</v>
      </c>
      <c r="H1043" t="s">
        <v>84</v>
      </c>
      <c r="I1043">
        <v>2</v>
      </c>
      <c r="J1043">
        <v>167</v>
      </c>
      <c r="K1043" t="s">
        <v>41</v>
      </c>
    </row>
    <row r="1044" spans="1:11" x14ac:dyDescent="0.3">
      <c r="A1044">
        <v>661</v>
      </c>
      <c r="B1044" t="s">
        <v>433</v>
      </c>
      <c r="C1044" t="s">
        <v>370</v>
      </c>
      <c r="D1044">
        <v>2460</v>
      </c>
      <c r="E1044" s="1">
        <v>44360</v>
      </c>
      <c r="F1044" t="s">
        <v>25</v>
      </c>
      <c r="G1044">
        <v>5</v>
      </c>
      <c r="H1044" t="s">
        <v>26</v>
      </c>
      <c r="I1044">
        <v>6</v>
      </c>
      <c r="J1044">
        <v>684</v>
      </c>
      <c r="K1044" t="s">
        <v>27</v>
      </c>
    </row>
    <row r="1045" spans="1:11" x14ac:dyDescent="0.3">
      <c r="A1045">
        <v>662</v>
      </c>
      <c r="B1045" t="s">
        <v>23</v>
      </c>
      <c r="C1045" t="s">
        <v>24</v>
      </c>
      <c r="D1045">
        <v>3096</v>
      </c>
      <c r="E1045" s="1">
        <v>44505</v>
      </c>
      <c r="F1045" t="s">
        <v>16</v>
      </c>
      <c r="G1045">
        <v>4</v>
      </c>
      <c r="H1045" t="s">
        <v>17</v>
      </c>
      <c r="I1045">
        <v>1</v>
      </c>
      <c r="J1045">
        <v>8.99</v>
      </c>
      <c r="K1045" t="s">
        <v>18</v>
      </c>
    </row>
    <row r="1046" spans="1:11" x14ac:dyDescent="0.3">
      <c r="A1046">
        <v>665</v>
      </c>
      <c r="B1046" t="s">
        <v>434</v>
      </c>
      <c r="C1046" t="s">
        <v>239</v>
      </c>
      <c r="D1046">
        <v>3194</v>
      </c>
      <c r="E1046" s="1">
        <v>44527</v>
      </c>
      <c r="F1046" t="s">
        <v>47</v>
      </c>
      <c r="G1046">
        <v>4</v>
      </c>
      <c r="H1046" t="s">
        <v>48</v>
      </c>
      <c r="I1046">
        <v>7</v>
      </c>
      <c r="J1046">
        <v>49</v>
      </c>
      <c r="K1046" t="s">
        <v>15</v>
      </c>
    </row>
    <row r="1047" spans="1:11" x14ac:dyDescent="0.3">
      <c r="A1047">
        <v>666</v>
      </c>
      <c r="B1047" t="s">
        <v>223</v>
      </c>
      <c r="C1047" t="s">
        <v>224</v>
      </c>
      <c r="D1047">
        <v>1111</v>
      </c>
      <c r="E1047" s="1">
        <v>44070</v>
      </c>
      <c r="F1047" t="s">
        <v>79</v>
      </c>
      <c r="G1047">
        <v>3</v>
      </c>
      <c r="H1047" t="s">
        <v>80</v>
      </c>
      <c r="I1047">
        <v>3</v>
      </c>
      <c r="J1047">
        <v>399</v>
      </c>
      <c r="K1047" t="s">
        <v>53</v>
      </c>
    </row>
    <row r="1048" spans="1:11" x14ac:dyDescent="0.3">
      <c r="A1048">
        <v>667</v>
      </c>
      <c r="B1048" t="s">
        <v>355</v>
      </c>
      <c r="C1048" t="s">
        <v>148</v>
      </c>
      <c r="D1048">
        <v>1403</v>
      </c>
      <c r="E1048" s="1">
        <v>44129</v>
      </c>
      <c r="F1048" t="s">
        <v>44</v>
      </c>
      <c r="G1048">
        <v>2</v>
      </c>
      <c r="H1048" t="s">
        <v>45</v>
      </c>
      <c r="I1048">
        <v>4</v>
      </c>
      <c r="J1048">
        <v>23.99</v>
      </c>
      <c r="K1048" t="s">
        <v>34</v>
      </c>
    </row>
    <row r="1049" spans="1:11" x14ac:dyDescent="0.3">
      <c r="A1049">
        <v>668</v>
      </c>
      <c r="B1049" t="s">
        <v>232</v>
      </c>
      <c r="C1049" t="s">
        <v>29</v>
      </c>
      <c r="D1049">
        <v>2263</v>
      </c>
      <c r="E1049" s="1">
        <v>44317</v>
      </c>
      <c r="F1049" t="s">
        <v>32</v>
      </c>
      <c r="G1049">
        <v>4</v>
      </c>
      <c r="H1049" t="s">
        <v>33</v>
      </c>
      <c r="I1049">
        <v>4</v>
      </c>
      <c r="J1049">
        <v>15.5</v>
      </c>
      <c r="K1049" t="s">
        <v>34</v>
      </c>
    </row>
    <row r="1050" spans="1:11" x14ac:dyDescent="0.3">
      <c r="A1050">
        <v>668</v>
      </c>
      <c r="B1050" t="s">
        <v>232</v>
      </c>
      <c r="C1050" t="s">
        <v>29</v>
      </c>
      <c r="D1050">
        <v>2977</v>
      </c>
      <c r="E1050" s="1">
        <v>44476</v>
      </c>
      <c r="F1050" t="s">
        <v>286</v>
      </c>
      <c r="G1050">
        <v>6</v>
      </c>
      <c r="H1050" t="s">
        <v>287</v>
      </c>
      <c r="I1050">
        <v>4</v>
      </c>
      <c r="J1050">
        <v>19.989999999999998</v>
      </c>
      <c r="K1050" t="s">
        <v>34</v>
      </c>
    </row>
    <row r="1051" spans="1:11" x14ac:dyDescent="0.3">
      <c r="A1051">
        <v>669</v>
      </c>
      <c r="B1051" t="s">
        <v>258</v>
      </c>
      <c r="C1051" t="s">
        <v>29</v>
      </c>
      <c r="D1051">
        <v>822</v>
      </c>
      <c r="E1051" s="1">
        <v>44007</v>
      </c>
      <c r="F1051" t="s">
        <v>83</v>
      </c>
      <c r="G1051">
        <v>5</v>
      </c>
      <c r="H1051" t="s">
        <v>84</v>
      </c>
      <c r="I1051">
        <v>2</v>
      </c>
      <c r="J1051">
        <v>167</v>
      </c>
      <c r="K1051" t="s">
        <v>41</v>
      </c>
    </row>
    <row r="1052" spans="1:11" x14ac:dyDescent="0.3">
      <c r="A1052">
        <v>669</v>
      </c>
      <c r="B1052" t="s">
        <v>258</v>
      </c>
      <c r="C1052" t="s">
        <v>29</v>
      </c>
      <c r="D1052">
        <v>848</v>
      </c>
      <c r="E1052" s="1">
        <v>44013</v>
      </c>
      <c r="F1052" t="s">
        <v>79</v>
      </c>
      <c r="G1052">
        <v>6</v>
      </c>
      <c r="H1052" t="s">
        <v>80</v>
      </c>
      <c r="I1052">
        <v>3</v>
      </c>
      <c r="J1052">
        <v>399</v>
      </c>
      <c r="K1052" t="s">
        <v>53</v>
      </c>
    </row>
    <row r="1053" spans="1:11" x14ac:dyDescent="0.3">
      <c r="A1053">
        <v>669</v>
      </c>
      <c r="B1053" t="s">
        <v>258</v>
      </c>
      <c r="C1053" t="s">
        <v>29</v>
      </c>
      <c r="D1053">
        <v>2483</v>
      </c>
      <c r="E1053" s="1">
        <v>44364</v>
      </c>
      <c r="F1053" t="s">
        <v>44</v>
      </c>
      <c r="G1053">
        <v>3</v>
      </c>
      <c r="H1053" t="s">
        <v>45</v>
      </c>
      <c r="I1053">
        <v>4</v>
      </c>
      <c r="J1053">
        <v>23.99</v>
      </c>
      <c r="K1053" t="s">
        <v>34</v>
      </c>
    </row>
    <row r="1054" spans="1:11" x14ac:dyDescent="0.3">
      <c r="A1054">
        <v>670</v>
      </c>
      <c r="B1054" t="s">
        <v>377</v>
      </c>
      <c r="C1054" t="s">
        <v>20</v>
      </c>
      <c r="D1054">
        <v>361</v>
      </c>
      <c r="E1054" s="1">
        <v>43905</v>
      </c>
      <c r="F1054" t="s">
        <v>106</v>
      </c>
      <c r="G1054">
        <v>1</v>
      </c>
      <c r="H1054" t="s">
        <v>107</v>
      </c>
      <c r="I1054">
        <v>1</v>
      </c>
      <c r="J1054">
        <v>4.99</v>
      </c>
      <c r="K1054" t="s">
        <v>18</v>
      </c>
    </row>
    <row r="1055" spans="1:11" x14ac:dyDescent="0.3">
      <c r="A1055">
        <v>671</v>
      </c>
      <c r="B1055" t="s">
        <v>162</v>
      </c>
      <c r="C1055" t="s">
        <v>163</v>
      </c>
      <c r="D1055">
        <v>1324</v>
      </c>
      <c r="E1055" s="1">
        <v>44114</v>
      </c>
      <c r="F1055" t="s">
        <v>16</v>
      </c>
      <c r="G1055">
        <v>4</v>
      </c>
      <c r="H1055" t="s">
        <v>17</v>
      </c>
      <c r="I1055">
        <v>1</v>
      </c>
      <c r="J1055">
        <v>8.99</v>
      </c>
      <c r="K1055" t="s">
        <v>18</v>
      </c>
    </row>
    <row r="1056" spans="1:11" x14ac:dyDescent="0.3">
      <c r="A1056">
        <v>672</v>
      </c>
      <c r="B1056" t="s">
        <v>321</v>
      </c>
      <c r="C1056" t="s">
        <v>224</v>
      </c>
      <c r="D1056">
        <v>732</v>
      </c>
      <c r="E1056" s="1">
        <v>43984</v>
      </c>
      <c r="F1056" t="s">
        <v>214</v>
      </c>
      <c r="G1056">
        <v>2</v>
      </c>
      <c r="H1056" t="s">
        <v>215</v>
      </c>
      <c r="I1056">
        <v>2</v>
      </c>
      <c r="J1056">
        <v>58.95</v>
      </c>
      <c r="K1056" t="s">
        <v>41</v>
      </c>
    </row>
    <row r="1057" spans="1:11" x14ac:dyDescent="0.3">
      <c r="A1057">
        <v>673</v>
      </c>
      <c r="B1057" t="s">
        <v>237</v>
      </c>
      <c r="C1057" t="s">
        <v>20</v>
      </c>
      <c r="D1057">
        <v>991</v>
      </c>
      <c r="E1057" s="1">
        <v>44042</v>
      </c>
      <c r="F1057" t="s">
        <v>154</v>
      </c>
      <c r="G1057">
        <v>3</v>
      </c>
      <c r="H1057" t="s">
        <v>155</v>
      </c>
      <c r="I1057">
        <v>2</v>
      </c>
      <c r="J1057">
        <v>129.94999999999999</v>
      </c>
      <c r="K1057" t="s">
        <v>41</v>
      </c>
    </row>
    <row r="1058" spans="1:11" x14ac:dyDescent="0.3">
      <c r="A1058">
        <v>673</v>
      </c>
      <c r="B1058" t="s">
        <v>237</v>
      </c>
      <c r="C1058" t="s">
        <v>20</v>
      </c>
      <c r="D1058">
        <v>3059</v>
      </c>
      <c r="E1058" s="1">
        <v>44497</v>
      </c>
      <c r="F1058" t="s">
        <v>21</v>
      </c>
      <c r="G1058">
        <v>3</v>
      </c>
      <c r="H1058" t="s">
        <v>22</v>
      </c>
      <c r="I1058">
        <v>7</v>
      </c>
      <c r="J1058">
        <v>27.5</v>
      </c>
      <c r="K1058" t="s">
        <v>15</v>
      </c>
    </row>
    <row r="1059" spans="1:11" x14ac:dyDescent="0.3">
      <c r="A1059">
        <v>674</v>
      </c>
      <c r="B1059" t="s">
        <v>46</v>
      </c>
      <c r="C1059" t="s">
        <v>20</v>
      </c>
      <c r="D1059">
        <v>984</v>
      </c>
      <c r="E1059" s="1">
        <v>44041</v>
      </c>
      <c r="F1059" t="s">
        <v>283</v>
      </c>
      <c r="G1059">
        <v>3</v>
      </c>
      <c r="H1059" t="s">
        <v>284</v>
      </c>
      <c r="I1059">
        <v>7</v>
      </c>
      <c r="J1059">
        <v>42.99</v>
      </c>
      <c r="K1059" t="s">
        <v>15</v>
      </c>
    </row>
    <row r="1060" spans="1:11" x14ac:dyDescent="0.3">
      <c r="A1060">
        <v>675</v>
      </c>
      <c r="B1060" t="s">
        <v>241</v>
      </c>
      <c r="C1060" t="s">
        <v>242</v>
      </c>
      <c r="D1060">
        <v>366</v>
      </c>
      <c r="E1060" s="1">
        <v>43906</v>
      </c>
      <c r="F1060" t="s">
        <v>25</v>
      </c>
      <c r="G1060">
        <v>3</v>
      </c>
      <c r="H1060" t="s">
        <v>26</v>
      </c>
      <c r="I1060">
        <v>6</v>
      </c>
      <c r="J1060">
        <v>684</v>
      </c>
      <c r="K1060" t="s">
        <v>27</v>
      </c>
    </row>
    <row r="1061" spans="1:11" x14ac:dyDescent="0.3">
      <c r="A1061">
        <v>677</v>
      </c>
      <c r="B1061" t="s">
        <v>349</v>
      </c>
      <c r="C1061" t="s">
        <v>24</v>
      </c>
      <c r="D1061">
        <v>922</v>
      </c>
      <c r="E1061" s="1">
        <v>44026</v>
      </c>
      <c r="F1061" t="s">
        <v>95</v>
      </c>
      <c r="G1061">
        <v>3</v>
      </c>
      <c r="H1061" t="s">
        <v>96</v>
      </c>
      <c r="I1061">
        <v>5</v>
      </c>
      <c r="J1061">
        <v>245</v>
      </c>
      <c r="K1061" t="s">
        <v>97</v>
      </c>
    </row>
    <row r="1062" spans="1:11" x14ac:dyDescent="0.3">
      <c r="A1062">
        <v>677</v>
      </c>
      <c r="B1062" t="s">
        <v>349</v>
      </c>
      <c r="C1062" t="s">
        <v>24</v>
      </c>
      <c r="D1062">
        <v>1373</v>
      </c>
      <c r="E1062" s="1">
        <v>44123</v>
      </c>
      <c r="F1062" t="s">
        <v>158</v>
      </c>
      <c r="G1062">
        <v>2</v>
      </c>
      <c r="H1062" t="s">
        <v>159</v>
      </c>
      <c r="I1062">
        <v>4</v>
      </c>
      <c r="J1062">
        <v>20.95</v>
      </c>
      <c r="K1062" t="s">
        <v>34</v>
      </c>
    </row>
    <row r="1063" spans="1:11" x14ac:dyDescent="0.3">
      <c r="A1063">
        <v>677</v>
      </c>
      <c r="B1063" t="s">
        <v>349</v>
      </c>
      <c r="C1063" t="s">
        <v>24</v>
      </c>
      <c r="D1063">
        <v>1579</v>
      </c>
      <c r="E1063" s="1">
        <v>44171</v>
      </c>
      <c r="F1063" t="s">
        <v>120</v>
      </c>
      <c r="G1063">
        <v>4</v>
      </c>
      <c r="H1063" t="s">
        <v>121</v>
      </c>
      <c r="I1063">
        <v>7</v>
      </c>
      <c r="J1063">
        <v>49.95</v>
      </c>
      <c r="K1063" t="s">
        <v>15</v>
      </c>
    </row>
    <row r="1064" spans="1:11" x14ac:dyDescent="0.3">
      <c r="A1064">
        <v>677</v>
      </c>
      <c r="B1064" t="s">
        <v>349</v>
      </c>
      <c r="C1064" t="s">
        <v>24</v>
      </c>
      <c r="D1064">
        <v>2431</v>
      </c>
      <c r="E1064" s="1">
        <v>44355</v>
      </c>
      <c r="F1064" t="s">
        <v>16</v>
      </c>
      <c r="G1064">
        <v>2</v>
      </c>
      <c r="H1064" t="s">
        <v>17</v>
      </c>
      <c r="I1064">
        <v>1</v>
      </c>
      <c r="J1064">
        <v>8.99</v>
      </c>
      <c r="K1064" t="s">
        <v>18</v>
      </c>
    </row>
    <row r="1065" spans="1:11" x14ac:dyDescent="0.3">
      <c r="A1065">
        <v>678</v>
      </c>
      <c r="B1065" t="s">
        <v>223</v>
      </c>
      <c r="C1065" t="s">
        <v>224</v>
      </c>
      <c r="D1065">
        <v>17</v>
      </c>
      <c r="E1065" s="1">
        <v>43833</v>
      </c>
      <c r="F1065" t="s">
        <v>138</v>
      </c>
      <c r="G1065">
        <v>2</v>
      </c>
      <c r="H1065" t="s">
        <v>139</v>
      </c>
      <c r="I1065">
        <v>6</v>
      </c>
      <c r="J1065">
        <v>899</v>
      </c>
      <c r="K1065" t="s">
        <v>27</v>
      </c>
    </row>
    <row r="1066" spans="1:11" x14ac:dyDescent="0.3">
      <c r="A1066">
        <v>678</v>
      </c>
      <c r="B1066" t="s">
        <v>223</v>
      </c>
      <c r="C1066" t="s">
        <v>224</v>
      </c>
      <c r="D1066">
        <v>254</v>
      </c>
      <c r="E1066" s="1">
        <v>43881</v>
      </c>
      <c r="F1066" t="s">
        <v>275</v>
      </c>
      <c r="G1066">
        <v>4</v>
      </c>
      <c r="H1066" t="s">
        <v>276</v>
      </c>
      <c r="I1066">
        <v>2</v>
      </c>
      <c r="J1066">
        <v>89</v>
      </c>
      <c r="K1066" t="s">
        <v>41</v>
      </c>
    </row>
    <row r="1067" spans="1:11" x14ac:dyDescent="0.3">
      <c r="A1067">
        <v>678</v>
      </c>
      <c r="B1067" t="s">
        <v>223</v>
      </c>
      <c r="C1067" t="s">
        <v>224</v>
      </c>
      <c r="D1067">
        <v>3216</v>
      </c>
      <c r="E1067" s="1">
        <v>44533</v>
      </c>
      <c r="F1067" t="s">
        <v>286</v>
      </c>
      <c r="G1067">
        <v>3</v>
      </c>
      <c r="H1067" t="s">
        <v>287</v>
      </c>
      <c r="I1067">
        <v>4</v>
      </c>
      <c r="J1067">
        <v>19.989999999999998</v>
      </c>
      <c r="K1067" t="s">
        <v>34</v>
      </c>
    </row>
    <row r="1068" spans="1:11" x14ac:dyDescent="0.3">
      <c r="A1068">
        <v>679</v>
      </c>
      <c r="B1068" t="s">
        <v>42</v>
      </c>
      <c r="C1068" t="s">
        <v>43</v>
      </c>
      <c r="D1068">
        <v>928</v>
      </c>
      <c r="E1068" s="1">
        <v>44029</v>
      </c>
      <c r="F1068" t="s">
        <v>16</v>
      </c>
      <c r="G1068">
        <v>2</v>
      </c>
      <c r="H1068" t="s">
        <v>17</v>
      </c>
      <c r="I1068">
        <v>1</v>
      </c>
      <c r="J1068">
        <v>8.99</v>
      </c>
      <c r="K1068" t="s">
        <v>18</v>
      </c>
    </row>
    <row r="1069" spans="1:11" x14ac:dyDescent="0.3">
      <c r="A1069">
        <v>679</v>
      </c>
      <c r="B1069" t="s">
        <v>42</v>
      </c>
      <c r="C1069" t="s">
        <v>43</v>
      </c>
      <c r="D1069">
        <v>2219</v>
      </c>
      <c r="E1069" s="1">
        <v>44308</v>
      </c>
      <c r="F1069" t="s">
        <v>89</v>
      </c>
      <c r="G1069">
        <v>4</v>
      </c>
      <c r="H1069" t="s">
        <v>90</v>
      </c>
      <c r="I1069">
        <v>3</v>
      </c>
      <c r="J1069">
        <v>395</v>
      </c>
      <c r="K1069" t="s">
        <v>53</v>
      </c>
    </row>
    <row r="1070" spans="1:11" x14ac:dyDescent="0.3">
      <c r="A1070">
        <v>679</v>
      </c>
      <c r="B1070" t="s">
        <v>42</v>
      </c>
      <c r="C1070" t="s">
        <v>43</v>
      </c>
      <c r="D1070">
        <v>3245</v>
      </c>
      <c r="E1070" s="1">
        <v>44539</v>
      </c>
      <c r="F1070" t="s">
        <v>204</v>
      </c>
      <c r="G1070">
        <v>3</v>
      </c>
      <c r="H1070" t="s">
        <v>205</v>
      </c>
      <c r="I1070">
        <v>3</v>
      </c>
      <c r="J1070">
        <v>450</v>
      </c>
      <c r="K1070" t="s">
        <v>53</v>
      </c>
    </row>
    <row r="1071" spans="1:11" x14ac:dyDescent="0.3">
      <c r="A1071">
        <v>680</v>
      </c>
      <c r="B1071" t="s">
        <v>11</v>
      </c>
      <c r="C1071" t="s">
        <v>12</v>
      </c>
      <c r="D1071">
        <v>214</v>
      </c>
      <c r="E1071" s="1">
        <v>43873</v>
      </c>
      <c r="F1071" t="s">
        <v>51</v>
      </c>
      <c r="G1071">
        <v>1</v>
      </c>
      <c r="H1071" t="s">
        <v>52</v>
      </c>
      <c r="I1071">
        <v>3</v>
      </c>
      <c r="J1071">
        <v>455</v>
      </c>
      <c r="K1071" t="s">
        <v>53</v>
      </c>
    </row>
    <row r="1072" spans="1:11" x14ac:dyDescent="0.3">
      <c r="A1072">
        <v>680</v>
      </c>
      <c r="B1072" t="s">
        <v>11</v>
      </c>
      <c r="C1072" t="s">
        <v>12</v>
      </c>
      <c r="D1072">
        <v>278</v>
      </c>
      <c r="E1072" s="1">
        <v>43886</v>
      </c>
      <c r="F1072" t="s">
        <v>168</v>
      </c>
      <c r="G1072">
        <v>1</v>
      </c>
      <c r="H1072" t="s">
        <v>169</v>
      </c>
      <c r="I1072">
        <v>4</v>
      </c>
      <c r="J1072">
        <v>19.5</v>
      </c>
      <c r="K1072" t="s">
        <v>34</v>
      </c>
    </row>
    <row r="1073" spans="1:11" x14ac:dyDescent="0.3">
      <c r="A1073">
        <v>681</v>
      </c>
      <c r="B1073" t="s">
        <v>220</v>
      </c>
      <c r="C1073" t="s">
        <v>36</v>
      </c>
      <c r="D1073">
        <v>92</v>
      </c>
      <c r="E1073" s="1">
        <v>43851</v>
      </c>
      <c r="F1073" t="s">
        <v>185</v>
      </c>
      <c r="G1073">
        <v>4</v>
      </c>
      <c r="H1073" t="s">
        <v>186</v>
      </c>
      <c r="I1073">
        <v>5</v>
      </c>
      <c r="J1073">
        <v>189</v>
      </c>
      <c r="K1073" t="s">
        <v>97</v>
      </c>
    </row>
    <row r="1074" spans="1:11" x14ac:dyDescent="0.3">
      <c r="A1074">
        <v>681</v>
      </c>
      <c r="B1074" t="s">
        <v>220</v>
      </c>
      <c r="C1074" t="s">
        <v>36</v>
      </c>
      <c r="D1074">
        <v>2158</v>
      </c>
      <c r="E1074" s="1">
        <v>44295</v>
      </c>
      <c r="F1074" t="s">
        <v>104</v>
      </c>
      <c r="G1074">
        <v>4</v>
      </c>
      <c r="H1074" t="s">
        <v>105</v>
      </c>
      <c r="I1074">
        <v>5</v>
      </c>
      <c r="J1074">
        <v>189</v>
      </c>
      <c r="K1074" t="s">
        <v>97</v>
      </c>
    </row>
    <row r="1075" spans="1:11" x14ac:dyDescent="0.3">
      <c r="A1075">
        <v>682</v>
      </c>
      <c r="B1075" t="s">
        <v>326</v>
      </c>
      <c r="C1075" t="s">
        <v>313</v>
      </c>
      <c r="D1075">
        <v>407</v>
      </c>
      <c r="E1075" s="1">
        <v>43917</v>
      </c>
      <c r="F1075" t="s">
        <v>129</v>
      </c>
      <c r="G1075">
        <v>3</v>
      </c>
      <c r="H1075" t="s">
        <v>130</v>
      </c>
      <c r="I1075">
        <v>7</v>
      </c>
      <c r="J1075">
        <v>29.99</v>
      </c>
      <c r="K1075" t="s">
        <v>15</v>
      </c>
    </row>
    <row r="1076" spans="1:11" x14ac:dyDescent="0.3">
      <c r="A1076">
        <v>683</v>
      </c>
      <c r="B1076" t="s">
        <v>293</v>
      </c>
      <c r="C1076" t="s">
        <v>29</v>
      </c>
      <c r="D1076">
        <v>1862</v>
      </c>
      <c r="E1076" s="1">
        <v>44231</v>
      </c>
      <c r="F1076" t="s">
        <v>25</v>
      </c>
      <c r="G1076">
        <v>4</v>
      </c>
      <c r="H1076" t="s">
        <v>26</v>
      </c>
      <c r="I1076">
        <v>6</v>
      </c>
      <c r="J1076">
        <v>684</v>
      </c>
      <c r="K1076" t="s">
        <v>27</v>
      </c>
    </row>
    <row r="1077" spans="1:11" x14ac:dyDescent="0.3">
      <c r="A1077">
        <v>683</v>
      </c>
      <c r="B1077" t="s">
        <v>293</v>
      </c>
      <c r="C1077" t="s">
        <v>29</v>
      </c>
      <c r="D1077">
        <v>2195</v>
      </c>
      <c r="E1077" s="1">
        <v>44303</v>
      </c>
      <c r="F1077" t="s">
        <v>83</v>
      </c>
      <c r="G1077">
        <v>3</v>
      </c>
      <c r="H1077" t="s">
        <v>84</v>
      </c>
      <c r="I1077">
        <v>2</v>
      </c>
      <c r="J1077">
        <v>167</v>
      </c>
      <c r="K1077" t="s">
        <v>41</v>
      </c>
    </row>
    <row r="1078" spans="1:11" x14ac:dyDescent="0.3">
      <c r="A1078">
        <v>685</v>
      </c>
      <c r="B1078" t="s">
        <v>316</v>
      </c>
      <c r="C1078" t="s">
        <v>86</v>
      </c>
      <c r="D1078">
        <v>155</v>
      </c>
      <c r="E1078" s="1">
        <v>43862</v>
      </c>
      <c r="F1078" t="s">
        <v>100</v>
      </c>
      <c r="G1078">
        <v>5</v>
      </c>
      <c r="H1078" t="s">
        <v>101</v>
      </c>
      <c r="I1078">
        <v>7</v>
      </c>
      <c r="J1078">
        <v>34.99</v>
      </c>
      <c r="K1078" t="s">
        <v>15</v>
      </c>
    </row>
    <row r="1079" spans="1:11" x14ac:dyDescent="0.3">
      <c r="A1079">
        <v>685</v>
      </c>
      <c r="B1079" t="s">
        <v>316</v>
      </c>
      <c r="C1079" t="s">
        <v>86</v>
      </c>
      <c r="D1079">
        <v>2494</v>
      </c>
      <c r="E1079" s="1">
        <v>44365</v>
      </c>
      <c r="F1079" t="s">
        <v>138</v>
      </c>
      <c r="G1079">
        <v>2</v>
      </c>
      <c r="H1079" t="s">
        <v>139</v>
      </c>
      <c r="I1079">
        <v>6</v>
      </c>
      <c r="J1079">
        <v>899</v>
      </c>
      <c r="K1079" t="s">
        <v>27</v>
      </c>
    </row>
    <row r="1080" spans="1:11" x14ac:dyDescent="0.3">
      <c r="A1080">
        <v>686</v>
      </c>
      <c r="B1080" t="s">
        <v>237</v>
      </c>
      <c r="C1080" t="s">
        <v>20</v>
      </c>
      <c r="D1080">
        <v>378</v>
      </c>
      <c r="E1080" s="1">
        <v>43909</v>
      </c>
      <c r="F1080" t="s">
        <v>83</v>
      </c>
      <c r="G1080">
        <v>4</v>
      </c>
      <c r="H1080" t="s">
        <v>84</v>
      </c>
      <c r="I1080">
        <v>2</v>
      </c>
      <c r="J1080">
        <v>167</v>
      </c>
      <c r="K1080" t="s">
        <v>41</v>
      </c>
    </row>
    <row r="1081" spans="1:11" x14ac:dyDescent="0.3">
      <c r="A1081">
        <v>686</v>
      </c>
      <c r="B1081" t="s">
        <v>237</v>
      </c>
      <c r="C1081" t="s">
        <v>20</v>
      </c>
      <c r="D1081">
        <v>3024</v>
      </c>
      <c r="E1081" s="1">
        <v>44488</v>
      </c>
      <c r="F1081" t="s">
        <v>58</v>
      </c>
      <c r="G1081">
        <v>5</v>
      </c>
      <c r="H1081" t="s">
        <v>59</v>
      </c>
      <c r="I1081">
        <v>2</v>
      </c>
      <c r="J1081">
        <v>179</v>
      </c>
      <c r="K1081" t="s">
        <v>41</v>
      </c>
    </row>
    <row r="1082" spans="1:11" x14ac:dyDescent="0.3">
      <c r="A1082">
        <v>688</v>
      </c>
      <c r="B1082" t="s">
        <v>164</v>
      </c>
      <c r="C1082" t="s">
        <v>144</v>
      </c>
      <c r="D1082">
        <v>1909</v>
      </c>
      <c r="E1082" s="1">
        <v>44240</v>
      </c>
      <c r="F1082" t="s">
        <v>104</v>
      </c>
      <c r="G1082">
        <v>2</v>
      </c>
      <c r="H1082" t="s">
        <v>105</v>
      </c>
      <c r="I1082">
        <v>5</v>
      </c>
      <c r="J1082">
        <v>189</v>
      </c>
      <c r="K1082" t="s">
        <v>97</v>
      </c>
    </row>
    <row r="1083" spans="1:11" x14ac:dyDescent="0.3">
      <c r="A1083">
        <v>688</v>
      </c>
      <c r="B1083" t="s">
        <v>164</v>
      </c>
      <c r="C1083" t="s">
        <v>144</v>
      </c>
      <c r="D1083">
        <v>1971</v>
      </c>
      <c r="E1083" s="1">
        <v>44253</v>
      </c>
      <c r="F1083" t="s">
        <v>302</v>
      </c>
      <c r="G1083">
        <v>6</v>
      </c>
      <c r="H1083" t="s">
        <v>303</v>
      </c>
      <c r="I1083">
        <v>4</v>
      </c>
      <c r="J1083">
        <v>13.99</v>
      </c>
      <c r="K1083" t="s">
        <v>34</v>
      </c>
    </row>
    <row r="1084" spans="1:11" x14ac:dyDescent="0.3">
      <c r="A1084">
        <v>688</v>
      </c>
      <c r="B1084" t="s">
        <v>164</v>
      </c>
      <c r="C1084" t="s">
        <v>144</v>
      </c>
      <c r="D1084">
        <v>2349</v>
      </c>
      <c r="E1084" s="1">
        <v>44334</v>
      </c>
      <c r="F1084" t="s">
        <v>275</v>
      </c>
      <c r="G1084">
        <v>2</v>
      </c>
      <c r="H1084" t="s">
        <v>276</v>
      </c>
      <c r="I1084">
        <v>2</v>
      </c>
      <c r="J1084">
        <v>89</v>
      </c>
      <c r="K1084" t="s">
        <v>41</v>
      </c>
    </row>
    <row r="1085" spans="1:11" x14ac:dyDescent="0.3">
      <c r="A1085">
        <v>688</v>
      </c>
      <c r="B1085" t="s">
        <v>164</v>
      </c>
      <c r="C1085" t="s">
        <v>144</v>
      </c>
      <c r="D1085">
        <v>2619</v>
      </c>
      <c r="E1085" s="1">
        <v>44389</v>
      </c>
      <c r="F1085" t="s">
        <v>152</v>
      </c>
      <c r="G1085">
        <v>4</v>
      </c>
      <c r="H1085" t="s">
        <v>153</v>
      </c>
      <c r="I1085">
        <v>1</v>
      </c>
      <c r="J1085">
        <v>7.99</v>
      </c>
      <c r="K1085" t="s">
        <v>18</v>
      </c>
    </row>
    <row r="1086" spans="1:11" x14ac:dyDescent="0.3">
      <c r="A1086">
        <v>691</v>
      </c>
      <c r="B1086" t="s">
        <v>340</v>
      </c>
      <c r="C1086" t="s">
        <v>239</v>
      </c>
      <c r="D1086">
        <v>2236</v>
      </c>
      <c r="E1086" s="1">
        <v>44310</v>
      </c>
      <c r="F1086" t="s">
        <v>149</v>
      </c>
      <c r="G1086">
        <v>2</v>
      </c>
      <c r="H1086" t="s">
        <v>150</v>
      </c>
      <c r="I1086">
        <v>4</v>
      </c>
      <c r="J1086">
        <v>24.95</v>
      </c>
      <c r="K1086" t="s">
        <v>34</v>
      </c>
    </row>
    <row r="1087" spans="1:11" x14ac:dyDescent="0.3">
      <c r="A1087">
        <v>692</v>
      </c>
      <c r="B1087" t="s">
        <v>435</v>
      </c>
      <c r="C1087" t="s">
        <v>311</v>
      </c>
      <c r="D1087">
        <v>2700</v>
      </c>
      <c r="E1087" s="1">
        <v>44408</v>
      </c>
      <c r="F1087" t="s">
        <v>100</v>
      </c>
      <c r="G1087">
        <v>2</v>
      </c>
      <c r="H1087" t="s">
        <v>101</v>
      </c>
      <c r="I1087">
        <v>7</v>
      </c>
      <c r="J1087">
        <v>34.99</v>
      </c>
      <c r="K1087" t="s">
        <v>15</v>
      </c>
    </row>
    <row r="1088" spans="1:11" x14ac:dyDescent="0.3">
      <c r="A1088">
        <v>694</v>
      </c>
      <c r="B1088" t="s">
        <v>229</v>
      </c>
      <c r="C1088" t="s">
        <v>119</v>
      </c>
      <c r="D1088">
        <v>3160</v>
      </c>
      <c r="E1088" s="1">
        <v>44521</v>
      </c>
      <c r="F1088" t="s">
        <v>54</v>
      </c>
      <c r="G1088">
        <v>4</v>
      </c>
      <c r="H1088" t="s">
        <v>55</v>
      </c>
      <c r="I1088">
        <v>1</v>
      </c>
      <c r="J1088">
        <v>11.99</v>
      </c>
      <c r="K1088" t="s">
        <v>18</v>
      </c>
    </row>
    <row r="1089" spans="1:11" x14ac:dyDescent="0.3">
      <c r="A1089">
        <v>695</v>
      </c>
      <c r="B1089" t="s">
        <v>340</v>
      </c>
      <c r="C1089" t="s">
        <v>239</v>
      </c>
      <c r="D1089">
        <v>1008</v>
      </c>
      <c r="E1089" s="1">
        <v>44046</v>
      </c>
      <c r="F1089" t="s">
        <v>56</v>
      </c>
      <c r="G1089">
        <v>5</v>
      </c>
      <c r="H1089" t="s">
        <v>57</v>
      </c>
      <c r="I1089">
        <v>3</v>
      </c>
      <c r="J1089">
        <v>499</v>
      </c>
      <c r="K1089" t="s">
        <v>53</v>
      </c>
    </row>
    <row r="1090" spans="1:11" x14ac:dyDescent="0.3">
      <c r="A1090">
        <v>696</v>
      </c>
      <c r="B1090" t="s">
        <v>436</v>
      </c>
      <c r="C1090" t="s">
        <v>36</v>
      </c>
      <c r="D1090">
        <v>1534</v>
      </c>
      <c r="E1090" s="1">
        <v>44160</v>
      </c>
      <c r="F1090" t="s">
        <v>194</v>
      </c>
      <c r="G1090">
        <v>4</v>
      </c>
      <c r="H1090" t="s">
        <v>195</v>
      </c>
      <c r="I1090">
        <v>4</v>
      </c>
      <c r="J1090">
        <v>16.75</v>
      </c>
      <c r="K1090" t="s">
        <v>34</v>
      </c>
    </row>
    <row r="1091" spans="1:11" x14ac:dyDescent="0.3">
      <c r="A1091">
        <v>697</v>
      </c>
      <c r="B1091" t="s">
        <v>293</v>
      </c>
      <c r="C1091" t="s">
        <v>29</v>
      </c>
      <c r="D1091">
        <v>3100</v>
      </c>
      <c r="E1091" s="1">
        <v>44507</v>
      </c>
      <c r="F1091" t="s">
        <v>122</v>
      </c>
      <c r="G1091">
        <v>3</v>
      </c>
      <c r="H1091" t="s">
        <v>123</v>
      </c>
      <c r="I1091">
        <v>4</v>
      </c>
      <c r="J1091">
        <v>14.99</v>
      </c>
      <c r="K1091" t="s">
        <v>34</v>
      </c>
    </row>
    <row r="1092" spans="1:11" x14ac:dyDescent="0.3">
      <c r="A1092">
        <v>697</v>
      </c>
      <c r="B1092" t="s">
        <v>293</v>
      </c>
      <c r="C1092" t="s">
        <v>29</v>
      </c>
      <c r="D1092">
        <v>3157</v>
      </c>
      <c r="E1092" s="1">
        <v>44521</v>
      </c>
      <c r="F1092" t="s">
        <v>185</v>
      </c>
      <c r="G1092">
        <v>3</v>
      </c>
      <c r="H1092" t="s">
        <v>186</v>
      </c>
      <c r="I1092">
        <v>5</v>
      </c>
      <c r="J1092">
        <v>189</v>
      </c>
      <c r="K1092" t="s">
        <v>97</v>
      </c>
    </row>
    <row r="1093" spans="1:11" x14ac:dyDescent="0.3">
      <c r="A1093">
        <v>698</v>
      </c>
      <c r="B1093" t="s">
        <v>251</v>
      </c>
      <c r="C1093" t="s">
        <v>94</v>
      </c>
      <c r="D1093">
        <v>677</v>
      </c>
      <c r="E1093" s="1">
        <v>43974</v>
      </c>
      <c r="F1093" t="s">
        <v>120</v>
      </c>
      <c r="G1093">
        <v>1</v>
      </c>
      <c r="H1093" t="s">
        <v>121</v>
      </c>
      <c r="I1093">
        <v>7</v>
      </c>
      <c r="J1093">
        <v>49.95</v>
      </c>
      <c r="K1093" t="s">
        <v>15</v>
      </c>
    </row>
    <row r="1094" spans="1:11" x14ac:dyDescent="0.3">
      <c r="A1094">
        <v>698</v>
      </c>
      <c r="B1094" t="s">
        <v>251</v>
      </c>
      <c r="C1094" t="s">
        <v>94</v>
      </c>
      <c r="D1094">
        <v>1546</v>
      </c>
      <c r="E1094" s="1">
        <v>44164</v>
      </c>
      <c r="F1094" t="s">
        <v>204</v>
      </c>
      <c r="G1094">
        <v>5</v>
      </c>
      <c r="H1094" t="s">
        <v>205</v>
      </c>
      <c r="I1094">
        <v>3</v>
      </c>
      <c r="J1094">
        <v>450</v>
      </c>
      <c r="K1094" t="s">
        <v>53</v>
      </c>
    </row>
    <row r="1095" spans="1:11" x14ac:dyDescent="0.3">
      <c r="A1095">
        <v>698</v>
      </c>
      <c r="B1095" t="s">
        <v>251</v>
      </c>
      <c r="C1095" t="s">
        <v>94</v>
      </c>
      <c r="D1095">
        <v>2120</v>
      </c>
      <c r="E1095" s="1">
        <v>44287</v>
      </c>
      <c r="F1095" t="s">
        <v>54</v>
      </c>
      <c r="G1095">
        <v>5</v>
      </c>
      <c r="H1095" t="s">
        <v>55</v>
      </c>
      <c r="I1095">
        <v>1</v>
      </c>
      <c r="J1095">
        <v>11.99</v>
      </c>
      <c r="K1095" t="s">
        <v>18</v>
      </c>
    </row>
    <row r="1096" spans="1:11" x14ac:dyDescent="0.3">
      <c r="A1096">
        <v>699</v>
      </c>
      <c r="B1096" t="s">
        <v>356</v>
      </c>
      <c r="C1096" t="s">
        <v>36</v>
      </c>
      <c r="D1096">
        <v>799</v>
      </c>
      <c r="E1096" s="1">
        <v>44001</v>
      </c>
      <c r="F1096" t="s">
        <v>111</v>
      </c>
      <c r="G1096">
        <v>6</v>
      </c>
      <c r="H1096" t="s">
        <v>112</v>
      </c>
      <c r="I1096">
        <v>1</v>
      </c>
      <c r="J1096">
        <v>12</v>
      </c>
      <c r="K1096" t="s">
        <v>18</v>
      </c>
    </row>
    <row r="1097" spans="1:11" x14ac:dyDescent="0.3">
      <c r="A1097">
        <v>699</v>
      </c>
      <c r="B1097" t="s">
        <v>356</v>
      </c>
      <c r="C1097" t="s">
        <v>36</v>
      </c>
      <c r="D1097">
        <v>1481</v>
      </c>
      <c r="E1097" s="1">
        <v>44150</v>
      </c>
      <c r="F1097" t="s">
        <v>104</v>
      </c>
      <c r="G1097">
        <v>5</v>
      </c>
      <c r="H1097" t="s">
        <v>105</v>
      </c>
      <c r="I1097">
        <v>5</v>
      </c>
      <c r="J1097">
        <v>189</v>
      </c>
      <c r="K1097" t="s">
        <v>97</v>
      </c>
    </row>
    <row r="1098" spans="1:11" x14ac:dyDescent="0.3">
      <c r="A1098">
        <v>700</v>
      </c>
      <c r="B1098" t="s">
        <v>11</v>
      </c>
      <c r="C1098" t="s">
        <v>12</v>
      </c>
      <c r="D1098">
        <v>73</v>
      </c>
      <c r="E1098" s="1">
        <v>43845</v>
      </c>
      <c r="F1098" t="s">
        <v>44</v>
      </c>
      <c r="G1098">
        <v>3</v>
      </c>
      <c r="H1098" t="s">
        <v>45</v>
      </c>
      <c r="I1098">
        <v>4</v>
      </c>
      <c r="J1098">
        <v>23.99</v>
      </c>
      <c r="K1098" t="s">
        <v>34</v>
      </c>
    </row>
    <row r="1099" spans="1:11" x14ac:dyDescent="0.3">
      <c r="A1099">
        <v>700</v>
      </c>
      <c r="B1099" t="s">
        <v>11</v>
      </c>
      <c r="C1099" t="s">
        <v>12</v>
      </c>
      <c r="D1099">
        <v>1744</v>
      </c>
      <c r="E1099" s="1">
        <v>44208</v>
      </c>
      <c r="F1099" t="s">
        <v>178</v>
      </c>
      <c r="G1099">
        <v>5</v>
      </c>
      <c r="H1099" t="s">
        <v>179</v>
      </c>
      <c r="I1099">
        <v>5</v>
      </c>
      <c r="J1099">
        <v>225</v>
      </c>
      <c r="K1099" t="s">
        <v>97</v>
      </c>
    </row>
    <row r="1100" spans="1:11" x14ac:dyDescent="0.3">
      <c r="A1100">
        <v>700</v>
      </c>
      <c r="B1100" t="s">
        <v>11</v>
      </c>
      <c r="C1100" t="s">
        <v>12</v>
      </c>
      <c r="D1100">
        <v>2849</v>
      </c>
      <c r="E1100" s="1">
        <v>44442</v>
      </c>
      <c r="F1100" t="s">
        <v>54</v>
      </c>
      <c r="G1100">
        <v>5</v>
      </c>
      <c r="H1100" t="s">
        <v>55</v>
      </c>
      <c r="I1100">
        <v>1</v>
      </c>
      <c r="J1100">
        <v>11.99</v>
      </c>
      <c r="K1100" t="s">
        <v>18</v>
      </c>
    </row>
    <row r="1101" spans="1:11" x14ac:dyDescent="0.3">
      <c r="A1101">
        <v>703</v>
      </c>
      <c r="B1101" t="s">
        <v>312</v>
      </c>
      <c r="C1101" t="s">
        <v>313</v>
      </c>
      <c r="D1101">
        <v>1326</v>
      </c>
      <c r="E1101" s="1">
        <v>44114</v>
      </c>
      <c r="F1101" t="s">
        <v>317</v>
      </c>
      <c r="G1101">
        <v>4</v>
      </c>
      <c r="H1101" t="s">
        <v>318</v>
      </c>
      <c r="I1101">
        <v>7</v>
      </c>
      <c r="J1101">
        <v>44.95</v>
      </c>
      <c r="K1101" t="s">
        <v>15</v>
      </c>
    </row>
    <row r="1102" spans="1:11" x14ac:dyDescent="0.3">
      <c r="A1102">
        <v>705</v>
      </c>
      <c r="B1102" t="s">
        <v>262</v>
      </c>
      <c r="C1102" t="s">
        <v>211</v>
      </c>
      <c r="D1102">
        <v>293</v>
      </c>
      <c r="E1102" s="1">
        <v>43889</v>
      </c>
      <c r="F1102" t="s">
        <v>51</v>
      </c>
      <c r="G1102">
        <v>4</v>
      </c>
      <c r="H1102" t="s">
        <v>52</v>
      </c>
      <c r="I1102">
        <v>3</v>
      </c>
      <c r="J1102">
        <v>455</v>
      </c>
      <c r="K1102" t="s">
        <v>53</v>
      </c>
    </row>
    <row r="1103" spans="1:11" x14ac:dyDescent="0.3">
      <c r="A1103">
        <v>705</v>
      </c>
      <c r="B1103" t="s">
        <v>262</v>
      </c>
      <c r="C1103" t="s">
        <v>211</v>
      </c>
      <c r="D1103">
        <v>2111</v>
      </c>
      <c r="E1103" s="1">
        <v>44284</v>
      </c>
      <c r="F1103" t="s">
        <v>175</v>
      </c>
      <c r="G1103">
        <v>2</v>
      </c>
      <c r="H1103" t="s">
        <v>176</v>
      </c>
      <c r="I1103">
        <v>2</v>
      </c>
      <c r="J1103">
        <v>119</v>
      </c>
      <c r="K1103" t="s">
        <v>41</v>
      </c>
    </row>
    <row r="1104" spans="1:11" x14ac:dyDescent="0.3">
      <c r="A1104">
        <v>706</v>
      </c>
      <c r="B1104" t="s">
        <v>232</v>
      </c>
      <c r="C1104" t="s">
        <v>29</v>
      </c>
      <c r="D1104">
        <v>1485</v>
      </c>
      <c r="E1104" s="1">
        <v>44151</v>
      </c>
      <c r="F1104" t="s">
        <v>165</v>
      </c>
      <c r="G1104">
        <v>3</v>
      </c>
      <c r="H1104" t="s">
        <v>166</v>
      </c>
      <c r="I1104">
        <v>7</v>
      </c>
      <c r="J1104">
        <v>28.99</v>
      </c>
      <c r="K1104" t="s">
        <v>15</v>
      </c>
    </row>
    <row r="1105" spans="1:11" x14ac:dyDescent="0.3">
      <c r="A1105">
        <v>706</v>
      </c>
      <c r="B1105" t="s">
        <v>232</v>
      </c>
      <c r="C1105" t="s">
        <v>29</v>
      </c>
      <c r="D1105">
        <v>1885</v>
      </c>
      <c r="E1105" s="1">
        <v>44235</v>
      </c>
      <c r="F1105" t="s">
        <v>158</v>
      </c>
      <c r="G1105">
        <v>3</v>
      </c>
      <c r="H1105" t="s">
        <v>159</v>
      </c>
      <c r="I1105">
        <v>4</v>
      </c>
      <c r="J1105">
        <v>20.95</v>
      </c>
      <c r="K1105" t="s">
        <v>34</v>
      </c>
    </row>
    <row r="1106" spans="1:11" x14ac:dyDescent="0.3">
      <c r="A1106">
        <v>707</v>
      </c>
      <c r="B1106" t="s">
        <v>437</v>
      </c>
      <c r="C1106" t="s">
        <v>36</v>
      </c>
      <c r="D1106">
        <v>173</v>
      </c>
      <c r="E1106" s="1">
        <v>43866</v>
      </c>
      <c r="F1106" t="s">
        <v>172</v>
      </c>
      <c r="G1106">
        <v>3</v>
      </c>
      <c r="H1106" t="s">
        <v>173</v>
      </c>
      <c r="I1106">
        <v>4</v>
      </c>
      <c r="J1106">
        <v>24.95</v>
      </c>
      <c r="K1106" t="s">
        <v>34</v>
      </c>
    </row>
    <row r="1107" spans="1:11" x14ac:dyDescent="0.3">
      <c r="A1107">
        <v>707</v>
      </c>
      <c r="B1107" t="s">
        <v>437</v>
      </c>
      <c r="C1107" t="s">
        <v>36</v>
      </c>
      <c r="D1107">
        <v>1106</v>
      </c>
      <c r="E1107" s="1">
        <v>44069</v>
      </c>
      <c r="F1107" t="s">
        <v>194</v>
      </c>
      <c r="G1107">
        <v>6</v>
      </c>
      <c r="H1107" t="s">
        <v>195</v>
      </c>
      <c r="I1107">
        <v>4</v>
      </c>
      <c r="J1107">
        <v>16.75</v>
      </c>
      <c r="K1107" t="s">
        <v>34</v>
      </c>
    </row>
    <row r="1108" spans="1:11" x14ac:dyDescent="0.3">
      <c r="A1108">
        <v>708</v>
      </c>
      <c r="B1108" t="s">
        <v>438</v>
      </c>
      <c r="C1108" t="s">
        <v>373</v>
      </c>
      <c r="D1108">
        <v>865</v>
      </c>
      <c r="E1108" s="1">
        <v>44017</v>
      </c>
      <c r="F1108" t="s">
        <v>54</v>
      </c>
      <c r="G1108">
        <v>6</v>
      </c>
      <c r="H1108" t="s">
        <v>55</v>
      </c>
      <c r="I1108">
        <v>1</v>
      </c>
      <c r="J1108">
        <v>11.99</v>
      </c>
      <c r="K1108" t="s">
        <v>18</v>
      </c>
    </row>
    <row r="1109" spans="1:11" x14ac:dyDescent="0.3">
      <c r="A1109">
        <v>708</v>
      </c>
      <c r="B1109" t="s">
        <v>438</v>
      </c>
      <c r="C1109" t="s">
        <v>373</v>
      </c>
      <c r="D1109">
        <v>1786</v>
      </c>
      <c r="E1109" s="1">
        <v>44217</v>
      </c>
      <c r="F1109" t="s">
        <v>63</v>
      </c>
      <c r="G1109">
        <v>1</v>
      </c>
      <c r="H1109" t="s">
        <v>64</v>
      </c>
      <c r="I1109">
        <v>7</v>
      </c>
      <c r="J1109">
        <v>32.950000000000003</v>
      </c>
      <c r="K1109" t="s">
        <v>15</v>
      </c>
    </row>
    <row r="1110" spans="1:11" x14ac:dyDescent="0.3">
      <c r="A1110">
        <v>710</v>
      </c>
      <c r="B1110" t="s">
        <v>42</v>
      </c>
      <c r="C1110" t="s">
        <v>43</v>
      </c>
      <c r="D1110">
        <v>635</v>
      </c>
      <c r="E1110" s="1">
        <v>43967</v>
      </c>
      <c r="F1110" t="s">
        <v>58</v>
      </c>
      <c r="G1110">
        <v>5</v>
      </c>
      <c r="H1110" t="s">
        <v>59</v>
      </c>
      <c r="I1110">
        <v>2</v>
      </c>
      <c r="J1110">
        <v>179</v>
      </c>
      <c r="K1110" t="s">
        <v>41</v>
      </c>
    </row>
    <row r="1111" spans="1:11" x14ac:dyDescent="0.3">
      <c r="A1111">
        <v>710</v>
      </c>
      <c r="B1111" t="s">
        <v>42</v>
      </c>
      <c r="C1111" t="s">
        <v>43</v>
      </c>
      <c r="D1111">
        <v>786</v>
      </c>
      <c r="E1111" s="1">
        <v>43998</v>
      </c>
      <c r="F1111" t="s">
        <v>185</v>
      </c>
      <c r="G1111">
        <v>3</v>
      </c>
      <c r="H1111" t="s">
        <v>186</v>
      </c>
      <c r="I1111">
        <v>5</v>
      </c>
      <c r="J1111">
        <v>189</v>
      </c>
      <c r="K1111" t="s">
        <v>97</v>
      </c>
    </row>
    <row r="1112" spans="1:11" x14ac:dyDescent="0.3">
      <c r="A1112">
        <v>710</v>
      </c>
      <c r="B1112" t="s">
        <v>42</v>
      </c>
      <c r="C1112" t="s">
        <v>43</v>
      </c>
      <c r="D1112">
        <v>1893</v>
      </c>
      <c r="E1112" s="1">
        <v>44237</v>
      </c>
      <c r="F1112" t="s">
        <v>81</v>
      </c>
      <c r="G1112">
        <v>2</v>
      </c>
      <c r="H1112" t="s">
        <v>82</v>
      </c>
      <c r="I1112">
        <v>6</v>
      </c>
      <c r="J1112">
        <v>599</v>
      </c>
      <c r="K1112" t="s">
        <v>27</v>
      </c>
    </row>
    <row r="1113" spans="1:11" x14ac:dyDescent="0.3">
      <c r="A1113">
        <v>711</v>
      </c>
      <c r="B1113" t="s">
        <v>315</v>
      </c>
      <c r="C1113" t="s">
        <v>11</v>
      </c>
      <c r="D1113">
        <v>1239</v>
      </c>
      <c r="E1113" s="1">
        <v>44096</v>
      </c>
      <c r="F1113" t="s">
        <v>32</v>
      </c>
      <c r="G1113">
        <v>5</v>
      </c>
      <c r="H1113" t="s">
        <v>33</v>
      </c>
      <c r="I1113">
        <v>4</v>
      </c>
      <c r="J1113">
        <v>15.5</v>
      </c>
      <c r="K1113" t="s">
        <v>34</v>
      </c>
    </row>
    <row r="1114" spans="1:11" x14ac:dyDescent="0.3">
      <c r="A1114">
        <v>711</v>
      </c>
      <c r="B1114" t="s">
        <v>315</v>
      </c>
      <c r="C1114" t="s">
        <v>11</v>
      </c>
      <c r="D1114">
        <v>1547</v>
      </c>
      <c r="E1114" s="1">
        <v>44165</v>
      </c>
      <c r="F1114" t="s">
        <v>56</v>
      </c>
      <c r="G1114">
        <v>6</v>
      </c>
      <c r="H1114" t="s">
        <v>57</v>
      </c>
      <c r="I1114">
        <v>3</v>
      </c>
      <c r="J1114">
        <v>499</v>
      </c>
      <c r="K1114" t="s">
        <v>53</v>
      </c>
    </row>
    <row r="1115" spans="1:11" x14ac:dyDescent="0.3">
      <c r="A1115">
        <v>711</v>
      </c>
      <c r="B1115" t="s">
        <v>315</v>
      </c>
      <c r="C1115" t="s">
        <v>11</v>
      </c>
      <c r="D1115">
        <v>2057</v>
      </c>
      <c r="E1115" s="1">
        <v>44272</v>
      </c>
      <c r="F1115" t="s">
        <v>275</v>
      </c>
      <c r="G1115">
        <v>3</v>
      </c>
      <c r="H1115" t="s">
        <v>276</v>
      </c>
      <c r="I1115">
        <v>2</v>
      </c>
      <c r="J1115">
        <v>89</v>
      </c>
      <c r="K1115" t="s">
        <v>41</v>
      </c>
    </row>
    <row r="1116" spans="1:11" x14ac:dyDescent="0.3">
      <c r="A1116">
        <v>711</v>
      </c>
      <c r="B1116" t="s">
        <v>315</v>
      </c>
      <c r="C1116" t="s">
        <v>11</v>
      </c>
      <c r="D1116">
        <v>2632</v>
      </c>
      <c r="E1116" s="1">
        <v>44392</v>
      </c>
      <c r="F1116" t="s">
        <v>75</v>
      </c>
      <c r="G1116">
        <v>4</v>
      </c>
      <c r="H1116" t="s">
        <v>76</v>
      </c>
      <c r="I1116">
        <v>2</v>
      </c>
      <c r="J1116">
        <v>54</v>
      </c>
      <c r="K1116" t="s">
        <v>41</v>
      </c>
    </row>
    <row r="1117" spans="1:11" x14ac:dyDescent="0.3">
      <c r="A1117">
        <v>711</v>
      </c>
      <c r="B1117" t="s">
        <v>315</v>
      </c>
      <c r="C1117" t="s">
        <v>11</v>
      </c>
      <c r="D1117">
        <v>3072</v>
      </c>
      <c r="E1117" s="1">
        <v>44500</v>
      </c>
      <c r="F1117" t="s">
        <v>60</v>
      </c>
      <c r="G1117">
        <v>1</v>
      </c>
      <c r="H1117" t="s">
        <v>61</v>
      </c>
      <c r="I1117">
        <v>4</v>
      </c>
      <c r="J1117">
        <v>12.99</v>
      </c>
      <c r="K1117" t="s">
        <v>34</v>
      </c>
    </row>
    <row r="1118" spans="1:11" x14ac:dyDescent="0.3">
      <c r="A1118">
        <v>714</v>
      </c>
      <c r="B1118" t="s">
        <v>374</v>
      </c>
      <c r="C1118" t="s">
        <v>29</v>
      </c>
      <c r="D1118">
        <v>904</v>
      </c>
      <c r="E1118" s="1">
        <v>44023</v>
      </c>
      <c r="F1118" t="s">
        <v>111</v>
      </c>
      <c r="G1118">
        <v>2</v>
      </c>
      <c r="H1118" t="s">
        <v>112</v>
      </c>
      <c r="I1118">
        <v>1</v>
      </c>
      <c r="J1118">
        <v>12</v>
      </c>
      <c r="K1118" t="s">
        <v>18</v>
      </c>
    </row>
    <row r="1119" spans="1:11" x14ac:dyDescent="0.3">
      <c r="A1119">
        <v>714</v>
      </c>
      <c r="B1119" t="s">
        <v>374</v>
      </c>
      <c r="C1119" t="s">
        <v>29</v>
      </c>
      <c r="D1119">
        <v>1224</v>
      </c>
      <c r="E1119" s="1">
        <v>44093</v>
      </c>
      <c r="F1119" t="s">
        <v>111</v>
      </c>
      <c r="G1119">
        <v>5</v>
      </c>
      <c r="H1119" t="s">
        <v>112</v>
      </c>
      <c r="I1119">
        <v>1</v>
      </c>
      <c r="J1119">
        <v>12</v>
      </c>
      <c r="K1119" t="s">
        <v>18</v>
      </c>
    </row>
    <row r="1120" spans="1:11" x14ac:dyDescent="0.3">
      <c r="A1120">
        <v>715</v>
      </c>
      <c r="B1120" t="s">
        <v>274</v>
      </c>
      <c r="C1120" t="s">
        <v>78</v>
      </c>
      <c r="D1120">
        <v>1249</v>
      </c>
      <c r="E1120" s="1">
        <v>44098</v>
      </c>
      <c r="F1120" t="s">
        <v>138</v>
      </c>
      <c r="G1120">
        <v>2</v>
      </c>
      <c r="H1120" t="s">
        <v>139</v>
      </c>
      <c r="I1120">
        <v>6</v>
      </c>
      <c r="J1120">
        <v>899</v>
      </c>
      <c r="K1120" t="s">
        <v>27</v>
      </c>
    </row>
    <row r="1121" spans="1:11" x14ac:dyDescent="0.3">
      <c r="A1121">
        <v>716</v>
      </c>
      <c r="B1121" t="s">
        <v>439</v>
      </c>
      <c r="C1121" t="s">
        <v>134</v>
      </c>
      <c r="D1121">
        <v>3231</v>
      </c>
      <c r="E1121" s="1">
        <v>44536</v>
      </c>
      <c r="F1121" t="s">
        <v>13</v>
      </c>
      <c r="G1121">
        <v>4</v>
      </c>
      <c r="H1121" t="s">
        <v>14</v>
      </c>
      <c r="I1121">
        <v>7</v>
      </c>
      <c r="J1121">
        <v>29.99</v>
      </c>
      <c r="K1121" t="s">
        <v>15</v>
      </c>
    </row>
    <row r="1122" spans="1:11" x14ac:dyDescent="0.3">
      <c r="A1122">
        <v>717</v>
      </c>
      <c r="B1122" t="s">
        <v>344</v>
      </c>
      <c r="C1122" t="s">
        <v>20</v>
      </c>
      <c r="D1122">
        <v>618</v>
      </c>
      <c r="E1122" s="1">
        <v>43964</v>
      </c>
      <c r="F1122" t="s">
        <v>75</v>
      </c>
      <c r="G1122">
        <v>3</v>
      </c>
      <c r="H1122" t="s">
        <v>76</v>
      </c>
      <c r="I1122">
        <v>2</v>
      </c>
      <c r="J1122">
        <v>54</v>
      </c>
      <c r="K1122" t="s">
        <v>41</v>
      </c>
    </row>
    <row r="1123" spans="1:11" x14ac:dyDescent="0.3">
      <c r="A1123">
        <v>717</v>
      </c>
      <c r="B1123" t="s">
        <v>344</v>
      </c>
      <c r="C1123" t="s">
        <v>20</v>
      </c>
      <c r="D1123">
        <v>906</v>
      </c>
      <c r="E1123" s="1">
        <v>44024</v>
      </c>
      <c r="F1123" t="s">
        <v>79</v>
      </c>
      <c r="G1123">
        <v>2</v>
      </c>
      <c r="H1123" t="s">
        <v>80</v>
      </c>
      <c r="I1123">
        <v>3</v>
      </c>
      <c r="J1123">
        <v>399</v>
      </c>
      <c r="K1123" t="s">
        <v>53</v>
      </c>
    </row>
    <row r="1124" spans="1:11" x14ac:dyDescent="0.3">
      <c r="A1124">
        <v>717</v>
      </c>
      <c r="B1124" t="s">
        <v>344</v>
      </c>
      <c r="C1124" t="s">
        <v>20</v>
      </c>
      <c r="D1124">
        <v>2479</v>
      </c>
      <c r="E1124" s="1">
        <v>44363</v>
      </c>
      <c r="F1124" t="s">
        <v>69</v>
      </c>
      <c r="G1124">
        <v>5</v>
      </c>
      <c r="H1124" t="s">
        <v>70</v>
      </c>
      <c r="I1124">
        <v>3</v>
      </c>
      <c r="J1124">
        <v>250</v>
      </c>
      <c r="K1124" t="s">
        <v>53</v>
      </c>
    </row>
    <row r="1125" spans="1:11" x14ac:dyDescent="0.3">
      <c r="A1125">
        <v>718</v>
      </c>
      <c r="B1125" t="s">
        <v>440</v>
      </c>
      <c r="C1125" t="s">
        <v>66</v>
      </c>
      <c r="D1125">
        <v>2883</v>
      </c>
      <c r="E1125" s="1">
        <v>44449</v>
      </c>
      <c r="F1125" t="s">
        <v>178</v>
      </c>
      <c r="G1125">
        <v>5</v>
      </c>
      <c r="H1125" t="s">
        <v>179</v>
      </c>
      <c r="I1125">
        <v>5</v>
      </c>
      <c r="J1125">
        <v>225</v>
      </c>
      <c r="K1125" t="s">
        <v>97</v>
      </c>
    </row>
    <row r="1126" spans="1:11" x14ac:dyDescent="0.3">
      <c r="A1126">
        <v>719</v>
      </c>
      <c r="B1126" t="s">
        <v>437</v>
      </c>
      <c r="C1126" t="s">
        <v>36</v>
      </c>
      <c r="D1126">
        <v>97</v>
      </c>
      <c r="E1126" s="1">
        <v>43851</v>
      </c>
      <c r="F1126" t="s">
        <v>79</v>
      </c>
      <c r="G1126">
        <v>3</v>
      </c>
      <c r="H1126" t="s">
        <v>80</v>
      </c>
      <c r="I1126">
        <v>3</v>
      </c>
      <c r="J1126">
        <v>399</v>
      </c>
      <c r="K1126" t="s">
        <v>53</v>
      </c>
    </row>
    <row r="1127" spans="1:11" x14ac:dyDescent="0.3">
      <c r="A1127">
        <v>719</v>
      </c>
      <c r="B1127" t="s">
        <v>437</v>
      </c>
      <c r="C1127" t="s">
        <v>36</v>
      </c>
      <c r="D1127">
        <v>1726</v>
      </c>
      <c r="E1127" s="1">
        <v>44204</v>
      </c>
      <c r="F1127" t="s">
        <v>51</v>
      </c>
      <c r="G1127">
        <v>3</v>
      </c>
      <c r="H1127" t="s">
        <v>52</v>
      </c>
      <c r="I1127">
        <v>3</v>
      </c>
      <c r="J1127">
        <v>455</v>
      </c>
      <c r="K1127" t="s">
        <v>53</v>
      </c>
    </row>
    <row r="1128" spans="1:11" x14ac:dyDescent="0.3">
      <c r="A1128">
        <v>719</v>
      </c>
      <c r="B1128" t="s">
        <v>437</v>
      </c>
      <c r="C1128" t="s">
        <v>36</v>
      </c>
      <c r="D1128">
        <v>3303</v>
      </c>
      <c r="E1128" s="1">
        <v>44554</v>
      </c>
      <c r="F1128" t="s">
        <v>141</v>
      </c>
      <c r="G1128">
        <v>3</v>
      </c>
      <c r="H1128" t="s">
        <v>142</v>
      </c>
      <c r="I1128">
        <v>5</v>
      </c>
      <c r="J1128">
        <v>214</v>
      </c>
      <c r="K1128" t="s">
        <v>97</v>
      </c>
    </row>
    <row r="1129" spans="1:11" x14ac:dyDescent="0.3">
      <c r="A1129">
        <v>720</v>
      </c>
      <c r="B1129" t="s">
        <v>241</v>
      </c>
      <c r="C1129" t="s">
        <v>242</v>
      </c>
      <c r="D1129">
        <v>557</v>
      </c>
      <c r="E1129" s="1">
        <v>43951</v>
      </c>
      <c r="F1129" t="s">
        <v>263</v>
      </c>
      <c r="G1129">
        <v>4</v>
      </c>
      <c r="H1129" t="s">
        <v>264</v>
      </c>
      <c r="I1129">
        <v>4</v>
      </c>
      <c r="J1129">
        <v>19.5</v>
      </c>
      <c r="K1129" t="s">
        <v>34</v>
      </c>
    </row>
    <row r="1130" spans="1:11" x14ac:dyDescent="0.3">
      <c r="A1130">
        <v>720</v>
      </c>
      <c r="B1130" t="s">
        <v>241</v>
      </c>
      <c r="C1130" t="s">
        <v>242</v>
      </c>
      <c r="D1130">
        <v>1011</v>
      </c>
      <c r="E1130" s="1">
        <v>44047</v>
      </c>
      <c r="F1130" t="s">
        <v>263</v>
      </c>
      <c r="G1130">
        <v>4</v>
      </c>
      <c r="H1130" t="s">
        <v>264</v>
      </c>
      <c r="I1130">
        <v>4</v>
      </c>
      <c r="J1130">
        <v>19.5</v>
      </c>
      <c r="K1130" t="s">
        <v>34</v>
      </c>
    </row>
    <row r="1131" spans="1:11" x14ac:dyDescent="0.3">
      <c r="A1131">
        <v>720</v>
      </c>
      <c r="B1131" t="s">
        <v>241</v>
      </c>
      <c r="C1131" t="s">
        <v>242</v>
      </c>
      <c r="D1131">
        <v>2428</v>
      </c>
      <c r="E1131" s="1">
        <v>44353</v>
      </c>
      <c r="F1131" t="s">
        <v>44</v>
      </c>
      <c r="G1131">
        <v>1</v>
      </c>
      <c r="H1131" t="s">
        <v>45</v>
      </c>
      <c r="I1131">
        <v>4</v>
      </c>
      <c r="J1131">
        <v>23.99</v>
      </c>
      <c r="K1131" t="s">
        <v>34</v>
      </c>
    </row>
    <row r="1132" spans="1:11" x14ac:dyDescent="0.3">
      <c r="A1132">
        <v>722</v>
      </c>
      <c r="B1132" t="s">
        <v>297</v>
      </c>
      <c r="C1132" t="s">
        <v>242</v>
      </c>
      <c r="D1132">
        <v>2353</v>
      </c>
      <c r="E1132" s="1">
        <v>44335</v>
      </c>
      <c r="F1132" t="s">
        <v>91</v>
      </c>
      <c r="G1132">
        <v>3</v>
      </c>
      <c r="H1132" t="s">
        <v>92</v>
      </c>
      <c r="I1132">
        <v>4</v>
      </c>
      <c r="J1132">
        <v>24.99</v>
      </c>
      <c r="K1132" t="s">
        <v>34</v>
      </c>
    </row>
    <row r="1133" spans="1:11" x14ac:dyDescent="0.3">
      <c r="A1133">
        <v>723</v>
      </c>
      <c r="B1133" t="s">
        <v>441</v>
      </c>
      <c r="C1133" t="s">
        <v>36</v>
      </c>
      <c r="D1133">
        <v>426</v>
      </c>
      <c r="E1133" s="1">
        <v>43921</v>
      </c>
      <c r="F1133" t="s">
        <v>44</v>
      </c>
      <c r="G1133">
        <v>4</v>
      </c>
      <c r="H1133" t="s">
        <v>45</v>
      </c>
      <c r="I1133">
        <v>4</v>
      </c>
      <c r="J1133">
        <v>23.99</v>
      </c>
      <c r="K1133" t="s">
        <v>34</v>
      </c>
    </row>
    <row r="1134" spans="1:11" x14ac:dyDescent="0.3">
      <c r="A1134">
        <v>723</v>
      </c>
      <c r="B1134" t="s">
        <v>441</v>
      </c>
      <c r="C1134" t="s">
        <v>36</v>
      </c>
      <c r="D1134">
        <v>1660</v>
      </c>
      <c r="E1134" s="1">
        <v>44189</v>
      </c>
      <c r="F1134" t="s">
        <v>178</v>
      </c>
      <c r="G1134">
        <v>4</v>
      </c>
      <c r="H1134" t="s">
        <v>179</v>
      </c>
      <c r="I1134">
        <v>5</v>
      </c>
      <c r="J1134">
        <v>225</v>
      </c>
      <c r="K1134" t="s">
        <v>97</v>
      </c>
    </row>
    <row r="1135" spans="1:11" x14ac:dyDescent="0.3">
      <c r="A1135">
        <v>724</v>
      </c>
      <c r="B1135" t="s">
        <v>404</v>
      </c>
      <c r="C1135" t="s">
        <v>144</v>
      </c>
      <c r="D1135">
        <v>249</v>
      </c>
      <c r="E1135" s="1">
        <v>43880</v>
      </c>
      <c r="F1135" t="s">
        <v>217</v>
      </c>
      <c r="G1135">
        <v>2</v>
      </c>
      <c r="H1135" t="s">
        <v>218</v>
      </c>
      <c r="I1135">
        <v>4</v>
      </c>
      <c r="J1135">
        <v>16.989999999999998</v>
      </c>
      <c r="K1135" t="s">
        <v>34</v>
      </c>
    </row>
    <row r="1136" spans="1:11" x14ac:dyDescent="0.3">
      <c r="A1136">
        <v>724</v>
      </c>
      <c r="B1136" t="s">
        <v>404</v>
      </c>
      <c r="C1136" t="s">
        <v>144</v>
      </c>
      <c r="D1136">
        <v>387</v>
      </c>
      <c r="E1136" s="1">
        <v>43912</v>
      </c>
      <c r="F1136" t="s">
        <v>283</v>
      </c>
      <c r="G1136">
        <v>4</v>
      </c>
      <c r="H1136" t="s">
        <v>284</v>
      </c>
      <c r="I1136">
        <v>7</v>
      </c>
      <c r="J1136">
        <v>42.99</v>
      </c>
      <c r="K1136" t="s">
        <v>15</v>
      </c>
    </row>
    <row r="1137" spans="1:11" x14ac:dyDescent="0.3">
      <c r="A1137">
        <v>724</v>
      </c>
      <c r="B1137" t="s">
        <v>404</v>
      </c>
      <c r="C1137" t="s">
        <v>144</v>
      </c>
      <c r="D1137">
        <v>1882</v>
      </c>
      <c r="E1137" s="1">
        <v>44235</v>
      </c>
      <c r="F1137" t="s">
        <v>106</v>
      </c>
      <c r="G1137">
        <v>5</v>
      </c>
      <c r="H1137" t="s">
        <v>107</v>
      </c>
      <c r="I1137">
        <v>1</v>
      </c>
      <c r="J1137">
        <v>4.99</v>
      </c>
      <c r="K1137" t="s">
        <v>18</v>
      </c>
    </row>
    <row r="1138" spans="1:11" x14ac:dyDescent="0.3">
      <c r="A1138">
        <v>725</v>
      </c>
      <c r="B1138" t="s">
        <v>102</v>
      </c>
      <c r="C1138" t="s">
        <v>103</v>
      </c>
      <c r="D1138">
        <v>2745</v>
      </c>
      <c r="E1138" s="1">
        <v>44419</v>
      </c>
      <c r="F1138" t="s">
        <v>317</v>
      </c>
      <c r="G1138">
        <v>5</v>
      </c>
      <c r="H1138" t="s">
        <v>318</v>
      </c>
      <c r="I1138">
        <v>7</v>
      </c>
      <c r="J1138">
        <v>44.95</v>
      </c>
      <c r="K1138" t="s">
        <v>15</v>
      </c>
    </row>
    <row r="1139" spans="1:11" x14ac:dyDescent="0.3">
      <c r="A1139">
        <v>725</v>
      </c>
      <c r="B1139" t="s">
        <v>102</v>
      </c>
      <c r="C1139" t="s">
        <v>103</v>
      </c>
      <c r="D1139">
        <v>2939</v>
      </c>
      <c r="E1139" s="1">
        <v>44466</v>
      </c>
      <c r="F1139" t="s">
        <v>54</v>
      </c>
      <c r="G1139">
        <v>2</v>
      </c>
      <c r="H1139" t="s">
        <v>55</v>
      </c>
      <c r="I1139">
        <v>1</v>
      </c>
      <c r="J1139">
        <v>11.99</v>
      </c>
      <c r="K1139" t="s">
        <v>18</v>
      </c>
    </row>
    <row r="1140" spans="1:11" x14ac:dyDescent="0.3">
      <c r="A1140">
        <v>726</v>
      </c>
      <c r="B1140" t="s">
        <v>258</v>
      </c>
      <c r="C1140" t="s">
        <v>29</v>
      </c>
      <c r="D1140">
        <v>7</v>
      </c>
      <c r="E1140" s="1">
        <v>43832</v>
      </c>
      <c r="F1140" t="s">
        <v>136</v>
      </c>
      <c r="G1140">
        <v>2</v>
      </c>
      <c r="H1140" t="s">
        <v>137</v>
      </c>
      <c r="I1140">
        <v>5</v>
      </c>
      <c r="J1140">
        <v>189</v>
      </c>
      <c r="K1140" t="s">
        <v>97</v>
      </c>
    </row>
    <row r="1141" spans="1:11" x14ac:dyDescent="0.3">
      <c r="A1141">
        <v>726</v>
      </c>
      <c r="B1141" t="s">
        <v>258</v>
      </c>
      <c r="C1141" t="s">
        <v>29</v>
      </c>
      <c r="D1141">
        <v>2947</v>
      </c>
      <c r="E1141" s="1">
        <v>44468</v>
      </c>
      <c r="F1141" t="s">
        <v>13</v>
      </c>
      <c r="G1141">
        <v>4</v>
      </c>
      <c r="H1141" t="s">
        <v>14</v>
      </c>
      <c r="I1141">
        <v>7</v>
      </c>
      <c r="J1141">
        <v>29.99</v>
      </c>
      <c r="K1141" t="s">
        <v>15</v>
      </c>
    </row>
    <row r="1142" spans="1:11" x14ac:dyDescent="0.3">
      <c r="A1142">
        <v>727</v>
      </c>
      <c r="B1142" t="s">
        <v>367</v>
      </c>
      <c r="C1142" t="s">
        <v>352</v>
      </c>
      <c r="D1142">
        <v>911</v>
      </c>
      <c r="E1142" s="1">
        <v>44025</v>
      </c>
      <c r="F1142" t="s">
        <v>141</v>
      </c>
      <c r="G1142">
        <v>2</v>
      </c>
      <c r="H1142" t="s">
        <v>142</v>
      </c>
      <c r="I1142">
        <v>5</v>
      </c>
      <c r="J1142">
        <v>214</v>
      </c>
      <c r="K1142" t="s">
        <v>97</v>
      </c>
    </row>
    <row r="1143" spans="1:11" x14ac:dyDescent="0.3">
      <c r="A1143">
        <v>728</v>
      </c>
      <c r="B1143" t="s">
        <v>118</v>
      </c>
      <c r="C1143" t="s">
        <v>119</v>
      </c>
      <c r="D1143">
        <v>1014</v>
      </c>
      <c r="E1143" s="1">
        <v>44048</v>
      </c>
      <c r="F1143" t="s">
        <v>73</v>
      </c>
      <c r="G1143">
        <v>4</v>
      </c>
      <c r="H1143" t="s">
        <v>74</v>
      </c>
      <c r="I1143">
        <v>3</v>
      </c>
      <c r="J1143">
        <v>250</v>
      </c>
      <c r="K1143" t="s">
        <v>53</v>
      </c>
    </row>
    <row r="1144" spans="1:11" x14ac:dyDescent="0.3">
      <c r="A1144">
        <v>728</v>
      </c>
      <c r="B1144" t="s">
        <v>118</v>
      </c>
      <c r="C1144" t="s">
        <v>119</v>
      </c>
      <c r="D1144">
        <v>2796</v>
      </c>
      <c r="E1144" s="1">
        <v>44431</v>
      </c>
      <c r="F1144" t="s">
        <v>79</v>
      </c>
      <c r="G1144">
        <v>2</v>
      </c>
      <c r="H1144" t="s">
        <v>80</v>
      </c>
      <c r="I1144">
        <v>3</v>
      </c>
      <c r="J1144">
        <v>399</v>
      </c>
      <c r="K1144" t="s">
        <v>53</v>
      </c>
    </row>
    <row r="1145" spans="1:11" x14ac:dyDescent="0.3">
      <c r="A1145">
        <v>729</v>
      </c>
      <c r="B1145" t="s">
        <v>23</v>
      </c>
      <c r="C1145" t="s">
        <v>24</v>
      </c>
      <c r="D1145">
        <v>511</v>
      </c>
      <c r="E1145" s="1">
        <v>43938</v>
      </c>
      <c r="F1145" t="s">
        <v>131</v>
      </c>
      <c r="G1145">
        <v>5</v>
      </c>
      <c r="H1145" t="s">
        <v>132</v>
      </c>
      <c r="I1145">
        <v>1</v>
      </c>
      <c r="J1145">
        <v>9.99</v>
      </c>
      <c r="K1145" t="s">
        <v>18</v>
      </c>
    </row>
    <row r="1146" spans="1:11" x14ac:dyDescent="0.3">
      <c r="A1146">
        <v>729</v>
      </c>
      <c r="B1146" t="s">
        <v>23</v>
      </c>
      <c r="C1146" t="s">
        <v>24</v>
      </c>
      <c r="D1146">
        <v>2401</v>
      </c>
      <c r="E1146" s="1">
        <v>44349</v>
      </c>
      <c r="F1146" t="s">
        <v>138</v>
      </c>
      <c r="G1146">
        <v>3</v>
      </c>
      <c r="H1146" t="s">
        <v>139</v>
      </c>
      <c r="I1146">
        <v>6</v>
      </c>
      <c r="J1146">
        <v>899</v>
      </c>
      <c r="K1146" t="s">
        <v>27</v>
      </c>
    </row>
    <row r="1147" spans="1:11" x14ac:dyDescent="0.3">
      <c r="A1147">
        <v>729</v>
      </c>
      <c r="B1147" t="s">
        <v>23</v>
      </c>
      <c r="C1147" t="s">
        <v>24</v>
      </c>
      <c r="D1147">
        <v>3121</v>
      </c>
      <c r="E1147" s="1">
        <v>44509</v>
      </c>
      <c r="F1147" t="s">
        <v>165</v>
      </c>
      <c r="G1147">
        <v>5</v>
      </c>
      <c r="H1147" t="s">
        <v>166</v>
      </c>
      <c r="I1147">
        <v>7</v>
      </c>
      <c r="J1147">
        <v>28.99</v>
      </c>
      <c r="K1147" t="s">
        <v>15</v>
      </c>
    </row>
    <row r="1148" spans="1:11" x14ac:dyDescent="0.3">
      <c r="A1148">
        <v>730</v>
      </c>
      <c r="B1148" t="s">
        <v>442</v>
      </c>
      <c r="C1148" t="s">
        <v>119</v>
      </c>
      <c r="D1148">
        <v>706</v>
      </c>
      <c r="E1148" s="1">
        <v>43980</v>
      </c>
      <c r="F1148" t="s">
        <v>73</v>
      </c>
      <c r="G1148">
        <v>3</v>
      </c>
      <c r="H1148" t="s">
        <v>74</v>
      </c>
      <c r="I1148">
        <v>3</v>
      </c>
      <c r="J1148">
        <v>250</v>
      </c>
      <c r="K1148" t="s">
        <v>53</v>
      </c>
    </row>
    <row r="1149" spans="1:11" x14ac:dyDescent="0.3">
      <c r="A1149">
        <v>731</v>
      </c>
      <c r="B1149" t="s">
        <v>332</v>
      </c>
      <c r="C1149" t="s">
        <v>36</v>
      </c>
      <c r="D1149">
        <v>2138</v>
      </c>
      <c r="E1149" s="1">
        <v>44289</v>
      </c>
      <c r="F1149" t="s">
        <v>54</v>
      </c>
      <c r="G1149">
        <v>3</v>
      </c>
      <c r="H1149" t="s">
        <v>55</v>
      </c>
      <c r="I1149">
        <v>1</v>
      </c>
      <c r="J1149">
        <v>11.99</v>
      </c>
      <c r="K1149" t="s">
        <v>18</v>
      </c>
    </row>
    <row r="1150" spans="1:11" x14ac:dyDescent="0.3">
      <c r="A1150">
        <v>731</v>
      </c>
      <c r="B1150" t="s">
        <v>332</v>
      </c>
      <c r="C1150" t="s">
        <v>36</v>
      </c>
      <c r="D1150">
        <v>2342</v>
      </c>
      <c r="E1150" s="1">
        <v>44333</v>
      </c>
      <c r="F1150" t="s">
        <v>60</v>
      </c>
      <c r="G1150">
        <v>3</v>
      </c>
      <c r="H1150" t="s">
        <v>61</v>
      </c>
      <c r="I1150">
        <v>4</v>
      </c>
      <c r="J1150">
        <v>12.99</v>
      </c>
      <c r="K1150" t="s">
        <v>34</v>
      </c>
    </row>
    <row r="1151" spans="1:11" x14ac:dyDescent="0.3">
      <c r="A1151">
        <v>732</v>
      </c>
      <c r="B1151" t="s">
        <v>443</v>
      </c>
      <c r="C1151" t="s">
        <v>126</v>
      </c>
      <c r="D1151">
        <v>2595</v>
      </c>
      <c r="E1151" s="1">
        <v>44385</v>
      </c>
      <c r="F1151" t="s">
        <v>89</v>
      </c>
      <c r="G1151">
        <v>4</v>
      </c>
      <c r="H1151" t="s">
        <v>90</v>
      </c>
      <c r="I1151">
        <v>3</v>
      </c>
      <c r="J1151">
        <v>395</v>
      </c>
      <c r="K1151" t="s">
        <v>53</v>
      </c>
    </row>
    <row r="1152" spans="1:11" x14ac:dyDescent="0.3">
      <c r="A1152">
        <v>733</v>
      </c>
      <c r="B1152" t="s">
        <v>350</v>
      </c>
      <c r="C1152" t="s">
        <v>271</v>
      </c>
      <c r="D1152">
        <v>1150</v>
      </c>
      <c r="E1152" s="1">
        <v>44078</v>
      </c>
      <c r="F1152" t="s">
        <v>111</v>
      </c>
      <c r="G1152">
        <v>4</v>
      </c>
      <c r="H1152" t="s">
        <v>112</v>
      </c>
      <c r="I1152">
        <v>1</v>
      </c>
      <c r="J1152">
        <v>12</v>
      </c>
      <c r="K1152" t="s">
        <v>18</v>
      </c>
    </row>
    <row r="1153" spans="1:11" x14ac:dyDescent="0.3">
      <c r="A1153">
        <v>733</v>
      </c>
      <c r="B1153" t="s">
        <v>350</v>
      </c>
      <c r="C1153" t="s">
        <v>271</v>
      </c>
      <c r="D1153">
        <v>2604</v>
      </c>
      <c r="E1153" s="1">
        <v>44386</v>
      </c>
      <c r="F1153" t="s">
        <v>21</v>
      </c>
      <c r="G1153">
        <v>6</v>
      </c>
      <c r="H1153" t="s">
        <v>22</v>
      </c>
      <c r="I1153">
        <v>7</v>
      </c>
      <c r="J1153">
        <v>27.5</v>
      </c>
      <c r="K1153" t="s">
        <v>15</v>
      </c>
    </row>
    <row r="1154" spans="1:11" x14ac:dyDescent="0.3">
      <c r="A1154">
        <v>735</v>
      </c>
      <c r="B1154" t="s">
        <v>387</v>
      </c>
      <c r="C1154" t="s">
        <v>388</v>
      </c>
      <c r="D1154">
        <v>247</v>
      </c>
      <c r="E1154" s="1">
        <v>43879</v>
      </c>
      <c r="F1154" t="s">
        <v>165</v>
      </c>
      <c r="G1154">
        <v>3</v>
      </c>
      <c r="H1154" t="s">
        <v>166</v>
      </c>
      <c r="I1154">
        <v>7</v>
      </c>
      <c r="J1154">
        <v>28.99</v>
      </c>
      <c r="K1154" t="s">
        <v>15</v>
      </c>
    </row>
    <row r="1155" spans="1:11" x14ac:dyDescent="0.3">
      <c r="A1155">
        <v>735</v>
      </c>
      <c r="B1155" t="s">
        <v>387</v>
      </c>
      <c r="C1155" t="s">
        <v>388</v>
      </c>
      <c r="D1155">
        <v>409</v>
      </c>
      <c r="E1155" s="1">
        <v>43917</v>
      </c>
      <c r="F1155" t="s">
        <v>44</v>
      </c>
      <c r="G1155">
        <v>6</v>
      </c>
      <c r="H1155" t="s">
        <v>45</v>
      </c>
      <c r="I1155">
        <v>4</v>
      </c>
      <c r="J1155">
        <v>23.99</v>
      </c>
      <c r="K1155" t="s">
        <v>34</v>
      </c>
    </row>
    <row r="1156" spans="1:11" x14ac:dyDescent="0.3">
      <c r="A1156">
        <v>735</v>
      </c>
      <c r="B1156" t="s">
        <v>387</v>
      </c>
      <c r="C1156" t="s">
        <v>388</v>
      </c>
      <c r="D1156">
        <v>466</v>
      </c>
      <c r="E1156" s="1">
        <v>43927</v>
      </c>
      <c r="F1156" t="s">
        <v>73</v>
      </c>
      <c r="G1156">
        <v>2</v>
      </c>
      <c r="H1156" t="s">
        <v>74</v>
      </c>
      <c r="I1156">
        <v>3</v>
      </c>
      <c r="J1156">
        <v>250</v>
      </c>
      <c r="K1156" t="s">
        <v>53</v>
      </c>
    </row>
    <row r="1157" spans="1:11" x14ac:dyDescent="0.3">
      <c r="A1157">
        <v>736</v>
      </c>
      <c r="B1157" t="s">
        <v>11</v>
      </c>
      <c r="C1157" t="s">
        <v>12</v>
      </c>
      <c r="D1157">
        <v>1019</v>
      </c>
      <c r="E1157" s="1">
        <v>44049</v>
      </c>
      <c r="F1157" t="s">
        <v>175</v>
      </c>
      <c r="G1157">
        <v>2</v>
      </c>
      <c r="H1157" t="s">
        <v>176</v>
      </c>
      <c r="I1157">
        <v>2</v>
      </c>
      <c r="J1157">
        <v>119</v>
      </c>
      <c r="K1157" t="s">
        <v>41</v>
      </c>
    </row>
    <row r="1158" spans="1:11" x14ac:dyDescent="0.3">
      <c r="A1158">
        <v>737</v>
      </c>
      <c r="B1158" t="s">
        <v>305</v>
      </c>
      <c r="C1158" t="s">
        <v>36</v>
      </c>
      <c r="D1158">
        <v>1911</v>
      </c>
      <c r="E1158" s="1">
        <v>44240</v>
      </c>
      <c r="F1158" t="s">
        <v>16</v>
      </c>
      <c r="G1158">
        <v>5</v>
      </c>
      <c r="H1158" t="s">
        <v>17</v>
      </c>
      <c r="I1158">
        <v>1</v>
      </c>
      <c r="J1158">
        <v>8.99</v>
      </c>
      <c r="K1158" t="s">
        <v>18</v>
      </c>
    </row>
    <row r="1159" spans="1:11" x14ac:dyDescent="0.3">
      <c r="A1159">
        <v>737</v>
      </c>
      <c r="B1159" t="s">
        <v>305</v>
      </c>
      <c r="C1159" t="s">
        <v>36</v>
      </c>
      <c r="D1159">
        <v>2614</v>
      </c>
      <c r="E1159" s="1">
        <v>44388</v>
      </c>
      <c r="F1159" t="s">
        <v>81</v>
      </c>
      <c r="G1159">
        <v>2</v>
      </c>
      <c r="H1159" t="s">
        <v>82</v>
      </c>
      <c r="I1159">
        <v>6</v>
      </c>
      <c r="J1159">
        <v>599</v>
      </c>
      <c r="K1159" t="s">
        <v>27</v>
      </c>
    </row>
    <row r="1160" spans="1:11" x14ac:dyDescent="0.3">
      <c r="A1160">
        <v>737</v>
      </c>
      <c r="B1160" t="s">
        <v>305</v>
      </c>
      <c r="C1160" t="s">
        <v>36</v>
      </c>
      <c r="D1160">
        <v>2744</v>
      </c>
      <c r="E1160" s="1">
        <v>44418</v>
      </c>
      <c r="F1160" t="s">
        <v>190</v>
      </c>
      <c r="G1160">
        <v>3</v>
      </c>
      <c r="H1160" t="s">
        <v>191</v>
      </c>
      <c r="I1160">
        <v>6</v>
      </c>
      <c r="J1160">
        <v>549</v>
      </c>
      <c r="K1160" t="s">
        <v>27</v>
      </c>
    </row>
    <row r="1161" spans="1:11" x14ac:dyDescent="0.3">
      <c r="A1161">
        <v>739</v>
      </c>
      <c r="B1161" t="s">
        <v>23</v>
      </c>
      <c r="C1161" t="s">
        <v>24</v>
      </c>
      <c r="D1161">
        <v>814</v>
      </c>
      <c r="E1161" s="1">
        <v>44005</v>
      </c>
      <c r="F1161" t="s">
        <v>13</v>
      </c>
      <c r="G1161">
        <v>2</v>
      </c>
      <c r="H1161" t="s">
        <v>14</v>
      </c>
      <c r="I1161">
        <v>7</v>
      </c>
      <c r="J1161">
        <v>29.99</v>
      </c>
      <c r="K1161" t="s">
        <v>15</v>
      </c>
    </row>
    <row r="1162" spans="1:11" x14ac:dyDescent="0.3">
      <c r="A1162">
        <v>740</v>
      </c>
      <c r="B1162" t="s">
        <v>444</v>
      </c>
      <c r="C1162" t="s">
        <v>66</v>
      </c>
      <c r="D1162">
        <v>551</v>
      </c>
      <c r="E1162" s="1">
        <v>43950</v>
      </c>
      <c r="F1162" t="s">
        <v>136</v>
      </c>
      <c r="G1162">
        <v>3</v>
      </c>
      <c r="H1162" t="s">
        <v>137</v>
      </c>
      <c r="I1162">
        <v>5</v>
      </c>
      <c r="J1162">
        <v>189</v>
      </c>
      <c r="K1162" t="s">
        <v>97</v>
      </c>
    </row>
    <row r="1163" spans="1:11" x14ac:dyDescent="0.3">
      <c r="A1163">
        <v>740</v>
      </c>
      <c r="B1163" t="s">
        <v>444</v>
      </c>
      <c r="C1163" t="s">
        <v>66</v>
      </c>
      <c r="D1163">
        <v>2557</v>
      </c>
      <c r="E1163" s="1">
        <v>44377</v>
      </c>
      <c r="F1163" t="s">
        <v>58</v>
      </c>
      <c r="G1163">
        <v>2</v>
      </c>
      <c r="H1163" t="s">
        <v>59</v>
      </c>
      <c r="I1163">
        <v>2</v>
      </c>
      <c r="J1163">
        <v>179</v>
      </c>
      <c r="K1163" t="s">
        <v>41</v>
      </c>
    </row>
    <row r="1164" spans="1:11" x14ac:dyDescent="0.3">
      <c r="A1164">
        <v>741</v>
      </c>
      <c r="B1164" t="s">
        <v>401</v>
      </c>
      <c r="C1164" t="s">
        <v>103</v>
      </c>
      <c r="D1164">
        <v>785</v>
      </c>
      <c r="E1164" s="1">
        <v>43998</v>
      </c>
      <c r="F1164" t="s">
        <v>154</v>
      </c>
      <c r="G1164">
        <v>3</v>
      </c>
      <c r="H1164" t="s">
        <v>155</v>
      </c>
      <c r="I1164">
        <v>2</v>
      </c>
      <c r="J1164">
        <v>129.94999999999999</v>
      </c>
      <c r="K1164" t="s">
        <v>41</v>
      </c>
    </row>
    <row r="1165" spans="1:11" x14ac:dyDescent="0.3">
      <c r="A1165">
        <v>741</v>
      </c>
      <c r="B1165" t="s">
        <v>401</v>
      </c>
      <c r="C1165" t="s">
        <v>103</v>
      </c>
      <c r="D1165">
        <v>3152</v>
      </c>
      <c r="E1165" s="1">
        <v>44519</v>
      </c>
      <c r="F1165" t="s">
        <v>54</v>
      </c>
      <c r="G1165">
        <v>4</v>
      </c>
      <c r="H1165" t="s">
        <v>55</v>
      </c>
      <c r="I1165">
        <v>1</v>
      </c>
      <c r="J1165">
        <v>11.99</v>
      </c>
      <c r="K1165" t="s">
        <v>18</v>
      </c>
    </row>
    <row r="1166" spans="1:11" x14ac:dyDescent="0.3">
      <c r="A1166">
        <v>742</v>
      </c>
      <c r="B1166" t="s">
        <v>177</v>
      </c>
      <c r="C1166" t="s">
        <v>11</v>
      </c>
      <c r="D1166">
        <v>905</v>
      </c>
      <c r="E1166" s="1">
        <v>44023</v>
      </c>
      <c r="F1166" t="s">
        <v>149</v>
      </c>
      <c r="G1166">
        <v>4</v>
      </c>
      <c r="H1166" t="s">
        <v>150</v>
      </c>
      <c r="I1166">
        <v>4</v>
      </c>
      <c r="J1166">
        <v>24.95</v>
      </c>
      <c r="K1166" t="s">
        <v>34</v>
      </c>
    </row>
    <row r="1167" spans="1:11" x14ac:dyDescent="0.3">
      <c r="A1167">
        <v>743</v>
      </c>
      <c r="B1167" t="s">
        <v>445</v>
      </c>
      <c r="C1167" t="s">
        <v>189</v>
      </c>
      <c r="D1167">
        <v>531</v>
      </c>
      <c r="E1167" s="1">
        <v>43945</v>
      </c>
      <c r="F1167" t="s">
        <v>79</v>
      </c>
      <c r="G1167">
        <v>5</v>
      </c>
      <c r="H1167" t="s">
        <v>80</v>
      </c>
      <c r="I1167">
        <v>3</v>
      </c>
      <c r="J1167">
        <v>399</v>
      </c>
      <c r="K1167" t="s">
        <v>53</v>
      </c>
    </row>
    <row r="1168" spans="1:11" x14ac:dyDescent="0.3">
      <c r="A1168">
        <v>746</v>
      </c>
      <c r="B1168" t="s">
        <v>446</v>
      </c>
      <c r="C1168" t="s">
        <v>373</v>
      </c>
      <c r="D1168">
        <v>1682</v>
      </c>
      <c r="E1168" s="1">
        <v>44194</v>
      </c>
      <c r="F1168" t="s">
        <v>129</v>
      </c>
      <c r="G1168">
        <v>5</v>
      </c>
      <c r="H1168" t="s">
        <v>130</v>
      </c>
      <c r="I1168">
        <v>7</v>
      </c>
      <c r="J1168">
        <v>29.99</v>
      </c>
      <c r="K1168" t="s">
        <v>15</v>
      </c>
    </row>
    <row r="1169" spans="1:11" x14ac:dyDescent="0.3">
      <c r="A1169">
        <v>747</v>
      </c>
      <c r="B1169" t="s">
        <v>305</v>
      </c>
      <c r="C1169" t="s">
        <v>36</v>
      </c>
      <c r="D1169">
        <v>2316</v>
      </c>
      <c r="E1169" s="1">
        <v>44328</v>
      </c>
      <c r="F1169" t="s">
        <v>275</v>
      </c>
      <c r="G1169">
        <v>5</v>
      </c>
      <c r="H1169" t="s">
        <v>276</v>
      </c>
      <c r="I1169">
        <v>2</v>
      </c>
      <c r="J1169">
        <v>89</v>
      </c>
      <c r="K1169" t="s">
        <v>41</v>
      </c>
    </row>
    <row r="1170" spans="1:11" x14ac:dyDescent="0.3">
      <c r="A1170">
        <v>751</v>
      </c>
      <c r="B1170" t="s">
        <v>333</v>
      </c>
      <c r="C1170" t="s">
        <v>144</v>
      </c>
      <c r="D1170">
        <v>2882</v>
      </c>
      <c r="E1170" s="1">
        <v>44449</v>
      </c>
      <c r="F1170" t="s">
        <v>212</v>
      </c>
      <c r="G1170">
        <v>1</v>
      </c>
      <c r="H1170" t="s">
        <v>213</v>
      </c>
      <c r="I1170">
        <v>4</v>
      </c>
      <c r="J1170">
        <v>14.99</v>
      </c>
      <c r="K1170" t="s">
        <v>34</v>
      </c>
    </row>
    <row r="1171" spans="1:11" x14ac:dyDescent="0.3">
      <c r="A1171">
        <v>752</v>
      </c>
      <c r="B1171" t="s">
        <v>49</v>
      </c>
      <c r="C1171" t="s">
        <v>50</v>
      </c>
      <c r="D1171">
        <v>1918</v>
      </c>
      <c r="E1171" s="1">
        <v>44242</v>
      </c>
      <c r="F1171" t="s">
        <v>75</v>
      </c>
      <c r="G1171">
        <v>5</v>
      </c>
      <c r="H1171" t="s">
        <v>76</v>
      </c>
      <c r="I1171">
        <v>2</v>
      </c>
      <c r="J1171">
        <v>54</v>
      </c>
      <c r="K1171" t="s">
        <v>41</v>
      </c>
    </row>
    <row r="1172" spans="1:11" x14ac:dyDescent="0.3">
      <c r="A1172">
        <v>754</v>
      </c>
      <c r="B1172" t="s">
        <v>65</v>
      </c>
      <c r="C1172" t="s">
        <v>66</v>
      </c>
      <c r="D1172">
        <v>2176</v>
      </c>
      <c r="E1172" s="1">
        <v>44299</v>
      </c>
      <c r="F1172" t="s">
        <v>83</v>
      </c>
      <c r="G1172">
        <v>5</v>
      </c>
      <c r="H1172" t="s">
        <v>84</v>
      </c>
      <c r="I1172">
        <v>2</v>
      </c>
      <c r="J1172">
        <v>167</v>
      </c>
      <c r="K1172" t="s">
        <v>41</v>
      </c>
    </row>
    <row r="1173" spans="1:11" x14ac:dyDescent="0.3">
      <c r="A1173">
        <v>754</v>
      </c>
      <c r="B1173" t="s">
        <v>65</v>
      </c>
      <c r="C1173" t="s">
        <v>66</v>
      </c>
      <c r="D1173">
        <v>3148</v>
      </c>
      <c r="E1173" s="1">
        <v>44519</v>
      </c>
      <c r="F1173" t="s">
        <v>175</v>
      </c>
      <c r="G1173">
        <v>4</v>
      </c>
      <c r="H1173" t="s">
        <v>176</v>
      </c>
      <c r="I1173">
        <v>2</v>
      </c>
      <c r="J1173">
        <v>119</v>
      </c>
      <c r="K1173" t="s">
        <v>41</v>
      </c>
    </row>
    <row r="1174" spans="1:11" x14ac:dyDescent="0.3">
      <c r="A1174">
        <v>755</v>
      </c>
      <c r="B1174" t="s">
        <v>356</v>
      </c>
      <c r="C1174" t="s">
        <v>36</v>
      </c>
      <c r="D1174">
        <v>632</v>
      </c>
      <c r="E1174" s="1">
        <v>43966</v>
      </c>
      <c r="F1174" t="s">
        <v>212</v>
      </c>
      <c r="G1174">
        <v>5</v>
      </c>
      <c r="H1174" t="s">
        <v>213</v>
      </c>
      <c r="I1174">
        <v>4</v>
      </c>
      <c r="J1174">
        <v>14.99</v>
      </c>
      <c r="K1174" t="s">
        <v>34</v>
      </c>
    </row>
    <row r="1175" spans="1:11" x14ac:dyDescent="0.3">
      <c r="A1175">
        <v>755</v>
      </c>
      <c r="B1175" t="s">
        <v>356</v>
      </c>
      <c r="C1175" t="s">
        <v>36</v>
      </c>
      <c r="D1175">
        <v>870</v>
      </c>
      <c r="E1175" s="1">
        <v>44017</v>
      </c>
      <c r="F1175" t="s">
        <v>120</v>
      </c>
      <c r="G1175">
        <v>2</v>
      </c>
      <c r="H1175" t="s">
        <v>121</v>
      </c>
      <c r="I1175">
        <v>7</v>
      </c>
      <c r="J1175">
        <v>49.95</v>
      </c>
      <c r="K1175" t="s">
        <v>15</v>
      </c>
    </row>
    <row r="1176" spans="1:11" x14ac:dyDescent="0.3">
      <c r="A1176">
        <v>755</v>
      </c>
      <c r="B1176" t="s">
        <v>356</v>
      </c>
      <c r="C1176" t="s">
        <v>36</v>
      </c>
      <c r="D1176">
        <v>1475</v>
      </c>
      <c r="E1176" s="1">
        <v>44148</v>
      </c>
      <c r="F1176" t="s">
        <v>91</v>
      </c>
      <c r="G1176">
        <v>5</v>
      </c>
      <c r="H1176" t="s">
        <v>92</v>
      </c>
      <c r="I1176">
        <v>4</v>
      </c>
      <c r="J1176">
        <v>24.99</v>
      </c>
      <c r="K1176" t="s">
        <v>34</v>
      </c>
    </row>
    <row r="1177" spans="1:11" x14ac:dyDescent="0.3">
      <c r="A1177">
        <v>755</v>
      </c>
      <c r="B1177" t="s">
        <v>356</v>
      </c>
      <c r="C1177" t="s">
        <v>36</v>
      </c>
      <c r="D1177">
        <v>2648</v>
      </c>
      <c r="E1177" s="1">
        <v>44395</v>
      </c>
      <c r="F1177" t="s">
        <v>198</v>
      </c>
      <c r="G1177">
        <v>4</v>
      </c>
      <c r="H1177" t="s">
        <v>199</v>
      </c>
      <c r="I1177">
        <v>1</v>
      </c>
      <c r="J1177">
        <v>8.99</v>
      </c>
      <c r="K1177" t="s">
        <v>18</v>
      </c>
    </row>
    <row r="1178" spans="1:11" x14ac:dyDescent="0.3">
      <c r="A1178">
        <v>755</v>
      </c>
      <c r="B1178" t="s">
        <v>356</v>
      </c>
      <c r="C1178" t="s">
        <v>36</v>
      </c>
      <c r="D1178">
        <v>2812</v>
      </c>
      <c r="E1178" s="1">
        <v>44435</v>
      </c>
      <c r="F1178" t="s">
        <v>204</v>
      </c>
      <c r="G1178">
        <v>4</v>
      </c>
      <c r="H1178" t="s">
        <v>205</v>
      </c>
      <c r="I1178">
        <v>3</v>
      </c>
      <c r="J1178">
        <v>450</v>
      </c>
      <c r="K1178" t="s">
        <v>53</v>
      </c>
    </row>
    <row r="1179" spans="1:11" x14ac:dyDescent="0.3">
      <c r="A1179">
        <v>756</v>
      </c>
      <c r="B1179" t="s">
        <v>156</v>
      </c>
      <c r="C1179" t="s">
        <v>157</v>
      </c>
      <c r="D1179">
        <v>460</v>
      </c>
      <c r="E1179" s="1">
        <v>43926</v>
      </c>
      <c r="F1179" t="s">
        <v>283</v>
      </c>
      <c r="G1179">
        <v>5</v>
      </c>
      <c r="H1179" t="s">
        <v>284</v>
      </c>
      <c r="I1179">
        <v>7</v>
      </c>
      <c r="J1179">
        <v>42.99</v>
      </c>
      <c r="K1179" t="s">
        <v>15</v>
      </c>
    </row>
    <row r="1180" spans="1:11" x14ac:dyDescent="0.3">
      <c r="A1180">
        <v>756</v>
      </c>
      <c r="B1180" t="s">
        <v>156</v>
      </c>
      <c r="C1180" t="s">
        <v>157</v>
      </c>
      <c r="D1180">
        <v>1352</v>
      </c>
      <c r="E1180" s="1">
        <v>44119</v>
      </c>
      <c r="F1180" t="s">
        <v>95</v>
      </c>
      <c r="G1180">
        <v>4</v>
      </c>
      <c r="H1180" t="s">
        <v>96</v>
      </c>
      <c r="I1180">
        <v>5</v>
      </c>
      <c r="J1180">
        <v>245</v>
      </c>
      <c r="K1180" t="s">
        <v>97</v>
      </c>
    </row>
    <row r="1181" spans="1:11" x14ac:dyDescent="0.3">
      <c r="A1181">
        <v>757</v>
      </c>
      <c r="B1181" t="s">
        <v>258</v>
      </c>
      <c r="C1181" t="s">
        <v>29</v>
      </c>
      <c r="D1181">
        <v>1361</v>
      </c>
      <c r="E1181" s="1">
        <v>44120</v>
      </c>
      <c r="F1181" t="s">
        <v>106</v>
      </c>
      <c r="G1181">
        <v>3</v>
      </c>
      <c r="H1181" t="s">
        <v>107</v>
      </c>
      <c r="I1181">
        <v>1</v>
      </c>
      <c r="J1181">
        <v>4.99</v>
      </c>
      <c r="K1181" t="s">
        <v>18</v>
      </c>
    </row>
    <row r="1182" spans="1:11" x14ac:dyDescent="0.3">
      <c r="A1182">
        <v>758</v>
      </c>
      <c r="B1182" t="s">
        <v>437</v>
      </c>
      <c r="C1182" t="s">
        <v>36</v>
      </c>
      <c r="D1182">
        <v>1769</v>
      </c>
      <c r="E1182" s="1">
        <v>44212</v>
      </c>
      <c r="F1182" t="s">
        <v>275</v>
      </c>
      <c r="G1182">
        <v>6</v>
      </c>
      <c r="H1182" t="s">
        <v>276</v>
      </c>
      <c r="I1182">
        <v>2</v>
      </c>
      <c r="J1182">
        <v>89</v>
      </c>
      <c r="K1182" t="s">
        <v>41</v>
      </c>
    </row>
    <row r="1183" spans="1:11" x14ac:dyDescent="0.3">
      <c r="A1183">
        <v>758</v>
      </c>
      <c r="B1183" t="s">
        <v>437</v>
      </c>
      <c r="C1183" t="s">
        <v>36</v>
      </c>
      <c r="D1183">
        <v>2925</v>
      </c>
      <c r="E1183" s="1">
        <v>44463</v>
      </c>
      <c r="F1183" t="s">
        <v>290</v>
      </c>
      <c r="G1183">
        <v>5</v>
      </c>
      <c r="H1183" t="s">
        <v>291</v>
      </c>
      <c r="I1183">
        <v>6</v>
      </c>
      <c r="J1183">
        <v>699</v>
      </c>
      <c r="K1183" t="s">
        <v>27</v>
      </c>
    </row>
    <row r="1184" spans="1:11" x14ac:dyDescent="0.3">
      <c r="A1184">
        <v>759</v>
      </c>
      <c r="B1184" t="s">
        <v>301</v>
      </c>
      <c r="C1184" t="s">
        <v>119</v>
      </c>
      <c r="D1184">
        <v>2380</v>
      </c>
      <c r="E1184" s="1">
        <v>44342</v>
      </c>
      <c r="F1184" t="s">
        <v>54</v>
      </c>
      <c r="G1184">
        <v>3</v>
      </c>
      <c r="H1184" t="s">
        <v>55</v>
      </c>
      <c r="I1184">
        <v>1</v>
      </c>
      <c r="J1184">
        <v>11.99</v>
      </c>
      <c r="K1184" t="s">
        <v>18</v>
      </c>
    </row>
    <row r="1185" spans="1:11" x14ac:dyDescent="0.3">
      <c r="A1185">
        <v>760</v>
      </c>
      <c r="B1185" t="s">
        <v>447</v>
      </c>
      <c r="C1185" t="s">
        <v>11</v>
      </c>
      <c r="D1185">
        <v>342</v>
      </c>
      <c r="E1185" s="1">
        <v>43900</v>
      </c>
      <c r="F1185" t="s">
        <v>230</v>
      </c>
      <c r="G1185">
        <v>2</v>
      </c>
      <c r="H1185" t="s">
        <v>231</v>
      </c>
      <c r="I1185">
        <v>4</v>
      </c>
      <c r="J1185">
        <v>16.989999999999998</v>
      </c>
      <c r="K1185" t="s">
        <v>34</v>
      </c>
    </row>
    <row r="1186" spans="1:11" x14ac:dyDescent="0.3">
      <c r="A1186">
        <v>760</v>
      </c>
      <c r="B1186" t="s">
        <v>447</v>
      </c>
      <c r="C1186" t="s">
        <v>11</v>
      </c>
      <c r="D1186">
        <v>847</v>
      </c>
      <c r="E1186" s="1">
        <v>44013</v>
      </c>
      <c r="F1186" t="s">
        <v>214</v>
      </c>
      <c r="G1186">
        <v>4</v>
      </c>
      <c r="H1186" t="s">
        <v>215</v>
      </c>
      <c r="I1186">
        <v>2</v>
      </c>
      <c r="J1186">
        <v>58.95</v>
      </c>
      <c r="K1186" t="s">
        <v>41</v>
      </c>
    </row>
    <row r="1187" spans="1:11" x14ac:dyDescent="0.3">
      <c r="A1187">
        <v>760</v>
      </c>
      <c r="B1187" t="s">
        <v>447</v>
      </c>
      <c r="C1187" t="s">
        <v>11</v>
      </c>
      <c r="D1187">
        <v>3134</v>
      </c>
      <c r="E1187" s="1">
        <v>44513</v>
      </c>
      <c r="F1187" t="s">
        <v>154</v>
      </c>
      <c r="G1187">
        <v>5</v>
      </c>
      <c r="H1187" t="s">
        <v>155</v>
      </c>
      <c r="I1187">
        <v>2</v>
      </c>
      <c r="J1187">
        <v>129.94999999999999</v>
      </c>
      <c r="K1187" t="s">
        <v>41</v>
      </c>
    </row>
    <row r="1188" spans="1:11" x14ac:dyDescent="0.3">
      <c r="A1188">
        <v>761</v>
      </c>
      <c r="B1188" t="s">
        <v>407</v>
      </c>
      <c r="C1188" t="s">
        <v>72</v>
      </c>
      <c r="D1188">
        <v>2658</v>
      </c>
      <c r="E1188" s="1">
        <v>44397</v>
      </c>
      <c r="F1188" t="s">
        <v>129</v>
      </c>
      <c r="G1188">
        <v>4</v>
      </c>
      <c r="H1188" t="s">
        <v>130</v>
      </c>
      <c r="I1188">
        <v>7</v>
      </c>
      <c r="J1188">
        <v>29.99</v>
      </c>
      <c r="K1188" t="s">
        <v>15</v>
      </c>
    </row>
    <row r="1189" spans="1:11" x14ac:dyDescent="0.3">
      <c r="A1189">
        <v>762</v>
      </c>
      <c r="B1189" t="s">
        <v>448</v>
      </c>
      <c r="C1189" t="s">
        <v>36</v>
      </c>
      <c r="D1189">
        <v>1738</v>
      </c>
      <c r="E1189" s="1">
        <v>44207</v>
      </c>
      <c r="F1189" t="s">
        <v>13</v>
      </c>
      <c r="G1189">
        <v>3</v>
      </c>
      <c r="H1189" t="s">
        <v>14</v>
      </c>
      <c r="I1189">
        <v>7</v>
      </c>
      <c r="J1189">
        <v>29.99</v>
      </c>
      <c r="K1189" t="s">
        <v>15</v>
      </c>
    </row>
    <row r="1190" spans="1:11" x14ac:dyDescent="0.3">
      <c r="A1190">
        <v>763</v>
      </c>
      <c r="B1190" t="s">
        <v>319</v>
      </c>
      <c r="C1190" t="s">
        <v>134</v>
      </c>
      <c r="D1190">
        <v>440</v>
      </c>
      <c r="E1190" s="1">
        <v>43924</v>
      </c>
      <c r="F1190" t="s">
        <v>114</v>
      </c>
      <c r="G1190">
        <v>6</v>
      </c>
      <c r="H1190" t="s">
        <v>115</v>
      </c>
      <c r="I1190">
        <v>2</v>
      </c>
      <c r="J1190">
        <v>69</v>
      </c>
      <c r="K1190" t="s">
        <v>41</v>
      </c>
    </row>
    <row r="1191" spans="1:11" x14ac:dyDescent="0.3">
      <c r="A1191">
        <v>763</v>
      </c>
      <c r="B1191" t="s">
        <v>319</v>
      </c>
      <c r="C1191" t="s">
        <v>134</v>
      </c>
      <c r="D1191">
        <v>493</v>
      </c>
      <c r="E1191" s="1">
        <v>43934</v>
      </c>
      <c r="F1191" t="s">
        <v>302</v>
      </c>
      <c r="G1191">
        <v>4</v>
      </c>
      <c r="H1191" t="s">
        <v>303</v>
      </c>
      <c r="I1191">
        <v>4</v>
      </c>
      <c r="J1191">
        <v>13.99</v>
      </c>
      <c r="K1191" t="s">
        <v>34</v>
      </c>
    </row>
    <row r="1192" spans="1:11" x14ac:dyDescent="0.3">
      <c r="A1192">
        <v>763</v>
      </c>
      <c r="B1192" t="s">
        <v>319</v>
      </c>
      <c r="C1192" t="s">
        <v>134</v>
      </c>
      <c r="D1192">
        <v>2060</v>
      </c>
      <c r="E1192" s="1">
        <v>44273</v>
      </c>
      <c r="F1192" t="s">
        <v>165</v>
      </c>
      <c r="G1192">
        <v>1</v>
      </c>
      <c r="H1192" t="s">
        <v>166</v>
      </c>
      <c r="I1192">
        <v>7</v>
      </c>
      <c r="J1192">
        <v>28.99</v>
      </c>
      <c r="K1192" t="s">
        <v>15</v>
      </c>
    </row>
    <row r="1193" spans="1:11" x14ac:dyDescent="0.3">
      <c r="A1193">
        <v>764</v>
      </c>
      <c r="B1193" t="s">
        <v>304</v>
      </c>
      <c r="C1193" t="s">
        <v>72</v>
      </c>
      <c r="D1193">
        <v>884</v>
      </c>
      <c r="E1193" s="1">
        <v>44020</v>
      </c>
      <c r="F1193" t="s">
        <v>30</v>
      </c>
      <c r="G1193">
        <v>3</v>
      </c>
      <c r="H1193" t="s">
        <v>31</v>
      </c>
      <c r="I1193">
        <v>7</v>
      </c>
      <c r="J1193">
        <v>37.99</v>
      </c>
      <c r="K1193" t="s">
        <v>15</v>
      </c>
    </row>
    <row r="1194" spans="1:11" x14ac:dyDescent="0.3">
      <c r="A1194">
        <v>764</v>
      </c>
      <c r="B1194" t="s">
        <v>304</v>
      </c>
      <c r="C1194" t="s">
        <v>72</v>
      </c>
      <c r="D1194">
        <v>2269</v>
      </c>
      <c r="E1194" s="1">
        <v>44318</v>
      </c>
      <c r="F1194" t="s">
        <v>44</v>
      </c>
      <c r="G1194">
        <v>4</v>
      </c>
      <c r="H1194" t="s">
        <v>45</v>
      </c>
      <c r="I1194">
        <v>4</v>
      </c>
      <c r="J1194">
        <v>23.99</v>
      </c>
      <c r="K1194" t="s">
        <v>34</v>
      </c>
    </row>
    <row r="1195" spans="1:11" x14ac:dyDescent="0.3">
      <c r="A1195">
        <v>765</v>
      </c>
      <c r="B1195" t="s">
        <v>365</v>
      </c>
      <c r="C1195" t="s">
        <v>253</v>
      </c>
      <c r="D1195">
        <v>3204</v>
      </c>
      <c r="E1195" s="1">
        <v>44530</v>
      </c>
      <c r="F1195" t="s">
        <v>56</v>
      </c>
      <c r="G1195">
        <v>5</v>
      </c>
      <c r="H1195" t="s">
        <v>57</v>
      </c>
      <c r="I1195">
        <v>3</v>
      </c>
      <c r="J1195">
        <v>499</v>
      </c>
      <c r="K1195" t="s">
        <v>53</v>
      </c>
    </row>
    <row r="1196" spans="1:11" x14ac:dyDescent="0.3">
      <c r="A1196">
        <v>766</v>
      </c>
      <c r="B1196" t="s">
        <v>87</v>
      </c>
      <c r="C1196" t="s">
        <v>88</v>
      </c>
      <c r="D1196">
        <v>1805</v>
      </c>
      <c r="E1196" s="1">
        <v>44220</v>
      </c>
      <c r="F1196" t="s">
        <v>165</v>
      </c>
      <c r="G1196">
        <v>4</v>
      </c>
      <c r="H1196" t="s">
        <v>166</v>
      </c>
      <c r="I1196">
        <v>7</v>
      </c>
      <c r="J1196">
        <v>28.99</v>
      </c>
      <c r="K1196" t="s">
        <v>15</v>
      </c>
    </row>
    <row r="1197" spans="1:11" x14ac:dyDescent="0.3">
      <c r="A1197">
        <v>766</v>
      </c>
      <c r="B1197" t="s">
        <v>87</v>
      </c>
      <c r="C1197" t="s">
        <v>88</v>
      </c>
      <c r="D1197">
        <v>2486</v>
      </c>
      <c r="E1197" s="1">
        <v>44364</v>
      </c>
      <c r="F1197" t="s">
        <v>32</v>
      </c>
      <c r="G1197">
        <v>5</v>
      </c>
      <c r="H1197" t="s">
        <v>33</v>
      </c>
      <c r="I1197">
        <v>4</v>
      </c>
      <c r="J1197">
        <v>15.5</v>
      </c>
      <c r="K1197" t="s">
        <v>34</v>
      </c>
    </row>
    <row r="1198" spans="1:11" x14ac:dyDescent="0.3">
      <c r="A1198">
        <v>767</v>
      </c>
      <c r="B1198" t="s">
        <v>258</v>
      </c>
      <c r="C1198" t="s">
        <v>29</v>
      </c>
      <c r="D1198">
        <v>1856</v>
      </c>
      <c r="E1198" s="1">
        <v>44229</v>
      </c>
      <c r="F1198" t="s">
        <v>106</v>
      </c>
      <c r="G1198">
        <v>2</v>
      </c>
      <c r="H1198" t="s">
        <v>107</v>
      </c>
      <c r="I1198">
        <v>1</v>
      </c>
      <c r="J1198">
        <v>4.99</v>
      </c>
      <c r="K1198" t="s">
        <v>18</v>
      </c>
    </row>
    <row r="1199" spans="1:11" x14ac:dyDescent="0.3">
      <c r="A1199">
        <v>770</v>
      </c>
      <c r="B1199" t="s">
        <v>206</v>
      </c>
      <c r="C1199" t="s">
        <v>161</v>
      </c>
      <c r="D1199">
        <v>181</v>
      </c>
      <c r="E1199" s="1">
        <v>43867</v>
      </c>
      <c r="F1199" t="s">
        <v>58</v>
      </c>
      <c r="G1199">
        <v>3</v>
      </c>
      <c r="H1199" t="s">
        <v>59</v>
      </c>
      <c r="I1199">
        <v>2</v>
      </c>
      <c r="J1199">
        <v>179</v>
      </c>
      <c r="K1199" t="s">
        <v>41</v>
      </c>
    </row>
    <row r="1200" spans="1:11" x14ac:dyDescent="0.3">
      <c r="A1200">
        <v>770</v>
      </c>
      <c r="B1200" t="s">
        <v>206</v>
      </c>
      <c r="C1200" t="s">
        <v>161</v>
      </c>
      <c r="D1200">
        <v>2398</v>
      </c>
      <c r="E1200" s="1">
        <v>44348</v>
      </c>
      <c r="F1200" t="s">
        <v>180</v>
      </c>
      <c r="G1200">
        <v>1</v>
      </c>
      <c r="H1200" t="s">
        <v>181</v>
      </c>
      <c r="I1200">
        <v>4</v>
      </c>
      <c r="J1200">
        <v>17.5</v>
      </c>
      <c r="K1200" t="s">
        <v>34</v>
      </c>
    </row>
    <row r="1201" spans="1:11" x14ac:dyDescent="0.3">
      <c r="A1201">
        <v>772</v>
      </c>
      <c r="B1201" t="s">
        <v>216</v>
      </c>
      <c r="C1201" t="s">
        <v>36</v>
      </c>
      <c r="D1201">
        <v>85</v>
      </c>
      <c r="E1201" s="1">
        <v>43849</v>
      </c>
      <c r="F1201" t="s">
        <v>104</v>
      </c>
      <c r="G1201">
        <v>5</v>
      </c>
      <c r="H1201" t="s">
        <v>105</v>
      </c>
      <c r="I1201">
        <v>5</v>
      </c>
      <c r="J1201">
        <v>189</v>
      </c>
      <c r="K1201" t="s">
        <v>97</v>
      </c>
    </row>
    <row r="1202" spans="1:11" x14ac:dyDescent="0.3">
      <c r="A1202">
        <v>772</v>
      </c>
      <c r="B1202" t="s">
        <v>216</v>
      </c>
      <c r="C1202" t="s">
        <v>36</v>
      </c>
      <c r="D1202">
        <v>2546</v>
      </c>
      <c r="E1202" s="1">
        <v>44375</v>
      </c>
      <c r="F1202" t="s">
        <v>172</v>
      </c>
      <c r="G1202">
        <v>4</v>
      </c>
      <c r="H1202" t="s">
        <v>173</v>
      </c>
      <c r="I1202">
        <v>4</v>
      </c>
      <c r="J1202">
        <v>24.95</v>
      </c>
      <c r="K1202" t="s">
        <v>34</v>
      </c>
    </row>
    <row r="1203" spans="1:11" x14ac:dyDescent="0.3">
      <c r="A1203">
        <v>773</v>
      </c>
      <c r="B1203" t="s">
        <v>133</v>
      </c>
      <c r="C1203" t="s">
        <v>134</v>
      </c>
      <c r="D1203">
        <v>1297</v>
      </c>
      <c r="E1203" s="1">
        <v>44108</v>
      </c>
      <c r="F1203" t="s">
        <v>263</v>
      </c>
      <c r="G1203">
        <v>4</v>
      </c>
      <c r="H1203" t="s">
        <v>264</v>
      </c>
      <c r="I1203">
        <v>4</v>
      </c>
      <c r="J1203">
        <v>19.5</v>
      </c>
      <c r="K1203" t="s">
        <v>34</v>
      </c>
    </row>
    <row r="1204" spans="1:11" x14ac:dyDescent="0.3">
      <c r="A1204">
        <v>774</v>
      </c>
      <c r="B1204" t="s">
        <v>304</v>
      </c>
      <c r="C1204" t="s">
        <v>72</v>
      </c>
      <c r="D1204">
        <v>720</v>
      </c>
      <c r="E1204" s="1">
        <v>43983</v>
      </c>
      <c r="F1204" t="s">
        <v>16</v>
      </c>
      <c r="G1204">
        <v>3</v>
      </c>
      <c r="H1204" t="s">
        <v>17</v>
      </c>
      <c r="I1204">
        <v>1</v>
      </c>
      <c r="J1204">
        <v>8.99</v>
      </c>
      <c r="K1204" t="s">
        <v>18</v>
      </c>
    </row>
    <row r="1205" spans="1:11" x14ac:dyDescent="0.3">
      <c r="A1205">
        <v>775</v>
      </c>
      <c r="B1205" t="s">
        <v>232</v>
      </c>
      <c r="C1205" t="s">
        <v>29</v>
      </c>
      <c r="D1205">
        <v>577</v>
      </c>
      <c r="E1205" s="1">
        <v>43957</v>
      </c>
      <c r="F1205" t="s">
        <v>283</v>
      </c>
      <c r="G1205">
        <v>5</v>
      </c>
      <c r="H1205" t="s">
        <v>284</v>
      </c>
      <c r="I1205">
        <v>7</v>
      </c>
      <c r="J1205">
        <v>42.99</v>
      </c>
      <c r="K1205" t="s">
        <v>15</v>
      </c>
    </row>
    <row r="1206" spans="1:11" x14ac:dyDescent="0.3">
      <c r="A1206">
        <v>775</v>
      </c>
      <c r="B1206" t="s">
        <v>232</v>
      </c>
      <c r="C1206" t="s">
        <v>29</v>
      </c>
      <c r="D1206">
        <v>830</v>
      </c>
      <c r="E1206" s="1">
        <v>44008</v>
      </c>
      <c r="F1206" t="s">
        <v>30</v>
      </c>
      <c r="G1206">
        <v>6</v>
      </c>
      <c r="H1206" t="s">
        <v>31</v>
      </c>
      <c r="I1206">
        <v>7</v>
      </c>
      <c r="J1206">
        <v>37.99</v>
      </c>
      <c r="K1206" t="s">
        <v>15</v>
      </c>
    </row>
    <row r="1207" spans="1:11" x14ac:dyDescent="0.3">
      <c r="A1207">
        <v>775</v>
      </c>
      <c r="B1207" t="s">
        <v>232</v>
      </c>
      <c r="C1207" t="s">
        <v>29</v>
      </c>
      <c r="D1207">
        <v>1251</v>
      </c>
      <c r="E1207" s="1">
        <v>44098</v>
      </c>
      <c r="F1207" t="s">
        <v>63</v>
      </c>
      <c r="G1207">
        <v>2</v>
      </c>
      <c r="H1207" t="s">
        <v>64</v>
      </c>
      <c r="I1207">
        <v>7</v>
      </c>
      <c r="J1207">
        <v>32.950000000000003</v>
      </c>
      <c r="K1207" t="s">
        <v>15</v>
      </c>
    </row>
    <row r="1208" spans="1:11" x14ac:dyDescent="0.3">
      <c r="A1208">
        <v>775</v>
      </c>
      <c r="B1208" t="s">
        <v>232</v>
      </c>
      <c r="C1208" t="s">
        <v>29</v>
      </c>
      <c r="D1208">
        <v>3277</v>
      </c>
      <c r="E1208" s="1">
        <v>44547</v>
      </c>
      <c r="F1208" t="s">
        <v>145</v>
      </c>
      <c r="G1208">
        <v>5</v>
      </c>
      <c r="H1208" t="s">
        <v>146</v>
      </c>
      <c r="I1208">
        <v>6</v>
      </c>
      <c r="J1208">
        <v>883</v>
      </c>
      <c r="K1208" t="s">
        <v>27</v>
      </c>
    </row>
    <row r="1209" spans="1:11" x14ac:dyDescent="0.3">
      <c r="A1209">
        <v>776</v>
      </c>
      <c r="B1209" t="s">
        <v>268</v>
      </c>
      <c r="C1209" t="s">
        <v>269</v>
      </c>
      <c r="D1209">
        <v>1390</v>
      </c>
      <c r="E1209" s="1">
        <v>44126</v>
      </c>
      <c r="F1209" t="s">
        <v>73</v>
      </c>
      <c r="G1209">
        <v>1</v>
      </c>
      <c r="H1209" t="s">
        <v>74</v>
      </c>
      <c r="I1209">
        <v>3</v>
      </c>
      <c r="J1209">
        <v>250</v>
      </c>
      <c r="K1209" t="s">
        <v>53</v>
      </c>
    </row>
    <row r="1210" spans="1:11" x14ac:dyDescent="0.3">
      <c r="A1210">
        <v>777</v>
      </c>
      <c r="B1210" t="s">
        <v>118</v>
      </c>
      <c r="C1210" t="s">
        <v>119</v>
      </c>
      <c r="D1210">
        <v>2678</v>
      </c>
      <c r="E1210" s="1">
        <v>44402</v>
      </c>
      <c r="F1210" t="s">
        <v>89</v>
      </c>
      <c r="G1210">
        <v>2</v>
      </c>
      <c r="H1210" t="s">
        <v>90</v>
      </c>
      <c r="I1210">
        <v>3</v>
      </c>
      <c r="J1210">
        <v>395</v>
      </c>
      <c r="K1210" t="s">
        <v>53</v>
      </c>
    </row>
    <row r="1211" spans="1:11" x14ac:dyDescent="0.3">
      <c r="A1211">
        <v>778</v>
      </c>
      <c r="B1211" t="s">
        <v>449</v>
      </c>
      <c r="C1211" t="s">
        <v>72</v>
      </c>
      <c r="D1211">
        <v>1467</v>
      </c>
      <c r="E1211" s="1">
        <v>44145</v>
      </c>
      <c r="F1211" t="s">
        <v>165</v>
      </c>
      <c r="G1211">
        <v>2</v>
      </c>
      <c r="H1211" t="s">
        <v>166</v>
      </c>
      <c r="I1211">
        <v>7</v>
      </c>
      <c r="J1211">
        <v>28.99</v>
      </c>
      <c r="K1211" t="s">
        <v>15</v>
      </c>
    </row>
    <row r="1212" spans="1:11" x14ac:dyDescent="0.3">
      <c r="A1212">
        <v>779</v>
      </c>
      <c r="B1212" t="s">
        <v>299</v>
      </c>
      <c r="C1212" t="s">
        <v>109</v>
      </c>
      <c r="D1212">
        <v>445</v>
      </c>
      <c r="E1212" s="1">
        <v>43924</v>
      </c>
      <c r="F1212" t="s">
        <v>185</v>
      </c>
      <c r="G1212">
        <v>3</v>
      </c>
      <c r="H1212" t="s">
        <v>186</v>
      </c>
      <c r="I1212">
        <v>5</v>
      </c>
      <c r="J1212">
        <v>189</v>
      </c>
      <c r="K1212" t="s">
        <v>97</v>
      </c>
    </row>
    <row r="1213" spans="1:11" x14ac:dyDescent="0.3">
      <c r="A1213">
        <v>779</v>
      </c>
      <c r="B1213" t="s">
        <v>299</v>
      </c>
      <c r="C1213" t="s">
        <v>109</v>
      </c>
      <c r="D1213">
        <v>3090</v>
      </c>
      <c r="E1213" s="1">
        <v>44504</v>
      </c>
      <c r="F1213" t="s">
        <v>180</v>
      </c>
      <c r="G1213">
        <v>4</v>
      </c>
      <c r="H1213" t="s">
        <v>181</v>
      </c>
      <c r="I1213">
        <v>4</v>
      </c>
      <c r="J1213">
        <v>17.5</v>
      </c>
      <c r="K1213" t="s">
        <v>34</v>
      </c>
    </row>
    <row r="1214" spans="1:11" x14ac:dyDescent="0.3">
      <c r="A1214">
        <v>782</v>
      </c>
      <c r="B1214" t="s">
        <v>258</v>
      </c>
      <c r="C1214" t="s">
        <v>29</v>
      </c>
      <c r="D1214">
        <v>658</v>
      </c>
      <c r="E1214" s="1">
        <v>43970</v>
      </c>
      <c r="F1214" t="s">
        <v>120</v>
      </c>
      <c r="G1214">
        <v>4</v>
      </c>
      <c r="H1214" t="s">
        <v>121</v>
      </c>
      <c r="I1214">
        <v>7</v>
      </c>
      <c r="J1214">
        <v>49.95</v>
      </c>
      <c r="K1214" t="s">
        <v>15</v>
      </c>
    </row>
    <row r="1215" spans="1:11" x14ac:dyDescent="0.3">
      <c r="A1215">
        <v>782</v>
      </c>
      <c r="B1215" t="s">
        <v>258</v>
      </c>
      <c r="C1215" t="s">
        <v>29</v>
      </c>
      <c r="D1215">
        <v>1875</v>
      </c>
      <c r="E1215" s="1">
        <v>44234</v>
      </c>
      <c r="F1215" t="s">
        <v>263</v>
      </c>
      <c r="G1215">
        <v>3</v>
      </c>
      <c r="H1215" t="s">
        <v>264</v>
      </c>
      <c r="I1215">
        <v>4</v>
      </c>
      <c r="J1215">
        <v>19.5</v>
      </c>
      <c r="K1215" t="s">
        <v>34</v>
      </c>
    </row>
    <row r="1216" spans="1:11" x14ac:dyDescent="0.3">
      <c r="A1216">
        <v>782</v>
      </c>
      <c r="B1216" t="s">
        <v>258</v>
      </c>
      <c r="C1216" t="s">
        <v>29</v>
      </c>
      <c r="D1216">
        <v>2410</v>
      </c>
      <c r="E1216" s="1">
        <v>44350</v>
      </c>
      <c r="F1216" t="s">
        <v>158</v>
      </c>
      <c r="G1216">
        <v>3</v>
      </c>
      <c r="H1216" t="s">
        <v>159</v>
      </c>
      <c r="I1216">
        <v>4</v>
      </c>
      <c r="J1216">
        <v>20.95</v>
      </c>
      <c r="K1216" t="s">
        <v>34</v>
      </c>
    </row>
    <row r="1217" spans="1:11" x14ac:dyDescent="0.3">
      <c r="A1217">
        <v>783</v>
      </c>
      <c r="B1217" t="s">
        <v>135</v>
      </c>
      <c r="C1217" t="s">
        <v>50</v>
      </c>
      <c r="D1217">
        <v>754</v>
      </c>
      <c r="E1217" s="1">
        <v>43989</v>
      </c>
      <c r="F1217" t="s">
        <v>172</v>
      </c>
      <c r="G1217">
        <v>6</v>
      </c>
      <c r="H1217" t="s">
        <v>173</v>
      </c>
      <c r="I1217">
        <v>4</v>
      </c>
      <c r="J1217">
        <v>24.95</v>
      </c>
      <c r="K1217" t="s">
        <v>34</v>
      </c>
    </row>
    <row r="1218" spans="1:11" x14ac:dyDescent="0.3">
      <c r="A1218">
        <v>783</v>
      </c>
      <c r="B1218" t="s">
        <v>135</v>
      </c>
      <c r="C1218" t="s">
        <v>50</v>
      </c>
      <c r="D1218">
        <v>2527</v>
      </c>
      <c r="E1218" s="1">
        <v>44371</v>
      </c>
      <c r="F1218" t="s">
        <v>83</v>
      </c>
      <c r="G1218">
        <v>6</v>
      </c>
      <c r="H1218" t="s">
        <v>84</v>
      </c>
      <c r="I1218">
        <v>2</v>
      </c>
      <c r="J1218">
        <v>167</v>
      </c>
      <c r="K1218" t="s">
        <v>41</v>
      </c>
    </row>
    <row r="1219" spans="1:11" x14ac:dyDescent="0.3">
      <c r="A1219">
        <v>785</v>
      </c>
      <c r="B1219" t="s">
        <v>118</v>
      </c>
      <c r="C1219" t="s">
        <v>119</v>
      </c>
      <c r="D1219">
        <v>2372</v>
      </c>
      <c r="E1219" s="1">
        <v>44339</v>
      </c>
      <c r="F1219" t="s">
        <v>185</v>
      </c>
      <c r="G1219">
        <v>3</v>
      </c>
      <c r="H1219" t="s">
        <v>186</v>
      </c>
      <c r="I1219">
        <v>5</v>
      </c>
      <c r="J1219">
        <v>189</v>
      </c>
      <c r="K1219" t="s">
        <v>97</v>
      </c>
    </row>
    <row r="1220" spans="1:11" x14ac:dyDescent="0.3">
      <c r="A1220">
        <v>785</v>
      </c>
      <c r="B1220" t="s">
        <v>118</v>
      </c>
      <c r="C1220" t="s">
        <v>119</v>
      </c>
      <c r="D1220">
        <v>2850</v>
      </c>
      <c r="E1220" s="1">
        <v>44442</v>
      </c>
      <c r="F1220" t="s">
        <v>13</v>
      </c>
      <c r="G1220">
        <v>5</v>
      </c>
      <c r="H1220" t="s">
        <v>14</v>
      </c>
      <c r="I1220">
        <v>7</v>
      </c>
      <c r="J1220">
        <v>29.99</v>
      </c>
      <c r="K1220" t="s">
        <v>15</v>
      </c>
    </row>
    <row r="1221" spans="1:11" x14ac:dyDescent="0.3">
      <c r="A1221">
        <v>787</v>
      </c>
      <c r="B1221" t="s">
        <v>450</v>
      </c>
      <c r="C1221" t="s">
        <v>99</v>
      </c>
      <c r="D1221">
        <v>1012</v>
      </c>
      <c r="E1221" s="1">
        <v>44047</v>
      </c>
      <c r="F1221" t="s">
        <v>83</v>
      </c>
      <c r="G1221">
        <v>5</v>
      </c>
      <c r="H1221" t="s">
        <v>84</v>
      </c>
      <c r="I1221">
        <v>2</v>
      </c>
      <c r="J1221">
        <v>167</v>
      </c>
      <c r="K1221" t="s">
        <v>41</v>
      </c>
    </row>
    <row r="1222" spans="1:11" x14ac:dyDescent="0.3">
      <c r="A1222">
        <v>787</v>
      </c>
      <c r="B1222" t="s">
        <v>450</v>
      </c>
      <c r="C1222" t="s">
        <v>99</v>
      </c>
      <c r="D1222">
        <v>1555</v>
      </c>
      <c r="E1222" s="1">
        <v>44167</v>
      </c>
      <c r="F1222" t="s">
        <v>95</v>
      </c>
      <c r="G1222">
        <v>1</v>
      </c>
      <c r="H1222" t="s">
        <v>96</v>
      </c>
      <c r="I1222">
        <v>5</v>
      </c>
      <c r="J1222">
        <v>245</v>
      </c>
      <c r="K1222" t="s">
        <v>97</v>
      </c>
    </row>
    <row r="1223" spans="1:11" x14ac:dyDescent="0.3">
      <c r="A1223">
        <v>787</v>
      </c>
      <c r="B1223" t="s">
        <v>450</v>
      </c>
      <c r="C1223" t="s">
        <v>99</v>
      </c>
      <c r="D1223">
        <v>1571</v>
      </c>
      <c r="E1223" s="1">
        <v>44170</v>
      </c>
      <c r="F1223" t="s">
        <v>54</v>
      </c>
      <c r="G1223">
        <v>5</v>
      </c>
      <c r="H1223" t="s">
        <v>55</v>
      </c>
      <c r="I1223">
        <v>1</v>
      </c>
      <c r="J1223">
        <v>11.99</v>
      </c>
      <c r="K1223" t="s">
        <v>18</v>
      </c>
    </row>
    <row r="1224" spans="1:11" x14ac:dyDescent="0.3">
      <c r="A1224">
        <v>787</v>
      </c>
      <c r="B1224" t="s">
        <v>450</v>
      </c>
      <c r="C1224" t="s">
        <v>99</v>
      </c>
      <c r="D1224">
        <v>3108</v>
      </c>
      <c r="E1224" s="1">
        <v>44508</v>
      </c>
      <c r="F1224" t="s">
        <v>56</v>
      </c>
      <c r="G1224">
        <v>5</v>
      </c>
      <c r="H1224" t="s">
        <v>57</v>
      </c>
      <c r="I1224">
        <v>3</v>
      </c>
      <c r="J1224">
        <v>499</v>
      </c>
      <c r="K1224" t="s">
        <v>53</v>
      </c>
    </row>
    <row r="1225" spans="1:11" x14ac:dyDescent="0.3">
      <c r="A1225">
        <v>788</v>
      </c>
      <c r="B1225" t="s">
        <v>349</v>
      </c>
      <c r="C1225" t="s">
        <v>24</v>
      </c>
      <c r="D1225">
        <v>1120</v>
      </c>
      <c r="E1225" s="1">
        <v>44073</v>
      </c>
      <c r="F1225" t="s">
        <v>83</v>
      </c>
      <c r="G1225">
        <v>3</v>
      </c>
      <c r="H1225" t="s">
        <v>84</v>
      </c>
      <c r="I1225">
        <v>2</v>
      </c>
      <c r="J1225">
        <v>167</v>
      </c>
      <c r="K1225" t="s">
        <v>41</v>
      </c>
    </row>
    <row r="1226" spans="1:11" x14ac:dyDescent="0.3">
      <c r="A1226">
        <v>788</v>
      </c>
      <c r="B1226" t="s">
        <v>349</v>
      </c>
      <c r="C1226" t="s">
        <v>24</v>
      </c>
      <c r="D1226">
        <v>3125</v>
      </c>
      <c r="E1226" s="1">
        <v>44511</v>
      </c>
      <c r="F1226" t="s">
        <v>149</v>
      </c>
      <c r="G1226">
        <v>5</v>
      </c>
      <c r="H1226" t="s">
        <v>150</v>
      </c>
      <c r="I1226">
        <v>4</v>
      </c>
      <c r="J1226">
        <v>24.95</v>
      </c>
      <c r="K1226" t="s">
        <v>34</v>
      </c>
    </row>
    <row r="1227" spans="1:11" x14ac:dyDescent="0.3">
      <c r="A1227">
        <v>790</v>
      </c>
      <c r="B1227" t="s">
        <v>71</v>
      </c>
      <c r="C1227" t="s">
        <v>72</v>
      </c>
      <c r="D1227">
        <v>621</v>
      </c>
      <c r="E1227" s="1">
        <v>43964</v>
      </c>
      <c r="F1227" t="s">
        <v>212</v>
      </c>
      <c r="G1227">
        <v>5</v>
      </c>
      <c r="H1227" t="s">
        <v>213</v>
      </c>
      <c r="I1227">
        <v>4</v>
      </c>
      <c r="J1227">
        <v>14.99</v>
      </c>
      <c r="K1227" t="s">
        <v>34</v>
      </c>
    </row>
    <row r="1228" spans="1:11" x14ac:dyDescent="0.3">
      <c r="A1228">
        <v>792</v>
      </c>
      <c r="B1228" t="s">
        <v>372</v>
      </c>
      <c r="C1228" t="s">
        <v>373</v>
      </c>
      <c r="D1228">
        <v>2894</v>
      </c>
      <c r="E1228" s="1">
        <v>44453</v>
      </c>
      <c r="F1228" t="s">
        <v>114</v>
      </c>
      <c r="G1228">
        <v>1</v>
      </c>
      <c r="H1228" t="s">
        <v>115</v>
      </c>
      <c r="I1228">
        <v>2</v>
      </c>
      <c r="J1228">
        <v>69</v>
      </c>
      <c r="K1228" t="s">
        <v>41</v>
      </c>
    </row>
    <row r="1229" spans="1:11" x14ac:dyDescent="0.3">
      <c r="A1229">
        <v>792</v>
      </c>
      <c r="B1229" t="s">
        <v>372</v>
      </c>
      <c r="C1229" t="s">
        <v>373</v>
      </c>
      <c r="D1229">
        <v>3228</v>
      </c>
      <c r="E1229" s="1">
        <v>44536</v>
      </c>
      <c r="F1229" t="s">
        <v>63</v>
      </c>
      <c r="G1229">
        <v>3</v>
      </c>
      <c r="H1229" t="s">
        <v>64</v>
      </c>
      <c r="I1229">
        <v>7</v>
      </c>
      <c r="J1229">
        <v>32.950000000000003</v>
      </c>
      <c r="K1229" t="s">
        <v>15</v>
      </c>
    </row>
    <row r="1230" spans="1:11" x14ac:dyDescent="0.3">
      <c r="A1230">
        <v>793</v>
      </c>
      <c r="B1230" t="s">
        <v>229</v>
      </c>
      <c r="C1230" t="s">
        <v>119</v>
      </c>
      <c r="D1230">
        <v>1096</v>
      </c>
      <c r="E1230" s="1">
        <v>44067</v>
      </c>
      <c r="F1230" t="s">
        <v>214</v>
      </c>
      <c r="G1230">
        <v>4</v>
      </c>
      <c r="H1230" t="s">
        <v>215</v>
      </c>
      <c r="I1230">
        <v>2</v>
      </c>
      <c r="J1230">
        <v>58.95</v>
      </c>
      <c r="K1230" t="s">
        <v>41</v>
      </c>
    </row>
    <row r="1231" spans="1:11" x14ac:dyDescent="0.3">
      <c r="A1231">
        <v>793</v>
      </c>
      <c r="B1231" t="s">
        <v>229</v>
      </c>
      <c r="C1231" t="s">
        <v>119</v>
      </c>
      <c r="D1231">
        <v>1654</v>
      </c>
      <c r="E1231" s="1">
        <v>44187</v>
      </c>
      <c r="F1231" t="s">
        <v>198</v>
      </c>
      <c r="G1231">
        <v>3</v>
      </c>
      <c r="H1231" t="s">
        <v>199</v>
      </c>
      <c r="I1231">
        <v>1</v>
      </c>
      <c r="J1231">
        <v>8.99</v>
      </c>
      <c r="K1231" t="s">
        <v>18</v>
      </c>
    </row>
    <row r="1232" spans="1:11" x14ac:dyDescent="0.3">
      <c r="A1232">
        <v>793</v>
      </c>
      <c r="B1232" t="s">
        <v>229</v>
      </c>
      <c r="C1232" t="s">
        <v>119</v>
      </c>
      <c r="D1232">
        <v>2520</v>
      </c>
      <c r="E1232" s="1">
        <v>44369</v>
      </c>
      <c r="F1232" t="s">
        <v>114</v>
      </c>
      <c r="G1232">
        <v>2</v>
      </c>
      <c r="H1232" t="s">
        <v>115</v>
      </c>
      <c r="I1232">
        <v>2</v>
      </c>
      <c r="J1232">
        <v>69</v>
      </c>
      <c r="K1232" t="s">
        <v>41</v>
      </c>
    </row>
    <row r="1233" spans="1:11" x14ac:dyDescent="0.3">
      <c r="A1233">
        <v>793</v>
      </c>
      <c r="B1233" t="s">
        <v>229</v>
      </c>
      <c r="C1233" t="s">
        <v>119</v>
      </c>
      <c r="D1233">
        <v>3260</v>
      </c>
      <c r="E1233" s="1">
        <v>44542</v>
      </c>
      <c r="F1233" t="s">
        <v>221</v>
      </c>
      <c r="G1233">
        <v>4</v>
      </c>
      <c r="H1233" t="s">
        <v>222</v>
      </c>
      <c r="I1233">
        <v>1</v>
      </c>
      <c r="J1233">
        <v>10.99</v>
      </c>
      <c r="K1233" t="s">
        <v>18</v>
      </c>
    </row>
    <row r="1234" spans="1:11" x14ac:dyDescent="0.3">
      <c r="A1234">
        <v>794</v>
      </c>
      <c r="B1234" t="s">
        <v>133</v>
      </c>
      <c r="C1234" t="s">
        <v>24</v>
      </c>
      <c r="D1234">
        <v>45</v>
      </c>
      <c r="E1234" s="1">
        <v>43838</v>
      </c>
      <c r="F1234" t="s">
        <v>283</v>
      </c>
      <c r="G1234">
        <v>4</v>
      </c>
      <c r="H1234" t="s">
        <v>284</v>
      </c>
      <c r="I1234">
        <v>7</v>
      </c>
      <c r="J1234">
        <v>42.99</v>
      </c>
      <c r="K1234" t="s">
        <v>15</v>
      </c>
    </row>
    <row r="1235" spans="1:11" x14ac:dyDescent="0.3">
      <c r="A1235">
        <v>794</v>
      </c>
      <c r="B1235" t="s">
        <v>133</v>
      </c>
      <c r="C1235" t="s">
        <v>24</v>
      </c>
      <c r="D1235">
        <v>562</v>
      </c>
      <c r="E1235" s="1">
        <v>43954</v>
      </c>
      <c r="F1235" t="s">
        <v>54</v>
      </c>
      <c r="G1235">
        <v>2</v>
      </c>
      <c r="H1235" t="s">
        <v>55</v>
      </c>
      <c r="I1235">
        <v>1</v>
      </c>
      <c r="J1235">
        <v>11.99</v>
      </c>
      <c r="K1235" t="s">
        <v>18</v>
      </c>
    </row>
    <row r="1236" spans="1:11" x14ac:dyDescent="0.3">
      <c r="A1236">
        <v>794</v>
      </c>
      <c r="B1236" t="s">
        <v>133</v>
      </c>
      <c r="C1236" t="s">
        <v>24</v>
      </c>
      <c r="D1236">
        <v>2371</v>
      </c>
      <c r="E1236" s="1">
        <v>44339</v>
      </c>
      <c r="F1236" t="s">
        <v>58</v>
      </c>
      <c r="G1236">
        <v>5</v>
      </c>
      <c r="H1236" t="s">
        <v>59</v>
      </c>
      <c r="I1236">
        <v>2</v>
      </c>
      <c r="J1236">
        <v>179</v>
      </c>
      <c r="K1236" t="s">
        <v>41</v>
      </c>
    </row>
    <row r="1237" spans="1:11" x14ac:dyDescent="0.3">
      <c r="A1237">
        <v>795</v>
      </c>
      <c r="B1237" t="s">
        <v>354</v>
      </c>
      <c r="C1237" t="s">
        <v>36</v>
      </c>
      <c r="D1237">
        <v>801</v>
      </c>
      <c r="E1237" s="1">
        <v>44002</v>
      </c>
      <c r="F1237" t="s">
        <v>21</v>
      </c>
      <c r="G1237">
        <v>2</v>
      </c>
      <c r="H1237" t="s">
        <v>22</v>
      </c>
      <c r="I1237">
        <v>7</v>
      </c>
      <c r="J1237">
        <v>27.5</v>
      </c>
      <c r="K1237" t="s">
        <v>15</v>
      </c>
    </row>
    <row r="1238" spans="1:11" x14ac:dyDescent="0.3">
      <c r="A1238">
        <v>795</v>
      </c>
      <c r="B1238" t="s">
        <v>354</v>
      </c>
      <c r="C1238" t="s">
        <v>36</v>
      </c>
      <c r="D1238">
        <v>2113</v>
      </c>
      <c r="E1238" s="1">
        <v>44285</v>
      </c>
      <c r="F1238" t="s">
        <v>51</v>
      </c>
      <c r="G1238">
        <v>3</v>
      </c>
      <c r="H1238" t="s">
        <v>52</v>
      </c>
      <c r="I1238">
        <v>3</v>
      </c>
      <c r="J1238">
        <v>455</v>
      </c>
      <c r="K1238" t="s">
        <v>53</v>
      </c>
    </row>
    <row r="1239" spans="1:11" x14ac:dyDescent="0.3">
      <c r="A1239">
        <v>795</v>
      </c>
      <c r="B1239" t="s">
        <v>354</v>
      </c>
      <c r="C1239" t="s">
        <v>36</v>
      </c>
      <c r="D1239">
        <v>2941</v>
      </c>
      <c r="E1239" s="1">
        <v>44466</v>
      </c>
      <c r="F1239" t="s">
        <v>16</v>
      </c>
      <c r="G1239">
        <v>6</v>
      </c>
      <c r="H1239" t="s">
        <v>17</v>
      </c>
      <c r="I1239">
        <v>1</v>
      </c>
      <c r="J1239">
        <v>8.99</v>
      </c>
      <c r="K1239" t="s">
        <v>18</v>
      </c>
    </row>
    <row r="1240" spans="1:11" x14ac:dyDescent="0.3">
      <c r="A1240">
        <v>796</v>
      </c>
      <c r="B1240" t="s">
        <v>210</v>
      </c>
      <c r="C1240" t="s">
        <v>211</v>
      </c>
      <c r="D1240">
        <v>2718</v>
      </c>
      <c r="E1240" s="1">
        <v>44412</v>
      </c>
      <c r="F1240" t="s">
        <v>221</v>
      </c>
      <c r="G1240">
        <v>3</v>
      </c>
      <c r="H1240" t="s">
        <v>222</v>
      </c>
      <c r="I1240">
        <v>1</v>
      </c>
      <c r="J1240">
        <v>10.99</v>
      </c>
      <c r="K1240" t="s">
        <v>18</v>
      </c>
    </row>
    <row r="1241" spans="1:11" x14ac:dyDescent="0.3">
      <c r="A1241">
        <v>797</v>
      </c>
      <c r="B1241" t="s">
        <v>241</v>
      </c>
      <c r="C1241" t="s">
        <v>242</v>
      </c>
      <c r="D1241">
        <v>338</v>
      </c>
      <c r="E1241" s="1">
        <v>43899</v>
      </c>
      <c r="F1241" t="s">
        <v>185</v>
      </c>
      <c r="G1241">
        <v>4</v>
      </c>
      <c r="H1241" t="s">
        <v>186</v>
      </c>
      <c r="I1241">
        <v>5</v>
      </c>
      <c r="J1241">
        <v>189</v>
      </c>
      <c r="K1241" t="s">
        <v>97</v>
      </c>
    </row>
    <row r="1242" spans="1:11" x14ac:dyDescent="0.3">
      <c r="A1242">
        <v>797</v>
      </c>
      <c r="B1242" t="s">
        <v>241</v>
      </c>
      <c r="C1242" t="s">
        <v>242</v>
      </c>
      <c r="D1242">
        <v>2004</v>
      </c>
      <c r="E1242" s="1">
        <v>44260</v>
      </c>
      <c r="F1242" t="s">
        <v>114</v>
      </c>
      <c r="G1242">
        <v>4</v>
      </c>
      <c r="H1242" t="s">
        <v>115</v>
      </c>
      <c r="I1242">
        <v>2</v>
      </c>
      <c r="J1242">
        <v>69</v>
      </c>
      <c r="K1242" t="s">
        <v>41</v>
      </c>
    </row>
    <row r="1243" spans="1:11" x14ac:dyDescent="0.3">
      <c r="A1243">
        <v>797</v>
      </c>
      <c r="B1243" t="s">
        <v>241</v>
      </c>
      <c r="C1243" t="s">
        <v>242</v>
      </c>
      <c r="D1243">
        <v>3101</v>
      </c>
      <c r="E1243" s="1">
        <v>44507</v>
      </c>
      <c r="F1243" t="s">
        <v>194</v>
      </c>
      <c r="G1243">
        <v>2</v>
      </c>
      <c r="H1243" t="s">
        <v>195</v>
      </c>
      <c r="I1243">
        <v>4</v>
      </c>
      <c r="J1243">
        <v>16.75</v>
      </c>
      <c r="K1243" t="s">
        <v>34</v>
      </c>
    </row>
    <row r="1244" spans="1:11" x14ac:dyDescent="0.3">
      <c r="A1244">
        <v>798</v>
      </c>
      <c r="B1244" t="s">
        <v>343</v>
      </c>
      <c r="C1244" t="s">
        <v>224</v>
      </c>
      <c r="D1244">
        <v>368</v>
      </c>
      <c r="E1244" s="1">
        <v>43907</v>
      </c>
      <c r="F1244" t="s">
        <v>32</v>
      </c>
      <c r="G1244">
        <v>3</v>
      </c>
      <c r="H1244" t="s">
        <v>33</v>
      </c>
      <c r="I1244">
        <v>4</v>
      </c>
      <c r="J1244">
        <v>15.5</v>
      </c>
      <c r="K1244" t="s">
        <v>34</v>
      </c>
    </row>
    <row r="1245" spans="1:11" x14ac:dyDescent="0.3">
      <c r="A1245">
        <v>800</v>
      </c>
      <c r="B1245" t="s">
        <v>340</v>
      </c>
      <c r="C1245" t="s">
        <v>239</v>
      </c>
      <c r="D1245">
        <v>839</v>
      </c>
      <c r="E1245" s="1">
        <v>44010</v>
      </c>
      <c r="F1245" t="s">
        <v>131</v>
      </c>
      <c r="G1245">
        <v>4</v>
      </c>
      <c r="H1245" t="s">
        <v>132</v>
      </c>
      <c r="I1245">
        <v>1</v>
      </c>
      <c r="J1245">
        <v>9.99</v>
      </c>
      <c r="K1245" t="s">
        <v>18</v>
      </c>
    </row>
    <row r="1246" spans="1:11" x14ac:dyDescent="0.3">
      <c r="A1246">
        <v>801</v>
      </c>
      <c r="B1246" t="s">
        <v>451</v>
      </c>
      <c r="C1246" t="s">
        <v>29</v>
      </c>
      <c r="D1246">
        <v>692</v>
      </c>
      <c r="E1246" s="1">
        <v>43977</v>
      </c>
      <c r="F1246" t="s">
        <v>230</v>
      </c>
      <c r="G1246">
        <v>3</v>
      </c>
      <c r="H1246" t="s">
        <v>231</v>
      </c>
      <c r="I1246">
        <v>4</v>
      </c>
      <c r="J1246">
        <v>16.989999999999998</v>
      </c>
      <c r="K1246" t="s">
        <v>34</v>
      </c>
    </row>
    <row r="1247" spans="1:11" x14ac:dyDescent="0.3">
      <c r="A1247">
        <v>802</v>
      </c>
      <c r="B1247" t="s">
        <v>369</v>
      </c>
      <c r="C1247" t="s">
        <v>370</v>
      </c>
      <c r="D1247">
        <v>209</v>
      </c>
      <c r="E1247" s="1">
        <v>43872</v>
      </c>
      <c r="F1247" t="s">
        <v>172</v>
      </c>
      <c r="G1247">
        <v>3</v>
      </c>
      <c r="H1247" t="s">
        <v>173</v>
      </c>
      <c r="I1247">
        <v>4</v>
      </c>
      <c r="J1247">
        <v>24.95</v>
      </c>
      <c r="K1247" t="s">
        <v>34</v>
      </c>
    </row>
    <row r="1248" spans="1:11" x14ac:dyDescent="0.3">
      <c r="A1248">
        <v>802</v>
      </c>
      <c r="B1248" t="s">
        <v>369</v>
      </c>
      <c r="C1248" t="s">
        <v>370</v>
      </c>
      <c r="D1248">
        <v>1273</v>
      </c>
      <c r="E1248" s="1">
        <v>44103</v>
      </c>
      <c r="F1248" t="s">
        <v>56</v>
      </c>
      <c r="G1248">
        <v>4</v>
      </c>
      <c r="H1248" t="s">
        <v>57</v>
      </c>
      <c r="I1248">
        <v>3</v>
      </c>
      <c r="J1248">
        <v>499</v>
      </c>
      <c r="K1248" t="s">
        <v>53</v>
      </c>
    </row>
    <row r="1249" spans="1:11" x14ac:dyDescent="0.3">
      <c r="A1249">
        <v>804</v>
      </c>
      <c r="B1249" t="s">
        <v>237</v>
      </c>
      <c r="C1249" t="s">
        <v>24</v>
      </c>
      <c r="D1249">
        <v>2996</v>
      </c>
      <c r="E1249" s="1">
        <v>44481</v>
      </c>
      <c r="F1249" t="s">
        <v>54</v>
      </c>
      <c r="G1249">
        <v>2</v>
      </c>
      <c r="H1249" t="s">
        <v>55</v>
      </c>
      <c r="I1249">
        <v>1</v>
      </c>
      <c r="J1249">
        <v>11.99</v>
      </c>
      <c r="K1249" t="s">
        <v>18</v>
      </c>
    </row>
    <row r="1250" spans="1:11" x14ac:dyDescent="0.3">
      <c r="A1250">
        <v>806</v>
      </c>
      <c r="B1250" t="s">
        <v>193</v>
      </c>
      <c r="C1250" t="s">
        <v>94</v>
      </c>
      <c r="D1250">
        <v>19</v>
      </c>
      <c r="E1250" s="1">
        <v>43833</v>
      </c>
      <c r="F1250" t="s">
        <v>30</v>
      </c>
      <c r="G1250">
        <v>3</v>
      </c>
      <c r="H1250" t="s">
        <v>31</v>
      </c>
      <c r="I1250">
        <v>7</v>
      </c>
      <c r="J1250">
        <v>37.99</v>
      </c>
      <c r="K1250" t="s">
        <v>15</v>
      </c>
    </row>
    <row r="1251" spans="1:11" x14ac:dyDescent="0.3">
      <c r="A1251">
        <v>807</v>
      </c>
      <c r="B1251" t="s">
        <v>23</v>
      </c>
      <c r="C1251" t="s">
        <v>24</v>
      </c>
      <c r="D1251">
        <v>2442</v>
      </c>
      <c r="E1251" s="1">
        <v>44357</v>
      </c>
      <c r="F1251" t="s">
        <v>275</v>
      </c>
      <c r="G1251">
        <v>5</v>
      </c>
      <c r="H1251" t="s">
        <v>276</v>
      </c>
      <c r="I1251">
        <v>2</v>
      </c>
      <c r="J1251">
        <v>89</v>
      </c>
      <c r="K1251" t="s">
        <v>41</v>
      </c>
    </row>
    <row r="1252" spans="1:11" x14ac:dyDescent="0.3">
      <c r="A1252">
        <v>807</v>
      </c>
      <c r="B1252" t="s">
        <v>23</v>
      </c>
      <c r="C1252" t="s">
        <v>24</v>
      </c>
      <c r="D1252">
        <v>2472</v>
      </c>
      <c r="E1252" s="1">
        <v>44362</v>
      </c>
      <c r="F1252" t="s">
        <v>91</v>
      </c>
      <c r="G1252">
        <v>2</v>
      </c>
      <c r="H1252" t="s">
        <v>92</v>
      </c>
      <c r="I1252">
        <v>4</v>
      </c>
      <c r="J1252">
        <v>24.99</v>
      </c>
      <c r="K1252" t="s">
        <v>34</v>
      </c>
    </row>
    <row r="1253" spans="1:11" x14ac:dyDescent="0.3">
      <c r="A1253">
        <v>809</v>
      </c>
      <c r="B1253" t="s">
        <v>380</v>
      </c>
      <c r="C1253" t="s">
        <v>134</v>
      </c>
      <c r="D1253">
        <v>854</v>
      </c>
      <c r="E1253" s="1">
        <v>44014</v>
      </c>
      <c r="F1253" t="s">
        <v>302</v>
      </c>
      <c r="G1253">
        <v>4</v>
      </c>
      <c r="H1253" t="s">
        <v>303</v>
      </c>
      <c r="I1253">
        <v>4</v>
      </c>
      <c r="J1253">
        <v>13.99</v>
      </c>
      <c r="K1253" t="s">
        <v>34</v>
      </c>
    </row>
    <row r="1254" spans="1:11" x14ac:dyDescent="0.3">
      <c r="A1254">
        <v>809</v>
      </c>
      <c r="B1254" t="s">
        <v>380</v>
      </c>
      <c r="C1254" t="s">
        <v>134</v>
      </c>
      <c r="D1254">
        <v>2348</v>
      </c>
      <c r="E1254" s="1">
        <v>44333</v>
      </c>
      <c r="F1254" t="s">
        <v>286</v>
      </c>
      <c r="G1254">
        <v>4</v>
      </c>
      <c r="H1254" t="s">
        <v>287</v>
      </c>
      <c r="I1254">
        <v>4</v>
      </c>
      <c r="J1254">
        <v>19.989999999999998</v>
      </c>
      <c r="K1254" t="s">
        <v>34</v>
      </c>
    </row>
    <row r="1255" spans="1:11" x14ac:dyDescent="0.3">
      <c r="A1255">
        <v>810</v>
      </c>
      <c r="B1255" t="s">
        <v>203</v>
      </c>
      <c r="C1255" t="s">
        <v>11</v>
      </c>
      <c r="D1255">
        <v>548</v>
      </c>
      <c r="E1255" s="1">
        <v>43950</v>
      </c>
      <c r="F1255" t="s">
        <v>158</v>
      </c>
      <c r="G1255">
        <v>5</v>
      </c>
      <c r="H1255" t="s">
        <v>159</v>
      </c>
      <c r="I1255">
        <v>4</v>
      </c>
      <c r="J1255">
        <v>20.95</v>
      </c>
      <c r="K1255" t="s">
        <v>34</v>
      </c>
    </row>
    <row r="1256" spans="1:11" x14ac:dyDescent="0.3">
      <c r="A1256">
        <v>810</v>
      </c>
      <c r="B1256" t="s">
        <v>203</v>
      </c>
      <c r="C1256" t="s">
        <v>11</v>
      </c>
      <c r="D1256">
        <v>673</v>
      </c>
      <c r="E1256" s="1">
        <v>43973</v>
      </c>
      <c r="F1256" t="s">
        <v>198</v>
      </c>
      <c r="G1256">
        <v>4</v>
      </c>
      <c r="H1256" t="s">
        <v>199</v>
      </c>
      <c r="I1256">
        <v>1</v>
      </c>
      <c r="J1256">
        <v>8.99</v>
      </c>
      <c r="K1256" t="s">
        <v>18</v>
      </c>
    </row>
    <row r="1257" spans="1:11" x14ac:dyDescent="0.3">
      <c r="A1257">
        <v>810</v>
      </c>
      <c r="B1257" t="s">
        <v>203</v>
      </c>
      <c r="C1257" t="s">
        <v>11</v>
      </c>
      <c r="D1257">
        <v>1618</v>
      </c>
      <c r="E1257" s="1">
        <v>44179</v>
      </c>
      <c r="F1257" t="s">
        <v>168</v>
      </c>
      <c r="G1257">
        <v>2</v>
      </c>
      <c r="H1257" t="s">
        <v>169</v>
      </c>
      <c r="I1257">
        <v>4</v>
      </c>
      <c r="J1257">
        <v>19.5</v>
      </c>
      <c r="K1257" t="s">
        <v>34</v>
      </c>
    </row>
    <row r="1258" spans="1:11" x14ac:dyDescent="0.3">
      <c r="A1258">
        <v>811</v>
      </c>
      <c r="B1258" t="s">
        <v>23</v>
      </c>
      <c r="C1258" t="s">
        <v>24</v>
      </c>
      <c r="D1258">
        <v>31</v>
      </c>
      <c r="E1258" s="1">
        <v>43836</v>
      </c>
      <c r="F1258" t="s">
        <v>283</v>
      </c>
      <c r="G1258">
        <v>1</v>
      </c>
      <c r="H1258" t="s">
        <v>284</v>
      </c>
      <c r="I1258">
        <v>7</v>
      </c>
      <c r="J1258">
        <v>42.99</v>
      </c>
      <c r="K1258" t="s">
        <v>15</v>
      </c>
    </row>
    <row r="1259" spans="1:11" x14ac:dyDescent="0.3">
      <c r="A1259">
        <v>811</v>
      </c>
      <c r="B1259" t="s">
        <v>23</v>
      </c>
      <c r="C1259" t="s">
        <v>24</v>
      </c>
      <c r="D1259">
        <v>3183</v>
      </c>
      <c r="E1259" s="1">
        <v>44526</v>
      </c>
      <c r="F1259" t="s">
        <v>131</v>
      </c>
      <c r="G1259">
        <v>2</v>
      </c>
      <c r="H1259" t="s">
        <v>132</v>
      </c>
      <c r="I1259">
        <v>1</v>
      </c>
      <c r="J1259">
        <v>9.99</v>
      </c>
      <c r="K1259" t="s">
        <v>18</v>
      </c>
    </row>
    <row r="1260" spans="1:11" x14ac:dyDescent="0.3">
      <c r="A1260">
        <v>812</v>
      </c>
      <c r="B1260" t="s">
        <v>202</v>
      </c>
      <c r="C1260" t="s">
        <v>201</v>
      </c>
      <c r="D1260">
        <v>1590</v>
      </c>
      <c r="E1260" s="1">
        <v>44174</v>
      </c>
      <c r="F1260" t="s">
        <v>47</v>
      </c>
      <c r="G1260">
        <v>5</v>
      </c>
      <c r="H1260" t="s">
        <v>48</v>
      </c>
      <c r="I1260">
        <v>7</v>
      </c>
      <c r="J1260">
        <v>49</v>
      </c>
      <c r="K1260" t="s">
        <v>15</v>
      </c>
    </row>
    <row r="1261" spans="1:11" x14ac:dyDescent="0.3">
      <c r="A1261">
        <v>813</v>
      </c>
      <c r="B1261" t="s">
        <v>210</v>
      </c>
      <c r="C1261" t="s">
        <v>211</v>
      </c>
      <c r="D1261">
        <v>271</v>
      </c>
      <c r="E1261" s="1">
        <v>43886</v>
      </c>
      <c r="F1261" t="s">
        <v>73</v>
      </c>
      <c r="G1261">
        <v>2</v>
      </c>
      <c r="H1261" t="s">
        <v>74</v>
      </c>
      <c r="I1261">
        <v>3</v>
      </c>
      <c r="J1261">
        <v>250</v>
      </c>
      <c r="K1261" t="s">
        <v>53</v>
      </c>
    </row>
    <row r="1262" spans="1:11" x14ac:dyDescent="0.3">
      <c r="A1262">
        <v>813</v>
      </c>
      <c r="B1262" t="s">
        <v>210</v>
      </c>
      <c r="C1262" t="s">
        <v>211</v>
      </c>
      <c r="D1262">
        <v>1381</v>
      </c>
      <c r="E1262" s="1">
        <v>44125</v>
      </c>
      <c r="F1262" t="s">
        <v>260</v>
      </c>
      <c r="G1262">
        <v>2</v>
      </c>
      <c r="H1262" t="s">
        <v>261</v>
      </c>
      <c r="I1262">
        <v>7</v>
      </c>
      <c r="J1262">
        <v>49</v>
      </c>
      <c r="K1262" t="s">
        <v>15</v>
      </c>
    </row>
    <row r="1263" spans="1:11" x14ac:dyDescent="0.3">
      <c r="A1263">
        <v>813</v>
      </c>
      <c r="B1263" t="s">
        <v>210</v>
      </c>
      <c r="C1263" t="s">
        <v>211</v>
      </c>
      <c r="D1263">
        <v>2079</v>
      </c>
      <c r="E1263" s="1">
        <v>44278</v>
      </c>
      <c r="F1263" t="s">
        <v>56</v>
      </c>
      <c r="G1263">
        <v>4</v>
      </c>
      <c r="H1263" t="s">
        <v>57</v>
      </c>
      <c r="I1263">
        <v>3</v>
      </c>
      <c r="J1263">
        <v>499</v>
      </c>
      <c r="K1263" t="s">
        <v>53</v>
      </c>
    </row>
    <row r="1264" spans="1:11" x14ac:dyDescent="0.3">
      <c r="A1264">
        <v>814</v>
      </c>
      <c r="B1264" t="s">
        <v>265</v>
      </c>
      <c r="C1264" t="s">
        <v>20</v>
      </c>
      <c r="D1264">
        <v>35</v>
      </c>
      <c r="E1264" s="1">
        <v>43837</v>
      </c>
      <c r="F1264" t="s">
        <v>60</v>
      </c>
      <c r="G1264">
        <v>5</v>
      </c>
      <c r="H1264" t="s">
        <v>61</v>
      </c>
      <c r="I1264">
        <v>4</v>
      </c>
      <c r="J1264">
        <v>12.99</v>
      </c>
      <c r="K1264" t="s">
        <v>34</v>
      </c>
    </row>
    <row r="1265" spans="1:11" x14ac:dyDescent="0.3">
      <c r="A1265">
        <v>815</v>
      </c>
      <c r="B1265" t="s">
        <v>11</v>
      </c>
      <c r="C1265" t="s">
        <v>12</v>
      </c>
      <c r="D1265">
        <v>12</v>
      </c>
      <c r="E1265" s="1">
        <v>43832</v>
      </c>
      <c r="F1265" t="s">
        <v>75</v>
      </c>
      <c r="G1265">
        <v>5</v>
      </c>
      <c r="H1265" t="s">
        <v>76</v>
      </c>
      <c r="I1265">
        <v>2</v>
      </c>
      <c r="J1265">
        <v>54</v>
      </c>
      <c r="K1265" t="s">
        <v>41</v>
      </c>
    </row>
    <row r="1266" spans="1:11" x14ac:dyDescent="0.3">
      <c r="A1266">
        <v>815</v>
      </c>
      <c r="B1266" t="s">
        <v>11</v>
      </c>
      <c r="C1266" t="s">
        <v>12</v>
      </c>
      <c r="D1266">
        <v>2943</v>
      </c>
      <c r="E1266" s="1">
        <v>44467</v>
      </c>
      <c r="F1266" t="s">
        <v>54</v>
      </c>
      <c r="G1266">
        <v>3</v>
      </c>
      <c r="H1266" t="s">
        <v>55</v>
      </c>
      <c r="I1266">
        <v>1</v>
      </c>
      <c r="J1266">
        <v>11.99</v>
      </c>
      <c r="K1266" t="s">
        <v>18</v>
      </c>
    </row>
    <row r="1267" spans="1:11" x14ac:dyDescent="0.3">
      <c r="A1267">
        <v>817</v>
      </c>
      <c r="B1267" t="s">
        <v>452</v>
      </c>
      <c r="C1267" t="s">
        <v>36</v>
      </c>
      <c r="D1267">
        <v>2948</v>
      </c>
      <c r="E1267" s="1">
        <v>44468</v>
      </c>
      <c r="F1267" t="s">
        <v>212</v>
      </c>
      <c r="G1267">
        <v>5</v>
      </c>
      <c r="H1267" t="s">
        <v>213</v>
      </c>
      <c r="I1267">
        <v>4</v>
      </c>
      <c r="J1267">
        <v>14.99</v>
      </c>
      <c r="K1267" t="s">
        <v>34</v>
      </c>
    </row>
    <row r="1268" spans="1:11" x14ac:dyDescent="0.3">
      <c r="A1268">
        <v>818</v>
      </c>
      <c r="B1268" t="s">
        <v>453</v>
      </c>
      <c r="C1268" t="s">
        <v>11</v>
      </c>
      <c r="D1268">
        <v>1105</v>
      </c>
      <c r="E1268" s="1">
        <v>44069</v>
      </c>
      <c r="F1268" t="s">
        <v>60</v>
      </c>
      <c r="G1268">
        <v>4</v>
      </c>
      <c r="H1268" t="s">
        <v>61</v>
      </c>
      <c r="I1268">
        <v>4</v>
      </c>
      <c r="J1268">
        <v>12.99</v>
      </c>
      <c r="K1268" t="s">
        <v>34</v>
      </c>
    </row>
    <row r="1269" spans="1:11" x14ac:dyDescent="0.3">
      <c r="A1269">
        <v>818</v>
      </c>
      <c r="B1269" t="s">
        <v>453</v>
      </c>
      <c r="C1269" t="s">
        <v>11</v>
      </c>
      <c r="D1269">
        <v>1591</v>
      </c>
      <c r="E1269" s="1">
        <v>44174</v>
      </c>
      <c r="F1269" t="s">
        <v>317</v>
      </c>
      <c r="G1269">
        <v>3</v>
      </c>
      <c r="H1269" t="s">
        <v>318</v>
      </c>
      <c r="I1269">
        <v>7</v>
      </c>
      <c r="J1269">
        <v>44.95</v>
      </c>
      <c r="K1269" t="s">
        <v>15</v>
      </c>
    </row>
    <row r="1270" spans="1:11" x14ac:dyDescent="0.3">
      <c r="A1270">
        <v>818</v>
      </c>
      <c r="B1270" t="s">
        <v>453</v>
      </c>
      <c r="C1270" t="s">
        <v>11</v>
      </c>
      <c r="D1270">
        <v>1725</v>
      </c>
      <c r="E1270" s="1">
        <v>44203</v>
      </c>
      <c r="F1270" t="s">
        <v>141</v>
      </c>
      <c r="G1270">
        <v>4</v>
      </c>
      <c r="H1270" t="s">
        <v>142</v>
      </c>
      <c r="I1270">
        <v>5</v>
      </c>
      <c r="J1270">
        <v>214</v>
      </c>
      <c r="K1270" t="s">
        <v>97</v>
      </c>
    </row>
    <row r="1271" spans="1:11" x14ac:dyDescent="0.3">
      <c r="A1271">
        <v>818</v>
      </c>
      <c r="B1271" t="s">
        <v>453</v>
      </c>
      <c r="C1271" t="s">
        <v>11</v>
      </c>
      <c r="D1271">
        <v>1908</v>
      </c>
      <c r="E1271" s="1">
        <v>44240</v>
      </c>
      <c r="F1271" t="s">
        <v>37</v>
      </c>
      <c r="G1271">
        <v>6</v>
      </c>
      <c r="H1271" t="s">
        <v>38</v>
      </c>
      <c r="I1271">
        <v>1</v>
      </c>
      <c r="J1271">
        <v>12</v>
      </c>
      <c r="K1271" t="s">
        <v>18</v>
      </c>
    </row>
    <row r="1272" spans="1:11" x14ac:dyDescent="0.3">
      <c r="A1272">
        <v>819</v>
      </c>
      <c r="B1272" t="s">
        <v>298</v>
      </c>
      <c r="C1272" t="s">
        <v>29</v>
      </c>
      <c r="D1272">
        <v>1463</v>
      </c>
      <c r="E1272" s="1">
        <v>44144</v>
      </c>
      <c r="F1272" t="s">
        <v>21</v>
      </c>
      <c r="G1272">
        <v>3</v>
      </c>
      <c r="H1272" t="s">
        <v>22</v>
      </c>
      <c r="I1272">
        <v>7</v>
      </c>
      <c r="J1272">
        <v>27.5</v>
      </c>
      <c r="K1272" t="s">
        <v>15</v>
      </c>
    </row>
    <row r="1273" spans="1:11" x14ac:dyDescent="0.3">
      <c r="A1273">
        <v>819</v>
      </c>
      <c r="B1273" t="s">
        <v>298</v>
      </c>
      <c r="C1273" t="s">
        <v>29</v>
      </c>
      <c r="D1273">
        <v>2354</v>
      </c>
      <c r="E1273" s="1">
        <v>44335</v>
      </c>
      <c r="F1273" t="s">
        <v>131</v>
      </c>
      <c r="G1273">
        <v>5</v>
      </c>
      <c r="H1273" t="s">
        <v>132</v>
      </c>
      <c r="I1273">
        <v>1</v>
      </c>
      <c r="J1273">
        <v>9.99</v>
      </c>
      <c r="K1273" t="s">
        <v>18</v>
      </c>
    </row>
    <row r="1274" spans="1:11" x14ac:dyDescent="0.3">
      <c r="A1274">
        <v>819</v>
      </c>
      <c r="B1274" t="s">
        <v>298</v>
      </c>
      <c r="C1274" t="s">
        <v>29</v>
      </c>
      <c r="D1274">
        <v>2393</v>
      </c>
      <c r="E1274" s="1">
        <v>44347</v>
      </c>
      <c r="F1274" t="s">
        <v>283</v>
      </c>
      <c r="G1274">
        <v>3</v>
      </c>
      <c r="H1274" t="s">
        <v>284</v>
      </c>
      <c r="I1274">
        <v>7</v>
      </c>
      <c r="J1274">
        <v>42.99</v>
      </c>
      <c r="K1274" t="s">
        <v>15</v>
      </c>
    </row>
    <row r="1275" spans="1:11" x14ac:dyDescent="0.3">
      <c r="A1275">
        <v>820</v>
      </c>
      <c r="B1275" t="s">
        <v>256</v>
      </c>
      <c r="C1275" t="s">
        <v>86</v>
      </c>
      <c r="D1275">
        <v>490</v>
      </c>
      <c r="E1275" s="1">
        <v>43932</v>
      </c>
      <c r="F1275" t="s">
        <v>67</v>
      </c>
      <c r="G1275">
        <v>5</v>
      </c>
      <c r="H1275" t="s">
        <v>68</v>
      </c>
      <c r="I1275">
        <v>4</v>
      </c>
      <c r="J1275">
        <v>23.99</v>
      </c>
      <c r="K1275" t="s">
        <v>34</v>
      </c>
    </row>
    <row r="1276" spans="1:11" x14ac:dyDescent="0.3">
      <c r="A1276">
        <v>820</v>
      </c>
      <c r="B1276" t="s">
        <v>256</v>
      </c>
      <c r="C1276" t="s">
        <v>86</v>
      </c>
      <c r="D1276">
        <v>945</v>
      </c>
      <c r="E1276" s="1">
        <v>44033</v>
      </c>
      <c r="F1276" t="s">
        <v>60</v>
      </c>
      <c r="G1276">
        <v>3</v>
      </c>
      <c r="H1276" t="s">
        <v>61</v>
      </c>
      <c r="I1276">
        <v>4</v>
      </c>
      <c r="J1276">
        <v>12.99</v>
      </c>
      <c r="K1276" t="s">
        <v>34</v>
      </c>
    </row>
    <row r="1277" spans="1:11" x14ac:dyDescent="0.3">
      <c r="A1277">
        <v>820</v>
      </c>
      <c r="B1277" t="s">
        <v>256</v>
      </c>
      <c r="C1277" t="s">
        <v>86</v>
      </c>
      <c r="D1277">
        <v>1431</v>
      </c>
      <c r="E1277" s="1">
        <v>44135</v>
      </c>
      <c r="F1277" t="s">
        <v>91</v>
      </c>
      <c r="G1277">
        <v>3</v>
      </c>
      <c r="H1277" t="s">
        <v>92</v>
      </c>
      <c r="I1277">
        <v>4</v>
      </c>
      <c r="J1277">
        <v>24.99</v>
      </c>
      <c r="K1277" t="s">
        <v>34</v>
      </c>
    </row>
    <row r="1278" spans="1:11" x14ac:dyDescent="0.3">
      <c r="A1278">
        <v>820</v>
      </c>
      <c r="B1278" t="s">
        <v>256</v>
      </c>
      <c r="C1278" t="s">
        <v>86</v>
      </c>
      <c r="D1278">
        <v>1734</v>
      </c>
      <c r="E1278" s="1">
        <v>44207</v>
      </c>
      <c r="F1278" t="s">
        <v>286</v>
      </c>
      <c r="G1278">
        <v>4</v>
      </c>
      <c r="H1278" t="s">
        <v>287</v>
      </c>
      <c r="I1278">
        <v>4</v>
      </c>
      <c r="J1278">
        <v>19.989999999999998</v>
      </c>
      <c r="K1278" t="s">
        <v>34</v>
      </c>
    </row>
    <row r="1279" spans="1:11" x14ac:dyDescent="0.3">
      <c r="A1279">
        <v>820</v>
      </c>
      <c r="B1279" t="s">
        <v>256</v>
      </c>
      <c r="C1279" t="s">
        <v>86</v>
      </c>
      <c r="D1279">
        <v>2473</v>
      </c>
      <c r="E1279" s="1">
        <v>44362</v>
      </c>
      <c r="F1279" t="s">
        <v>129</v>
      </c>
      <c r="G1279">
        <v>2</v>
      </c>
      <c r="H1279" t="s">
        <v>130</v>
      </c>
      <c r="I1279">
        <v>7</v>
      </c>
      <c r="J1279">
        <v>29.99</v>
      </c>
      <c r="K1279" t="s">
        <v>15</v>
      </c>
    </row>
    <row r="1280" spans="1:11" x14ac:dyDescent="0.3">
      <c r="A1280">
        <v>821</v>
      </c>
      <c r="B1280" t="s">
        <v>71</v>
      </c>
      <c r="C1280" t="s">
        <v>72</v>
      </c>
      <c r="D1280">
        <v>3293</v>
      </c>
      <c r="E1280" s="1">
        <v>44551</v>
      </c>
      <c r="F1280" t="s">
        <v>263</v>
      </c>
      <c r="G1280">
        <v>2</v>
      </c>
      <c r="H1280" t="s">
        <v>264</v>
      </c>
      <c r="I1280">
        <v>4</v>
      </c>
      <c r="J1280">
        <v>19.5</v>
      </c>
      <c r="K1280" t="s">
        <v>34</v>
      </c>
    </row>
    <row r="1281" spans="1:11" x14ac:dyDescent="0.3">
      <c r="A1281">
        <v>825</v>
      </c>
      <c r="B1281" t="s">
        <v>430</v>
      </c>
      <c r="C1281" t="s">
        <v>66</v>
      </c>
      <c r="D1281">
        <v>2253</v>
      </c>
      <c r="E1281" s="1">
        <v>44316</v>
      </c>
      <c r="F1281" t="s">
        <v>122</v>
      </c>
      <c r="G1281">
        <v>3</v>
      </c>
      <c r="H1281" t="s">
        <v>123</v>
      </c>
      <c r="I1281">
        <v>4</v>
      </c>
      <c r="J1281">
        <v>14.99</v>
      </c>
      <c r="K1281" t="s">
        <v>34</v>
      </c>
    </row>
    <row r="1282" spans="1:11" x14ac:dyDescent="0.3">
      <c r="A1282">
        <v>826</v>
      </c>
      <c r="B1282" t="s">
        <v>272</v>
      </c>
      <c r="C1282" t="s">
        <v>189</v>
      </c>
      <c r="D1282">
        <v>1455</v>
      </c>
      <c r="E1282" s="1">
        <v>44141</v>
      </c>
      <c r="F1282" t="s">
        <v>25</v>
      </c>
      <c r="G1282">
        <v>4</v>
      </c>
      <c r="H1282" t="s">
        <v>26</v>
      </c>
      <c r="I1282">
        <v>6</v>
      </c>
      <c r="J1282">
        <v>684</v>
      </c>
      <c r="K1282" t="s">
        <v>27</v>
      </c>
    </row>
    <row r="1283" spans="1:11" x14ac:dyDescent="0.3">
      <c r="A1283">
        <v>827</v>
      </c>
      <c r="B1283" t="s">
        <v>210</v>
      </c>
      <c r="C1283" t="s">
        <v>211</v>
      </c>
      <c r="D1283">
        <v>1486</v>
      </c>
      <c r="E1283" s="1">
        <v>44151</v>
      </c>
      <c r="F1283" t="s">
        <v>104</v>
      </c>
      <c r="G1283">
        <v>5</v>
      </c>
      <c r="H1283" t="s">
        <v>105</v>
      </c>
      <c r="I1283">
        <v>5</v>
      </c>
      <c r="J1283">
        <v>189</v>
      </c>
      <c r="K1283" t="s">
        <v>97</v>
      </c>
    </row>
    <row r="1284" spans="1:11" x14ac:dyDescent="0.3">
      <c r="A1284">
        <v>827</v>
      </c>
      <c r="B1284" t="s">
        <v>210</v>
      </c>
      <c r="C1284" t="s">
        <v>211</v>
      </c>
      <c r="D1284">
        <v>1833</v>
      </c>
      <c r="E1284" s="1">
        <v>44225</v>
      </c>
      <c r="F1284" t="s">
        <v>221</v>
      </c>
      <c r="G1284">
        <v>2</v>
      </c>
      <c r="H1284" t="s">
        <v>222</v>
      </c>
      <c r="I1284">
        <v>1</v>
      </c>
      <c r="J1284">
        <v>10.99</v>
      </c>
      <c r="K1284" t="s">
        <v>18</v>
      </c>
    </row>
    <row r="1285" spans="1:11" x14ac:dyDescent="0.3">
      <c r="A1285">
        <v>827</v>
      </c>
      <c r="B1285" t="s">
        <v>210</v>
      </c>
      <c r="C1285" t="s">
        <v>211</v>
      </c>
      <c r="D1285">
        <v>2029</v>
      </c>
      <c r="E1285" s="1">
        <v>44266</v>
      </c>
      <c r="F1285" t="s">
        <v>131</v>
      </c>
      <c r="G1285">
        <v>2</v>
      </c>
      <c r="H1285" t="s">
        <v>132</v>
      </c>
      <c r="I1285">
        <v>1</v>
      </c>
      <c r="J1285">
        <v>9.99</v>
      </c>
      <c r="K1285" t="s">
        <v>18</v>
      </c>
    </row>
    <row r="1286" spans="1:11" x14ac:dyDescent="0.3">
      <c r="A1286">
        <v>828</v>
      </c>
      <c r="B1286" t="s">
        <v>454</v>
      </c>
      <c r="C1286" t="s">
        <v>388</v>
      </c>
      <c r="D1286">
        <v>885</v>
      </c>
      <c r="E1286" s="1">
        <v>44020</v>
      </c>
      <c r="F1286" t="s">
        <v>13</v>
      </c>
      <c r="G1286">
        <v>5</v>
      </c>
      <c r="H1286" t="s">
        <v>14</v>
      </c>
      <c r="I1286">
        <v>7</v>
      </c>
      <c r="J1286">
        <v>29.99</v>
      </c>
      <c r="K1286" t="s">
        <v>15</v>
      </c>
    </row>
    <row r="1287" spans="1:11" x14ac:dyDescent="0.3">
      <c r="A1287">
        <v>828</v>
      </c>
      <c r="B1287" t="s">
        <v>454</v>
      </c>
      <c r="C1287" t="s">
        <v>388</v>
      </c>
      <c r="D1287">
        <v>3085</v>
      </c>
      <c r="E1287" s="1">
        <v>44503</v>
      </c>
      <c r="F1287" t="s">
        <v>25</v>
      </c>
      <c r="G1287">
        <v>3</v>
      </c>
      <c r="H1287" t="s">
        <v>26</v>
      </c>
      <c r="I1287">
        <v>6</v>
      </c>
      <c r="J1287">
        <v>684</v>
      </c>
      <c r="K1287" t="s">
        <v>27</v>
      </c>
    </row>
    <row r="1288" spans="1:11" x14ac:dyDescent="0.3">
      <c r="A1288">
        <v>829</v>
      </c>
      <c r="B1288" t="s">
        <v>274</v>
      </c>
      <c r="C1288" t="s">
        <v>78</v>
      </c>
      <c r="D1288">
        <v>2321</v>
      </c>
      <c r="E1288" s="1">
        <v>44329</v>
      </c>
      <c r="F1288" t="s">
        <v>180</v>
      </c>
      <c r="G1288">
        <v>3</v>
      </c>
      <c r="H1288" t="s">
        <v>181</v>
      </c>
      <c r="I1288">
        <v>4</v>
      </c>
      <c r="J1288">
        <v>17.5</v>
      </c>
      <c r="K1288" t="s">
        <v>34</v>
      </c>
    </row>
    <row r="1289" spans="1:11" x14ac:dyDescent="0.3">
      <c r="A1289">
        <v>831</v>
      </c>
      <c r="B1289" t="s">
        <v>455</v>
      </c>
      <c r="C1289" t="s">
        <v>211</v>
      </c>
      <c r="D1289">
        <v>125</v>
      </c>
      <c r="E1289" s="1">
        <v>43855</v>
      </c>
      <c r="F1289" t="s">
        <v>260</v>
      </c>
      <c r="G1289">
        <v>3</v>
      </c>
      <c r="H1289" t="s">
        <v>261</v>
      </c>
      <c r="I1289">
        <v>7</v>
      </c>
      <c r="J1289">
        <v>49</v>
      </c>
      <c r="K1289" t="s">
        <v>15</v>
      </c>
    </row>
    <row r="1290" spans="1:11" x14ac:dyDescent="0.3">
      <c r="A1290">
        <v>831</v>
      </c>
      <c r="B1290" t="s">
        <v>455</v>
      </c>
      <c r="C1290" t="s">
        <v>211</v>
      </c>
      <c r="D1290">
        <v>1746</v>
      </c>
      <c r="E1290" s="1">
        <v>44209</v>
      </c>
      <c r="F1290" t="s">
        <v>100</v>
      </c>
      <c r="G1290">
        <v>5</v>
      </c>
      <c r="H1290" t="s">
        <v>101</v>
      </c>
      <c r="I1290">
        <v>7</v>
      </c>
      <c r="J1290">
        <v>34.99</v>
      </c>
      <c r="K1290" t="s">
        <v>15</v>
      </c>
    </row>
    <row r="1291" spans="1:11" x14ac:dyDescent="0.3">
      <c r="A1291">
        <v>832</v>
      </c>
      <c r="B1291" t="s">
        <v>456</v>
      </c>
      <c r="C1291" t="s">
        <v>66</v>
      </c>
      <c r="D1291">
        <v>15</v>
      </c>
      <c r="E1291" s="1">
        <v>43832</v>
      </c>
      <c r="F1291" t="s">
        <v>141</v>
      </c>
      <c r="G1291">
        <v>2</v>
      </c>
      <c r="H1291" t="s">
        <v>142</v>
      </c>
      <c r="I1291">
        <v>5</v>
      </c>
      <c r="J1291">
        <v>214</v>
      </c>
      <c r="K1291" t="s">
        <v>97</v>
      </c>
    </row>
    <row r="1292" spans="1:11" x14ac:dyDescent="0.3">
      <c r="A1292">
        <v>832</v>
      </c>
      <c r="B1292" t="s">
        <v>456</v>
      </c>
      <c r="C1292" t="s">
        <v>66</v>
      </c>
      <c r="D1292">
        <v>22</v>
      </c>
      <c r="E1292" s="1">
        <v>43834</v>
      </c>
      <c r="F1292" t="s">
        <v>39</v>
      </c>
      <c r="G1292">
        <v>4</v>
      </c>
      <c r="H1292" t="s">
        <v>40</v>
      </c>
      <c r="I1292">
        <v>2</v>
      </c>
      <c r="J1292">
        <v>89.95</v>
      </c>
      <c r="K1292" t="s">
        <v>41</v>
      </c>
    </row>
    <row r="1293" spans="1:11" x14ac:dyDescent="0.3">
      <c r="A1293">
        <v>832</v>
      </c>
      <c r="B1293" t="s">
        <v>456</v>
      </c>
      <c r="C1293" t="s">
        <v>66</v>
      </c>
      <c r="D1293">
        <v>2101</v>
      </c>
      <c r="E1293" s="1">
        <v>44283</v>
      </c>
      <c r="F1293" t="s">
        <v>83</v>
      </c>
      <c r="G1293">
        <v>5</v>
      </c>
      <c r="H1293" t="s">
        <v>84</v>
      </c>
      <c r="I1293">
        <v>2</v>
      </c>
      <c r="J1293">
        <v>167</v>
      </c>
      <c r="K1293" t="s">
        <v>41</v>
      </c>
    </row>
    <row r="1294" spans="1:11" x14ac:dyDescent="0.3">
      <c r="A1294">
        <v>832</v>
      </c>
      <c r="B1294" t="s">
        <v>456</v>
      </c>
      <c r="C1294" t="s">
        <v>66</v>
      </c>
      <c r="D1294">
        <v>2286</v>
      </c>
      <c r="E1294" s="1">
        <v>44321</v>
      </c>
      <c r="F1294" t="s">
        <v>217</v>
      </c>
      <c r="G1294">
        <v>5</v>
      </c>
      <c r="H1294" t="s">
        <v>218</v>
      </c>
      <c r="I1294">
        <v>4</v>
      </c>
      <c r="J1294">
        <v>16.989999999999998</v>
      </c>
      <c r="K1294" t="s">
        <v>34</v>
      </c>
    </row>
    <row r="1295" spans="1:11" x14ac:dyDescent="0.3">
      <c r="A1295">
        <v>833</v>
      </c>
      <c r="B1295" t="s">
        <v>65</v>
      </c>
      <c r="C1295" t="s">
        <v>66</v>
      </c>
      <c r="D1295">
        <v>2642</v>
      </c>
      <c r="E1295" s="1">
        <v>44394</v>
      </c>
      <c r="F1295" t="s">
        <v>212</v>
      </c>
      <c r="G1295">
        <v>3</v>
      </c>
      <c r="H1295" t="s">
        <v>213</v>
      </c>
      <c r="I1295">
        <v>4</v>
      </c>
      <c r="J1295">
        <v>14.99</v>
      </c>
      <c r="K1295" t="s">
        <v>34</v>
      </c>
    </row>
    <row r="1296" spans="1:11" x14ac:dyDescent="0.3">
      <c r="A1296">
        <v>834</v>
      </c>
      <c r="B1296" t="s">
        <v>116</v>
      </c>
      <c r="C1296" t="s">
        <v>117</v>
      </c>
      <c r="D1296">
        <v>3018</v>
      </c>
      <c r="E1296" s="1">
        <v>44485</v>
      </c>
      <c r="F1296" t="s">
        <v>198</v>
      </c>
      <c r="G1296">
        <v>2</v>
      </c>
      <c r="H1296" t="s">
        <v>199</v>
      </c>
      <c r="I1296">
        <v>1</v>
      </c>
      <c r="J1296">
        <v>8.99</v>
      </c>
      <c r="K1296" t="s">
        <v>18</v>
      </c>
    </row>
    <row r="1297" spans="1:11" x14ac:dyDescent="0.3">
      <c r="A1297">
        <v>835</v>
      </c>
      <c r="B1297" t="s">
        <v>118</v>
      </c>
      <c r="C1297" t="s">
        <v>119</v>
      </c>
      <c r="D1297">
        <v>1366</v>
      </c>
      <c r="E1297" s="1">
        <v>44122</v>
      </c>
      <c r="F1297" t="s">
        <v>158</v>
      </c>
      <c r="G1297">
        <v>2</v>
      </c>
      <c r="H1297" t="s">
        <v>159</v>
      </c>
      <c r="I1297">
        <v>4</v>
      </c>
      <c r="J1297">
        <v>20.95</v>
      </c>
      <c r="K1297" t="s">
        <v>34</v>
      </c>
    </row>
    <row r="1298" spans="1:11" x14ac:dyDescent="0.3">
      <c r="A1298">
        <v>836</v>
      </c>
      <c r="B1298" t="s">
        <v>241</v>
      </c>
      <c r="C1298" t="s">
        <v>242</v>
      </c>
      <c r="D1298">
        <v>1243</v>
      </c>
      <c r="E1298" s="1">
        <v>44097</v>
      </c>
      <c r="F1298" t="s">
        <v>178</v>
      </c>
      <c r="G1298">
        <v>1</v>
      </c>
      <c r="H1298" t="s">
        <v>179</v>
      </c>
      <c r="I1298">
        <v>5</v>
      </c>
      <c r="J1298">
        <v>225</v>
      </c>
      <c r="K1298" t="s">
        <v>97</v>
      </c>
    </row>
    <row r="1299" spans="1:11" x14ac:dyDescent="0.3">
      <c r="A1299">
        <v>836</v>
      </c>
      <c r="B1299" t="s">
        <v>241</v>
      </c>
      <c r="C1299" t="s">
        <v>242</v>
      </c>
      <c r="D1299">
        <v>2088</v>
      </c>
      <c r="E1299" s="1">
        <v>44280</v>
      </c>
      <c r="F1299" t="s">
        <v>217</v>
      </c>
      <c r="G1299">
        <v>3</v>
      </c>
      <c r="H1299" t="s">
        <v>218</v>
      </c>
      <c r="I1299">
        <v>4</v>
      </c>
      <c r="J1299">
        <v>16.989999999999998</v>
      </c>
      <c r="K1299" t="s">
        <v>34</v>
      </c>
    </row>
    <row r="1300" spans="1:11" x14ac:dyDescent="0.3">
      <c r="A1300">
        <v>837</v>
      </c>
      <c r="B1300" t="s">
        <v>360</v>
      </c>
      <c r="C1300" t="s">
        <v>36</v>
      </c>
      <c r="D1300">
        <v>2284</v>
      </c>
      <c r="E1300" s="1">
        <v>44320</v>
      </c>
      <c r="F1300" t="s">
        <v>136</v>
      </c>
      <c r="G1300">
        <v>2</v>
      </c>
      <c r="H1300" t="s">
        <v>137</v>
      </c>
      <c r="I1300">
        <v>5</v>
      </c>
      <c r="J1300">
        <v>189</v>
      </c>
      <c r="K1300" t="s">
        <v>97</v>
      </c>
    </row>
    <row r="1301" spans="1:11" x14ac:dyDescent="0.3">
      <c r="A1301">
        <v>840</v>
      </c>
      <c r="B1301" t="s">
        <v>23</v>
      </c>
      <c r="C1301" t="s">
        <v>24</v>
      </c>
      <c r="D1301">
        <v>187</v>
      </c>
      <c r="E1301" s="1">
        <v>43868</v>
      </c>
      <c r="F1301" t="s">
        <v>91</v>
      </c>
      <c r="G1301">
        <v>1</v>
      </c>
      <c r="H1301" t="s">
        <v>92</v>
      </c>
      <c r="I1301">
        <v>4</v>
      </c>
      <c r="J1301">
        <v>24.99</v>
      </c>
      <c r="K1301" t="s">
        <v>34</v>
      </c>
    </row>
    <row r="1302" spans="1:11" x14ac:dyDescent="0.3">
      <c r="A1302">
        <v>841</v>
      </c>
      <c r="B1302" t="s">
        <v>184</v>
      </c>
      <c r="C1302" t="s">
        <v>72</v>
      </c>
      <c r="D1302">
        <v>34</v>
      </c>
      <c r="E1302" s="1">
        <v>43836</v>
      </c>
      <c r="F1302" t="s">
        <v>178</v>
      </c>
      <c r="G1302">
        <v>4</v>
      </c>
      <c r="H1302" t="s">
        <v>179</v>
      </c>
      <c r="I1302">
        <v>5</v>
      </c>
      <c r="J1302">
        <v>225</v>
      </c>
      <c r="K1302" t="s">
        <v>97</v>
      </c>
    </row>
    <row r="1303" spans="1:11" x14ac:dyDescent="0.3">
      <c r="A1303">
        <v>842</v>
      </c>
      <c r="B1303" t="s">
        <v>345</v>
      </c>
      <c r="C1303" t="s">
        <v>88</v>
      </c>
      <c r="D1303">
        <v>2173</v>
      </c>
      <c r="E1303" s="1">
        <v>44298</v>
      </c>
      <c r="F1303" t="s">
        <v>152</v>
      </c>
      <c r="G1303">
        <v>2</v>
      </c>
      <c r="H1303" t="s">
        <v>153</v>
      </c>
      <c r="I1303">
        <v>1</v>
      </c>
      <c r="J1303">
        <v>7.99</v>
      </c>
      <c r="K1303" t="s">
        <v>18</v>
      </c>
    </row>
    <row r="1304" spans="1:11" x14ac:dyDescent="0.3">
      <c r="A1304">
        <v>843</v>
      </c>
      <c r="B1304" t="s">
        <v>457</v>
      </c>
      <c r="C1304" t="s">
        <v>29</v>
      </c>
      <c r="D1304">
        <v>1179</v>
      </c>
      <c r="E1304" s="1">
        <v>44084</v>
      </c>
      <c r="F1304" t="s">
        <v>178</v>
      </c>
      <c r="G1304">
        <v>4</v>
      </c>
      <c r="H1304" t="s">
        <v>179</v>
      </c>
      <c r="I1304">
        <v>5</v>
      </c>
      <c r="J1304">
        <v>225</v>
      </c>
      <c r="K1304" t="s">
        <v>97</v>
      </c>
    </row>
    <row r="1305" spans="1:11" x14ac:dyDescent="0.3">
      <c r="A1305">
        <v>843</v>
      </c>
      <c r="B1305" t="s">
        <v>457</v>
      </c>
      <c r="C1305" t="s">
        <v>29</v>
      </c>
      <c r="D1305">
        <v>1338</v>
      </c>
      <c r="E1305" s="1">
        <v>44117</v>
      </c>
      <c r="F1305" t="s">
        <v>32</v>
      </c>
      <c r="G1305">
        <v>3</v>
      </c>
      <c r="H1305" t="s">
        <v>33</v>
      </c>
      <c r="I1305">
        <v>4</v>
      </c>
      <c r="J1305">
        <v>15.5</v>
      </c>
      <c r="K1305" t="s">
        <v>34</v>
      </c>
    </row>
    <row r="1306" spans="1:11" x14ac:dyDescent="0.3">
      <c r="A1306">
        <v>843</v>
      </c>
      <c r="B1306" t="s">
        <v>457</v>
      </c>
      <c r="C1306" t="s">
        <v>29</v>
      </c>
      <c r="D1306">
        <v>2934</v>
      </c>
      <c r="E1306" s="1">
        <v>44464</v>
      </c>
      <c r="F1306" t="s">
        <v>154</v>
      </c>
      <c r="G1306">
        <v>2</v>
      </c>
      <c r="H1306" t="s">
        <v>155</v>
      </c>
      <c r="I1306">
        <v>2</v>
      </c>
      <c r="J1306">
        <v>129.94999999999999</v>
      </c>
      <c r="K1306" t="s">
        <v>41</v>
      </c>
    </row>
    <row r="1307" spans="1:11" x14ac:dyDescent="0.3">
      <c r="A1307">
        <v>844</v>
      </c>
      <c r="B1307" t="s">
        <v>256</v>
      </c>
      <c r="C1307" t="s">
        <v>86</v>
      </c>
      <c r="D1307">
        <v>1408</v>
      </c>
      <c r="E1307" s="1">
        <v>44129</v>
      </c>
      <c r="F1307" t="s">
        <v>54</v>
      </c>
      <c r="G1307">
        <v>3</v>
      </c>
      <c r="H1307" t="s">
        <v>55</v>
      </c>
      <c r="I1307">
        <v>1</v>
      </c>
      <c r="J1307">
        <v>11.99</v>
      </c>
      <c r="K1307" t="s">
        <v>18</v>
      </c>
    </row>
    <row r="1308" spans="1:11" x14ac:dyDescent="0.3">
      <c r="A1308">
        <v>844</v>
      </c>
      <c r="B1308" t="s">
        <v>256</v>
      </c>
      <c r="C1308" t="s">
        <v>86</v>
      </c>
      <c r="D1308">
        <v>2068</v>
      </c>
      <c r="E1308" s="1">
        <v>44274</v>
      </c>
      <c r="F1308" t="s">
        <v>56</v>
      </c>
      <c r="G1308">
        <v>3</v>
      </c>
      <c r="H1308" t="s">
        <v>57</v>
      </c>
      <c r="I1308">
        <v>3</v>
      </c>
      <c r="J1308">
        <v>499</v>
      </c>
      <c r="K1308" t="s">
        <v>53</v>
      </c>
    </row>
    <row r="1309" spans="1:11" x14ac:dyDescent="0.3">
      <c r="A1309">
        <v>845</v>
      </c>
      <c r="B1309" t="s">
        <v>237</v>
      </c>
      <c r="C1309" t="s">
        <v>20</v>
      </c>
      <c r="D1309">
        <v>710</v>
      </c>
      <c r="E1309" s="1">
        <v>43981</v>
      </c>
      <c r="F1309" t="s">
        <v>16</v>
      </c>
      <c r="G1309">
        <v>4</v>
      </c>
      <c r="H1309" t="s">
        <v>17</v>
      </c>
      <c r="I1309">
        <v>1</v>
      </c>
      <c r="J1309">
        <v>8.99</v>
      </c>
      <c r="K1309" t="s">
        <v>18</v>
      </c>
    </row>
    <row r="1310" spans="1:11" x14ac:dyDescent="0.3">
      <c r="A1310">
        <v>845</v>
      </c>
      <c r="B1310" t="s">
        <v>237</v>
      </c>
      <c r="C1310" t="s">
        <v>20</v>
      </c>
      <c r="D1310">
        <v>1413</v>
      </c>
      <c r="E1310" s="1">
        <v>44131</v>
      </c>
      <c r="F1310" t="s">
        <v>95</v>
      </c>
      <c r="G1310">
        <v>4</v>
      </c>
      <c r="H1310" t="s">
        <v>96</v>
      </c>
      <c r="I1310">
        <v>5</v>
      </c>
      <c r="J1310">
        <v>245</v>
      </c>
      <c r="K1310" t="s">
        <v>97</v>
      </c>
    </row>
    <row r="1311" spans="1:11" x14ac:dyDescent="0.3">
      <c r="A1311">
        <v>845</v>
      </c>
      <c r="B1311" t="s">
        <v>237</v>
      </c>
      <c r="C1311" t="s">
        <v>20</v>
      </c>
      <c r="D1311">
        <v>1592</v>
      </c>
      <c r="E1311" s="1">
        <v>44174</v>
      </c>
      <c r="F1311" t="s">
        <v>122</v>
      </c>
      <c r="G1311">
        <v>3</v>
      </c>
      <c r="H1311" t="s">
        <v>123</v>
      </c>
      <c r="I1311">
        <v>4</v>
      </c>
      <c r="J1311">
        <v>14.99</v>
      </c>
      <c r="K1311" t="s">
        <v>34</v>
      </c>
    </row>
    <row r="1312" spans="1:11" x14ac:dyDescent="0.3">
      <c r="A1312">
        <v>846</v>
      </c>
      <c r="B1312" t="s">
        <v>359</v>
      </c>
      <c r="C1312" t="s">
        <v>72</v>
      </c>
      <c r="D1312">
        <v>2379</v>
      </c>
      <c r="E1312" s="1">
        <v>44342</v>
      </c>
      <c r="F1312" t="s">
        <v>131</v>
      </c>
      <c r="G1312">
        <v>4</v>
      </c>
      <c r="H1312" t="s">
        <v>132</v>
      </c>
      <c r="I1312">
        <v>1</v>
      </c>
      <c r="J1312">
        <v>9.99</v>
      </c>
      <c r="K1312" t="s">
        <v>18</v>
      </c>
    </row>
    <row r="1313" spans="1:11" x14ac:dyDescent="0.3">
      <c r="A1313">
        <v>847</v>
      </c>
      <c r="B1313" t="s">
        <v>363</v>
      </c>
      <c r="C1313" t="s">
        <v>72</v>
      </c>
      <c r="D1313">
        <v>100</v>
      </c>
      <c r="E1313" s="1">
        <v>43851</v>
      </c>
      <c r="F1313" t="s">
        <v>290</v>
      </c>
      <c r="G1313">
        <v>6</v>
      </c>
      <c r="H1313" t="s">
        <v>291</v>
      </c>
      <c r="I1313">
        <v>6</v>
      </c>
      <c r="J1313">
        <v>699</v>
      </c>
      <c r="K1313" t="s">
        <v>27</v>
      </c>
    </row>
    <row r="1314" spans="1:11" x14ac:dyDescent="0.3">
      <c r="A1314">
        <v>848</v>
      </c>
      <c r="B1314" t="s">
        <v>414</v>
      </c>
      <c r="C1314" t="s">
        <v>119</v>
      </c>
      <c r="D1314">
        <v>223</v>
      </c>
      <c r="E1314" s="1">
        <v>43874</v>
      </c>
      <c r="F1314" t="s">
        <v>141</v>
      </c>
      <c r="G1314">
        <v>4</v>
      </c>
      <c r="H1314" t="s">
        <v>142</v>
      </c>
      <c r="I1314">
        <v>5</v>
      </c>
      <c r="J1314">
        <v>214</v>
      </c>
      <c r="K1314" t="s">
        <v>97</v>
      </c>
    </row>
    <row r="1315" spans="1:11" x14ac:dyDescent="0.3">
      <c r="A1315">
        <v>848</v>
      </c>
      <c r="B1315" t="s">
        <v>414</v>
      </c>
      <c r="C1315" t="s">
        <v>119</v>
      </c>
      <c r="D1315">
        <v>458</v>
      </c>
      <c r="E1315" s="1">
        <v>43926</v>
      </c>
      <c r="F1315" t="s">
        <v>131</v>
      </c>
      <c r="G1315">
        <v>4</v>
      </c>
      <c r="H1315" t="s">
        <v>132</v>
      </c>
      <c r="I1315">
        <v>1</v>
      </c>
      <c r="J1315">
        <v>9.99</v>
      </c>
      <c r="K1315" t="s">
        <v>18</v>
      </c>
    </row>
    <row r="1316" spans="1:11" x14ac:dyDescent="0.3">
      <c r="A1316">
        <v>848</v>
      </c>
      <c r="B1316" t="s">
        <v>414</v>
      </c>
      <c r="C1316" t="s">
        <v>119</v>
      </c>
      <c r="D1316">
        <v>645</v>
      </c>
      <c r="E1316" s="1">
        <v>43968</v>
      </c>
      <c r="F1316" t="s">
        <v>180</v>
      </c>
      <c r="G1316">
        <v>5</v>
      </c>
      <c r="H1316" t="s">
        <v>181</v>
      </c>
      <c r="I1316">
        <v>4</v>
      </c>
      <c r="J1316">
        <v>17.5</v>
      </c>
      <c r="K1316" t="s">
        <v>34</v>
      </c>
    </row>
    <row r="1317" spans="1:11" x14ac:dyDescent="0.3">
      <c r="A1317">
        <v>848</v>
      </c>
      <c r="B1317" t="s">
        <v>414</v>
      </c>
      <c r="C1317" t="s">
        <v>119</v>
      </c>
      <c r="D1317">
        <v>1280</v>
      </c>
      <c r="E1317" s="1">
        <v>44104</v>
      </c>
      <c r="F1317" t="s">
        <v>104</v>
      </c>
      <c r="G1317">
        <v>2</v>
      </c>
      <c r="H1317" t="s">
        <v>105</v>
      </c>
      <c r="I1317">
        <v>5</v>
      </c>
      <c r="J1317">
        <v>189</v>
      </c>
      <c r="K1317" t="s">
        <v>97</v>
      </c>
    </row>
    <row r="1318" spans="1:11" x14ac:dyDescent="0.3">
      <c r="A1318">
        <v>848</v>
      </c>
      <c r="B1318" t="s">
        <v>414</v>
      </c>
      <c r="C1318" t="s">
        <v>119</v>
      </c>
      <c r="D1318">
        <v>2277</v>
      </c>
      <c r="E1318" s="1">
        <v>44320</v>
      </c>
      <c r="F1318" t="s">
        <v>129</v>
      </c>
      <c r="G1318">
        <v>4</v>
      </c>
      <c r="H1318" t="s">
        <v>130</v>
      </c>
      <c r="I1318">
        <v>7</v>
      </c>
      <c r="J1318">
        <v>29.99</v>
      </c>
      <c r="K1318" t="s">
        <v>15</v>
      </c>
    </row>
    <row r="1319" spans="1:11" x14ac:dyDescent="0.3">
      <c r="A1319">
        <v>849</v>
      </c>
      <c r="B1319" t="s">
        <v>247</v>
      </c>
      <c r="C1319" t="s">
        <v>117</v>
      </c>
      <c r="D1319">
        <v>1603</v>
      </c>
      <c r="E1319" s="1">
        <v>44176</v>
      </c>
      <c r="F1319" t="s">
        <v>245</v>
      </c>
      <c r="G1319">
        <v>2</v>
      </c>
      <c r="H1319" t="s">
        <v>246</v>
      </c>
      <c r="I1319">
        <v>7</v>
      </c>
      <c r="J1319">
        <v>36.99</v>
      </c>
      <c r="K1319" t="s">
        <v>15</v>
      </c>
    </row>
    <row r="1320" spans="1:11" x14ac:dyDescent="0.3">
      <c r="A1320">
        <v>849</v>
      </c>
      <c r="B1320" t="s">
        <v>247</v>
      </c>
      <c r="C1320" t="s">
        <v>117</v>
      </c>
      <c r="D1320">
        <v>2560</v>
      </c>
      <c r="E1320" s="1">
        <v>44377</v>
      </c>
      <c r="F1320" t="s">
        <v>145</v>
      </c>
      <c r="G1320">
        <v>2</v>
      </c>
      <c r="H1320" t="s">
        <v>146</v>
      </c>
      <c r="I1320">
        <v>6</v>
      </c>
      <c r="J1320">
        <v>883</v>
      </c>
      <c r="K1320" t="s">
        <v>27</v>
      </c>
    </row>
    <row r="1321" spans="1:11" x14ac:dyDescent="0.3">
      <c r="A1321">
        <v>850</v>
      </c>
      <c r="B1321" t="s">
        <v>203</v>
      </c>
      <c r="C1321" t="s">
        <v>11</v>
      </c>
      <c r="D1321">
        <v>2823</v>
      </c>
      <c r="E1321" s="1">
        <v>44437</v>
      </c>
      <c r="F1321" t="s">
        <v>302</v>
      </c>
      <c r="G1321">
        <v>5</v>
      </c>
      <c r="H1321" t="s">
        <v>303</v>
      </c>
      <c r="I1321">
        <v>4</v>
      </c>
      <c r="J1321">
        <v>13.99</v>
      </c>
      <c r="K1321" t="s">
        <v>34</v>
      </c>
    </row>
    <row r="1322" spans="1:11" x14ac:dyDescent="0.3">
      <c r="A1322">
        <v>852</v>
      </c>
      <c r="B1322" t="s">
        <v>340</v>
      </c>
      <c r="C1322" t="s">
        <v>239</v>
      </c>
      <c r="D1322">
        <v>791</v>
      </c>
      <c r="E1322" s="1">
        <v>44000</v>
      </c>
      <c r="F1322" t="s">
        <v>136</v>
      </c>
      <c r="G1322">
        <v>3</v>
      </c>
      <c r="H1322" t="s">
        <v>137</v>
      </c>
      <c r="I1322">
        <v>5</v>
      </c>
      <c r="J1322">
        <v>189</v>
      </c>
      <c r="K1322" t="s">
        <v>97</v>
      </c>
    </row>
    <row r="1323" spans="1:11" x14ac:dyDescent="0.3">
      <c r="A1323">
        <v>852</v>
      </c>
      <c r="B1323" t="s">
        <v>340</v>
      </c>
      <c r="C1323" t="s">
        <v>239</v>
      </c>
      <c r="D1323">
        <v>1906</v>
      </c>
      <c r="E1323" s="1">
        <v>44240</v>
      </c>
      <c r="F1323" t="s">
        <v>149</v>
      </c>
      <c r="G1323">
        <v>3</v>
      </c>
      <c r="H1323" t="s">
        <v>150</v>
      </c>
      <c r="I1323">
        <v>4</v>
      </c>
      <c r="J1323">
        <v>24.95</v>
      </c>
      <c r="K1323" t="s">
        <v>34</v>
      </c>
    </row>
    <row r="1324" spans="1:11" x14ac:dyDescent="0.3">
      <c r="A1324">
        <v>852</v>
      </c>
      <c r="B1324" t="s">
        <v>340</v>
      </c>
      <c r="C1324" t="s">
        <v>239</v>
      </c>
      <c r="D1324">
        <v>3161</v>
      </c>
      <c r="E1324" s="1">
        <v>44521</v>
      </c>
      <c r="F1324" t="s">
        <v>168</v>
      </c>
      <c r="G1324">
        <v>3</v>
      </c>
      <c r="H1324" t="s">
        <v>169</v>
      </c>
      <c r="I1324">
        <v>4</v>
      </c>
      <c r="J1324">
        <v>19.5</v>
      </c>
      <c r="K1324" t="s">
        <v>34</v>
      </c>
    </row>
    <row r="1325" spans="1:11" x14ac:dyDescent="0.3">
      <c r="A1325">
        <v>853</v>
      </c>
      <c r="B1325" t="s">
        <v>458</v>
      </c>
      <c r="C1325" t="s">
        <v>50</v>
      </c>
      <c r="D1325">
        <v>2241</v>
      </c>
      <c r="E1325" s="1">
        <v>44312</v>
      </c>
      <c r="F1325" t="s">
        <v>217</v>
      </c>
      <c r="G1325">
        <v>1</v>
      </c>
      <c r="H1325" t="s">
        <v>218</v>
      </c>
      <c r="I1325">
        <v>4</v>
      </c>
      <c r="J1325">
        <v>16.989999999999998</v>
      </c>
      <c r="K1325" t="s">
        <v>34</v>
      </c>
    </row>
    <row r="1326" spans="1:11" x14ac:dyDescent="0.3">
      <c r="A1326">
        <v>853</v>
      </c>
      <c r="B1326" t="s">
        <v>458</v>
      </c>
      <c r="C1326" t="s">
        <v>50</v>
      </c>
      <c r="D1326">
        <v>2904</v>
      </c>
      <c r="E1326" s="1">
        <v>44456</v>
      </c>
      <c r="F1326" t="s">
        <v>114</v>
      </c>
      <c r="G1326">
        <v>5</v>
      </c>
      <c r="H1326" t="s">
        <v>115</v>
      </c>
      <c r="I1326">
        <v>2</v>
      </c>
      <c r="J1326">
        <v>69</v>
      </c>
      <c r="K1326" t="s">
        <v>41</v>
      </c>
    </row>
    <row r="1327" spans="1:11" x14ac:dyDescent="0.3">
      <c r="A1327">
        <v>854</v>
      </c>
      <c r="B1327" t="s">
        <v>177</v>
      </c>
      <c r="C1327" t="s">
        <v>11</v>
      </c>
      <c r="D1327">
        <v>684</v>
      </c>
      <c r="E1327" s="1">
        <v>43975</v>
      </c>
      <c r="F1327" t="s">
        <v>39</v>
      </c>
      <c r="G1327">
        <v>4</v>
      </c>
      <c r="H1327" t="s">
        <v>40</v>
      </c>
      <c r="I1327">
        <v>2</v>
      </c>
      <c r="J1327">
        <v>89.95</v>
      </c>
      <c r="K1327" t="s">
        <v>41</v>
      </c>
    </row>
    <row r="1328" spans="1:11" x14ac:dyDescent="0.3">
      <c r="A1328">
        <v>854</v>
      </c>
      <c r="B1328" t="s">
        <v>177</v>
      </c>
      <c r="C1328" t="s">
        <v>11</v>
      </c>
      <c r="D1328">
        <v>893</v>
      </c>
      <c r="E1328" s="1">
        <v>44022</v>
      </c>
      <c r="F1328" t="s">
        <v>208</v>
      </c>
      <c r="G1328">
        <v>6</v>
      </c>
      <c r="H1328" t="s">
        <v>209</v>
      </c>
      <c r="I1328">
        <v>4</v>
      </c>
      <c r="J1328">
        <v>14.99</v>
      </c>
      <c r="K1328" t="s">
        <v>34</v>
      </c>
    </row>
    <row r="1329" spans="1:11" x14ac:dyDescent="0.3">
      <c r="A1329">
        <v>854</v>
      </c>
      <c r="B1329" t="s">
        <v>177</v>
      </c>
      <c r="C1329" t="s">
        <v>11</v>
      </c>
      <c r="D1329">
        <v>1820</v>
      </c>
      <c r="E1329" s="1">
        <v>44222</v>
      </c>
      <c r="F1329" t="s">
        <v>302</v>
      </c>
      <c r="G1329">
        <v>2</v>
      </c>
      <c r="H1329" t="s">
        <v>303</v>
      </c>
      <c r="I1329">
        <v>4</v>
      </c>
      <c r="J1329">
        <v>13.99</v>
      </c>
      <c r="K1329" t="s">
        <v>34</v>
      </c>
    </row>
    <row r="1330" spans="1:11" x14ac:dyDescent="0.3">
      <c r="A1330">
        <v>854</v>
      </c>
      <c r="B1330" t="s">
        <v>177</v>
      </c>
      <c r="C1330" t="s">
        <v>11</v>
      </c>
      <c r="D1330">
        <v>2690</v>
      </c>
      <c r="E1330" s="1">
        <v>44405</v>
      </c>
      <c r="F1330" t="s">
        <v>141</v>
      </c>
      <c r="G1330">
        <v>2</v>
      </c>
      <c r="H1330" t="s">
        <v>142</v>
      </c>
      <c r="I1330">
        <v>5</v>
      </c>
      <c r="J1330">
        <v>214</v>
      </c>
      <c r="K1330" t="s">
        <v>97</v>
      </c>
    </row>
    <row r="1331" spans="1:11" x14ac:dyDescent="0.3">
      <c r="A1331">
        <v>855</v>
      </c>
      <c r="B1331" t="s">
        <v>203</v>
      </c>
      <c r="C1331" t="s">
        <v>11</v>
      </c>
      <c r="D1331">
        <v>2625</v>
      </c>
      <c r="E1331" s="1">
        <v>44389</v>
      </c>
      <c r="F1331" t="s">
        <v>114</v>
      </c>
      <c r="G1331">
        <v>3</v>
      </c>
      <c r="H1331" t="s">
        <v>115</v>
      </c>
      <c r="I1331">
        <v>2</v>
      </c>
      <c r="J1331">
        <v>69</v>
      </c>
      <c r="K1331" t="s">
        <v>41</v>
      </c>
    </row>
    <row r="1332" spans="1:11" x14ac:dyDescent="0.3">
      <c r="A1332">
        <v>856</v>
      </c>
      <c r="B1332" t="s">
        <v>368</v>
      </c>
      <c r="C1332" t="s">
        <v>72</v>
      </c>
      <c r="D1332">
        <v>42</v>
      </c>
      <c r="E1332" s="1">
        <v>43837</v>
      </c>
      <c r="F1332" t="s">
        <v>120</v>
      </c>
      <c r="G1332">
        <v>3</v>
      </c>
      <c r="H1332" t="s">
        <v>121</v>
      </c>
      <c r="I1332">
        <v>7</v>
      </c>
      <c r="J1332">
        <v>49.95</v>
      </c>
      <c r="K1332" t="s">
        <v>15</v>
      </c>
    </row>
    <row r="1333" spans="1:11" x14ac:dyDescent="0.3">
      <c r="A1333">
        <v>856</v>
      </c>
      <c r="B1333" t="s">
        <v>368</v>
      </c>
      <c r="C1333" t="s">
        <v>72</v>
      </c>
      <c r="D1333">
        <v>2903</v>
      </c>
      <c r="E1333" s="1">
        <v>44456</v>
      </c>
      <c r="F1333" t="s">
        <v>172</v>
      </c>
      <c r="G1333">
        <v>2</v>
      </c>
      <c r="H1333" t="s">
        <v>173</v>
      </c>
      <c r="I1333">
        <v>4</v>
      </c>
      <c r="J1333">
        <v>24.95</v>
      </c>
      <c r="K1333" t="s">
        <v>34</v>
      </c>
    </row>
    <row r="1334" spans="1:11" x14ac:dyDescent="0.3">
      <c r="A1334">
        <v>857</v>
      </c>
      <c r="B1334" t="s">
        <v>35</v>
      </c>
      <c r="C1334" t="s">
        <v>36</v>
      </c>
      <c r="D1334">
        <v>2085</v>
      </c>
      <c r="E1334" s="1">
        <v>44279</v>
      </c>
      <c r="F1334" t="s">
        <v>63</v>
      </c>
      <c r="G1334">
        <v>4</v>
      </c>
      <c r="H1334" t="s">
        <v>64</v>
      </c>
      <c r="I1334">
        <v>7</v>
      </c>
      <c r="J1334">
        <v>32.950000000000003</v>
      </c>
      <c r="K1334" t="s">
        <v>15</v>
      </c>
    </row>
    <row r="1335" spans="1:11" x14ac:dyDescent="0.3">
      <c r="A1335">
        <v>858</v>
      </c>
      <c r="B1335" t="s">
        <v>347</v>
      </c>
      <c r="C1335" t="s">
        <v>72</v>
      </c>
      <c r="D1335">
        <v>1193</v>
      </c>
      <c r="E1335" s="1">
        <v>44087</v>
      </c>
      <c r="F1335" t="s">
        <v>91</v>
      </c>
      <c r="G1335">
        <v>5</v>
      </c>
      <c r="H1335" t="s">
        <v>92</v>
      </c>
      <c r="I1335">
        <v>4</v>
      </c>
      <c r="J1335">
        <v>24.99</v>
      </c>
      <c r="K1335" t="s">
        <v>34</v>
      </c>
    </row>
    <row r="1336" spans="1:11" x14ac:dyDescent="0.3">
      <c r="A1336">
        <v>859</v>
      </c>
      <c r="B1336" t="s">
        <v>459</v>
      </c>
      <c r="C1336" t="s">
        <v>311</v>
      </c>
      <c r="D1336">
        <v>2215</v>
      </c>
      <c r="E1336" s="1">
        <v>44307</v>
      </c>
      <c r="F1336" t="s">
        <v>114</v>
      </c>
      <c r="G1336">
        <v>2</v>
      </c>
      <c r="H1336" t="s">
        <v>115</v>
      </c>
      <c r="I1336">
        <v>2</v>
      </c>
      <c r="J1336">
        <v>69</v>
      </c>
      <c r="K1336" t="s">
        <v>41</v>
      </c>
    </row>
    <row r="1337" spans="1:11" x14ac:dyDescent="0.3">
      <c r="A1337">
        <v>859</v>
      </c>
      <c r="B1337" t="s">
        <v>459</v>
      </c>
      <c r="C1337" t="s">
        <v>311</v>
      </c>
      <c r="D1337">
        <v>2540</v>
      </c>
      <c r="E1337" s="1">
        <v>44374</v>
      </c>
      <c r="F1337" t="s">
        <v>51</v>
      </c>
      <c r="G1337">
        <v>6</v>
      </c>
      <c r="H1337" t="s">
        <v>52</v>
      </c>
      <c r="I1337">
        <v>3</v>
      </c>
      <c r="J1337">
        <v>455</v>
      </c>
      <c r="K1337" t="s">
        <v>53</v>
      </c>
    </row>
    <row r="1338" spans="1:11" x14ac:dyDescent="0.3">
      <c r="A1338">
        <v>860</v>
      </c>
      <c r="B1338" t="s">
        <v>424</v>
      </c>
      <c r="C1338" t="s">
        <v>161</v>
      </c>
      <c r="D1338">
        <v>2932</v>
      </c>
      <c r="E1338" s="1">
        <v>44464</v>
      </c>
      <c r="F1338" t="s">
        <v>13</v>
      </c>
      <c r="G1338">
        <v>3</v>
      </c>
      <c r="H1338" t="s">
        <v>14</v>
      </c>
      <c r="I1338">
        <v>7</v>
      </c>
      <c r="J1338">
        <v>29.99</v>
      </c>
      <c r="K1338" t="s">
        <v>15</v>
      </c>
    </row>
    <row r="1339" spans="1:11" x14ac:dyDescent="0.3">
      <c r="A1339">
        <v>862</v>
      </c>
      <c r="B1339" t="s">
        <v>223</v>
      </c>
      <c r="C1339" t="s">
        <v>224</v>
      </c>
      <c r="D1339">
        <v>1529</v>
      </c>
      <c r="E1339" s="1">
        <v>44158</v>
      </c>
      <c r="F1339" t="s">
        <v>95</v>
      </c>
      <c r="G1339">
        <v>2</v>
      </c>
      <c r="H1339" t="s">
        <v>96</v>
      </c>
      <c r="I1339">
        <v>5</v>
      </c>
      <c r="J1339">
        <v>245</v>
      </c>
      <c r="K1339" t="s">
        <v>97</v>
      </c>
    </row>
    <row r="1340" spans="1:11" x14ac:dyDescent="0.3">
      <c r="A1340">
        <v>862</v>
      </c>
      <c r="B1340" t="s">
        <v>223</v>
      </c>
      <c r="C1340" t="s">
        <v>224</v>
      </c>
      <c r="D1340">
        <v>2895</v>
      </c>
      <c r="E1340" s="1">
        <v>44453</v>
      </c>
      <c r="F1340" t="s">
        <v>56</v>
      </c>
      <c r="G1340">
        <v>3</v>
      </c>
      <c r="H1340" t="s">
        <v>57</v>
      </c>
      <c r="I1340">
        <v>3</v>
      </c>
      <c r="J1340">
        <v>499</v>
      </c>
      <c r="K1340" t="s">
        <v>53</v>
      </c>
    </row>
    <row r="1341" spans="1:11" x14ac:dyDescent="0.3">
      <c r="A1341">
        <v>863</v>
      </c>
      <c r="B1341" t="s">
        <v>258</v>
      </c>
      <c r="C1341" t="s">
        <v>29</v>
      </c>
      <c r="D1341">
        <v>961</v>
      </c>
      <c r="E1341" s="1">
        <v>44034</v>
      </c>
      <c r="F1341" t="s">
        <v>178</v>
      </c>
      <c r="G1341">
        <v>6</v>
      </c>
      <c r="H1341" t="s">
        <v>179</v>
      </c>
      <c r="I1341">
        <v>5</v>
      </c>
      <c r="J1341">
        <v>225</v>
      </c>
      <c r="K1341" t="s">
        <v>97</v>
      </c>
    </row>
    <row r="1342" spans="1:11" x14ac:dyDescent="0.3">
      <c r="A1342">
        <v>863</v>
      </c>
      <c r="B1342" t="s">
        <v>258</v>
      </c>
      <c r="C1342" t="s">
        <v>29</v>
      </c>
      <c r="D1342">
        <v>2727</v>
      </c>
      <c r="E1342" s="1">
        <v>44413</v>
      </c>
      <c r="F1342" t="s">
        <v>263</v>
      </c>
      <c r="G1342">
        <v>5</v>
      </c>
      <c r="H1342" t="s">
        <v>264</v>
      </c>
      <c r="I1342">
        <v>4</v>
      </c>
      <c r="J1342">
        <v>19.5</v>
      </c>
      <c r="K1342" t="s">
        <v>34</v>
      </c>
    </row>
    <row r="1343" spans="1:11" x14ac:dyDescent="0.3">
      <c r="A1343">
        <v>864</v>
      </c>
      <c r="B1343" t="s">
        <v>380</v>
      </c>
      <c r="C1343" t="s">
        <v>134</v>
      </c>
      <c r="D1343">
        <v>1125</v>
      </c>
      <c r="E1343" s="1">
        <v>44075</v>
      </c>
      <c r="F1343" t="s">
        <v>73</v>
      </c>
      <c r="G1343">
        <v>3</v>
      </c>
      <c r="H1343" t="s">
        <v>74</v>
      </c>
      <c r="I1343">
        <v>3</v>
      </c>
      <c r="J1343">
        <v>250</v>
      </c>
      <c r="K1343" t="s">
        <v>53</v>
      </c>
    </row>
    <row r="1344" spans="1:11" x14ac:dyDescent="0.3">
      <c r="A1344">
        <v>864</v>
      </c>
      <c r="B1344" t="s">
        <v>380</v>
      </c>
      <c r="C1344" t="s">
        <v>134</v>
      </c>
      <c r="D1344">
        <v>1138</v>
      </c>
      <c r="E1344" s="1">
        <v>44076</v>
      </c>
      <c r="F1344" t="s">
        <v>190</v>
      </c>
      <c r="G1344">
        <v>4</v>
      </c>
      <c r="H1344" t="s">
        <v>191</v>
      </c>
      <c r="I1344">
        <v>6</v>
      </c>
      <c r="J1344">
        <v>549</v>
      </c>
      <c r="K1344" t="s">
        <v>27</v>
      </c>
    </row>
    <row r="1345" spans="1:11" x14ac:dyDescent="0.3">
      <c r="A1345">
        <v>864</v>
      </c>
      <c r="B1345" t="s">
        <v>380</v>
      </c>
      <c r="C1345" t="s">
        <v>134</v>
      </c>
      <c r="D1345">
        <v>1991</v>
      </c>
      <c r="E1345" s="1">
        <v>44256</v>
      </c>
      <c r="F1345" t="s">
        <v>51</v>
      </c>
      <c r="G1345">
        <v>4</v>
      </c>
      <c r="H1345" t="s">
        <v>52</v>
      </c>
      <c r="I1345">
        <v>3</v>
      </c>
      <c r="J1345">
        <v>455</v>
      </c>
      <c r="K1345" t="s">
        <v>53</v>
      </c>
    </row>
    <row r="1346" spans="1:11" x14ac:dyDescent="0.3">
      <c r="A1346">
        <v>865</v>
      </c>
      <c r="B1346" t="s">
        <v>332</v>
      </c>
      <c r="C1346" t="s">
        <v>36</v>
      </c>
      <c r="D1346">
        <v>95</v>
      </c>
      <c r="E1346" s="1">
        <v>43851</v>
      </c>
      <c r="F1346" t="s">
        <v>81</v>
      </c>
      <c r="G1346">
        <v>5</v>
      </c>
      <c r="H1346" t="s">
        <v>82</v>
      </c>
      <c r="I1346">
        <v>6</v>
      </c>
      <c r="J1346">
        <v>599</v>
      </c>
      <c r="K1346" t="s">
        <v>27</v>
      </c>
    </row>
    <row r="1347" spans="1:11" x14ac:dyDescent="0.3">
      <c r="A1347">
        <v>865</v>
      </c>
      <c r="B1347" t="s">
        <v>332</v>
      </c>
      <c r="C1347" t="s">
        <v>36</v>
      </c>
      <c r="D1347">
        <v>1771</v>
      </c>
      <c r="E1347" s="1">
        <v>44213</v>
      </c>
      <c r="F1347" t="s">
        <v>245</v>
      </c>
      <c r="G1347">
        <v>5</v>
      </c>
      <c r="H1347" t="s">
        <v>246</v>
      </c>
      <c r="I1347">
        <v>7</v>
      </c>
      <c r="J1347">
        <v>36.99</v>
      </c>
      <c r="K1347" t="s">
        <v>15</v>
      </c>
    </row>
    <row r="1348" spans="1:11" x14ac:dyDescent="0.3">
      <c r="A1348">
        <v>866</v>
      </c>
      <c r="B1348" t="s">
        <v>93</v>
      </c>
      <c r="C1348" t="s">
        <v>94</v>
      </c>
      <c r="D1348">
        <v>231</v>
      </c>
      <c r="E1348" s="1">
        <v>43876</v>
      </c>
      <c r="F1348" t="s">
        <v>212</v>
      </c>
      <c r="G1348">
        <v>5</v>
      </c>
      <c r="H1348" t="s">
        <v>213</v>
      </c>
      <c r="I1348">
        <v>4</v>
      </c>
      <c r="J1348">
        <v>14.99</v>
      </c>
      <c r="K1348" t="s">
        <v>34</v>
      </c>
    </row>
    <row r="1349" spans="1:11" x14ac:dyDescent="0.3">
      <c r="A1349">
        <v>866</v>
      </c>
      <c r="B1349" t="s">
        <v>93</v>
      </c>
      <c r="C1349" t="s">
        <v>94</v>
      </c>
      <c r="D1349">
        <v>1307</v>
      </c>
      <c r="E1349" s="1">
        <v>44111</v>
      </c>
      <c r="F1349" t="s">
        <v>56</v>
      </c>
      <c r="G1349">
        <v>4</v>
      </c>
      <c r="H1349" t="s">
        <v>57</v>
      </c>
      <c r="I1349">
        <v>3</v>
      </c>
      <c r="J1349">
        <v>499</v>
      </c>
      <c r="K1349" t="s">
        <v>53</v>
      </c>
    </row>
    <row r="1350" spans="1:11" x14ac:dyDescent="0.3">
      <c r="A1350">
        <v>866</v>
      </c>
      <c r="B1350" t="s">
        <v>93</v>
      </c>
      <c r="C1350" t="s">
        <v>94</v>
      </c>
      <c r="D1350">
        <v>1442</v>
      </c>
      <c r="E1350" s="1">
        <v>44138</v>
      </c>
      <c r="F1350" t="s">
        <v>30</v>
      </c>
      <c r="G1350">
        <v>2</v>
      </c>
      <c r="H1350" t="s">
        <v>31</v>
      </c>
      <c r="I1350">
        <v>7</v>
      </c>
      <c r="J1350">
        <v>37.99</v>
      </c>
      <c r="K1350" t="s">
        <v>15</v>
      </c>
    </row>
    <row r="1351" spans="1:11" x14ac:dyDescent="0.3">
      <c r="A1351">
        <v>866</v>
      </c>
      <c r="B1351" t="s">
        <v>93</v>
      </c>
      <c r="C1351" t="s">
        <v>94</v>
      </c>
      <c r="D1351">
        <v>1602</v>
      </c>
      <c r="E1351" s="1">
        <v>44175</v>
      </c>
      <c r="F1351" t="s">
        <v>100</v>
      </c>
      <c r="G1351">
        <v>3</v>
      </c>
      <c r="H1351" t="s">
        <v>101</v>
      </c>
      <c r="I1351">
        <v>7</v>
      </c>
      <c r="J1351">
        <v>34.99</v>
      </c>
      <c r="K1351" t="s">
        <v>15</v>
      </c>
    </row>
    <row r="1352" spans="1:11" x14ac:dyDescent="0.3">
      <c r="A1352">
        <v>866</v>
      </c>
      <c r="B1352" t="s">
        <v>93</v>
      </c>
      <c r="C1352" t="s">
        <v>94</v>
      </c>
      <c r="D1352">
        <v>1946</v>
      </c>
      <c r="E1352" s="1">
        <v>44248</v>
      </c>
      <c r="F1352" t="s">
        <v>44</v>
      </c>
      <c r="G1352">
        <v>5</v>
      </c>
      <c r="H1352" t="s">
        <v>45</v>
      </c>
      <c r="I1352">
        <v>4</v>
      </c>
      <c r="J1352">
        <v>23.99</v>
      </c>
      <c r="K1352" t="s">
        <v>34</v>
      </c>
    </row>
    <row r="1353" spans="1:11" x14ac:dyDescent="0.3">
      <c r="A1353">
        <v>866</v>
      </c>
      <c r="B1353" t="s">
        <v>93</v>
      </c>
      <c r="C1353" t="s">
        <v>94</v>
      </c>
      <c r="D1353">
        <v>2221</v>
      </c>
      <c r="E1353" s="1">
        <v>44308</v>
      </c>
      <c r="F1353" t="s">
        <v>13</v>
      </c>
      <c r="G1353">
        <v>3</v>
      </c>
      <c r="H1353" t="s">
        <v>14</v>
      </c>
      <c r="I1353">
        <v>7</v>
      </c>
      <c r="J1353">
        <v>29.99</v>
      </c>
      <c r="K1353" t="s">
        <v>15</v>
      </c>
    </row>
    <row r="1354" spans="1:11" x14ac:dyDescent="0.3">
      <c r="A1354">
        <v>867</v>
      </c>
      <c r="B1354" t="s">
        <v>124</v>
      </c>
      <c r="C1354" t="s">
        <v>20</v>
      </c>
      <c r="D1354">
        <v>250</v>
      </c>
      <c r="E1354" s="1">
        <v>43880</v>
      </c>
      <c r="F1354" t="s">
        <v>25</v>
      </c>
      <c r="G1354">
        <v>6</v>
      </c>
      <c r="H1354" t="s">
        <v>26</v>
      </c>
      <c r="I1354">
        <v>6</v>
      </c>
      <c r="J1354">
        <v>684</v>
      </c>
      <c r="K1354" t="s">
        <v>27</v>
      </c>
    </row>
    <row r="1355" spans="1:11" x14ac:dyDescent="0.3">
      <c r="A1355">
        <v>867</v>
      </c>
      <c r="B1355" t="s">
        <v>124</v>
      </c>
      <c r="C1355" t="s">
        <v>20</v>
      </c>
      <c r="D1355">
        <v>2531</v>
      </c>
      <c r="E1355" s="1">
        <v>44371</v>
      </c>
      <c r="F1355" t="s">
        <v>37</v>
      </c>
      <c r="G1355">
        <v>2</v>
      </c>
      <c r="H1355" t="s">
        <v>38</v>
      </c>
      <c r="I1355">
        <v>1</v>
      </c>
      <c r="J1355">
        <v>12</v>
      </c>
      <c r="K1355" t="s">
        <v>18</v>
      </c>
    </row>
    <row r="1356" spans="1:11" x14ac:dyDescent="0.3">
      <c r="A1356">
        <v>868</v>
      </c>
      <c r="B1356" t="s">
        <v>308</v>
      </c>
      <c r="C1356" t="s">
        <v>309</v>
      </c>
      <c r="D1356">
        <v>164</v>
      </c>
      <c r="E1356" s="1">
        <v>43864</v>
      </c>
      <c r="F1356" t="s">
        <v>44</v>
      </c>
      <c r="G1356">
        <v>3</v>
      </c>
      <c r="H1356" t="s">
        <v>45</v>
      </c>
      <c r="I1356">
        <v>4</v>
      </c>
      <c r="J1356">
        <v>23.99</v>
      </c>
      <c r="K1356" t="s">
        <v>34</v>
      </c>
    </row>
    <row r="1357" spans="1:11" x14ac:dyDescent="0.3">
      <c r="A1357">
        <v>868</v>
      </c>
      <c r="B1357" t="s">
        <v>308</v>
      </c>
      <c r="C1357" t="s">
        <v>309</v>
      </c>
      <c r="D1357">
        <v>536</v>
      </c>
      <c r="E1357" s="1">
        <v>43946</v>
      </c>
      <c r="F1357" t="s">
        <v>165</v>
      </c>
      <c r="G1357">
        <v>4</v>
      </c>
      <c r="H1357" t="s">
        <v>166</v>
      </c>
      <c r="I1357">
        <v>7</v>
      </c>
      <c r="J1357">
        <v>28.99</v>
      </c>
      <c r="K1357" t="s">
        <v>15</v>
      </c>
    </row>
    <row r="1358" spans="1:11" x14ac:dyDescent="0.3">
      <c r="A1358">
        <v>868</v>
      </c>
      <c r="B1358" t="s">
        <v>308</v>
      </c>
      <c r="C1358" t="s">
        <v>309</v>
      </c>
      <c r="D1358">
        <v>646</v>
      </c>
      <c r="E1358" s="1">
        <v>43968</v>
      </c>
      <c r="F1358" t="s">
        <v>214</v>
      </c>
      <c r="G1358">
        <v>3</v>
      </c>
      <c r="H1358" t="s">
        <v>215</v>
      </c>
      <c r="I1358">
        <v>2</v>
      </c>
      <c r="J1358">
        <v>58.95</v>
      </c>
      <c r="K1358" t="s">
        <v>41</v>
      </c>
    </row>
    <row r="1359" spans="1:11" x14ac:dyDescent="0.3">
      <c r="A1359">
        <v>868</v>
      </c>
      <c r="B1359" t="s">
        <v>308</v>
      </c>
      <c r="C1359" t="s">
        <v>309</v>
      </c>
      <c r="D1359">
        <v>2924</v>
      </c>
      <c r="E1359" s="1">
        <v>44463</v>
      </c>
      <c r="F1359" t="s">
        <v>317</v>
      </c>
      <c r="G1359">
        <v>6</v>
      </c>
      <c r="H1359" t="s">
        <v>318</v>
      </c>
      <c r="I1359">
        <v>7</v>
      </c>
      <c r="J1359">
        <v>44.95</v>
      </c>
      <c r="K1359" t="s">
        <v>15</v>
      </c>
    </row>
    <row r="1360" spans="1:11" x14ac:dyDescent="0.3">
      <c r="A1360">
        <v>870</v>
      </c>
      <c r="B1360" t="s">
        <v>206</v>
      </c>
      <c r="C1360" t="s">
        <v>161</v>
      </c>
      <c r="D1360">
        <v>1543</v>
      </c>
      <c r="E1360" s="1">
        <v>44163</v>
      </c>
      <c r="F1360" t="s">
        <v>190</v>
      </c>
      <c r="G1360">
        <v>5</v>
      </c>
      <c r="H1360" t="s">
        <v>191</v>
      </c>
      <c r="I1360">
        <v>6</v>
      </c>
      <c r="J1360">
        <v>549</v>
      </c>
      <c r="K1360" t="s">
        <v>27</v>
      </c>
    </row>
    <row r="1361" spans="1:11" x14ac:dyDescent="0.3">
      <c r="A1361">
        <v>871</v>
      </c>
      <c r="B1361" t="s">
        <v>85</v>
      </c>
      <c r="C1361" t="s">
        <v>86</v>
      </c>
      <c r="D1361">
        <v>787</v>
      </c>
      <c r="E1361" s="1">
        <v>43998</v>
      </c>
      <c r="F1361" t="s">
        <v>180</v>
      </c>
      <c r="G1361">
        <v>4</v>
      </c>
      <c r="H1361" t="s">
        <v>181</v>
      </c>
      <c r="I1361">
        <v>4</v>
      </c>
      <c r="J1361">
        <v>17.5</v>
      </c>
      <c r="K1361" t="s">
        <v>34</v>
      </c>
    </row>
    <row r="1362" spans="1:11" x14ac:dyDescent="0.3">
      <c r="A1362">
        <v>871</v>
      </c>
      <c r="B1362" t="s">
        <v>85</v>
      </c>
      <c r="C1362" t="s">
        <v>86</v>
      </c>
      <c r="D1362">
        <v>2231</v>
      </c>
      <c r="E1362" s="1">
        <v>44310</v>
      </c>
      <c r="F1362" t="s">
        <v>79</v>
      </c>
      <c r="G1362">
        <v>5</v>
      </c>
      <c r="H1362" t="s">
        <v>80</v>
      </c>
      <c r="I1362">
        <v>3</v>
      </c>
      <c r="J1362">
        <v>399</v>
      </c>
      <c r="K1362" t="s">
        <v>53</v>
      </c>
    </row>
    <row r="1363" spans="1:11" x14ac:dyDescent="0.3">
      <c r="A1363">
        <v>872</v>
      </c>
      <c r="B1363" t="s">
        <v>71</v>
      </c>
      <c r="C1363" t="s">
        <v>72</v>
      </c>
      <c r="D1363">
        <v>3030</v>
      </c>
      <c r="E1363" s="1">
        <v>44489</v>
      </c>
      <c r="F1363" t="s">
        <v>198</v>
      </c>
      <c r="G1363">
        <v>5</v>
      </c>
      <c r="H1363" t="s">
        <v>199</v>
      </c>
      <c r="I1363">
        <v>1</v>
      </c>
      <c r="J1363">
        <v>8.99</v>
      </c>
      <c r="K1363" t="s">
        <v>18</v>
      </c>
    </row>
    <row r="1364" spans="1:11" x14ac:dyDescent="0.3">
      <c r="A1364">
        <v>873</v>
      </c>
      <c r="B1364" t="s">
        <v>42</v>
      </c>
      <c r="C1364" t="s">
        <v>43</v>
      </c>
      <c r="D1364">
        <v>1663</v>
      </c>
      <c r="E1364" s="1">
        <v>44189</v>
      </c>
      <c r="F1364" t="s">
        <v>122</v>
      </c>
      <c r="G1364">
        <v>5</v>
      </c>
      <c r="H1364" t="s">
        <v>123</v>
      </c>
      <c r="I1364">
        <v>4</v>
      </c>
      <c r="J1364">
        <v>14.99</v>
      </c>
      <c r="K1364" t="s">
        <v>34</v>
      </c>
    </row>
    <row r="1365" spans="1:11" x14ac:dyDescent="0.3">
      <c r="A1365">
        <v>874</v>
      </c>
      <c r="B1365" t="s">
        <v>329</v>
      </c>
      <c r="C1365" t="s">
        <v>66</v>
      </c>
      <c r="D1365">
        <v>604</v>
      </c>
      <c r="E1365" s="1">
        <v>43961</v>
      </c>
      <c r="F1365" t="s">
        <v>178</v>
      </c>
      <c r="G1365">
        <v>5</v>
      </c>
      <c r="H1365" t="s">
        <v>179</v>
      </c>
      <c r="I1365">
        <v>5</v>
      </c>
      <c r="J1365">
        <v>225</v>
      </c>
      <c r="K1365" t="s">
        <v>97</v>
      </c>
    </row>
    <row r="1366" spans="1:11" x14ac:dyDescent="0.3">
      <c r="A1366">
        <v>875</v>
      </c>
      <c r="B1366" t="s">
        <v>234</v>
      </c>
      <c r="C1366" t="s">
        <v>72</v>
      </c>
      <c r="D1366">
        <v>668</v>
      </c>
      <c r="E1366" s="1">
        <v>43972</v>
      </c>
      <c r="F1366" t="s">
        <v>54</v>
      </c>
      <c r="G1366">
        <v>4</v>
      </c>
      <c r="H1366" t="s">
        <v>55</v>
      </c>
      <c r="I1366">
        <v>1</v>
      </c>
      <c r="J1366">
        <v>11.99</v>
      </c>
      <c r="K1366" t="s">
        <v>18</v>
      </c>
    </row>
    <row r="1367" spans="1:11" x14ac:dyDescent="0.3">
      <c r="A1367">
        <v>875</v>
      </c>
      <c r="B1367" t="s">
        <v>234</v>
      </c>
      <c r="C1367" t="s">
        <v>72</v>
      </c>
      <c r="D1367">
        <v>739</v>
      </c>
      <c r="E1367" s="1">
        <v>43985</v>
      </c>
      <c r="F1367" t="s">
        <v>122</v>
      </c>
      <c r="G1367">
        <v>4</v>
      </c>
      <c r="H1367" t="s">
        <v>123</v>
      </c>
      <c r="I1367">
        <v>4</v>
      </c>
      <c r="J1367">
        <v>14.99</v>
      </c>
      <c r="K1367" t="s">
        <v>34</v>
      </c>
    </row>
    <row r="1368" spans="1:11" x14ac:dyDescent="0.3">
      <c r="A1368">
        <v>875</v>
      </c>
      <c r="B1368" t="s">
        <v>234</v>
      </c>
      <c r="C1368" t="s">
        <v>72</v>
      </c>
      <c r="D1368">
        <v>2293</v>
      </c>
      <c r="E1368" s="1">
        <v>44322</v>
      </c>
      <c r="F1368" t="s">
        <v>217</v>
      </c>
      <c r="G1368">
        <v>1</v>
      </c>
      <c r="H1368" t="s">
        <v>218</v>
      </c>
      <c r="I1368">
        <v>4</v>
      </c>
      <c r="J1368">
        <v>16.989999999999998</v>
      </c>
      <c r="K1368" t="s">
        <v>34</v>
      </c>
    </row>
    <row r="1369" spans="1:11" x14ac:dyDescent="0.3">
      <c r="A1369">
        <v>875</v>
      </c>
      <c r="B1369" t="s">
        <v>234</v>
      </c>
      <c r="C1369" t="s">
        <v>72</v>
      </c>
      <c r="D1369">
        <v>3330</v>
      </c>
      <c r="E1369" s="1">
        <v>44560</v>
      </c>
      <c r="F1369" t="s">
        <v>212</v>
      </c>
      <c r="G1369">
        <v>4</v>
      </c>
      <c r="H1369" t="s">
        <v>213</v>
      </c>
      <c r="I1369">
        <v>4</v>
      </c>
      <c r="J1369">
        <v>14.99</v>
      </c>
      <c r="K1369" t="s">
        <v>34</v>
      </c>
    </row>
    <row r="1370" spans="1:11" x14ac:dyDescent="0.3">
      <c r="A1370">
        <v>876</v>
      </c>
      <c r="B1370" t="s">
        <v>362</v>
      </c>
      <c r="C1370" t="s">
        <v>24</v>
      </c>
      <c r="D1370">
        <v>3119</v>
      </c>
      <c r="E1370" s="1">
        <v>44509</v>
      </c>
      <c r="F1370" t="s">
        <v>111</v>
      </c>
      <c r="G1370">
        <v>2</v>
      </c>
      <c r="H1370" t="s">
        <v>112</v>
      </c>
      <c r="I1370">
        <v>1</v>
      </c>
      <c r="J1370">
        <v>12</v>
      </c>
      <c r="K1370" t="s">
        <v>18</v>
      </c>
    </row>
    <row r="1371" spans="1:11" x14ac:dyDescent="0.3">
      <c r="A1371">
        <v>879</v>
      </c>
      <c r="B1371" t="s">
        <v>258</v>
      </c>
      <c r="C1371" t="s">
        <v>29</v>
      </c>
      <c r="D1371">
        <v>3234</v>
      </c>
      <c r="E1371" s="1">
        <v>44536</v>
      </c>
      <c r="F1371" t="s">
        <v>172</v>
      </c>
      <c r="G1371">
        <v>3</v>
      </c>
      <c r="H1371" t="s">
        <v>173</v>
      </c>
      <c r="I1371">
        <v>4</v>
      </c>
      <c r="J1371">
        <v>24.95</v>
      </c>
      <c r="K1371" t="s">
        <v>34</v>
      </c>
    </row>
    <row r="1372" spans="1:11" x14ac:dyDescent="0.3">
      <c r="A1372">
        <v>879</v>
      </c>
      <c r="B1372" t="s">
        <v>258</v>
      </c>
      <c r="C1372" t="s">
        <v>29</v>
      </c>
      <c r="D1372">
        <v>3301</v>
      </c>
      <c r="E1372" s="1">
        <v>44553</v>
      </c>
      <c r="F1372" t="s">
        <v>131</v>
      </c>
      <c r="G1372">
        <v>4</v>
      </c>
      <c r="H1372" t="s">
        <v>132</v>
      </c>
      <c r="I1372">
        <v>1</v>
      </c>
      <c r="J1372">
        <v>9.99</v>
      </c>
      <c r="K1372" t="s">
        <v>18</v>
      </c>
    </row>
    <row r="1373" spans="1:11" x14ac:dyDescent="0.3">
      <c r="A1373">
        <v>880</v>
      </c>
      <c r="B1373" t="s">
        <v>361</v>
      </c>
      <c r="C1373" t="s">
        <v>99</v>
      </c>
      <c r="D1373">
        <v>2698</v>
      </c>
      <c r="E1373" s="1">
        <v>44408</v>
      </c>
      <c r="F1373" t="s">
        <v>317</v>
      </c>
      <c r="G1373">
        <v>2</v>
      </c>
      <c r="H1373" t="s">
        <v>318</v>
      </c>
      <c r="I1373">
        <v>7</v>
      </c>
      <c r="J1373">
        <v>44.95</v>
      </c>
      <c r="K1373" t="s">
        <v>15</v>
      </c>
    </row>
    <row r="1374" spans="1:11" x14ac:dyDescent="0.3">
      <c r="A1374">
        <v>881</v>
      </c>
      <c r="B1374" t="s">
        <v>447</v>
      </c>
      <c r="C1374" t="s">
        <v>11</v>
      </c>
      <c r="D1374">
        <v>975</v>
      </c>
      <c r="E1374" s="1">
        <v>44040</v>
      </c>
      <c r="F1374" t="s">
        <v>141</v>
      </c>
      <c r="G1374">
        <v>4</v>
      </c>
      <c r="H1374" t="s">
        <v>142</v>
      </c>
      <c r="I1374">
        <v>5</v>
      </c>
      <c r="J1374">
        <v>214</v>
      </c>
      <c r="K1374" t="s">
        <v>97</v>
      </c>
    </row>
    <row r="1375" spans="1:11" x14ac:dyDescent="0.3">
      <c r="A1375">
        <v>881</v>
      </c>
      <c r="B1375" t="s">
        <v>447</v>
      </c>
      <c r="C1375" t="s">
        <v>11</v>
      </c>
      <c r="D1375">
        <v>2769</v>
      </c>
      <c r="E1375" s="1">
        <v>44424</v>
      </c>
      <c r="F1375" t="s">
        <v>120</v>
      </c>
      <c r="G1375">
        <v>5</v>
      </c>
      <c r="H1375" t="s">
        <v>121</v>
      </c>
      <c r="I1375">
        <v>7</v>
      </c>
      <c r="J1375">
        <v>49.95</v>
      </c>
      <c r="K1375" t="s">
        <v>15</v>
      </c>
    </row>
    <row r="1376" spans="1:11" x14ac:dyDescent="0.3">
      <c r="A1376">
        <v>882</v>
      </c>
      <c r="B1376" t="s">
        <v>374</v>
      </c>
      <c r="C1376" t="s">
        <v>29</v>
      </c>
      <c r="D1376">
        <v>2136</v>
      </c>
      <c r="E1376" s="1">
        <v>44289</v>
      </c>
      <c r="F1376" t="s">
        <v>111</v>
      </c>
      <c r="G1376">
        <v>5</v>
      </c>
      <c r="H1376" t="s">
        <v>112</v>
      </c>
      <c r="I1376">
        <v>1</v>
      </c>
      <c r="J1376">
        <v>12</v>
      </c>
      <c r="K1376" t="s">
        <v>18</v>
      </c>
    </row>
    <row r="1377" spans="1:11" x14ac:dyDescent="0.3">
      <c r="A1377">
        <v>882</v>
      </c>
      <c r="B1377" t="s">
        <v>374</v>
      </c>
      <c r="C1377" t="s">
        <v>29</v>
      </c>
      <c r="D1377">
        <v>2260</v>
      </c>
      <c r="E1377" s="1">
        <v>44317</v>
      </c>
      <c r="F1377" t="s">
        <v>230</v>
      </c>
      <c r="G1377">
        <v>6</v>
      </c>
      <c r="H1377" t="s">
        <v>231</v>
      </c>
      <c r="I1377">
        <v>4</v>
      </c>
      <c r="J1377">
        <v>16.989999999999998</v>
      </c>
      <c r="K1377" t="s">
        <v>34</v>
      </c>
    </row>
    <row r="1378" spans="1:11" x14ac:dyDescent="0.3">
      <c r="A1378">
        <v>882</v>
      </c>
      <c r="B1378" t="s">
        <v>374</v>
      </c>
      <c r="C1378" t="s">
        <v>29</v>
      </c>
      <c r="D1378">
        <v>3139</v>
      </c>
      <c r="E1378" s="1">
        <v>44515</v>
      </c>
      <c r="F1378" t="s">
        <v>58</v>
      </c>
      <c r="G1378">
        <v>2</v>
      </c>
      <c r="H1378" t="s">
        <v>59</v>
      </c>
      <c r="I1378">
        <v>2</v>
      </c>
      <c r="J1378">
        <v>179</v>
      </c>
      <c r="K1378" t="s">
        <v>41</v>
      </c>
    </row>
    <row r="1379" spans="1:11" x14ac:dyDescent="0.3">
      <c r="A1379">
        <v>883</v>
      </c>
      <c r="B1379" t="s">
        <v>321</v>
      </c>
      <c r="C1379" t="s">
        <v>224</v>
      </c>
      <c r="D1379">
        <v>2218</v>
      </c>
      <c r="E1379" s="1">
        <v>44308</v>
      </c>
      <c r="F1379" t="s">
        <v>152</v>
      </c>
      <c r="G1379">
        <v>2</v>
      </c>
      <c r="H1379" t="s">
        <v>153</v>
      </c>
      <c r="I1379">
        <v>1</v>
      </c>
      <c r="J1379">
        <v>7.99</v>
      </c>
      <c r="K1379" t="s">
        <v>18</v>
      </c>
    </row>
    <row r="1380" spans="1:11" x14ac:dyDescent="0.3">
      <c r="A1380">
        <v>883</v>
      </c>
      <c r="B1380" t="s">
        <v>321</v>
      </c>
      <c r="C1380" t="s">
        <v>224</v>
      </c>
      <c r="D1380">
        <v>2602</v>
      </c>
      <c r="E1380" s="1">
        <v>44386</v>
      </c>
      <c r="F1380" t="s">
        <v>302</v>
      </c>
      <c r="G1380">
        <v>2</v>
      </c>
      <c r="H1380" t="s">
        <v>303</v>
      </c>
      <c r="I1380">
        <v>4</v>
      </c>
      <c r="J1380">
        <v>13.99</v>
      </c>
      <c r="K1380" t="s">
        <v>34</v>
      </c>
    </row>
    <row r="1381" spans="1:11" x14ac:dyDescent="0.3">
      <c r="A1381">
        <v>885</v>
      </c>
      <c r="B1381" t="s">
        <v>321</v>
      </c>
      <c r="C1381" t="s">
        <v>224</v>
      </c>
      <c r="D1381">
        <v>1510</v>
      </c>
      <c r="E1381" s="1">
        <v>44154</v>
      </c>
      <c r="F1381" t="s">
        <v>106</v>
      </c>
      <c r="G1381">
        <v>4</v>
      </c>
      <c r="H1381" t="s">
        <v>107</v>
      </c>
      <c r="I1381">
        <v>1</v>
      </c>
      <c r="J1381">
        <v>4.99</v>
      </c>
      <c r="K1381" t="s">
        <v>18</v>
      </c>
    </row>
    <row r="1382" spans="1:11" x14ac:dyDescent="0.3">
      <c r="A1382">
        <v>886</v>
      </c>
      <c r="B1382" t="s">
        <v>232</v>
      </c>
      <c r="C1382" t="s">
        <v>29</v>
      </c>
      <c r="D1382">
        <v>836</v>
      </c>
      <c r="E1382" s="1">
        <v>44010</v>
      </c>
      <c r="F1382" t="s">
        <v>221</v>
      </c>
      <c r="G1382">
        <v>4</v>
      </c>
      <c r="H1382" t="s">
        <v>222</v>
      </c>
      <c r="I1382">
        <v>1</v>
      </c>
      <c r="J1382">
        <v>10.99</v>
      </c>
      <c r="K1382" t="s">
        <v>18</v>
      </c>
    </row>
    <row r="1383" spans="1:11" x14ac:dyDescent="0.3">
      <c r="A1383">
        <v>886</v>
      </c>
      <c r="B1383" t="s">
        <v>232</v>
      </c>
      <c r="C1383" t="s">
        <v>29</v>
      </c>
      <c r="D1383">
        <v>1093</v>
      </c>
      <c r="E1383" s="1">
        <v>44067</v>
      </c>
      <c r="F1383" t="s">
        <v>39</v>
      </c>
      <c r="G1383">
        <v>4</v>
      </c>
      <c r="H1383" t="s">
        <v>40</v>
      </c>
      <c r="I1383">
        <v>2</v>
      </c>
      <c r="J1383">
        <v>89.95</v>
      </c>
      <c r="K1383" t="s">
        <v>41</v>
      </c>
    </row>
    <row r="1384" spans="1:11" x14ac:dyDescent="0.3">
      <c r="A1384">
        <v>886</v>
      </c>
      <c r="B1384" t="s">
        <v>232</v>
      </c>
      <c r="C1384" t="s">
        <v>29</v>
      </c>
      <c r="D1384">
        <v>1349</v>
      </c>
      <c r="E1384" s="1">
        <v>44119</v>
      </c>
      <c r="F1384" t="s">
        <v>44</v>
      </c>
      <c r="G1384">
        <v>2</v>
      </c>
      <c r="H1384" t="s">
        <v>45</v>
      </c>
      <c r="I1384">
        <v>4</v>
      </c>
      <c r="J1384">
        <v>23.99</v>
      </c>
      <c r="K1384" t="s">
        <v>34</v>
      </c>
    </row>
    <row r="1385" spans="1:11" x14ac:dyDescent="0.3">
      <c r="A1385">
        <v>887</v>
      </c>
      <c r="B1385" t="s">
        <v>460</v>
      </c>
      <c r="C1385" t="s">
        <v>66</v>
      </c>
      <c r="D1385">
        <v>2556</v>
      </c>
      <c r="E1385" s="1">
        <v>44377</v>
      </c>
      <c r="F1385" t="s">
        <v>217</v>
      </c>
      <c r="G1385">
        <v>4</v>
      </c>
      <c r="H1385" t="s">
        <v>218</v>
      </c>
      <c r="I1385">
        <v>4</v>
      </c>
      <c r="J1385">
        <v>16.989999999999998</v>
      </c>
      <c r="K1385" t="s">
        <v>34</v>
      </c>
    </row>
    <row r="1386" spans="1:11" x14ac:dyDescent="0.3">
      <c r="A1386">
        <v>889</v>
      </c>
      <c r="B1386" t="s">
        <v>354</v>
      </c>
      <c r="C1386" t="s">
        <v>36</v>
      </c>
      <c r="D1386">
        <v>29</v>
      </c>
      <c r="E1386" s="1">
        <v>43836</v>
      </c>
      <c r="F1386" t="s">
        <v>158</v>
      </c>
      <c r="G1386">
        <v>5</v>
      </c>
      <c r="H1386" t="s">
        <v>159</v>
      </c>
      <c r="I1386">
        <v>4</v>
      </c>
      <c r="J1386">
        <v>20.95</v>
      </c>
      <c r="K1386" t="s">
        <v>34</v>
      </c>
    </row>
    <row r="1387" spans="1:11" x14ac:dyDescent="0.3">
      <c r="A1387">
        <v>889</v>
      </c>
      <c r="B1387" t="s">
        <v>354</v>
      </c>
      <c r="C1387" t="s">
        <v>36</v>
      </c>
      <c r="D1387">
        <v>771</v>
      </c>
      <c r="E1387" s="1">
        <v>43993</v>
      </c>
      <c r="F1387" t="s">
        <v>67</v>
      </c>
      <c r="G1387">
        <v>1</v>
      </c>
      <c r="H1387" t="s">
        <v>68</v>
      </c>
      <c r="I1387">
        <v>4</v>
      </c>
      <c r="J1387">
        <v>23.99</v>
      </c>
      <c r="K1387" t="s">
        <v>34</v>
      </c>
    </row>
    <row r="1388" spans="1:11" x14ac:dyDescent="0.3">
      <c r="A1388">
        <v>889</v>
      </c>
      <c r="B1388" t="s">
        <v>354</v>
      </c>
      <c r="C1388" t="s">
        <v>36</v>
      </c>
      <c r="D1388">
        <v>2746</v>
      </c>
      <c r="E1388" s="1">
        <v>44419</v>
      </c>
      <c r="F1388" t="s">
        <v>21</v>
      </c>
      <c r="G1388">
        <v>5</v>
      </c>
      <c r="H1388" t="s">
        <v>22</v>
      </c>
      <c r="I1388">
        <v>7</v>
      </c>
      <c r="J1388">
        <v>27.5</v>
      </c>
      <c r="K1388" t="s">
        <v>15</v>
      </c>
    </row>
    <row r="1389" spans="1:11" x14ac:dyDescent="0.3">
      <c r="A1389">
        <v>890</v>
      </c>
      <c r="B1389" t="s">
        <v>23</v>
      </c>
      <c r="C1389" t="s">
        <v>24</v>
      </c>
      <c r="D1389">
        <v>590</v>
      </c>
      <c r="E1389" s="1">
        <v>43959</v>
      </c>
      <c r="F1389" t="s">
        <v>158</v>
      </c>
      <c r="G1389">
        <v>4</v>
      </c>
      <c r="H1389" t="s">
        <v>159</v>
      </c>
      <c r="I1389">
        <v>4</v>
      </c>
      <c r="J1389">
        <v>20.95</v>
      </c>
      <c r="K1389" t="s">
        <v>34</v>
      </c>
    </row>
    <row r="1390" spans="1:11" x14ac:dyDescent="0.3">
      <c r="A1390">
        <v>892</v>
      </c>
      <c r="B1390" t="s">
        <v>292</v>
      </c>
      <c r="C1390" t="s">
        <v>134</v>
      </c>
      <c r="D1390">
        <v>1708</v>
      </c>
      <c r="E1390" s="1">
        <v>44200</v>
      </c>
      <c r="F1390" t="s">
        <v>67</v>
      </c>
      <c r="G1390">
        <v>1</v>
      </c>
      <c r="H1390" t="s">
        <v>68</v>
      </c>
      <c r="I1390">
        <v>4</v>
      </c>
      <c r="J1390">
        <v>23.99</v>
      </c>
      <c r="K1390" t="s">
        <v>34</v>
      </c>
    </row>
    <row r="1391" spans="1:11" x14ac:dyDescent="0.3">
      <c r="A1391">
        <v>892</v>
      </c>
      <c r="B1391" t="s">
        <v>292</v>
      </c>
      <c r="C1391" t="s">
        <v>134</v>
      </c>
      <c r="D1391">
        <v>1916</v>
      </c>
      <c r="E1391" s="1">
        <v>44241</v>
      </c>
      <c r="F1391" t="s">
        <v>73</v>
      </c>
      <c r="G1391">
        <v>4</v>
      </c>
      <c r="H1391" t="s">
        <v>74</v>
      </c>
      <c r="I1391">
        <v>3</v>
      </c>
      <c r="J1391">
        <v>250</v>
      </c>
      <c r="K1391" t="s">
        <v>53</v>
      </c>
    </row>
    <row r="1392" spans="1:11" x14ac:dyDescent="0.3">
      <c r="A1392">
        <v>892</v>
      </c>
      <c r="B1392" t="s">
        <v>292</v>
      </c>
      <c r="C1392" t="s">
        <v>134</v>
      </c>
      <c r="D1392">
        <v>2191</v>
      </c>
      <c r="E1392" s="1">
        <v>44302</v>
      </c>
      <c r="F1392" t="s">
        <v>25</v>
      </c>
      <c r="G1392">
        <v>4</v>
      </c>
      <c r="H1392" t="s">
        <v>26</v>
      </c>
      <c r="I1392">
        <v>6</v>
      </c>
      <c r="J1392">
        <v>684</v>
      </c>
      <c r="K1392" t="s">
        <v>27</v>
      </c>
    </row>
    <row r="1393" spans="1:11" x14ac:dyDescent="0.3">
      <c r="A1393">
        <v>893</v>
      </c>
      <c r="B1393" t="s">
        <v>147</v>
      </c>
      <c r="C1393" t="s">
        <v>148</v>
      </c>
      <c r="D1393">
        <v>628</v>
      </c>
      <c r="E1393" s="1">
        <v>43965</v>
      </c>
      <c r="F1393" t="s">
        <v>175</v>
      </c>
      <c r="G1393">
        <v>5</v>
      </c>
      <c r="H1393" t="s">
        <v>176</v>
      </c>
      <c r="I1393">
        <v>2</v>
      </c>
      <c r="J1393">
        <v>119</v>
      </c>
      <c r="K1393" t="s">
        <v>41</v>
      </c>
    </row>
    <row r="1394" spans="1:11" x14ac:dyDescent="0.3">
      <c r="A1394">
        <v>894</v>
      </c>
      <c r="B1394" t="s">
        <v>450</v>
      </c>
      <c r="C1394" t="s">
        <v>99</v>
      </c>
      <c r="D1394">
        <v>64</v>
      </c>
      <c r="E1394" s="1">
        <v>43843</v>
      </c>
      <c r="F1394" t="s">
        <v>283</v>
      </c>
      <c r="G1394">
        <v>5</v>
      </c>
      <c r="H1394" t="s">
        <v>284</v>
      </c>
      <c r="I1394">
        <v>7</v>
      </c>
      <c r="J1394">
        <v>42.99</v>
      </c>
      <c r="K1394" t="s">
        <v>15</v>
      </c>
    </row>
    <row r="1395" spans="1:11" x14ac:dyDescent="0.3">
      <c r="A1395">
        <v>894</v>
      </c>
      <c r="B1395" t="s">
        <v>450</v>
      </c>
      <c r="C1395" t="s">
        <v>99</v>
      </c>
      <c r="D1395">
        <v>1155</v>
      </c>
      <c r="E1395" s="1">
        <v>44079</v>
      </c>
      <c r="F1395" t="s">
        <v>154</v>
      </c>
      <c r="G1395">
        <v>3</v>
      </c>
      <c r="H1395" t="s">
        <v>155</v>
      </c>
      <c r="I1395">
        <v>2</v>
      </c>
      <c r="J1395">
        <v>129.94999999999999</v>
      </c>
      <c r="K1395" t="s">
        <v>41</v>
      </c>
    </row>
    <row r="1396" spans="1:11" x14ac:dyDescent="0.3">
      <c r="A1396">
        <v>894</v>
      </c>
      <c r="B1396" t="s">
        <v>450</v>
      </c>
      <c r="C1396" t="s">
        <v>99</v>
      </c>
      <c r="D1396">
        <v>2566</v>
      </c>
      <c r="E1396" s="1">
        <v>44378</v>
      </c>
      <c r="F1396" t="s">
        <v>120</v>
      </c>
      <c r="G1396">
        <v>2</v>
      </c>
      <c r="H1396" t="s">
        <v>121</v>
      </c>
      <c r="I1396">
        <v>7</v>
      </c>
      <c r="J1396">
        <v>49.95</v>
      </c>
      <c r="K1396" t="s">
        <v>15</v>
      </c>
    </row>
    <row r="1397" spans="1:11" x14ac:dyDescent="0.3">
      <c r="A1397">
        <v>895</v>
      </c>
      <c r="B1397" t="s">
        <v>42</v>
      </c>
      <c r="C1397" t="s">
        <v>43</v>
      </c>
      <c r="D1397">
        <v>3242</v>
      </c>
      <c r="E1397" s="1">
        <v>44538</v>
      </c>
      <c r="F1397" t="s">
        <v>217</v>
      </c>
      <c r="G1397">
        <v>3</v>
      </c>
      <c r="H1397" t="s">
        <v>218</v>
      </c>
      <c r="I1397">
        <v>4</v>
      </c>
      <c r="J1397">
        <v>16.989999999999998</v>
      </c>
      <c r="K1397" t="s">
        <v>34</v>
      </c>
    </row>
    <row r="1398" spans="1:11" x14ac:dyDescent="0.3">
      <c r="A1398">
        <v>897</v>
      </c>
      <c r="B1398" t="s">
        <v>289</v>
      </c>
      <c r="C1398" t="s">
        <v>36</v>
      </c>
      <c r="D1398">
        <v>79</v>
      </c>
      <c r="E1398" s="1">
        <v>43848</v>
      </c>
      <c r="F1398" t="s">
        <v>58</v>
      </c>
      <c r="G1398">
        <v>3</v>
      </c>
      <c r="H1398" t="s">
        <v>59</v>
      </c>
      <c r="I1398">
        <v>2</v>
      </c>
      <c r="J1398">
        <v>179</v>
      </c>
      <c r="K1398" t="s">
        <v>41</v>
      </c>
    </row>
    <row r="1399" spans="1:11" x14ac:dyDescent="0.3">
      <c r="A1399">
        <v>897</v>
      </c>
      <c r="B1399" t="s">
        <v>289</v>
      </c>
      <c r="C1399" t="s">
        <v>36</v>
      </c>
      <c r="D1399">
        <v>410</v>
      </c>
      <c r="E1399" s="1">
        <v>43917</v>
      </c>
      <c r="F1399" t="s">
        <v>152</v>
      </c>
      <c r="G1399">
        <v>1</v>
      </c>
      <c r="H1399" t="s">
        <v>153</v>
      </c>
      <c r="I1399">
        <v>1</v>
      </c>
      <c r="J1399">
        <v>7.99</v>
      </c>
      <c r="K1399" t="s">
        <v>18</v>
      </c>
    </row>
    <row r="1400" spans="1:11" x14ac:dyDescent="0.3">
      <c r="A1400">
        <v>897</v>
      </c>
      <c r="B1400" t="s">
        <v>289</v>
      </c>
      <c r="C1400" t="s">
        <v>36</v>
      </c>
      <c r="D1400">
        <v>530</v>
      </c>
      <c r="E1400" s="1">
        <v>43944</v>
      </c>
      <c r="F1400" t="s">
        <v>91</v>
      </c>
      <c r="G1400">
        <v>1</v>
      </c>
      <c r="H1400" t="s">
        <v>92</v>
      </c>
      <c r="I1400">
        <v>4</v>
      </c>
      <c r="J1400">
        <v>24.99</v>
      </c>
      <c r="K1400" t="s">
        <v>34</v>
      </c>
    </row>
    <row r="1401" spans="1:11" x14ac:dyDescent="0.3">
      <c r="A1401">
        <v>897</v>
      </c>
      <c r="B1401" t="s">
        <v>289</v>
      </c>
      <c r="C1401" t="s">
        <v>36</v>
      </c>
      <c r="D1401">
        <v>811</v>
      </c>
      <c r="E1401" s="1">
        <v>44004</v>
      </c>
      <c r="F1401" t="s">
        <v>204</v>
      </c>
      <c r="G1401">
        <v>2</v>
      </c>
      <c r="H1401" t="s">
        <v>205</v>
      </c>
      <c r="I1401">
        <v>3</v>
      </c>
      <c r="J1401">
        <v>450</v>
      </c>
      <c r="K1401" t="s">
        <v>53</v>
      </c>
    </row>
    <row r="1402" spans="1:11" x14ac:dyDescent="0.3">
      <c r="A1402">
        <v>900</v>
      </c>
      <c r="B1402" t="s">
        <v>461</v>
      </c>
      <c r="C1402" t="s">
        <v>36</v>
      </c>
      <c r="D1402">
        <v>3141</v>
      </c>
      <c r="E1402" s="1">
        <v>44516</v>
      </c>
      <c r="F1402" t="s">
        <v>111</v>
      </c>
      <c r="G1402">
        <v>4</v>
      </c>
      <c r="H1402" t="s">
        <v>112</v>
      </c>
      <c r="I1402">
        <v>1</v>
      </c>
      <c r="J1402">
        <v>12</v>
      </c>
      <c r="K1402" t="s">
        <v>18</v>
      </c>
    </row>
    <row r="1403" spans="1:11" x14ac:dyDescent="0.3">
      <c r="A1403">
        <v>901</v>
      </c>
      <c r="B1403" t="s">
        <v>380</v>
      </c>
      <c r="C1403" t="s">
        <v>134</v>
      </c>
      <c r="D1403">
        <v>1643</v>
      </c>
      <c r="E1403" s="1">
        <v>44186</v>
      </c>
      <c r="F1403" t="s">
        <v>178</v>
      </c>
      <c r="G1403">
        <v>2</v>
      </c>
      <c r="H1403" t="s">
        <v>179</v>
      </c>
      <c r="I1403">
        <v>5</v>
      </c>
      <c r="J1403">
        <v>225</v>
      </c>
      <c r="K1403" t="s">
        <v>97</v>
      </c>
    </row>
    <row r="1404" spans="1:11" x14ac:dyDescent="0.3">
      <c r="A1404">
        <v>901</v>
      </c>
      <c r="B1404" t="s">
        <v>380</v>
      </c>
      <c r="C1404" t="s">
        <v>134</v>
      </c>
      <c r="D1404">
        <v>3167</v>
      </c>
      <c r="E1404" s="1">
        <v>44522</v>
      </c>
      <c r="F1404" t="s">
        <v>37</v>
      </c>
      <c r="G1404">
        <v>2</v>
      </c>
      <c r="H1404" t="s">
        <v>38</v>
      </c>
      <c r="I1404">
        <v>1</v>
      </c>
      <c r="J1404">
        <v>12</v>
      </c>
      <c r="K1404" t="s">
        <v>18</v>
      </c>
    </row>
    <row r="1405" spans="1:11" x14ac:dyDescent="0.3">
      <c r="A1405">
        <v>902</v>
      </c>
      <c r="B1405" t="s">
        <v>87</v>
      </c>
      <c r="C1405" t="s">
        <v>88</v>
      </c>
      <c r="D1405">
        <v>324</v>
      </c>
      <c r="E1405" s="1">
        <v>43896</v>
      </c>
      <c r="F1405" t="s">
        <v>214</v>
      </c>
      <c r="G1405">
        <v>2</v>
      </c>
      <c r="H1405" t="s">
        <v>215</v>
      </c>
      <c r="I1405">
        <v>2</v>
      </c>
      <c r="J1405">
        <v>58.95</v>
      </c>
      <c r="K1405" t="s">
        <v>41</v>
      </c>
    </row>
    <row r="1406" spans="1:11" x14ac:dyDescent="0.3">
      <c r="A1406">
        <v>902</v>
      </c>
      <c r="B1406" t="s">
        <v>87</v>
      </c>
      <c r="C1406" t="s">
        <v>88</v>
      </c>
      <c r="D1406">
        <v>1404</v>
      </c>
      <c r="E1406" s="1">
        <v>44129</v>
      </c>
      <c r="F1406" t="s">
        <v>138</v>
      </c>
      <c r="G1406">
        <v>3</v>
      </c>
      <c r="H1406" t="s">
        <v>139</v>
      </c>
      <c r="I1406">
        <v>6</v>
      </c>
      <c r="J1406">
        <v>899</v>
      </c>
      <c r="K1406" t="s">
        <v>27</v>
      </c>
    </row>
    <row r="1407" spans="1:11" x14ac:dyDescent="0.3">
      <c r="A1407">
        <v>902</v>
      </c>
      <c r="B1407" t="s">
        <v>87</v>
      </c>
      <c r="C1407" t="s">
        <v>88</v>
      </c>
      <c r="D1407">
        <v>3132</v>
      </c>
      <c r="E1407" s="1">
        <v>44512</v>
      </c>
      <c r="F1407" t="s">
        <v>114</v>
      </c>
      <c r="G1407">
        <v>1</v>
      </c>
      <c r="H1407" t="s">
        <v>115</v>
      </c>
      <c r="I1407">
        <v>2</v>
      </c>
      <c r="J1407">
        <v>69</v>
      </c>
      <c r="K1407" t="s">
        <v>41</v>
      </c>
    </row>
    <row r="1408" spans="1:11" x14ac:dyDescent="0.3">
      <c r="A1408">
        <v>904</v>
      </c>
      <c r="B1408" t="s">
        <v>232</v>
      </c>
      <c r="C1408" t="s">
        <v>29</v>
      </c>
      <c r="D1408">
        <v>2404</v>
      </c>
      <c r="E1408" s="1">
        <v>44349</v>
      </c>
      <c r="F1408" t="s">
        <v>39</v>
      </c>
      <c r="G1408">
        <v>4</v>
      </c>
      <c r="H1408" t="s">
        <v>40</v>
      </c>
      <c r="I1408">
        <v>2</v>
      </c>
      <c r="J1408">
        <v>89.95</v>
      </c>
      <c r="K1408" t="s">
        <v>41</v>
      </c>
    </row>
    <row r="1409" spans="1:11" x14ac:dyDescent="0.3">
      <c r="A1409">
        <v>904</v>
      </c>
      <c r="B1409" t="s">
        <v>232</v>
      </c>
      <c r="C1409" t="s">
        <v>29</v>
      </c>
      <c r="D1409">
        <v>2521</v>
      </c>
      <c r="E1409" s="1">
        <v>44369</v>
      </c>
      <c r="F1409" t="s">
        <v>91</v>
      </c>
      <c r="G1409">
        <v>4</v>
      </c>
      <c r="H1409" t="s">
        <v>92</v>
      </c>
      <c r="I1409">
        <v>4</v>
      </c>
      <c r="J1409">
        <v>24.99</v>
      </c>
      <c r="K1409" t="s">
        <v>34</v>
      </c>
    </row>
    <row r="1410" spans="1:11" x14ac:dyDescent="0.3">
      <c r="A1410">
        <v>904</v>
      </c>
      <c r="B1410" t="s">
        <v>232</v>
      </c>
      <c r="C1410" t="s">
        <v>29</v>
      </c>
      <c r="D1410">
        <v>2579</v>
      </c>
      <c r="E1410" s="1">
        <v>44380</v>
      </c>
      <c r="F1410" t="s">
        <v>13</v>
      </c>
      <c r="G1410">
        <v>2</v>
      </c>
      <c r="H1410" t="s">
        <v>14</v>
      </c>
      <c r="I1410">
        <v>7</v>
      </c>
      <c r="J1410">
        <v>29.99</v>
      </c>
      <c r="K1410" t="s">
        <v>15</v>
      </c>
    </row>
    <row r="1411" spans="1:11" x14ac:dyDescent="0.3">
      <c r="A1411">
        <v>905</v>
      </c>
      <c r="B1411" t="s">
        <v>365</v>
      </c>
      <c r="C1411" t="s">
        <v>253</v>
      </c>
      <c r="D1411">
        <v>418</v>
      </c>
      <c r="E1411" s="1">
        <v>43919</v>
      </c>
      <c r="F1411" t="s">
        <v>30</v>
      </c>
      <c r="G1411">
        <v>4</v>
      </c>
      <c r="H1411" t="s">
        <v>31</v>
      </c>
      <c r="I1411">
        <v>7</v>
      </c>
      <c r="J1411">
        <v>37.99</v>
      </c>
      <c r="K1411" t="s">
        <v>15</v>
      </c>
    </row>
    <row r="1412" spans="1:11" x14ac:dyDescent="0.3">
      <c r="A1412">
        <v>906</v>
      </c>
      <c r="B1412" t="s">
        <v>415</v>
      </c>
      <c r="C1412" t="s">
        <v>161</v>
      </c>
      <c r="D1412">
        <v>218</v>
      </c>
      <c r="E1412" s="1">
        <v>43873</v>
      </c>
      <c r="F1412" t="s">
        <v>114</v>
      </c>
      <c r="G1412">
        <v>4</v>
      </c>
      <c r="H1412" t="s">
        <v>115</v>
      </c>
      <c r="I1412">
        <v>2</v>
      </c>
      <c r="J1412">
        <v>69</v>
      </c>
      <c r="K1412" t="s">
        <v>41</v>
      </c>
    </row>
    <row r="1413" spans="1:11" x14ac:dyDescent="0.3">
      <c r="A1413">
        <v>906</v>
      </c>
      <c r="B1413" t="s">
        <v>415</v>
      </c>
      <c r="C1413" t="s">
        <v>161</v>
      </c>
      <c r="D1413">
        <v>959</v>
      </c>
      <c r="E1413" s="1">
        <v>44034</v>
      </c>
      <c r="F1413" t="s">
        <v>63</v>
      </c>
      <c r="G1413">
        <v>5</v>
      </c>
      <c r="H1413" t="s">
        <v>64</v>
      </c>
      <c r="I1413">
        <v>7</v>
      </c>
      <c r="J1413">
        <v>32.950000000000003</v>
      </c>
      <c r="K1413" t="s">
        <v>15</v>
      </c>
    </row>
    <row r="1414" spans="1:11" x14ac:dyDescent="0.3">
      <c r="A1414">
        <v>906</v>
      </c>
      <c r="B1414" t="s">
        <v>415</v>
      </c>
      <c r="C1414" t="s">
        <v>161</v>
      </c>
      <c r="D1414">
        <v>2707</v>
      </c>
      <c r="E1414" s="1">
        <v>44410</v>
      </c>
      <c r="F1414" t="s">
        <v>221</v>
      </c>
      <c r="G1414">
        <v>4</v>
      </c>
      <c r="H1414" t="s">
        <v>222</v>
      </c>
      <c r="I1414">
        <v>1</v>
      </c>
      <c r="J1414">
        <v>10.99</v>
      </c>
      <c r="K1414" t="s">
        <v>18</v>
      </c>
    </row>
    <row r="1415" spans="1:11" x14ac:dyDescent="0.3">
      <c r="A1415">
        <v>907</v>
      </c>
      <c r="B1415" t="s">
        <v>293</v>
      </c>
      <c r="C1415" t="s">
        <v>29</v>
      </c>
      <c r="D1415">
        <v>2447</v>
      </c>
      <c r="E1415" s="1">
        <v>44358</v>
      </c>
      <c r="F1415" t="s">
        <v>69</v>
      </c>
      <c r="G1415">
        <v>5</v>
      </c>
      <c r="H1415" t="s">
        <v>70</v>
      </c>
      <c r="I1415">
        <v>3</v>
      </c>
      <c r="J1415">
        <v>250</v>
      </c>
      <c r="K1415" t="s">
        <v>53</v>
      </c>
    </row>
    <row r="1416" spans="1:11" x14ac:dyDescent="0.3">
      <c r="A1416">
        <v>907</v>
      </c>
      <c r="B1416" t="s">
        <v>293</v>
      </c>
      <c r="C1416" t="s">
        <v>29</v>
      </c>
      <c r="D1416">
        <v>2944</v>
      </c>
      <c r="E1416" s="1">
        <v>44467</v>
      </c>
      <c r="F1416" t="s">
        <v>138</v>
      </c>
      <c r="G1416">
        <v>4</v>
      </c>
      <c r="H1416" t="s">
        <v>139</v>
      </c>
      <c r="I1416">
        <v>6</v>
      </c>
      <c r="J1416">
        <v>899</v>
      </c>
      <c r="K1416" t="s">
        <v>27</v>
      </c>
    </row>
    <row r="1417" spans="1:11" x14ac:dyDescent="0.3">
      <c r="A1417">
        <v>907</v>
      </c>
      <c r="B1417" t="s">
        <v>293</v>
      </c>
      <c r="C1417" t="s">
        <v>29</v>
      </c>
      <c r="D1417">
        <v>3029</v>
      </c>
      <c r="E1417" s="1">
        <v>44489</v>
      </c>
      <c r="F1417" t="s">
        <v>21</v>
      </c>
      <c r="G1417">
        <v>2</v>
      </c>
      <c r="H1417" t="s">
        <v>22</v>
      </c>
      <c r="I1417">
        <v>7</v>
      </c>
      <c r="J1417">
        <v>27.5</v>
      </c>
      <c r="K1417" t="s">
        <v>15</v>
      </c>
    </row>
    <row r="1418" spans="1:11" x14ac:dyDescent="0.3">
      <c r="A1418">
        <v>908</v>
      </c>
      <c r="B1418" t="s">
        <v>356</v>
      </c>
      <c r="C1418" t="s">
        <v>36</v>
      </c>
      <c r="D1418">
        <v>117</v>
      </c>
      <c r="E1418" s="1">
        <v>43854</v>
      </c>
      <c r="F1418" t="s">
        <v>51</v>
      </c>
      <c r="G1418">
        <v>2</v>
      </c>
      <c r="H1418" t="s">
        <v>52</v>
      </c>
      <c r="I1418">
        <v>3</v>
      </c>
      <c r="J1418">
        <v>455</v>
      </c>
      <c r="K1418" t="s">
        <v>53</v>
      </c>
    </row>
    <row r="1419" spans="1:11" x14ac:dyDescent="0.3">
      <c r="A1419">
        <v>908</v>
      </c>
      <c r="B1419" t="s">
        <v>356</v>
      </c>
      <c r="C1419" t="s">
        <v>36</v>
      </c>
      <c r="D1419">
        <v>1887</v>
      </c>
      <c r="E1419" s="1">
        <v>44236</v>
      </c>
      <c r="F1419" t="s">
        <v>114</v>
      </c>
      <c r="G1419">
        <v>2</v>
      </c>
      <c r="H1419" t="s">
        <v>115</v>
      </c>
      <c r="I1419">
        <v>2</v>
      </c>
      <c r="J1419">
        <v>69</v>
      </c>
      <c r="K1419" t="s">
        <v>41</v>
      </c>
    </row>
    <row r="1420" spans="1:11" x14ac:dyDescent="0.3">
      <c r="A1420">
        <v>908</v>
      </c>
      <c r="B1420" t="s">
        <v>356</v>
      </c>
      <c r="C1420" t="s">
        <v>36</v>
      </c>
      <c r="D1420">
        <v>3092</v>
      </c>
      <c r="E1420" s="1">
        <v>44505</v>
      </c>
      <c r="F1420" t="s">
        <v>217</v>
      </c>
      <c r="G1420">
        <v>4</v>
      </c>
      <c r="H1420" t="s">
        <v>218</v>
      </c>
      <c r="I1420">
        <v>4</v>
      </c>
      <c r="J1420">
        <v>16.989999999999998</v>
      </c>
      <c r="K1420" t="s">
        <v>34</v>
      </c>
    </row>
    <row r="1421" spans="1:11" x14ac:dyDescent="0.3">
      <c r="A1421">
        <v>909</v>
      </c>
      <c r="B1421" t="s">
        <v>462</v>
      </c>
      <c r="C1421" t="s">
        <v>72</v>
      </c>
      <c r="D1421">
        <v>2461</v>
      </c>
      <c r="E1421" s="1">
        <v>44360</v>
      </c>
      <c r="F1421" t="s">
        <v>44</v>
      </c>
      <c r="G1421">
        <v>5</v>
      </c>
      <c r="H1421" t="s">
        <v>45</v>
      </c>
      <c r="I1421">
        <v>4</v>
      </c>
      <c r="J1421">
        <v>23.99</v>
      </c>
      <c r="K1421" t="s">
        <v>34</v>
      </c>
    </row>
    <row r="1422" spans="1:11" x14ac:dyDescent="0.3">
      <c r="A1422">
        <v>909</v>
      </c>
      <c r="B1422" t="s">
        <v>462</v>
      </c>
      <c r="C1422" t="s">
        <v>72</v>
      </c>
      <c r="D1422">
        <v>2508</v>
      </c>
      <c r="E1422" s="1">
        <v>44368</v>
      </c>
      <c r="F1422" t="s">
        <v>54</v>
      </c>
      <c r="G1422">
        <v>2</v>
      </c>
      <c r="H1422" t="s">
        <v>55</v>
      </c>
      <c r="I1422">
        <v>1</v>
      </c>
      <c r="J1422">
        <v>11.99</v>
      </c>
      <c r="K1422" t="s">
        <v>18</v>
      </c>
    </row>
    <row r="1423" spans="1:11" x14ac:dyDescent="0.3">
      <c r="A1423">
        <v>910</v>
      </c>
      <c r="B1423" t="s">
        <v>206</v>
      </c>
      <c r="C1423" t="s">
        <v>161</v>
      </c>
      <c r="D1423">
        <v>1655</v>
      </c>
      <c r="E1423" s="1">
        <v>44188</v>
      </c>
      <c r="F1423" t="s">
        <v>302</v>
      </c>
      <c r="G1423">
        <v>4</v>
      </c>
      <c r="H1423" t="s">
        <v>303</v>
      </c>
      <c r="I1423">
        <v>4</v>
      </c>
      <c r="J1423">
        <v>13.99</v>
      </c>
      <c r="K1423" t="s">
        <v>34</v>
      </c>
    </row>
    <row r="1424" spans="1:11" x14ac:dyDescent="0.3">
      <c r="A1424">
        <v>910</v>
      </c>
      <c r="B1424" t="s">
        <v>206</v>
      </c>
      <c r="C1424" t="s">
        <v>161</v>
      </c>
      <c r="D1424">
        <v>2314</v>
      </c>
      <c r="E1424" s="1">
        <v>44327</v>
      </c>
      <c r="F1424" t="s">
        <v>91</v>
      </c>
      <c r="G1424">
        <v>6</v>
      </c>
      <c r="H1424" t="s">
        <v>92</v>
      </c>
      <c r="I1424">
        <v>4</v>
      </c>
      <c r="J1424">
        <v>24.99</v>
      </c>
      <c r="K1424" t="s">
        <v>34</v>
      </c>
    </row>
    <row r="1425" spans="1:11" x14ac:dyDescent="0.3">
      <c r="A1425">
        <v>910</v>
      </c>
      <c r="B1425" t="s">
        <v>206</v>
      </c>
      <c r="C1425" t="s">
        <v>161</v>
      </c>
      <c r="D1425">
        <v>3314</v>
      </c>
      <c r="E1425" s="1">
        <v>44556</v>
      </c>
      <c r="F1425" t="s">
        <v>95</v>
      </c>
      <c r="G1425">
        <v>4</v>
      </c>
      <c r="H1425" t="s">
        <v>96</v>
      </c>
      <c r="I1425">
        <v>5</v>
      </c>
      <c r="J1425">
        <v>245</v>
      </c>
      <c r="K1425" t="s">
        <v>97</v>
      </c>
    </row>
    <row r="1426" spans="1:11" x14ac:dyDescent="0.3">
      <c r="A1426">
        <v>911</v>
      </c>
      <c r="B1426" t="s">
        <v>293</v>
      </c>
      <c r="C1426" t="s">
        <v>29</v>
      </c>
      <c r="D1426">
        <v>2959</v>
      </c>
      <c r="E1426" s="1">
        <v>44472</v>
      </c>
      <c r="F1426" t="s">
        <v>168</v>
      </c>
      <c r="G1426">
        <v>4</v>
      </c>
      <c r="H1426" t="s">
        <v>169</v>
      </c>
      <c r="I1426">
        <v>4</v>
      </c>
      <c r="J1426">
        <v>19.5</v>
      </c>
      <c r="K1426" t="s">
        <v>34</v>
      </c>
    </row>
    <row r="1427" spans="1:11" x14ac:dyDescent="0.3">
      <c r="A1427">
        <v>912</v>
      </c>
      <c r="B1427" t="s">
        <v>297</v>
      </c>
      <c r="C1427" t="s">
        <v>242</v>
      </c>
      <c r="D1427">
        <v>308</v>
      </c>
      <c r="E1427" s="1">
        <v>43892</v>
      </c>
      <c r="F1427" t="s">
        <v>221</v>
      </c>
      <c r="G1427">
        <v>5</v>
      </c>
      <c r="H1427" t="s">
        <v>222</v>
      </c>
      <c r="I1427">
        <v>1</v>
      </c>
      <c r="J1427">
        <v>10.99</v>
      </c>
      <c r="K1427" t="s">
        <v>18</v>
      </c>
    </row>
    <row r="1428" spans="1:11" x14ac:dyDescent="0.3">
      <c r="A1428">
        <v>914</v>
      </c>
      <c r="B1428" t="s">
        <v>356</v>
      </c>
      <c r="C1428" t="s">
        <v>36</v>
      </c>
      <c r="D1428">
        <v>987</v>
      </c>
      <c r="E1428" s="1">
        <v>44042</v>
      </c>
      <c r="F1428" t="s">
        <v>190</v>
      </c>
      <c r="G1428">
        <v>5</v>
      </c>
      <c r="H1428" t="s">
        <v>191</v>
      </c>
      <c r="I1428">
        <v>6</v>
      </c>
      <c r="J1428">
        <v>549</v>
      </c>
      <c r="K1428" t="s">
        <v>27</v>
      </c>
    </row>
    <row r="1429" spans="1:11" x14ac:dyDescent="0.3">
      <c r="A1429">
        <v>914</v>
      </c>
      <c r="B1429" t="s">
        <v>356</v>
      </c>
      <c r="C1429" t="s">
        <v>36</v>
      </c>
      <c r="D1429">
        <v>1175</v>
      </c>
      <c r="E1429" s="1">
        <v>44083</v>
      </c>
      <c r="F1429" t="s">
        <v>58</v>
      </c>
      <c r="G1429">
        <v>4</v>
      </c>
      <c r="H1429" t="s">
        <v>59</v>
      </c>
      <c r="I1429">
        <v>2</v>
      </c>
      <c r="J1429">
        <v>179</v>
      </c>
      <c r="K1429" t="s">
        <v>41</v>
      </c>
    </row>
    <row r="1430" spans="1:11" x14ac:dyDescent="0.3">
      <c r="A1430">
        <v>914</v>
      </c>
      <c r="B1430" t="s">
        <v>356</v>
      </c>
      <c r="C1430" t="s">
        <v>36</v>
      </c>
      <c r="D1430">
        <v>2493</v>
      </c>
      <c r="E1430" s="1">
        <v>44365</v>
      </c>
      <c r="F1430" t="s">
        <v>25</v>
      </c>
      <c r="G1430">
        <v>6</v>
      </c>
      <c r="H1430" t="s">
        <v>26</v>
      </c>
      <c r="I1430">
        <v>6</v>
      </c>
      <c r="J1430">
        <v>684</v>
      </c>
      <c r="K1430" t="s">
        <v>27</v>
      </c>
    </row>
    <row r="1431" spans="1:11" x14ac:dyDescent="0.3">
      <c r="A1431">
        <v>915</v>
      </c>
      <c r="B1431" t="s">
        <v>421</v>
      </c>
      <c r="C1431" t="s">
        <v>72</v>
      </c>
      <c r="D1431">
        <v>285</v>
      </c>
      <c r="E1431" s="1">
        <v>43887</v>
      </c>
      <c r="F1431" t="s">
        <v>63</v>
      </c>
      <c r="G1431">
        <v>5</v>
      </c>
      <c r="H1431" t="s">
        <v>64</v>
      </c>
      <c r="I1431">
        <v>7</v>
      </c>
      <c r="J1431">
        <v>32.950000000000003</v>
      </c>
      <c r="K1431" t="s">
        <v>15</v>
      </c>
    </row>
    <row r="1432" spans="1:11" x14ac:dyDescent="0.3">
      <c r="A1432">
        <v>918</v>
      </c>
      <c r="B1432" t="s">
        <v>258</v>
      </c>
      <c r="C1432" t="s">
        <v>29</v>
      </c>
      <c r="D1432">
        <v>1479</v>
      </c>
      <c r="E1432" s="1">
        <v>44150</v>
      </c>
      <c r="F1432" t="s">
        <v>51</v>
      </c>
      <c r="G1432">
        <v>5</v>
      </c>
      <c r="H1432" t="s">
        <v>52</v>
      </c>
      <c r="I1432">
        <v>3</v>
      </c>
      <c r="J1432">
        <v>455</v>
      </c>
      <c r="K1432" t="s">
        <v>53</v>
      </c>
    </row>
    <row r="1433" spans="1:11" x14ac:dyDescent="0.3">
      <c r="A1433">
        <v>921</v>
      </c>
      <c r="B1433" t="s">
        <v>274</v>
      </c>
      <c r="C1433" t="s">
        <v>78</v>
      </c>
      <c r="D1433">
        <v>3282</v>
      </c>
      <c r="E1433" s="1">
        <v>44548</v>
      </c>
      <c r="F1433" t="s">
        <v>245</v>
      </c>
      <c r="G1433">
        <v>2</v>
      </c>
      <c r="H1433" t="s">
        <v>246</v>
      </c>
      <c r="I1433">
        <v>7</v>
      </c>
      <c r="J1433">
        <v>36.99</v>
      </c>
      <c r="K1433" t="s">
        <v>15</v>
      </c>
    </row>
    <row r="1434" spans="1:11" x14ac:dyDescent="0.3">
      <c r="A1434">
        <v>922</v>
      </c>
      <c r="B1434" t="s">
        <v>382</v>
      </c>
      <c r="C1434" t="s">
        <v>242</v>
      </c>
      <c r="D1434">
        <v>200</v>
      </c>
      <c r="E1434" s="1">
        <v>43870</v>
      </c>
      <c r="F1434" t="s">
        <v>214</v>
      </c>
      <c r="G1434">
        <v>6</v>
      </c>
      <c r="H1434" t="s">
        <v>215</v>
      </c>
      <c r="I1434">
        <v>2</v>
      </c>
      <c r="J1434">
        <v>58.95</v>
      </c>
      <c r="K1434" t="s">
        <v>41</v>
      </c>
    </row>
    <row r="1435" spans="1:11" x14ac:dyDescent="0.3">
      <c r="A1435">
        <v>922</v>
      </c>
      <c r="B1435" t="s">
        <v>382</v>
      </c>
      <c r="C1435" t="s">
        <v>242</v>
      </c>
      <c r="D1435">
        <v>3329</v>
      </c>
      <c r="E1435" s="1">
        <v>44559</v>
      </c>
      <c r="F1435" t="s">
        <v>185</v>
      </c>
      <c r="G1435">
        <v>3</v>
      </c>
      <c r="H1435" t="s">
        <v>186</v>
      </c>
      <c r="I1435">
        <v>5</v>
      </c>
      <c r="J1435">
        <v>189</v>
      </c>
      <c r="K1435" t="s">
        <v>97</v>
      </c>
    </row>
    <row r="1436" spans="1:11" x14ac:dyDescent="0.3">
      <c r="A1436">
        <v>923</v>
      </c>
      <c r="B1436" t="s">
        <v>118</v>
      </c>
      <c r="C1436" t="s">
        <v>119</v>
      </c>
      <c r="D1436">
        <v>1758</v>
      </c>
      <c r="E1436" s="1">
        <v>44211</v>
      </c>
      <c r="F1436" t="s">
        <v>131</v>
      </c>
      <c r="G1436">
        <v>1</v>
      </c>
      <c r="H1436" t="s">
        <v>132</v>
      </c>
      <c r="I1436">
        <v>1</v>
      </c>
      <c r="J1436">
        <v>9.99</v>
      </c>
      <c r="K1436" t="s">
        <v>18</v>
      </c>
    </row>
    <row r="1437" spans="1:11" x14ac:dyDescent="0.3">
      <c r="A1437">
        <v>924</v>
      </c>
      <c r="B1437" t="s">
        <v>326</v>
      </c>
      <c r="C1437" t="s">
        <v>313</v>
      </c>
      <c r="D1437">
        <v>1657</v>
      </c>
      <c r="E1437" s="1">
        <v>44188</v>
      </c>
      <c r="F1437" t="s">
        <v>47</v>
      </c>
      <c r="G1437">
        <v>4</v>
      </c>
      <c r="H1437" t="s">
        <v>48</v>
      </c>
      <c r="I1437">
        <v>7</v>
      </c>
      <c r="J1437">
        <v>49</v>
      </c>
      <c r="K1437" t="s">
        <v>15</v>
      </c>
    </row>
    <row r="1438" spans="1:11" x14ac:dyDescent="0.3">
      <c r="A1438">
        <v>924</v>
      </c>
      <c r="B1438" t="s">
        <v>326</v>
      </c>
      <c r="C1438" t="s">
        <v>313</v>
      </c>
      <c r="D1438">
        <v>3174</v>
      </c>
      <c r="E1438" s="1">
        <v>44523</v>
      </c>
      <c r="F1438" t="s">
        <v>190</v>
      </c>
      <c r="G1438">
        <v>3</v>
      </c>
      <c r="H1438" t="s">
        <v>191</v>
      </c>
      <c r="I1438">
        <v>6</v>
      </c>
      <c r="J1438">
        <v>549</v>
      </c>
      <c r="K1438" t="s">
        <v>27</v>
      </c>
    </row>
    <row r="1439" spans="1:11" x14ac:dyDescent="0.3">
      <c r="A1439">
        <v>925</v>
      </c>
      <c r="B1439" t="s">
        <v>463</v>
      </c>
      <c r="C1439" t="s">
        <v>36</v>
      </c>
      <c r="D1439">
        <v>715</v>
      </c>
      <c r="E1439" s="1">
        <v>43981</v>
      </c>
      <c r="F1439" t="s">
        <v>89</v>
      </c>
      <c r="G1439">
        <v>2</v>
      </c>
      <c r="H1439" t="s">
        <v>90</v>
      </c>
      <c r="I1439">
        <v>3</v>
      </c>
      <c r="J1439">
        <v>395</v>
      </c>
      <c r="K1439" t="s">
        <v>53</v>
      </c>
    </row>
    <row r="1440" spans="1:11" x14ac:dyDescent="0.3">
      <c r="A1440">
        <v>928</v>
      </c>
      <c r="B1440" t="s">
        <v>356</v>
      </c>
      <c r="C1440" t="s">
        <v>36</v>
      </c>
      <c r="D1440">
        <v>1167</v>
      </c>
      <c r="E1440" s="1">
        <v>44083</v>
      </c>
      <c r="F1440" t="s">
        <v>185</v>
      </c>
      <c r="G1440">
        <v>3</v>
      </c>
      <c r="H1440" t="s">
        <v>186</v>
      </c>
      <c r="I1440">
        <v>5</v>
      </c>
      <c r="J1440">
        <v>189</v>
      </c>
      <c r="K1440" t="s">
        <v>97</v>
      </c>
    </row>
    <row r="1441" spans="1:11" x14ac:dyDescent="0.3">
      <c r="A1441">
        <v>928</v>
      </c>
      <c r="B1441" t="s">
        <v>356</v>
      </c>
      <c r="C1441" t="s">
        <v>36</v>
      </c>
      <c r="D1441">
        <v>1214</v>
      </c>
      <c r="E1441" s="1">
        <v>44091</v>
      </c>
      <c r="F1441" t="s">
        <v>100</v>
      </c>
      <c r="G1441">
        <v>2</v>
      </c>
      <c r="H1441" t="s">
        <v>101</v>
      </c>
      <c r="I1441">
        <v>7</v>
      </c>
      <c r="J1441">
        <v>34.99</v>
      </c>
      <c r="K1441" t="s">
        <v>15</v>
      </c>
    </row>
    <row r="1442" spans="1:11" x14ac:dyDescent="0.3">
      <c r="A1442">
        <v>928</v>
      </c>
      <c r="B1442" t="s">
        <v>356</v>
      </c>
      <c r="C1442" t="s">
        <v>36</v>
      </c>
      <c r="D1442">
        <v>2152</v>
      </c>
      <c r="E1442" s="1">
        <v>44294</v>
      </c>
      <c r="F1442" t="s">
        <v>260</v>
      </c>
      <c r="G1442">
        <v>3</v>
      </c>
      <c r="H1442" t="s">
        <v>261</v>
      </c>
      <c r="I1442">
        <v>7</v>
      </c>
      <c r="J1442">
        <v>49</v>
      </c>
      <c r="K1442" t="s">
        <v>15</v>
      </c>
    </row>
    <row r="1443" spans="1:11" x14ac:dyDescent="0.3">
      <c r="A1443">
        <v>928</v>
      </c>
      <c r="B1443" t="s">
        <v>356</v>
      </c>
      <c r="C1443" t="s">
        <v>36</v>
      </c>
      <c r="D1443">
        <v>3267</v>
      </c>
      <c r="E1443" s="1">
        <v>44544</v>
      </c>
      <c r="F1443" t="s">
        <v>212</v>
      </c>
      <c r="G1443">
        <v>2</v>
      </c>
      <c r="H1443" t="s">
        <v>213</v>
      </c>
      <c r="I1443">
        <v>4</v>
      </c>
      <c r="J1443">
        <v>14.99</v>
      </c>
      <c r="K1443" t="s">
        <v>34</v>
      </c>
    </row>
    <row r="1444" spans="1:11" x14ac:dyDescent="0.3">
      <c r="A1444">
        <v>929</v>
      </c>
      <c r="B1444" t="s">
        <v>464</v>
      </c>
      <c r="C1444" t="s">
        <v>109</v>
      </c>
      <c r="D1444">
        <v>1041</v>
      </c>
      <c r="E1444" s="1">
        <v>44054</v>
      </c>
      <c r="F1444" t="s">
        <v>208</v>
      </c>
      <c r="G1444">
        <v>4</v>
      </c>
      <c r="H1444" t="s">
        <v>209</v>
      </c>
      <c r="I1444">
        <v>4</v>
      </c>
      <c r="J1444">
        <v>14.99</v>
      </c>
      <c r="K1444" t="s">
        <v>34</v>
      </c>
    </row>
    <row r="1445" spans="1:11" x14ac:dyDescent="0.3">
      <c r="A1445">
        <v>929</v>
      </c>
      <c r="B1445" t="s">
        <v>464</v>
      </c>
      <c r="C1445" t="s">
        <v>109</v>
      </c>
      <c r="D1445">
        <v>1596</v>
      </c>
      <c r="E1445" s="1">
        <v>44174</v>
      </c>
      <c r="F1445" t="s">
        <v>145</v>
      </c>
      <c r="G1445">
        <v>2</v>
      </c>
      <c r="H1445" t="s">
        <v>146</v>
      </c>
      <c r="I1445">
        <v>6</v>
      </c>
      <c r="J1445">
        <v>883</v>
      </c>
      <c r="K1445" t="s">
        <v>27</v>
      </c>
    </row>
    <row r="1446" spans="1:11" x14ac:dyDescent="0.3">
      <c r="A1446">
        <v>929</v>
      </c>
      <c r="B1446" t="s">
        <v>464</v>
      </c>
      <c r="C1446" t="s">
        <v>109</v>
      </c>
      <c r="D1446">
        <v>3043</v>
      </c>
      <c r="E1446" s="1">
        <v>44492</v>
      </c>
      <c r="F1446" t="s">
        <v>44</v>
      </c>
      <c r="G1446">
        <v>5</v>
      </c>
      <c r="H1446" t="s">
        <v>45</v>
      </c>
      <c r="I1446">
        <v>4</v>
      </c>
      <c r="J1446">
        <v>23.99</v>
      </c>
      <c r="K1446" t="s">
        <v>34</v>
      </c>
    </row>
    <row r="1447" spans="1:11" x14ac:dyDescent="0.3">
      <c r="A1447">
        <v>931</v>
      </c>
      <c r="B1447" t="s">
        <v>258</v>
      </c>
      <c r="C1447" t="s">
        <v>29</v>
      </c>
      <c r="D1447">
        <v>1016</v>
      </c>
      <c r="E1447" s="1">
        <v>44049</v>
      </c>
      <c r="F1447" t="s">
        <v>104</v>
      </c>
      <c r="G1447">
        <v>2</v>
      </c>
      <c r="H1447" t="s">
        <v>105</v>
      </c>
      <c r="I1447">
        <v>5</v>
      </c>
      <c r="J1447">
        <v>189</v>
      </c>
      <c r="K1447" t="s">
        <v>97</v>
      </c>
    </row>
    <row r="1448" spans="1:11" x14ac:dyDescent="0.3">
      <c r="A1448">
        <v>931</v>
      </c>
      <c r="B1448" t="s">
        <v>258</v>
      </c>
      <c r="C1448" t="s">
        <v>29</v>
      </c>
      <c r="D1448">
        <v>2291</v>
      </c>
      <c r="E1448" s="1">
        <v>44322</v>
      </c>
      <c r="F1448" t="s">
        <v>214</v>
      </c>
      <c r="G1448">
        <v>3</v>
      </c>
      <c r="H1448" t="s">
        <v>215</v>
      </c>
      <c r="I1448">
        <v>2</v>
      </c>
      <c r="J1448">
        <v>58.95</v>
      </c>
      <c r="K1448" t="s">
        <v>41</v>
      </c>
    </row>
    <row r="1449" spans="1:11" x14ac:dyDescent="0.3">
      <c r="A1449">
        <v>931</v>
      </c>
      <c r="B1449" t="s">
        <v>258</v>
      </c>
      <c r="C1449" t="s">
        <v>29</v>
      </c>
      <c r="D1449">
        <v>2539</v>
      </c>
      <c r="E1449" s="1">
        <v>44373</v>
      </c>
      <c r="F1449" t="s">
        <v>122</v>
      </c>
      <c r="G1449">
        <v>3</v>
      </c>
      <c r="H1449" t="s">
        <v>123</v>
      </c>
      <c r="I1449">
        <v>4</v>
      </c>
      <c r="J1449">
        <v>14.99</v>
      </c>
      <c r="K1449" t="s">
        <v>34</v>
      </c>
    </row>
    <row r="1450" spans="1:11" x14ac:dyDescent="0.3">
      <c r="A1450">
        <v>932</v>
      </c>
      <c r="B1450" t="s">
        <v>355</v>
      </c>
      <c r="C1450" t="s">
        <v>148</v>
      </c>
      <c r="D1450">
        <v>96</v>
      </c>
      <c r="E1450" s="1">
        <v>43851</v>
      </c>
      <c r="F1450" t="s">
        <v>56</v>
      </c>
      <c r="G1450">
        <v>4</v>
      </c>
      <c r="H1450" t="s">
        <v>57</v>
      </c>
      <c r="I1450">
        <v>3</v>
      </c>
      <c r="J1450">
        <v>499</v>
      </c>
      <c r="K1450" t="s">
        <v>53</v>
      </c>
    </row>
    <row r="1451" spans="1:11" x14ac:dyDescent="0.3">
      <c r="A1451">
        <v>934</v>
      </c>
      <c r="B1451" t="s">
        <v>463</v>
      </c>
      <c r="C1451" t="s">
        <v>36</v>
      </c>
      <c r="D1451">
        <v>56</v>
      </c>
      <c r="E1451" s="1">
        <v>43841</v>
      </c>
      <c r="F1451" t="s">
        <v>83</v>
      </c>
      <c r="G1451">
        <v>4</v>
      </c>
      <c r="H1451" t="s">
        <v>84</v>
      </c>
      <c r="I1451">
        <v>2</v>
      </c>
      <c r="J1451">
        <v>167</v>
      </c>
      <c r="K1451" t="s">
        <v>41</v>
      </c>
    </row>
    <row r="1452" spans="1:11" x14ac:dyDescent="0.3">
      <c r="A1452">
        <v>934</v>
      </c>
      <c r="B1452" t="s">
        <v>463</v>
      </c>
      <c r="C1452" t="s">
        <v>36</v>
      </c>
      <c r="D1452">
        <v>197</v>
      </c>
      <c r="E1452" s="1">
        <v>43870</v>
      </c>
      <c r="F1452" t="s">
        <v>290</v>
      </c>
      <c r="G1452">
        <v>4</v>
      </c>
      <c r="H1452" t="s">
        <v>291</v>
      </c>
      <c r="I1452">
        <v>6</v>
      </c>
      <c r="J1452">
        <v>699</v>
      </c>
      <c r="K1452" t="s">
        <v>27</v>
      </c>
    </row>
    <row r="1453" spans="1:11" x14ac:dyDescent="0.3">
      <c r="A1453">
        <v>935</v>
      </c>
      <c r="B1453" t="s">
        <v>232</v>
      </c>
      <c r="C1453" t="s">
        <v>29</v>
      </c>
      <c r="D1453">
        <v>930</v>
      </c>
      <c r="E1453" s="1">
        <v>44030</v>
      </c>
      <c r="F1453" t="s">
        <v>152</v>
      </c>
      <c r="G1453">
        <v>5</v>
      </c>
      <c r="H1453" t="s">
        <v>153</v>
      </c>
      <c r="I1453">
        <v>1</v>
      </c>
      <c r="J1453">
        <v>7.99</v>
      </c>
      <c r="K1453" t="s">
        <v>18</v>
      </c>
    </row>
    <row r="1454" spans="1:11" x14ac:dyDescent="0.3">
      <c r="A1454">
        <v>935</v>
      </c>
      <c r="B1454" t="s">
        <v>232</v>
      </c>
      <c r="C1454" t="s">
        <v>29</v>
      </c>
      <c r="D1454">
        <v>1641</v>
      </c>
      <c r="E1454" s="1">
        <v>44185</v>
      </c>
      <c r="F1454" t="s">
        <v>83</v>
      </c>
      <c r="G1454">
        <v>3</v>
      </c>
      <c r="H1454" t="s">
        <v>84</v>
      </c>
      <c r="I1454">
        <v>2</v>
      </c>
      <c r="J1454">
        <v>167</v>
      </c>
      <c r="K1454" t="s">
        <v>41</v>
      </c>
    </row>
    <row r="1455" spans="1:11" x14ac:dyDescent="0.3">
      <c r="A1455">
        <v>935</v>
      </c>
      <c r="B1455" t="s">
        <v>232</v>
      </c>
      <c r="C1455" t="s">
        <v>29</v>
      </c>
      <c r="D1455">
        <v>1966</v>
      </c>
      <c r="E1455" s="1">
        <v>44252</v>
      </c>
      <c r="F1455" t="s">
        <v>152</v>
      </c>
      <c r="G1455">
        <v>4</v>
      </c>
      <c r="H1455" t="s">
        <v>153</v>
      </c>
      <c r="I1455">
        <v>1</v>
      </c>
      <c r="J1455">
        <v>7.99</v>
      </c>
      <c r="K1455" t="s">
        <v>18</v>
      </c>
    </row>
    <row r="1456" spans="1:11" x14ac:dyDescent="0.3">
      <c r="A1456">
        <v>936</v>
      </c>
      <c r="B1456" t="s">
        <v>293</v>
      </c>
      <c r="C1456" t="s">
        <v>29</v>
      </c>
      <c r="D1456">
        <v>1945</v>
      </c>
      <c r="E1456" s="1">
        <v>44248</v>
      </c>
      <c r="F1456" t="s">
        <v>165</v>
      </c>
      <c r="G1456">
        <v>2</v>
      </c>
      <c r="H1456" t="s">
        <v>166</v>
      </c>
      <c r="I1456">
        <v>7</v>
      </c>
      <c r="J1456">
        <v>28.99</v>
      </c>
      <c r="K1456" t="s">
        <v>15</v>
      </c>
    </row>
    <row r="1457" spans="1:11" x14ac:dyDescent="0.3">
      <c r="A1457">
        <v>936</v>
      </c>
      <c r="B1457" t="s">
        <v>293</v>
      </c>
      <c r="C1457" t="s">
        <v>29</v>
      </c>
      <c r="D1457">
        <v>2997</v>
      </c>
      <c r="E1457" s="1">
        <v>44482</v>
      </c>
      <c r="F1457" t="s">
        <v>245</v>
      </c>
      <c r="G1457">
        <v>1</v>
      </c>
      <c r="H1457" t="s">
        <v>246</v>
      </c>
      <c r="I1457">
        <v>7</v>
      </c>
      <c r="J1457">
        <v>36.99</v>
      </c>
      <c r="K1457" t="s">
        <v>15</v>
      </c>
    </row>
    <row r="1458" spans="1:11" x14ac:dyDescent="0.3">
      <c r="A1458">
        <v>938</v>
      </c>
      <c r="B1458" t="s">
        <v>272</v>
      </c>
      <c r="C1458" t="s">
        <v>189</v>
      </c>
      <c r="D1458">
        <v>1968</v>
      </c>
      <c r="E1458" s="1">
        <v>44252</v>
      </c>
      <c r="F1458" t="s">
        <v>30</v>
      </c>
      <c r="G1458">
        <v>2</v>
      </c>
      <c r="H1458" t="s">
        <v>31</v>
      </c>
      <c r="I1458">
        <v>7</v>
      </c>
      <c r="J1458">
        <v>37.99</v>
      </c>
      <c r="K1458" t="s">
        <v>15</v>
      </c>
    </row>
    <row r="1459" spans="1:11" x14ac:dyDescent="0.3">
      <c r="A1459">
        <v>938</v>
      </c>
      <c r="B1459" t="s">
        <v>272</v>
      </c>
      <c r="C1459" t="s">
        <v>189</v>
      </c>
      <c r="D1459">
        <v>2256</v>
      </c>
      <c r="E1459" s="1">
        <v>44316</v>
      </c>
      <c r="F1459" t="s">
        <v>79</v>
      </c>
      <c r="G1459">
        <v>2</v>
      </c>
      <c r="H1459" t="s">
        <v>80</v>
      </c>
      <c r="I1459">
        <v>3</v>
      </c>
      <c r="J1459">
        <v>399</v>
      </c>
      <c r="K1459" t="s">
        <v>53</v>
      </c>
    </row>
    <row r="1460" spans="1:11" x14ac:dyDescent="0.3">
      <c r="A1460">
        <v>938</v>
      </c>
      <c r="B1460" t="s">
        <v>272</v>
      </c>
      <c r="C1460" t="s">
        <v>189</v>
      </c>
      <c r="D1460">
        <v>3320</v>
      </c>
      <c r="E1460" s="1">
        <v>44557</v>
      </c>
      <c r="F1460" t="s">
        <v>83</v>
      </c>
      <c r="G1460">
        <v>5</v>
      </c>
      <c r="H1460" t="s">
        <v>84</v>
      </c>
      <c r="I1460">
        <v>2</v>
      </c>
      <c r="J1460">
        <v>167</v>
      </c>
      <c r="K1460" t="s">
        <v>41</v>
      </c>
    </row>
    <row r="1461" spans="1:11" x14ac:dyDescent="0.3">
      <c r="A1461">
        <v>940</v>
      </c>
      <c r="B1461" t="s">
        <v>233</v>
      </c>
      <c r="C1461" t="s">
        <v>36</v>
      </c>
      <c r="D1461">
        <v>385</v>
      </c>
      <c r="E1461" s="1">
        <v>43911</v>
      </c>
      <c r="F1461" t="s">
        <v>106</v>
      </c>
      <c r="G1461">
        <v>6</v>
      </c>
      <c r="H1461" t="s">
        <v>107</v>
      </c>
      <c r="I1461">
        <v>1</v>
      </c>
      <c r="J1461">
        <v>4.99</v>
      </c>
      <c r="K1461" t="s">
        <v>18</v>
      </c>
    </row>
    <row r="1462" spans="1:11" x14ac:dyDescent="0.3">
      <c r="A1462">
        <v>940</v>
      </c>
      <c r="B1462" t="s">
        <v>233</v>
      </c>
      <c r="C1462" t="s">
        <v>36</v>
      </c>
      <c r="D1462">
        <v>1433</v>
      </c>
      <c r="E1462" s="1">
        <v>44135</v>
      </c>
      <c r="F1462" t="s">
        <v>39</v>
      </c>
      <c r="G1462">
        <v>1</v>
      </c>
      <c r="H1462" t="s">
        <v>40</v>
      </c>
      <c r="I1462">
        <v>2</v>
      </c>
      <c r="J1462">
        <v>89.95</v>
      </c>
      <c r="K1462" t="s">
        <v>41</v>
      </c>
    </row>
    <row r="1463" spans="1:11" x14ac:dyDescent="0.3">
      <c r="A1463">
        <v>940</v>
      </c>
      <c r="B1463" t="s">
        <v>233</v>
      </c>
      <c r="C1463" t="s">
        <v>36</v>
      </c>
      <c r="D1463">
        <v>2021</v>
      </c>
      <c r="E1463" s="1">
        <v>44263</v>
      </c>
      <c r="F1463" t="s">
        <v>283</v>
      </c>
      <c r="G1463">
        <v>2</v>
      </c>
      <c r="H1463" t="s">
        <v>284</v>
      </c>
      <c r="I1463">
        <v>7</v>
      </c>
      <c r="J1463">
        <v>42.99</v>
      </c>
      <c r="K1463" t="s">
        <v>15</v>
      </c>
    </row>
    <row r="1464" spans="1:11" x14ac:dyDescent="0.3">
      <c r="A1464">
        <v>940</v>
      </c>
      <c r="B1464" t="s">
        <v>233</v>
      </c>
      <c r="C1464" t="s">
        <v>36</v>
      </c>
      <c r="D1464">
        <v>2181</v>
      </c>
      <c r="E1464" s="1">
        <v>44300</v>
      </c>
      <c r="F1464" t="s">
        <v>67</v>
      </c>
      <c r="G1464">
        <v>2</v>
      </c>
      <c r="H1464" t="s">
        <v>68</v>
      </c>
      <c r="I1464">
        <v>4</v>
      </c>
      <c r="J1464">
        <v>23.99</v>
      </c>
      <c r="K1464" t="s">
        <v>34</v>
      </c>
    </row>
    <row r="1465" spans="1:11" x14ac:dyDescent="0.3">
      <c r="A1465">
        <v>941</v>
      </c>
      <c r="B1465" t="s">
        <v>465</v>
      </c>
      <c r="C1465" t="s">
        <v>163</v>
      </c>
      <c r="D1465">
        <v>1129</v>
      </c>
      <c r="E1465" s="1">
        <v>44075</v>
      </c>
      <c r="F1465" t="s">
        <v>286</v>
      </c>
      <c r="G1465">
        <v>5</v>
      </c>
      <c r="H1465" t="s">
        <v>287</v>
      </c>
      <c r="I1465">
        <v>4</v>
      </c>
      <c r="J1465">
        <v>19.989999999999998</v>
      </c>
      <c r="K1465" t="s">
        <v>34</v>
      </c>
    </row>
    <row r="1466" spans="1:11" x14ac:dyDescent="0.3">
      <c r="A1466">
        <v>941</v>
      </c>
      <c r="B1466" t="s">
        <v>465</v>
      </c>
      <c r="C1466" t="s">
        <v>163</v>
      </c>
      <c r="D1466">
        <v>2318</v>
      </c>
      <c r="E1466" s="1">
        <v>44329</v>
      </c>
      <c r="F1466" t="s">
        <v>317</v>
      </c>
      <c r="G1466">
        <v>6</v>
      </c>
      <c r="H1466" t="s">
        <v>318</v>
      </c>
      <c r="I1466">
        <v>7</v>
      </c>
      <c r="J1466">
        <v>44.95</v>
      </c>
      <c r="K1466" t="s">
        <v>15</v>
      </c>
    </row>
    <row r="1467" spans="1:11" x14ac:dyDescent="0.3">
      <c r="A1467">
        <v>941</v>
      </c>
      <c r="B1467" t="s">
        <v>465</v>
      </c>
      <c r="C1467" t="s">
        <v>163</v>
      </c>
      <c r="D1467">
        <v>2655</v>
      </c>
      <c r="E1467" s="1">
        <v>44396</v>
      </c>
      <c r="F1467" t="s">
        <v>283</v>
      </c>
      <c r="G1467">
        <v>3</v>
      </c>
      <c r="H1467" t="s">
        <v>284</v>
      </c>
      <c r="I1467">
        <v>7</v>
      </c>
      <c r="J1467">
        <v>42.99</v>
      </c>
      <c r="K1467" t="s">
        <v>15</v>
      </c>
    </row>
    <row r="1468" spans="1:11" x14ac:dyDescent="0.3">
      <c r="A1468">
        <v>941</v>
      </c>
      <c r="B1468" t="s">
        <v>465</v>
      </c>
      <c r="C1468" t="s">
        <v>163</v>
      </c>
      <c r="D1468">
        <v>3122</v>
      </c>
      <c r="E1468" s="1">
        <v>44510</v>
      </c>
      <c r="F1468" t="s">
        <v>75</v>
      </c>
      <c r="G1468">
        <v>3</v>
      </c>
      <c r="H1468" t="s">
        <v>76</v>
      </c>
      <c r="I1468">
        <v>2</v>
      </c>
      <c r="J1468">
        <v>54</v>
      </c>
      <c r="K1468" t="s">
        <v>41</v>
      </c>
    </row>
    <row r="1469" spans="1:11" x14ac:dyDescent="0.3">
      <c r="A1469">
        <v>942</v>
      </c>
      <c r="B1469" t="s">
        <v>466</v>
      </c>
      <c r="C1469" t="s">
        <v>36</v>
      </c>
      <c r="D1469">
        <v>3185</v>
      </c>
      <c r="E1469" s="1">
        <v>44526</v>
      </c>
      <c r="F1469" t="s">
        <v>54</v>
      </c>
      <c r="G1469">
        <v>6</v>
      </c>
      <c r="H1469" t="s">
        <v>55</v>
      </c>
      <c r="I1469">
        <v>1</v>
      </c>
      <c r="J1469">
        <v>11.99</v>
      </c>
      <c r="K1469" t="s">
        <v>18</v>
      </c>
    </row>
    <row r="1470" spans="1:11" x14ac:dyDescent="0.3">
      <c r="A1470">
        <v>943</v>
      </c>
      <c r="B1470" t="s">
        <v>467</v>
      </c>
      <c r="C1470" t="s">
        <v>269</v>
      </c>
      <c r="D1470">
        <v>558</v>
      </c>
      <c r="E1470" s="1">
        <v>43952</v>
      </c>
      <c r="F1470" t="s">
        <v>54</v>
      </c>
      <c r="G1470">
        <v>2</v>
      </c>
      <c r="H1470" t="s">
        <v>55</v>
      </c>
      <c r="I1470">
        <v>1</v>
      </c>
      <c r="J1470">
        <v>11.99</v>
      </c>
      <c r="K1470" t="s">
        <v>18</v>
      </c>
    </row>
    <row r="1471" spans="1:11" x14ac:dyDescent="0.3">
      <c r="A1471">
        <v>944</v>
      </c>
      <c r="B1471" t="s">
        <v>439</v>
      </c>
      <c r="C1471" t="s">
        <v>134</v>
      </c>
      <c r="D1471">
        <v>2962</v>
      </c>
      <c r="E1471" s="1">
        <v>44472</v>
      </c>
      <c r="F1471" t="s">
        <v>16</v>
      </c>
      <c r="G1471">
        <v>3</v>
      </c>
      <c r="H1471" t="s">
        <v>17</v>
      </c>
      <c r="I1471">
        <v>1</v>
      </c>
      <c r="J1471">
        <v>8.99</v>
      </c>
      <c r="K1471" t="s">
        <v>18</v>
      </c>
    </row>
    <row r="1472" spans="1:11" x14ac:dyDescent="0.3">
      <c r="A1472">
        <v>945</v>
      </c>
      <c r="B1472" t="s">
        <v>468</v>
      </c>
      <c r="C1472" t="s">
        <v>29</v>
      </c>
      <c r="D1472">
        <v>1483</v>
      </c>
      <c r="E1472" s="1">
        <v>44150</v>
      </c>
      <c r="F1472" t="s">
        <v>111</v>
      </c>
      <c r="G1472">
        <v>1</v>
      </c>
      <c r="H1472" t="s">
        <v>112</v>
      </c>
      <c r="I1472">
        <v>1</v>
      </c>
      <c r="J1472">
        <v>12</v>
      </c>
      <c r="K1472" t="s">
        <v>18</v>
      </c>
    </row>
    <row r="1473" spans="1:11" x14ac:dyDescent="0.3">
      <c r="A1473">
        <v>946</v>
      </c>
      <c r="B1473" t="s">
        <v>232</v>
      </c>
      <c r="C1473" t="s">
        <v>29</v>
      </c>
      <c r="D1473">
        <v>667</v>
      </c>
      <c r="E1473" s="1">
        <v>43972</v>
      </c>
      <c r="F1473" t="s">
        <v>120</v>
      </c>
      <c r="G1473">
        <v>1</v>
      </c>
      <c r="H1473" t="s">
        <v>121</v>
      </c>
      <c r="I1473">
        <v>7</v>
      </c>
      <c r="J1473">
        <v>49.95</v>
      </c>
      <c r="K1473" t="s">
        <v>15</v>
      </c>
    </row>
    <row r="1474" spans="1:11" x14ac:dyDescent="0.3">
      <c r="A1474">
        <v>946</v>
      </c>
      <c r="B1474" t="s">
        <v>232</v>
      </c>
      <c r="C1474" t="s">
        <v>29</v>
      </c>
      <c r="D1474">
        <v>685</v>
      </c>
      <c r="E1474" s="1">
        <v>43976</v>
      </c>
      <c r="F1474" t="s">
        <v>154</v>
      </c>
      <c r="G1474">
        <v>1</v>
      </c>
      <c r="H1474" t="s">
        <v>155</v>
      </c>
      <c r="I1474">
        <v>2</v>
      </c>
      <c r="J1474">
        <v>129.94999999999999</v>
      </c>
      <c r="K1474" t="s">
        <v>41</v>
      </c>
    </row>
    <row r="1475" spans="1:11" x14ac:dyDescent="0.3">
      <c r="A1475">
        <v>946</v>
      </c>
      <c r="B1475" t="s">
        <v>232</v>
      </c>
      <c r="C1475" t="s">
        <v>29</v>
      </c>
      <c r="D1475">
        <v>1350</v>
      </c>
      <c r="E1475" s="1">
        <v>44119</v>
      </c>
      <c r="F1475" t="s">
        <v>212</v>
      </c>
      <c r="G1475">
        <v>1</v>
      </c>
      <c r="H1475" t="s">
        <v>213</v>
      </c>
      <c r="I1475">
        <v>4</v>
      </c>
      <c r="J1475">
        <v>14.99</v>
      </c>
      <c r="K1475" t="s">
        <v>34</v>
      </c>
    </row>
    <row r="1476" spans="1:11" x14ac:dyDescent="0.3">
      <c r="A1476">
        <v>946</v>
      </c>
      <c r="B1476" t="s">
        <v>232</v>
      </c>
      <c r="C1476" t="s">
        <v>29</v>
      </c>
      <c r="D1476">
        <v>1515</v>
      </c>
      <c r="E1476" s="1">
        <v>44155</v>
      </c>
      <c r="F1476" t="s">
        <v>54</v>
      </c>
      <c r="G1476">
        <v>3</v>
      </c>
      <c r="H1476" t="s">
        <v>55</v>
      </c>
      <c r="I1476">
        <v>1</v>
      </c>
      <c r="J1476">
        <v>11.99</v>
      </c>
      <c r="K1476" t="s">
        <v>18</v>
      </c>
    </row>
    <row r="1477" spans="1:11" x14ac:dyDescent="0.3">
      <c r="A1477">
        <v>946</v>
      </c>
      <c r="B1477" t="s">
        <v>232</v>
      </c>
      <c r="C1477" t="s">
        <v>29</v>
      </c>
      <c r="D1477">
        <v>2118</v>
      </c>
      <c r="E1477" s="1">
        <v>44286</v>
      </c>
      <c r="F1477" t="s">
        <v>122</v>
      </c>
      <c r="G1477">
        <v>5</v>
      </c>
      <c r="H1477" t="s">
        <v>123</v>
      </c>
      <c r="I1477">
        <v>4</v>
      </c>
      <c r="J1477">
        <v>14.99</v>
      </c>
      <c r="K1477" t="s">
        <v>34</v>
      </c>
    </row>
    <row r="1478" spans="1:11" x14ac:dyDescent="0.3">
      <c r="A1478">
        <v>949</v>
      </c>
      <c r="B1478" t="s">
        <v>469</v>
      </c>
      <c r="C1478" t="s">
        <v>189</v>
      </c>
      <c r="D1478">
        <v>1488</v>
      </c>
      <c r="E1478" s="1">
        <v>44151</v>
      </c>
      <c r="F1478" t="s">
        <v>122</v>
      </c>
      <c r="G1478">
        <v>3</v>
      </c>
      <c r="H1478" t="s">
        <v>123</v>
      </c>
      <c r="I1478">
        <v>4</v>
      </c>
      <c r="J1478">
        <v>14.99</v>
      </c>
      <c r="K1478" t="s">
        <v>34</v>
      </c>
    </row>
    <row r="1479" spans="1:11" x14ac:dyDescent="0.3">
      <c r="A1479">
        <v>949</v>
      </c>
      <c r="B1479" t="s">
        <v>469</v>
      </c>
      <c r="C1479" t="s">
        <v>189</v>
      </c>
      <c r="D1479">
        <v>2034</v>
      </c>
      <c r="E1479" s="1">
        <v>44267</v>
      </c>
      <c r="F1479" t="s">
        <v>32</v>
      </c>
      <c r="G1479">
        <v>3</v>
      </c>
      <c r="H1479" t="s">
        <v>33</v>
      </c>
      <c r="I1479">
        <v>4</v>
      </c>
      <c r="J1479">
        <v>15.5</v>
      </c>
      <c r="K1479" t="s">
        <v>34</v>
      </c>
    </row>
    <row r="1480" spans="1:11" x14ac:dyDescent="0.3">
      <c r="A1480">
        <v>950</v>
      </c>
      <c r="B1480" t="s">
        <v>380</v>
      </c>
      <c r="C1480" t="s">
        <v>134</v>
      </c>
      <c r="D1480">
        <v>920</v>
      </c>
      <c r="E1480" s="1">
        <v>44026</v>
      </c>
      <c r="F1480" t="s">
        <v>302</v>
      </c>
      <c r="G1480">
        <v>4</v>
      </c>
      <c r="H1480" t="s">
        <v>303</v>
      </c>
      <c r="I1480">
        <v>4</v>
      </c>
      <c r="J1480">
        <v>13.99</v>
      </c>
      <c r="K1480" t="s">
        <v>34</v>
      </c>
    </row>
    <row r="1481" spans="1:11" x14ac:dyDescent="0.3">
      <c r="A1481">
        <v>950</v>
      </c>
      <c r="B1481" t="s">
        <v>380</v>
      </c>
      <c r="C1481" t="s">
        <v>134</v>
      </c>
      <c r="D1481">
        <v>1254</v>
      </c>
      <c r="E1481" s="1">
        <v>44099</v>
      </c>
      <c r="F1481" t="s">
        <v>168</v>
      </c>
      <c r="G1481">
        <v>3</v>
      </c>
      <c r="H1481" t="s">
        <v>169</v>
      </c>
      <c r="I1481">
        <v>4</v>
      </c>
      <c r="J1481">
        <v>19.5</v>
      </c>
      <c r="K1481" t="s">
        <v>34</v>
      </c>
    </row>
    <row r="1482" spans="1:11" x14ac:dyDescent="0.3">
      <c r="A1482">
        <v>950</v>
      </c>
      <c r="B1482" t="s">
        <v>380</v>
      </c>
      <c r="C1482" t="s">
        <v>134</v>
      </c>
      <c r="D1482">
        <v>1817</v>
      </c>
      <c r="E1482" s="1">
        <v>44221</v>
      </c>
      <c r="F1482" t="s">
        <v>83</v>
      </c>
      <c r="G1482">
        <v>2</v>
      </c>
      <c r="H1482" t="s">
        <v>84</v>
      </c>
      <c r="I1482">
        <v>2</v>
      </c>
      <c r="J1482">
        <v>167</v>
      </c>
      <c r="K1482" t="s">
        <v>41</v>
      </c>
    </row>
    <row r="1483" spans="1:11" x14ac:dyDescent="0.3">
      <c r="A1483">
        <v>950</v>
      </c>
      <c r="B1483" t="s">
        <v>380</v>
      </c>
      <c r="C1483" t="s">
        <v>134</v>
      </c>
      <c r="D1483">
        <v>2999</v>
      </c>
      <c r="E1483" s="1">
        <v>44482</v>
      </c>
      <c r="F1483" t="s">
        <v>260</v>
      </c>
      <c r="G1483">
        <v>3</v>
      </c>
      <c r="H1483" t="s">
        <v>261</v>
      </c>
      <c r="I1483">
        <v>7</v>
      </c>
      <c r="J1483">
        <v>49</v>
      </c>
      <c r="K1483" t="s">
        <v>15</v>
      </c>
    </row>
    <row r="1484" spans="1:11" x14ac:dyDescent="0.3">
      <c r="A1484">
        <v>950</v>
      </c>
      <c r="B1484" t="s">
        <v>380</v>
      </c>
      <c r="C1484" t="s">
        <v>134</v>
      </c>
      <c r="D1484">
        <v>3047</v>
      </c>
      <c r="E1484" s="1">
        <v>44494</v>
      </c>
      <c r="F1484" t="s">
        <v>44</v>
      </c>
      <c r="G1484">
        <v>3</v>
      </c>
      <c r="H1484" t="s">
        <v>45</v>
      </c>
      <c r="I1484">
        <v>4</v>
      </c>
      <c r="J1484">
        <v>23.99</v>
      </c>
      <c r="K1484" t="s">
        <v>34</v>
      </c>
    </row>
    <row r="1485" spans="1:11" x14ac:dyDescent="0.3">
      <c r="A1485">
        <v>951</v>
      </c>
      <c r="B1485" t="s">
        <v>23</v>
      </c>
      <c r="C1485" t="s">
        <v>24</v>
      </c>
      <c r="D1485">
        <v>3264</v>
      </c>
      <c r="E1485" s="1">
        <v>44543</v>
      </c>
      <c r="F1485" t="s">
        <v>47</v>
      </c>
      <c r="G1485">
        <v>4</v>
      </c>
      <c r="H1485" t="s">
        <v>48</v>
      </c>
      <c r="I1485">
        <v>7</v>
      </c>
      <c r="J1485">
        <v>49</v>
      </c>
      <c r="K1485" t="s">
        <v>15</v>
      </c>
    </row>
    <row r="1486" spans="1:11" x14ac:dyDescent="0.3">
      <c r="A1486">
        <v>952</v>
      </c>
      <c r="B1486" t="s">
        <v>467</v>
      </c>
      <c r="C1486" t="s">
        <v>269</v>
      </c>
      <c r="D1486">
        <v>1449</v>
      </c>
      <c r="E1486" s="1">
        <v>44139</v>
      </c>
      <c r="F1486" t="s">
        <v>178</v>
      </c>
      <c r="G1486">
        <v>4</v>
      </c>
      <c r="H1486" t="s">
        <v>179</v>
      </c>
      <c r="I1486">
        <v>5</v>
      </c>
      <c r="J1486">
        <v>225</v>
      </c>
      <c r="K1486" t="s">
        <v>97</v>
      </c>
    </row>
    <row r="1487" spans="1:11" x14ac:dyDescent="0.3">
      <c r="A1487">
        <v>954</v>
      </c>
      <c r="B1487" t="s">
        <v>262</v>
      </c>
      <c r="C1487" t="s">
        <v>211</v>
      </c>
      <c r="D1487">
        <v>6</v>
      </c>
      <c r="E1487" s="1">
        <v>43831</v>
      </c>
      <c r="F1487" t="s">
        <v>194</v>
      </c>
      <c r="G1487">
        <v>5</v>
      </c>
      <c r="H1487" t="s">
        <v>195</v>
      </c>
      <c r="I1487">
        <v>4</v>
      </c>
      <c r="J1487">
        <v>16.75</v>
      </c>
      <c r="K1487" t="s">
        <v>34</v>
      </c>
    </row>
    <row r="1488" spans="1:11" x14ac:dyDescent="0.3">
      <c r="A1488">
        <v>954</v>
      </c>
      <c r="B1488" t="s">
        <v>262</v>
      </c>
      <c r="C1488" t="s">
        <v>211</v>
      </c>
      <c r="D1488">
        <v>554</v>
      </c>
      <c r="E1488" s="1">
        <v>43951</v>
      </c>
      <c r="F1488" t="s">
        <v>95</v>
      </c>
      <c r="G1488">
        <v>3</v>
      </c>
      <c r="H1488" t="s">
        <v>96</v>
      </c>
      <c r="I1488">
        <v>5</v>
      </c>
      <c r="J1488">
        <v>245</v>
      </c>
      <c r="K1488" t="s">
        <v>97</v>
      </c>
    </row>
    <row r="1489" spans="1:11" x14ac:dyDescent="0.3">
      <c r="A1489">
        <v>954</v>
      </c>
      <c r="B1489" t="s">
        <v>262</v>
      </c>
      <c r="C1489" t="s">
        <v>211</v>
      </c>
      <c r="D1489">
        <v>623</v>
      </c>
      <c r="E1489" s="1">
        <v>43965</v>
      </c>
      <c r="F1489" t="s">
        <v>221</v>
      </c>
      <c r="G1489">
        <v>2</v>
      </c>
      <c r="H1489" t="s">
        <v>222</v>
      </c>
      <c r="I1489">
        <v>1</v>
      </c>
      <c r="J1489">
        <v>10.99</v>
      </c>
      <c r="K1489" t="s">
        <v>18</v>
      </c>
    </row>
    <row r="1490" spans="1:11" x14ac:dyDescent="0.3">
      <c r="A1490">
        <v>954</v>
      </c>
      <c r="B1490" t="s">
        <v>262</v>
      </c>
      <c r="C1490" t="s">
        <v>211</v>
      </c>
      <c r="D1490">
        <v>1636</v>
      </c>
      <c r="E1490" s="1">
        <v>44185</v>
      </c>
      <c r="F1490" t="s">
        <v>145</v>
      </c>
      <c r="G1490">
        <v>5</v>
      </c>
      <c r="H1490" t="s">
        <v>146</v>
      </c>
      <c r="I1490">
        <v>6</v>
      </c>
      <c r="J1490">
        <v>883</v>
      </c>
      <c r="K1490" t="s">
        <v>27</v>
      </c>
    </row>
    <row r="1491" spans="1:11" x14ac:dyDescent="0.3">
      <c r="A1491">
        <v>955</v>
      </c>
      <c r="B1491" t="s">
        <v>237</v>
      </c>
      <c r="C1491" t="s">
        <v>20</v>
      </c>
      <c r="D1491">
        <v>1884</v>
      </c>
      <c r="E1491" s="1">
        <v>44235</v>
      </c>
      <c r="F1491" t="s">
        <v>283</v>
      </c>
      <c r="G1491">
        <v>3</v>
      </c>
      <c r="H1491" t="s">
        <v>284</v>
      </c>
      <c r="I1491">
        <v>7</v>
      </c>
      <c r="J1491">
        <v>42.99</v>
      </c>
      <c r="K1491" t="s">
        <v>15</v>
      </c>
    </row>
    <row r="1492" spans="1:11" x14ac:dyDescent="0.3">
      <c r="A1492">
        <v>955</v>
      </c>
      <c r="B1492" t="s">
        <v>237</v>
      </c>
      <c r="C1492" t="s">
        <v>20</v>
      </c>
      <c r="D1492">
        <v>2100</v>
      </c>
      <c r="E1492" s="1">
        <v>44283</v>
      </c>
      <c r="F1492" t="s">
        <v>172</v>
      </c>
      <c r="G1492">
        <v>5</v>
      </c>
      <c r="H1492" t="s">
        <v>173</v>
      </c>
      <c r="I1492">
        <v>4</v>
      </c>
      <c r="J1492">
        <v>24.95</v>
      </c>
      <c r="K1492" t="s">
        <v>34</v>
      </c>
    </row>
    <row r="1493" spans="1:11" x14ac:dyDescent="0.3">
      <c r="A1493">
        <v>955</v>
      </c>
      <c r="B1493" t="s">
        <v>237</v>
      </c>
      <c r="C1493" t="s">
        <v>20</v>
      </c>
      <c r="D1493">
        <v>2650</v>
      </c>
      <c r="E1493" s="1">
        <v>44395</v>
      </c>
      <c r="F1493" t="s">
        <v>51</v>
      </c>
      <c r="G1493">
        <v>5</v>
      </c>
      <c r="H1493" t="s">
        <v>52</v>
      </c>
      <c r="I1493">
        <v>3</v>
      </c>
      <c r="J1493">
        <v>455</v>
      </c>
      <c r="K1493" t="s">
        <v>53</v>
      </c>
    </row>
    <row r="1494" spans="1:11" x14ac:dyDescent="0.3">
      <c r="A1494">
        <v>956</v>
      </c>
      <c r="B1494" t="s">
        <v>365</v>
      </c>
      <c r="C1494" t="s">
        <v>253</v>
      </c>
      <c r="D1494">
        <v>2234</v>
      </c>
      <c r="E1494" s="1">
        <v>44310</v>
      </c>
      <c r="F1494" t="s">
        <v>100</v>
      </c>
      <c r="G1494">
        <v>4</v>
      </c>
      <c r="H1494" t="s">
        <v>101</v>
      </c>
      <c r="I1494">
        <v>7</v>
      </c>
      <c r="J1494">
        <v>34.99</v>
      </c>
      <c r="K1494" t="s">
        <v>15</v>
      </c>
    </row>
    <row r="1495" spans="1:11" x14ac:dyDescent="0.3">
      <c r="A1495">
        <v>956</v>
      </c>
      <c r="B1495" t="s">
        <v>365</v>
      </c>
      <c r="C1495" t="s">
        <v>253</v>
      </c>
      <c r="D1495">
        <v>2357</v>
      </c>
      <c r="E1495" s="1">
        <v>44335</v>
      </c>
      <c r="F1495" t="s">
        <v>145</v>
      </c>
      <c r="G1495">
        <v>4</v>
      </c>
      <c r="H1495" t="s">
        <v>146</v>
      </c>
      <c r="I1495">
        <v>6</v>
      </c>
      <c r="J1495">
        <v>883</v>
      </c>
      <c r="K1495" t="s">
        <v>27</v>
      </c>
    </row>
    <row r="1496" spans="1:11" x14ac:dyDescent="0.3">
      <c r="A1496">
        <v>956</v>
      </c>
      <c r="B1496" t="s">
        <v>365</v>
      </c>
      <c r="C1496" t="s">
        <v>253</v>
      </c>
      <c r="D1496">
        <v>3133</v>
      </c>
      <c r="E1496" s="1">
        <v>44513</v>
      </c>
      <c r="F1496" t="s">
        <v>63</v>
      </c>
      <c r="G1496">
        <v>4</v>
      </c>
      <c r="H1496" t="s">
        <v>64</v>
      </c>
      <c r="I1496">
        <v>7</v>
      </c>
      <c r="J1496">
        <v>32.950000000000003</v>
      </c>
      <c r="K1496" t="s">
        <v>15</v>
      </c>
    </row>
    <row r="1497" spans="1:11" x14ac:dyDescent="0.3">
      <c r="A1497">
        <v>958</v>
      </c>
      <c r="B1497" t="s">
        <v>363</v>
      </c>
      <c r="C1497" t="s">
        <v>72</v>
      </c>
      <c r="D1497">
        <v>193</v>
      </c>
      <c r="E1497" s="1">
        <v>43869</v>
      </c>
      <c r="F1497" t="s">
        <v>73</v>
      </c>
      <c r="G1497">
        <v>3</v>
      </c>
      <c r="H1497" t="s">
        <v>74</v>
      </c>
      <c r="I1497">
        <v>3</v>
      </c>
      <c r="J1497">
        <v>250</v>
      </c>
      <c r="K1497" t="s">
        <v>53</v>
      </c>
    </row>
    <row r="1498" spans="1:11" x14ac:dyDescent="0.3">
      <c r="A1498">
        <v>959</v>
      </c>
      <c r="B1498" t="s">
        <v>273</v>
      </c>
      <c r="C1498" t="s">
        <v>36</v>
      </c>
      <c r="D1498">
        <v>1383</v>
      </c>
      <c r="E1498" s="1">
        <v>44125</v>
      </c>
      <c r="F1498" t="s">
        <v>60</v>
      </c>
      <c r="G1498">
        <v>2</v>
      </c>
      <c r="H1498" t="s">
        <v>61</v>
      </c>
      <c r="I1498">
        <v>4</v>
      </c>
      <c r="J1498">
        <v>12.99</v>
      </c>
      <c r="K1498" t="s">
        <v>34</v>
      </c>
    </row>
    <row r="1499" spans="1:11" x14ac:dyDescent="0.3">
      <c r="A1499">
        <v>959</v>
      </c>
      <c r="B1499" t="s">
        <v>273</v>
      </c>
      <c r="C1499" t="s">
        <v>36</v>
      </c>
      <c r="D1499">
        <v>2434</v>
      </c>
      <c r="E1499" s="1">
        <v>44355</v>
      </c>
      <c r="F1499" t="s">
        <v>91</v>
      </c>
      <c r="G1499">
        <v>3</v>
      </c>
      <c r="H1499" t="s">
        <v>92</v>
      </c>
      <c r="I1499">
        <v>4</v>
      </c>
      <c r="J1499">
        <v>24.99</v>
      </c>
      <c r="K1499" t="s">
        <v>34</v>
      </c>
    </row>
    <row r="1500" spans="1:11" x14ac:dyDescent="0.3">
      <c r="A1500">
        <v>961</v>
      </c>
      <c r="B1500" t="s">
        <v>470</v>
      </c>
      <c r="C1500" t="s">
        <v>50</v>
      </c>
      <c r="D1500">
        <v>149</v>
      </c>
      <c r="E1500" s="1">
        <v>43861</v>
      </c>
      <c r="F1500" t="s">
        <v>83</v>
      </c>
      <c r="G1500">
        <v>4</v>
      </c>
      <c r="H1500" t="s">
        <v>84</v>
      </c>
      <c r="I1500">
        <v>2</v>
      </c>
      <c r="J1500">
        <v>167</v>
      </c>
      <c r="K1500" t="s">
        <v>41</v>
      </c>
    </row>
    <row r="1501" spans="1:11" x14ac:dyDescent="0.3">
      <c r="A1501">
        <v>961</v>
      </c>
      <c r="B1501" t="s">
        <v>470</v>
      </c>
      <c r="C1501" t="s">
        <v>50</v>
      </c>
      <c r="D1501">
        <v>2375</v>
      </c>
      <c r="E1501" s="1">
        <v>44340</v>
      </c>
      <c r="F1501" t="s">
        <v>75</v>
      </c>
      <c r="G1501">
        <v>3</v>
      </c>
      <c r="H1501" t="s">
        <v>76</v>
      </c>
      <c r="I1501">
        <v>2</v>
      </c>
      <c r="J1501">
        <v>54</v>
      </c>
      <c r="K1501" t="s">
        <v>41</v>
      </c>
    </row>
    <row r="1502" spans="1:11" x14ac:dyDescent="0.3">
      <c r="A1502">
        <v>962</v>
      </c>
      <c r="B1502" t="s">
        <v>240</v>
      </c>
      <c r="C1502" t="s">
        <v>161</v>
      </c>
      <c r="D1502">
        <v>233</v>
      </c>
      <c r="E1502" s="1">
        <v>43877</v>
      </c>
      <c r="F1502" t="s">
        <v>204</v>
      </c>
      <c r="G1502">
        <v>1</v>
      </c>
      <c r="H1502" t="s">
        <v>205</v>
      </c>
      <c r="I1502">
        <v>3</v>
      </c>
      <c r="J1502">
        <v>450</v>
      </c>
      <c r="K1502" t="s">
        <v>53</v>
      </c>
    </row>
    <row r="1503" spans="1:11" x14ac:dyDescent="0.3">
      <c r="A1503">
        <v>962</v>
      </c>
      <c r="B1503" t="s">
        <v>240</v>
      </c>
      <c r="C1503" t="s">
        <v>161</v>
      </c>
      <c r="D1503">
        <v>479</v>
      </c>
      <c r="E1503" s="1">
        <v>43930</v>
      </c>
      <c r="F1503" t="s">
        <v>145</v>
      </c>
      <c r="G1503">
        <v>2</v>
      </c>
      <c r="H1503" t="s">
        <v>146</v>
      </c>
      <c r="I1503">
        <v>6</v>
      </c>
      <c r="J1503">
        <v>883</v>
      </c>
      <c r="K1503" t="s">
        <v>27</v>
      </c>
    </row>
    <row r="1504" spans="1:11" x14ac:dyDescent="0.3">
      <c r="A1504">
        <v>963</v>
      </c>
      <c r="B1504" t="s">
        <v>118</v>
      </c>
      <c r="C1504" t="s">
        <v>119</v>
      </c>
      <c r="D1504">
        <v>1365</v>
      </c>
      <c r="E1504" s="1">
        <v>44122</v>
      </c>
      <c r="F1504" t="s">
        <v>149</v>
      </c>
      <c r="G1504">
        <v>5</v>
      </c>
      <c r="H1504" t="s">
        <v>150</v>
      </c>
      <c r="I1504">
        <v>4</v>
      </c>
      <c r="J1504">
        <v>24.95</v>
      </c>
      <c r="K1504" t="s">
        <v>34</v>
      </c>
    </row>
    <row r="1505" spans="1:11" x14ac:dyDescent="0.3">
      <c r="A1505">
        <v>963</v>
      </c>
      <c r="B1505" t="s">
        <v>118</v>
      </c>
      <c r="C1505" t="s">
        <v>119</v>
      </c>
      <c r="D1505">
        <v>2166</v>
      </c>
      <c r="E1505" s="1">
        <v>44297</v>
      </c>
      <c r="F1505" t="s">
        <v>39</v>
      </c>
      <c r="G1505">
        <v>6</v>
      </c>
      <c r="H1505" t="s">
        <v>40</v>
      </c>
      <c r="I1505">
        <v>2</v>
      </c>
      <c r="J1505">
        <v>89.95</v>
      </c>
      <c r="K1505" t="s">
        <v>41</v>
      </c>
    </row>
    <row r="1506" spans="1:11" x14ac:dyDescent="0.3">
      <c r="A1506">
        <v>964</v>
      </c>
      <c r="B1506" t="s">
        <v>23</v>
      </c>
      <c r="C1506" t="s">
        <v>24</v>
      </c>
      <c r="D1506">
        <v>1967</v>
      </c>
      <c r="E1506" s="1">
        <v>44252</v>
      </c>
      <c r="F1506" t="s">
        <v>73</v>
      </c>
      <c r="G1506">
        <v>2</v>
      </c>
      <c r="H1506" t="s">
        <v>74</v>
      </c>
      <c r="I1506">
        <v>3</v>
      </c>
      <c r="J1506">
        <v>250</v>
      </c>
      <c r="K1506" t="s">
        <v>53</v>
      </c>
    </row>
    <row r="1507" spans="1:11" x14ac:dyDescent="0.3">
      <c r="A1507">
        <v>964</v>
      </c>
      <c r="B1507" t="s">
        <v>23</v>
      </c>
      <c r="C1507" t="s">
        <v>24</v>
      </c>
      <c r="D1507">
        <v>3265</v>
      </c>
      <c r="E1507" s="1">
        <v>44543</v>
      </c>
      <c r="F1507" t="s">
        <v>120</v>
      </c>
      <c r="G1507">
        <v>6</v>
      </c>
      <c r="H1507" t="s">
        <v>121</v>
      </c>
      <c r="I1507">
        <v>7</v>
      </c>
      <c r="J1507">
        <v>49.95</v>
      </c>
      <c r="K1507" t="s">
        <v>15</v>
      </c>
    </row>
    <row r="1508" spans="1:11" x14ac:dyDescent="0.3">
      <c r="A1508">
        <v>965</v>
      </c>
      <c r="B1508" t="s">
        <v>326</v>
      </c>
      <c r="C1508" t="s">
        <v>313</v>
      </c>
      <c r="D1508">
        <v>1077</v>
      </c>
      <c r="E1508" s="1">
        <v>44063</v>
      </c>
      <c r="F1508" t="s">
        <v>217</v>
      </c>
      <c r="G1508">
        <v>4</v>
      </c>
      <c r="H1508" t="s">
        <v>218</v>
      </c>
      <c r="I1508">
        <v>4</v>
      </c>
      <c r="J1508">
        <v>16.989999999999998</v>
      </c>
      <c r="K1508" t="s">
        <v>34</v>
      </c>
    </row>
    <row r="1509" spans="1:11" x14ac:dyDescent="0.3">
      <c r="A1509">
        <v>966</v>
      </c>
      <c r="B1509" t="s">
        <v>87</v>
      </c>
      <c r="C1509" t="s">
        <v>88</v>
      </c>
      <c r="D1509">
        <v>390</v>
      </c>
      <c r="E1509" s="1">
        <v>43912</v>
      </c>
      <c r="F1509" t="s">
        <v>54</v>
      </c>
      <c r="G1509">
        <v>1</v>
      </c>
      <c r="H1509" t="s">
        <v>55</v>
      </c>
      <c r="I1509">
        <v>1</v>
      </c>
      <c r="J1509">
        <v>11.99</v>
      </c>
      <c r="K1509" t="s">
        <v>18</v>
      </c>
    </row>
    <row r="1510" spans="1:11" x14ac:dyDescent="0.3">
      <c r="A1510">
        <v>967</v>
      </c>
      <c r="B1510" t="s">
        <v>385</v>
      </c>
      <c r="C1510" t="s">
        <v>126</v>
      </c>
      <c r="D1510">
        <v>1585</v>
      </c>
      <c r="E1510" s="1">
        <v>44173</v>
      </c>
      <c r="F1510" t="s">
        <v>95</v>
      </c>
      <c r="G1510">
        <v>2</v>
      </c>
      <c r="H1510" t="s">
        <v>96</v>
      </c>
      <c r="I1510">
        <v>5</v>
      </c>
      <c r="J1510">
        <v>245</v>
      </c>
      <c r="K1510" t="s">
        <v>97</v>
      </c>
    </row>
    <row r="1511" spans="1:11" x14ac:dyDescent="0.3">
      <c r="A1511">
        <v>967</v>
      </c>
      <c r="B1511" t="s">
        <v>385</v>
      </c>
      <c r="C1511" t="s">
        <v>126</v>
      </c>
      <c r="D1511">
        <v>1861</v>
      </c>
      <c r="E1511" s="1">
        <v>44231</v>
      </c>
      <c r="F1511" t="s">
        <v>95</v>
      </c>
      <c r="G1511">
        <v>3</v>
      </c>
      <c r="H1511" t="s">
        <v>96</v>
      </c>
      <c r="I1511">
        <v>5</v>
      </c>
      <c r="J1511">
        <v>245</v>
      </c>
      <c r="K1511" t="s">
        <v>97</v>
      </c>
    </row>
    <row r="1512" spans="1:11" x14ac:dyDescent="0.3">
      <c r="A1512">
        <v>967</v>
      </c>
      <c r="B1512" t="s">
        <v>385</v>
      </c>
      <c r="C1512" t="s">
        <v>126</v>
      </c>
      <c r="D1512">
        <v>2907</v>
      </c>
      <c r="E1512" s="1">
        <v>44456</v>
      </c>
      <c r="F1512" t="s">
        <v>230</v>
      </c>
      <c r="G1512">
        <v>2</v>
      </c>
      <c r="H1512" t="s">
        <v>231</v>
      </c>
      <c r="I1512">
        <v>4</v>
      </c>
      <c r="J1512">
        <v>16.989999999999998</v>
      </c>
      <c r="K1512" t="s">
        <v>34</v>
      </c>
    </row>
    <row r="1513" spans="1:11" x14ac:dyDescent="0.3">
      <c r="A1513">
        <v>968</v>
      </c>
      <c r="B1513" t="s">
        <v>125</v>
      </c>
      <c r="C1513" t="s">
        <v>126</v>
      </c>
      <c r="D1513">
        <v>763</v>
      </c>
      <c r="E1513" s="1">
        <v>43991</v>
      </c>
      <c r="F1513" t="s">
        <v>32</v>
      </c>
      <c r="G1513">
        <v>3</v>
      </c>
      <c r="H1513" t="s">
        <v>33</v>
      </c>
      <c r="I1513">
        <v>4</v>
      </c>
      <c r="J1513">
        <v>15.5</v>
      </c>
      <c r="K1513" t="s">
        <v>34</v>
      </c>
    </row>
    <row r="1514" spans="1:11" x14ac:dyDescent="0.3">
      <c r="A1514">
        <v>968</v>
      </c>
      <c r="B1514" t="s">
        <v>125</v>
      </c>
      <c r="C1514" t="s">
        <v>126</v>
      </c>
      <c r="D1514">
        <v>1076</v>
      </c>
      <c r="E1514" s="1">
        <v>44063</v>
      </c>
      <c r="F1514" t="s">
        <v>138</v>
      </c>
      <c r="G1514">
        <v>4</v>
      </c>
      <c r="H1514" t="s">
        <v>139</v>
      </c>
      <c r="I1514">
        <v>6</v>
      </c>
      <c r="J1514">
        <v>899</v>
      </c>
      <c r="K1514" t="s">
        <v>27</v>
      </c>
    </row>
    <row r="1515" spans="1:11" x14ac:dyDescent="0.3">
      <c r="A1515">
        <v>968</v>
      </c>
      <c r="B1515" t="s">
        <v>125</v>
      </c>
      <c r="C1515" t="s">
        <v>126</v>
      </c>
      <c r="D1515">
        <v>2684</v>
      </c>
      <c r="E1515" s="1">
        <v>44404</v>
      </c>
      <c r="F1515" t="s">
        <v>317</v>
      </c>
      <c r="G1515">
        <v>3</v>
      </c>
      <c r="H1515" t="s">
        <v>318</v>
      </c>
      <c r="I1515">
        <v>7</v>
      </c>
      <c r="J1515">
        <v>44.95</v>
      </c>
      <c r="K1515" t="s">
        <v>15</v>
      </c>
    </row>
    <row r="1516" spans="1:11" x14ac:dyDescent="0.3">
      <c r="A1516">
        <v>970</v>
      </c>
      <c r="B1516" t="s">
        <v>257</v>
      </c>
      <c r="C1516" t="s">
        <v>66</v>
      </c>
      <c r="D1516">
        <v>617</v>
      </c>
      <c r="E1516" s="1">
        <v>43964</v>
      </c>
      <c r="F1516" t="s">
        <v>104</v>
      </c>
      <c r="G1516">
        <v>1</v>
      </c>
      <c r="H1516" t="s">
        <v>105</v>
      </c>
      <c r="I1516">
        <v>5</v>
      </c>
      <c r="J1516">
        <v>189</v>
      </c>
      <c r="K1516" t="s">
        <v>97</v>
      </c>
    </row>
    <row r="1517" spans="1:11" x14ac:dyDescent="0.3">
      <c r="A1517">
        <v>970</v>
      </c>
      <c r="B1517" t="s">
        <v>257</v>
      </c>
      <c r="C1517" t="s">
        <v>66</v>
      </c>
      <c r="D1517">
        <v>1028</v>
      </c>
      <c r="E1517" s="1">
        <v>44051</v>
      </c>
      <c r="F1517" t="s">
        <v>138</v>
      </c>
      <c r="G1517">
        <v>4</v>
      </c>
      <c r="H1517" t="s">
        <v>139</v>
      </c>
      <c r="I1517">
        <v>6</v>
      </c>
      <c r="J1517">
        <v>899</v>
      </c>
      <c r="K1517" t="s">
        <v>27</v>
      </c>
    </row>
    <row r="1518" spans="1:11" x14ac:dyDescent="0.3">
      <c r="A1518">
        <v>971</v>
      </c>
      <c r="B1518" t="s">
        <v>340</v>
      </c>
      <c r="C1518" t="s">
        <v>239</v>
      </c>
      <c r="D1518">
        <v>1925</v>
      </c>
      <c r="E1518" s="1">
        <v>44243</v>
      </c>
      <c r="F1518" t="s">
        <v>275</v>
      </c>
      <c r="G1518">
        <v>4</v>
      </c>
      <c r="H1518" t="s">
        <v>276</v>
      </c>
      <c r="I1518">
        <v>2</v>
      </c>
      <c r="J1518">
        <v>89</v>
      </c>
      <c r="K1518" t="s">
        <v>41</v>
      </c>
    </row>
    <row r="1519" spans="1:11" x14ac:dyDescent="0.3">
      <c r="A1519">
        <v>971</v>
      </c>
      <c r="B1519" t="s">
        <v>340</v>
      </c>
      <c r="C1519" t="s">
        <v>239</v>
      </c>
      <c r="D1519">
        <v>2800</v>
      </c>
      <c r="E1519" s="1">
        <v>44432</v>
      </c>
      <c r="F1519" t="s">
        <v>286</v>
      </c>
      <c r="G1519">
        <v>4</v>
      </c>
      <c r="H1519" t="s">
        <v>287</v>
      </c>
      <c r="I1519">
        <v>4</v>
      </c>
      <c r="J1519">
        <v>19.989999999999998</v>
      </c>
      <c r="K1519" t="s">
        <v>34</v>
      </c>
    </row>
    <row r="1520" spans="1:11" x14ac:dyDescent="0.3">
      <c r="A1520">
        <v>971</v>
      </c>
      <c r="B1520" t="s">
        <v>340</v>
      </c>
      <c r="C1520" t="s">
        <v>239</v>
      </c>
      <c r="D1520">
        <v>3170</v>
      </c>
      <c r="E1520" s="1">
        <v>44522</v>
      </c>
      <c r="F1520" t="s">
        <v>263</v>
      </c>
      <c r="G1520">
        <v>4</v>
      </c>
      <c r="H1520" t="s">
        <v>264</v>
      </c>
      <c r="I1520">
        <v>4</v>
      </c>
      <c r="J1520">
        <v>19.5</v>
      </c>
      <c r="K1520" t="s">
        <v>34</v>
      </c>
    </row>
    <row r="1521" spans="1:11" x14ac:dyDescent="0.3">
      <c r="A1521">
        <v>972</v>
      </c>
      <c r="B1521" t="s">
        <v>124</v>
      </c>
      <c r="C1521" t="s">
        <v>20</v>
      </c>
      <c r="D1521">
        <v>1584</v>
      </c>
      <c r="E1521" s="1">
        <v>44172</v>
      </c>
      <c r="F1521" t="s">
        <v>60</v>
      </c>
      <c r="G1521">
        <v>3</v>
      </c>
      <c r="H1521" t="s">
        <v>61</v>
      </c>
      <c r="I1521">
        <v>4</v>
      </c>
      <c r="J1521">
        <v>12.99</v>
      </c>
      <c r="K1521" t="s">
        <v>34</v>
      </c>
    </row>
    <row r="1522" spans="1:11" x14ac:dyDescent="0.3">
      <c r="A1522">
        <v>973</v>
      </c>
      <c r="B1522" t="s">
        <v>363</v>
      </c>
      <c r="C1522" t="s">
        <v>72</v>
      </c>
      <c r="D1522">
        <v>245</v>
      </c>
      <c r="E1522" s="1">
        <v>43879</v>
      </c>
      <c r="F1522" t="s">
        <v>83</v>
      </c>
      <c r="G1522">
        <v>4</v>
      </c>
      <c r="H1522" t="s">
        <v>84</v>
      </c>
      <c r="I1522">
        <v>2</v>
      </c>
      <c r="J1522">
        <v>167</v>
      </c>
      <c r="K1522" t="s">
        <v>41</v>
      </c>
    </row>
    <row r="1523" spans="1:11" x14ac:dyDescent="0.3">
      <c r="A1523">
        <v>973</v>
      </c>
      <c r="B1523" t="s">
        <v>363</v>
      </c>
      <c r="C1523" t="s">
        <v>72</v>
      </c>
      <c r="D1523">
        <v>2518</v>
      </c>
      <c r="E1523" s="1">
        <v>44369</v>
      </c>
      <c r="F1523" t="s">
        <v>16</v>
      </c>
      <c r="G1523">
        <v>1</v>
      </c>
      <c r="H1523" t="s">
        <v>17</v>
      </c>
      <c r="I1523">
        <v>1</v>
      </c>
      <c r="J1523">
        <v>8.99</v>
      </c>
      <c r="K1523" t="s">
        <v>18</v>
      </c>
    </row>
    <row r="1524" spans="1:11" x14ac:dyDescent="0.3">
      <c r="A1524">
        <v>974</v>
      </c>
      <c r="B1524" t="s">
        <v>315</v>
      </c>
      <c r="C1524" t="s">
        <v>11</v>
      </c>
      <c r="D1524">
        <v>1080</v>
      </c>
      <c r="E1524" s="1">
        <v>44064</v>
      </c>
      <c r="F1524" t="s">
        <v>58</v>
      </c>
      <c r="G1524">
        <v>5</v>
      </c>
      <c r="H1524" t="s">
        <v>59</v>
      </c>
      <c r="I1524">
        <v>2</v>
      </c>
      <c r="J1524">
        <v>179</v>
      </c>
      <c r="K1524" t="s">
        <v>41</v>
      </c>
    </row>
    <row r="1525" spans="1:11" x14ac:dyDescent="0.3">
      <c r="A1525">
        <v>974</v>
      </c>
      <c r="B1525" t="s">
        <v>315</v>
      </c>
      <c r="C1525" t="s">
        <v>11</v>
      </c>
      <c r="D1525">
        <v>2214</v>
      </c>
      <c r="E1525" s="1">
        <v>44307</v>
      </c>
      <c r="F1525" t="s">
        <v>221</v>
      </c>
      <c r="G1525">
        <v>5</v>
      </c>
      <c r="H1525" t="s">
        <v>222</v>
      </c>
      <c r="I1525">
        <v>1</v>
      </c>
      <c r="J1525">
        <v>10.99</v>
      </c>
      <c r="K1525" t="s">
        <v>18</v>
      </c>
    </row>
    <row r="1526" spans="1:11" x14ac:dyDescent="0.3">
      <c r="A1526">
        <v>976</v>
      </c>
      <c r="B1526" t="s">
        <v>424</v>
      </c>
      <c r="C1526" t="s">
        <v>161</v>
      </c>
      <c r="D1526">
        <v>782</v>
      </c>
      <c r="E1526" s="1">
        <v>43998</v>
      </c>
      <c r="F1526" t="s">
        <v>54</v>
      </c>
      <c r="G1526">
        <v>4</v>
      </c>
      <c r="H1526" t="s">
        <v>55</v>
      </c>
      <c r="I1526">
        <v>1</v>
      </c>
      <c r="J1526">
        <v>11.99</v>
      </c>
      <c r="K1526" t="s">
        <v>18</v>
      </c>
    </row>
    <row r="1527" spans="1:11" x14ac:dyDescent="0.3">
      <c r="A1527">
        <v>976</v>
      </c>
      <c r="B1527" t="s">
        <v>424</v>
      </c>
      <c r="C1527" t="s">
        <v>161</v>
      </c>
      <c r="D1527">
        <v>788</v>
      </c>
      <c r="E1527" s="1">
        <v>43999</v>
      </c>
      <c r="F1527" t="s">
        <v>21</v>
      </c>
      <c r="G1527">
        <v>6</v>
      </c>
      <c r="H1527" t="s">
        <v>22</v>
      </c>
      <c r="I1527">
        <v>7</v>
      </c>
      <c r="J1527">
        <v>27.5</v>
      </c>
      <c r="K1527" t="s">
        <v>15</v>
      </c>
    </row>
    <row r="1528" spans="1:11" x14ac:dyDescent="0.3">
      <c r="A1528">
        <v>976</v>
      </c>
      <c r="B1528" t="s">
        <v>424</v>
      </c>
      <c r="C1528" t="s">
        <v>161</v>
      </c>
      <c r="D1528">
        <v>2893</v>
      </c>
      <c r="E1528" s="1">
        <v>44453</v>
      </c>
      <c r="F1528" t="s">
        <v>81</v>
      </c>
      <c r="G1528">
        <v>5</v>
      </c>
      <c r="H1528" t="s">
        <v>82</v>
      </c>
      <c r="I1528">
        <v>6</v>
      </c>
      <c r="J1528">
        <v>599</v>
      </c>
      <c r="K1528" t="s">
        <v>27</v>
      </c>
    </row>
    <row r="1529" spans="1:11" x14ac:dyDescent="0.3">
      <c r="A1529">
        <v>977</v>
      </c>
      <c r="B1529" t="s">
        <v>206</v>
      </c>
      <c r="C1529" t="s">
        <v>161</v>
      </c>
      <c r="D1529">
        <v>2481</v>
      </c>
      <c r="E1529" s="1">
        <v>44363</v>
      </c>
      <c r="F1529" t="s">
        <v>302</v>
      </c>
      <c r="G1529">
        <v>4</v>
      </c>
      <c r="H1529" t="s">
        <v>303</v>
      </c>
      <c r="I1529">
        <v>4</v>
      </c>
      <c r="J1529">
        <v>13.99</v>
      </c>
      <c r="K1529" t="s">
        <v>34</v>
      </c>
    </row>
    <row r="1530" spans="1:11" x14ac:dyDescent="0.3">
      <c r="A1530">
        <v>978</v>
      </c>
      <c r="B1530" t="s">
        <v>458</v>
      </c>
      <c r="C1530" t="s">
        <v>50</v>
      </c>
      <c r="D1530">
        <v>1209</v>
      </c>
      <c r="E1530" s="1">
        <v>44090</v>
      </c>
      <c r="F1530" t="s">
        <v>214</v>
      </c>
      <c r="G1530">
        <v>4</v>
      </c>
      <c r="H1530" t="s">
        <v>215</v>
      </c>
      <c r="I1530">
        <v>2</v>
      </c>
      <c r="J1530">
        <v>58.95</v>
      </c>
      <c r="K1530" t="s">
        <v>41</v>
      </c>
    </row>
    <row r="1531" spans="1:11" x14ac:dyDescent="0.3">
      <c r="A1531">
        <v>978</v>
      </c>
      <c r="B1531" t="s">
        <v>458</v>
      </c>
      <c r="C1531" t="s">
        <v>50</v>
      </c>
      <c r="D1531">
        <v>1947</v>
      </c>
      <c r="E1531" s="1">
        <v>44248</v>
      </c>
      <c r="F1531" t="s">
        <v>120</v>
      </c>
      <c r="G1531">
        <v>3</v>
      </c>
      <c r="H1531" t="s">
        <v>121</v>
      </c>
      <c r="I1531">
        <v>7</v>
      </c>
      <c r="J1531">
        <v>49.95</v>
      </c>
      <c r="K1531" t="s">
        <v>15</v>
      </c>
    </row>
    <row r="1532" spans="1:11" x14ac:dyDescent="0.3">
      <c r="A1532">
        <v>979</v>
      </c>
      <c r="B1532" t="s">
        <v>471</v>
      </c>
      <c r="C1532" t="s">
        <v>24</v>
      </c>
      <c r="D1532">
        <v>459</v>
      </c>
      <c r="E1532" s="1">
        <v>43926</v>
      </c>
      <c r="F1532" t="s">
        <v>39</v>
      </c>
      <c r="G1532">
        <v>2</v>
      </c>
      <c r="H1532" t="s">
        <v>40</v>
      </c>
      <c r="I1532">
        <v>2</v>
      </c>
      <c r="J1532">
        <v>89.95</v>
      </c>
      <c r="K1532" t="s">
        <v>41</v>
      </c>
    </row>
    <row r="1533" spans="1:11" x14ac:dyDescent="0.3">
      <c r="A1533">
        <v>980</v>
      </c>
      <c r="B1533" t="s">
        <v>177</v>
      </c>
      <c r="C1533" t="s">
        <v>11</v>
      </c>
      <c r="D1533">
        <v>2122</v>
      </c>
      <c r="E1533" s="1">
        <v>44287</v>
      </c>
      <c r="F1533" t="s">
        <v>129</v>
      </c>
      <c r="G1533">
        <v>1</v>
      </c>
      <c r="H1533" t="s">
        <v>130</v>
      </c>
      <c r="I1533">
        <v>7</v>
      </c>
      <c r="J1533">
        <v>29.99</v>
      </c>
      <c r="K1533" t="s">
        <v>15</v>
      </c>
    </row>
    <row r="1534" spans="1:11" x14ac:dyDescent="0.3">
      <c r="A1534">
        <v>980</v>
      </c>
      <c r="B1534" t="s">
        <v>177</v>
      </c>
      <c r="C1534" t="s">
        <v>11</v>
      </c>
      <c r="D1534">
        <v>3258</v>
      </c>
      <c r="E1534" s="1">
        <v>44541</v>
      </c>
      <c r="F1534" t="s">
        <v>217</v>
      </c>
      <c r="G1534">
        <v>2</v>
      </c>
      <c r="H1534" t="s">
        <v>218</v>
      </c>
      <c r="I1534">
        <v>4</v>
      </c>
      <c r="J1534">
        <v>16.989999999999998</v>
      </c>
      <c r="K1534" t="s">
        <v>34</v>
      </c>
    </row>
    <row r="1535" spans="1:11" x14ac:dyDescent="0.3">
      <c r="A1535">
        <v>981</v>
      </c>
      <c r="B1535" t="s">
        <v>65</v>
      </c>
      <c r="C1535" t="s">
        <v>66</v>
      </c>
      <c r="D1535">
        <v>311</v>
      </c>
      <c r="E1535" s="1">
        <v>43893</v>
      </c>
      <c r="F1535" t="s">
        <v>47</v>
      </c>
      <c r="G1535">
        <v>2</v>
      </c>
      <c r="H1535" t="s">
        <v>48</v>
      </c>
      <c r="I1535">
        <v>7</v>
      </c>
      <c r="J1535">
        <v>49</v>
      </c>
      <c r="K1535" t="s">
        <v>15</v>
      </c>
    </row>
    <row r="1536" spans="1:11" x14ac:dyDescent="0.3">
      <c r="A1536">
        <v>981</v>
      </c>
      <c r="B1536" t="s">
        <v>65</v>
      </c>
      <c r="C1536" t="s">
        <v>66</v>
      </c>
      <c r="D1536">
        <v>875</v>
      </c>
      <c r="E1536" s="1">
        <v>44019</v>
      </c>
      <c r="F1536" t="s">
        <v>194</v>
      </c>
      <c r="G1536">
        <v>4</v>
      </c>
      <c r="H1536" t="s">
        <v>195</v>
      </c>
      <c r="I1536">
        <v>4</v>
      </c>
      <c r="J1536">
        <v>16.75</v>
      </c>
      <c r="K1536" t="s">
        <v>34</v>
      </c>
    </row>
    <row r="1537" spans="1:11" x14ac:dyDescent="0.3">
      <c r="A1537">
        <v>982</v>
      </c>
      <c r="B1537" t="s">
        <v>87</v>
      </c>
      <c r="C1537" t="s">
        <v>88</v>
      </c>
      <c r="D1537">
        <v>1575</v>
      </c>
      <c r="E1537" s="1">
        <v>44170</v>
      </c>
      <c r="F1537" t="s">
        <v>165</v>
      </c>
      <c r="G1537">
        <v>4</v>
      </c>
      <c r="H1537" t="s">
        <v>166</v>
      </c>
      <c r="I1537">
        <v>7</v>
      </c>
      <c r="J1537">
        <v>28.99</v>
      </c>
      <c r="K1537" t="s">
        <v>15</v>
      </c>
    </row>
    <row r="1538" spans="1:11" x14ac:dyDescent="0.3">
      <c r="A1538">
        <v>982</v>
      </c>
      <c r="B1538" t="s">
        <v>87</v>
      </c>
      <c r="C1538" t="s">
        <v>88</v>
      </c>
      <c r="D1538">
        <v>2749</v>
      </c>
      <c r="E1538" s="1">
        <v>44419</v>
      </c>
      <c r="F1538" t="s">
        <v>317</v>
      </c>
      <c r="G1538">
        <v>4</v>
      </c>
      <c r="H1538" t="s">
        <v>318</v>
      </c>
      <c r="I1538">
        <v>7</v>
      </c>
      <c r="J1538">
        <v>44.95</v>
      </c>
      <c r="K1538" t="s">
        <v>15</v>
      </c>
    </row>
    <row r="1539" spans="1:11" x14ac:dyDescent="0.3">
      <c r="A1539">
        <v>982</v>
      </c>
      <c r="B1539" t="s">
        <v>87</v>
      </c>
      <c r="C1539" t="s">
        <v>88</v>
      </c>
      <c r="D1539">
        <v>3153</v>
      </c>
      <c r="E1539" s="1">
        <v>44519</v>
      </c>
      <c r="F1539" t="s">
        <v>54</v>
      </c>
      <c r="G1539">
        <v>4</v>
      </c>
      <c r="H1539" t="s">
        <v>55</v>
      </c>
      <c r="I1539">
        <v>1</v>
      </c>
      <c r="J1539">
        <v>11.99</v>
      </c>
      <c r="K1539" t="s">
        <v>18</v>
      </c>
    </row>
    <row r="1540" spans="1:11" x14ac:dyDescent="0.3">
      <c r="A1540">
        <v>983</v>
      </c>
      <c r="B1540" t="s">
        <v>219</v>
      </c>
      <c r="C1540" t="s">
        <v>72</v>
      </c>
      <c r="D1540">
        <v>2567</v>
      </c>
      <c r="E1540" s="1">
        <v>44378</v>
      </c>
      <c r="F1540" t="s">
        <v>158</v>
      </c>
      <c r="G1540">
        <v>2</v>
      </c>
      <c r="H1540" t="s">
        <v>159</v>
      </c>
      <c r="I1540">
        <v>4</v>
      </c>
      <c r="J1540">
        <v>20.95</v>
      </c>
      <c r="K1540" t="s">
        <v>34</v>
      </c>
    </row>
    <row r="1541" spans="1:11" x14ac:dyDescent="0.3">
      <c r="A1541">
        <v>985</v>
      </c>
      <c r="B1541" t="s">
        <v>135</v>
      </c>
      <c r="C1541" t="s">
        <v>50</v>
      </c>
      <c r="D1541">
        <v>2533</v>
      </c>
      <c r="E1541" s="1">
        <v>44372</v>
      </c>
      <c r="F1541" t="s">
        <v>138</v>
      </c>
      <c r="G1541">
        <v>1</v>
      </c>
      <c r="H1541" t="s">
        <v>139</v>
      </c>
      <c r="I1541">
        <v>6</v>
      </c>
      <c r="J1541">
        <v>899</v>
      </c>
      <c r="K1541" t="s">
        <v>27</v>
      </c>
    </row>
    <row r="1542" spans="1:11" x14ac:dyDescent="0.3">
      <c r="A1542">
        <v>987</v>
      </c>
      <c r="B1542" t="s">
        <v>340</v>
      </c>
      <c r="C1542" t="s">
        <v>239</v>
      </c>
      <c r="D1542">
        <v>1876</v>
      </c>
      <c r="E1542" s="1">
        <v>44234</v>
      </c>
      <c r="F1542" t="s">
        <v>104</v>
      </c>
      <c r="G1542">
        <v>3</v>
      </c>
      <c r="H1542" t="s">
        <v>105</v>
      </c>
      <c r="I1542">
        <v>5</v>
      </c>
      <c r="J1542">
        <v>189</v>
      </c>
      <c r="K1542" t="s">
        <v>97</v>
      </c>
    </row>
    <row r="1543" spans="1:11" x14ac:dyDescent="0.3">
      <c r="A1543">
        <v>987</v>
      </c>
      <c r="B1543" t="s">
        <v>340</v>
      </c>
      <c r="C1543" t="s">
        <v>239</v>
      </c>
      <c r="D1543">
        <v>2588</v>
      </c>
      <c r="E1543" s="1">
        <v>44383</v>
      </c>
      <c r="F1543" t="s">
        <v>58</v>
      </c>
      <c r="G1543">
        <v>4</v>
      </c>
      <c r="H1543" t="s">
        <v>59</v>
      </c>
      <c r="I1543">
        <v>2</v>
      </c>
      <c r="J1543">
        <v>179</v>
      </c>
      <c r="K1543" t="s">
        <v>41</v>
      </c>
    </row>
    <row r="1544" spans="1:11" x14ac:dyDescent="0.3">
      <c r="A1544">
        <v>988</v>
      </c>
      <c r="B1544" t="s">
        <v>401</v>
      </c>
      <c r="C1544" t="s">
        <v>103</v>
      </c>
      <c r="D1544">
        <v>1441</v>
      </c>
      <c r="E1544" s="1">
        <v>44138</v>
      </c>
      <c r="F1544" t="s">
        <v>51</v>
      </c>
      <c r="G1544">
        <v>2</v>
      </c>
      <c r="H1544" t="s">
        <v>52</v>
      </c>
      <c r="I1544">
        <v>3</v>
      </c>
      <c r="J1544">
        <v>455</v>
      </c>
      <c r="K1544" t="s">
        <v>53</v>
      </c>
    </row>
    <row r="1545" spans="1:11" x14ac:dyDescent="0.3">
      <c r="A1545">
        <v>988</v>
      </c>
      <c r="B1545" t="s">
        <v>401</v>
      </c>
      <c r="C1545" t="s">
        <v>103</v>
      </c>
      <c r="D1545">
        <v>2059</v>
      </c>
      <c r="E1545" s="1">
        <v>44273</v>
      </c>
      <c r="F1545" t="s">
        <v>172</v>
      </c>
      <c r="G1545">
        <v>3</v>
      </c>
      <c r="H1545" t="s">
        <v>173</v>
      </c>
      <c r="I1545">
        <v>4</v>
      </c>
      <c r="J1545">
        <v>24.95</v>
      </c>
      <c r="K1545" t="s">
        <v>34</v>
      </c>
    </row>
    <row r="1546" spans="1:11" x14ac:dyDescent="0.3">
      <c r="A1546">
        <v>990</v>
      </c>
      <c r="B1546" t="s">
        <v>167</v>
      </c>
      <c r="C1546" t="s">
        <v>36</v>
      </c>
      <c r="D1546">
        <v>2210</v>
      </c>
      <c r="E1546" s="1">
        <v>44306</v>
      </c>
      <c r="F1546" t="s">
        <v>13</v>
      </c>
      <c r="G1546">
        <v>3</v>
      </c>
      <c r="H1546" t="s">
        <v>14</v>
      </c>
      <c r="I1546">
        <v>7</v>
      </c>
      <c r="J1546">
        <v>29.99</v>
      </c>
      <c r="K1546" t="s">
        <v>15</v>
      </c>
    </row>
    <row r="1547" spans="1:11" x14ac:dyDescent="0.3">
      <c r="A1547">
        <v>991</v>
      </c>
      <c r="B1547" t="s">
        <v>380</v>
      </c>
      <c r="C1547" t="s">
        <v>134</v>
      </c>
      <c r="D1547">
        <v>2046</v>
      </c>
      <c r="E1547" s="1">
        <v>44269</v>
      </c>
      <c r="F1547" t="s">
        <v>230</v>
      </c>
      <c r="G1547">
        <v>2</v>
      </c>
      <c r="H1547" t="s">
        <v>231</v>
      </c>
      <c r="I1547">
        <v>4</v>
      </c>
      <c r="J1547">
        <v>16.989999999999998</v>
      </c>
      <c r="K1547" t="s">
        <v>34</v>
      </c>
    </row>
    <row r="1548" spans="1:11" x14ac:dyDescent="0.3">
      <c r="A1548">
        <v>991</v>
      </c>
      <c r="B1548" t="s">
        <v>380</v>
      </c>
      <c r="C1548" t="s">
        <v>134</v>
      </c>
      <c r="D1548">
        <v>3229</v>
      </c>
      <c r="E1548" s="1">
        <v>44536</v>
      </c>
      <c r="F1548" t="s">
        <v>263</v>
      </c>
      <c r="G1548">
        <v>5</v>
      </c>
      <c r="H1548" t="s">
        <v>264</v>
      </c>
      <c r="I1548">
        <v>4</v>
      </c>
      <c r="J1548">
        <v>19.5</v>
      </c>
      <c r="K1548" t="s">
        <v>34</v>
      </c>
    </row>
    <row r="1549" spans="1:11" x14ac:dyDescent="0.3">
      <c r="A1549">
        <v>993</v>
      </c>
      <c r="B1549" t="s">
        <v>171</v>
      </c>
      <c r="C1549" t="s">
        <v>20</v>
      </c>
      <c r="D1549">
        <v>2143</v>
      </c>
      <c r="E1549" s="1">
        <v>44291</v>
      </c>
      <c r="F1549" t="s">
        <v>141</v>
      </c>
      <c r="G1549">
        <v>1</v>
      </c>
      <c r="H1549" t="s">
        <v>142</v>
      </c>
      <c r="I1549">
        <v>5</v>
      </c>
      <c r="J1549">
        <v>214</v>
      </c>
      <c r="K1549" t="s">
        <v>97</v>
      </c>
    </row>
    <row r="1550" spans="1:11" x14ac:dyDescent="0.3">
      <c r="A1550">
        <v>993</v>
      </c>
      <c r="B1550" t="s">
        <v>171</v>
      </c>
      <c r="C1550" t="s">
        <v>20</v>
      </c>
      <c r="D1550">
        <v>2290</v>
      </c>
      <c r="E1550" s="1">
        <v>44322</v>
      </c>
      <c r="F1550" t="s">
        <v>168</v>
      </c>
      <c r="G1550">
        <v>4</v>
      </c>
      <c r="H1550" t="s">
        <v>169</v>
      </c>
      <c r="I1550">
        <v>4</v>
      </c>
      <c r="J1550">
        <v>19.5</v>
      </c>
      <c r="K1550" t="s">
        <v>34</v>
      </c>
    </row>
    <row r="1551" spans="1:11" x14ac:dyDescent="0.3">
      <c r="A1551">
        <v>994</v>
      </c>
      <c r="B1551" t="s">
        <v>430</v>
      </c>
      <c r="C1551" t="s">
        <v>29</v>
      </c>
      <c r="D1551">
        <v>3002</v>
      </c>
      <c r="E1551" s="1">
        <v>44482</v>
      </c>
      <c r="F1551" t="s">
        <v>172</v>
      </c>
      <c r="G1551">
        <v>2</v>
      </c>
      <c r="H1551" t="s">
        <v>173</v>
      </c>
      <c r="I1551">
        <v>4</v>
      </c>
      <c r="J1551">
        <v>24.95</v>
      </c>
      <c r="K1551" t="s">
        <v>34</v>
      </c>
    </row>
    <row r="1552" spans="1:11" x14ac:dyDescent="0.3">
      <c r="A1552">
        <v>994</v>
      </c>
      <c r="B1552" t="s">
        <v>430</v>
      </c>
      <c r="C1552" t="s">
        <v>29</v>
      </c>
      <c r="D1552">
        <v>3025</v>
      </c>
      <c r="E1552" s="1">
        <v>44488</v>
      </c>
      <c r="F1552" t="s">
        <v>217</v>
      </c>
      <c r="G1552">
        <v>4</v>
      </c>
      <c r="H1552" t="s">
        <v>218</v>
      </c>
      <c r="I1552">
        <v>4</v>
      </c>
      <c r="J1552">
        <v>16.989999999999998</v>
      </c>
      <c r="K1552" t="s">
        <v>34</v>
      </c>
    </row>
    <row r="1553" spans="1:11" x14ac:dyDescent="0.3">
      <c r="A1553">
        <v>994</v>
      </c>
      <c r="B1553" t="s">
        <v>430</v>
      </c>
      <c r="C1553" t="s">
        <v>29</v>
      </c>
      <c r="D1553">
        <v>3086</v>
      </c>
      <c r="E1553" s="1">
        <v>44503</v>
      </c>
      <c r="F1553" t="s">
        <v>67</v>
      </c>
      <c r="G1553">
        <v>4</v>
      </c>
      <c r="H1553" t="s">
        <v>68</v>
      </c>
      <c r="I1553">
        <v>4</v>
      </c>
      <c r="J1553">
        <v>23.99</v>
      </c>
      <c r="K1553" t="s">
        <v>34</v>
      </c>
    </row>
    <row r="1554" spans="1:11" x14ac:dyDescent="0.3">
      <c r="A1554">
        <v>995</v>
      </c>
      <c r="B1554" t="s">
        <v>167</v>
      </c>
      <c r="C1554" t="s">
        <v>36</v>
      </c>
      <c r="D1554">
        <v>1281</v>
      </c>
      <c r="E1554" s="1">
        <v>44104</v>
      </c>
      <c r="F1554" t="s">
        <v>178</v>
      </c>
      <c r="G1554">
        <v>3</v>
      </c>
      <c r="H1554" t="s">
        <v>179</v>
      </c>
      <c r="I1554">
        <v>5</v>
      </c>
      <c r="J1554">
        <v>225</v>
      </c>
      <c r="K1554" t="s">
        <v>97</v>
      </c>
    </row>
    <row r="1555" spans="1:11" x14ac:dyDescent="0.3">
      <c r="A1555">
        <v>995</v>
      </c>
      <c r="B1555" t="s">
        <v>167</v>
      </c>
      <c r="C1555" t="s">
        <v>36</v>
      </c>
      <c r="D1555">
        <v>2937</v>
      </c>
      <c r="E1555" s="1">
        <v>44465</v>
      </c>
      <c r="F1555" t="s">
        <v>180</v>
      </c>
      <c r="G1555">
        <v>2</v>
      </c>
      <c r="H1555" t="s">
        <v>181</v>
      </c>
      <c r="I1555">
        <v>4</v>
      </c>
      <c r="J1555">
        <v>17.5</v>
      </c>
      <c r="K1555" t="s">
        <v>34</v>
      </c>
    </row>
    <row r="1556" spans="1:11" x14ac:dyDescent="0.3">
      <c r="A1556">
        <v>997</v>
      </c>
      <c r="B1556" t="s">
        <v>462</v>
      </c>
      <c r="C1556" t="s">
        <v>72</v>
      </c>
      <c r="D1556">
        <v>20</v>
      </c>
      <c r="E1556" s="1">
        <v>43834</v>
      </c>
      <c r="F1556" t="s">
        <v>58</v>
      </c>
      <c r="G1556">
        <v>2</v>
      </c>
      <c r="H1556" t="s">
        <v>59</v>
      </c>
      <c r="I1556">
        <v>2</v>
      </c>
      <c r="J1556">
        <v>179</v>
      </c>
      <c r="K1556" t="s">
        <v>41</v>
      </c>
    </row>
    <row r="1557" spans="1:11" x14ac:dyDescent="0.3">
      <c r="A1557">
        <v>997</v>
      </c>
      <c r="B1557" t="s">
        <v>462</v>
      </c>
      <c r="C1557" t="s">
        <v>72</v>
      </c>
      <c r="D1557">
        <v>1207</v>
      </c>
      <c r="E1557" s="1">
        <v>44090</v>
      </c>
      <c r="F1557" t="s">
        <v>47</v>
      </c>
      <c r="G1557">
        <v>3</v>
      </c>
      <c r="H1557" t="s">
        <v>48</v>
      </c>
      <c r="I1557">
        <v>7</v>
      </c>
      <c r="J1557">
        <v>49</v>
      </c>
      <c r="K1557" t="s">
        <v>15</v>
      </c>
    </row>
    <row r="1558" spans="1:11" x14ac:dyDescent="0.3">
      <c r="A1558">
        <v>998</v>
      </c>
      <c r="B1558" t="s">
        <v>28</v>
      </c>
      <c r="C1558" t="s">
        <v>161</v>
      </c>
      <c r="D1558">
        <v>1353</v>
      </c>
      <c r="E1558" s="1">
        <v>44119</v>
      </c>
      <c r="F1558" t="s">
        <v>54</v>
      </c>
      <c r="G1558">
        <v>3</v>
      </c>
      <c r="H1558" t="s">
        <v>55</v>
      </c>
      <c r="I1558">
        <v>1</v>
      </c>
      <c r="J1558">
        <v>11.99</v>
      </c>
      <c r="K1558" t="s">
        <v>18</v>
      </c>
    </row>
    <row r="1559" spans="1:11" x14ac:dyDescent="0.3">
      <c r="A1559">
        <v>998</v>
      </c>
      <c r="B1559" t="s">
        <v>28</v>
      </c>
      <c r="C1559" t="s">
        <v>161</v>
      </c>
      <c r="D1559">
        <v>2039</v>
      </c>
      <c r="E1559" s="1">
        <v>44268</v>
      </c>
      <c r="F1559" t="s">
        <v>120</v>
      </c>
      <c r="G1559">
        <v>3</v>
      </c>
      <c r="H1559" t="s">
        <v>121</v>
      </c>
      <c r="I1559">
        <v>7</v>
      </c>
      <c r="J1559">
        <v>49.95</v>
      </c>
      <c r="K1559" t="s">
        <v>15</v>
      </c>
    </row>
    <row r="1560" spans="1:11" x14ac:dyDescent="0.3">
      <c r="A1560">
        <v>998</v>
      </c>
      <c r="B1560" t="s">
        <v>28</v>
      </c>
      <c r="C1560" t="s">
        <v>161</v>
      </c>
      <c r="D1560">
        <v>3268</v>
      </c>
      <c r="E1560" s="1">
        <v>44544</v>
      </c>
      <c r="F1560" t="s">
        <v>69</v>
      </c>
      <c r="G1560">
        <v>5</v>
      </c>
      <c r="H1560" t="s">
        <v>70</v>
      </c>
      <c r="I1560">
        <v>3</v>
      </c>
      <c r="J1560">
        <v>250</v>
      </c>
      <c r="K1560" t="s">
        <v>53</v>
      </c>
    </row>
    <row r="1561" spans="1:11" x14ac:dyDescent="0.3">
      <c r="A1561">
        <v>999</v>
      </c>
      <c r="B1561" t="s">
        <v>147</v>
      </c>
      <c r="C1561" t="s">
        <v>119</v>
      </c>
      <c r="D1561">
        <v>2071</v>
      </c>
      <c r="E1561" s="1">
        <v>44275</v>
      </c>
      <c r="F1561" t="s">
        <v>158</v>
      </c>
      <c r="G1561">
        <v>4</v>
      </c>
      <c r="H1561" t="s">
        <v>159</v>
      </c>
      <c r="I1561">
        <v>4</v>
      </c>
      <c r="J1561">
        <v>20.95</v>
      </c>
      <c r="K1561" t="s">
        <v>34</v>
      </c>
    </row>
    <row r="1562" spans="1:11" x14ac:dyDescent="0.3">
      <c r="A1562">
        <v>1000</v>
      </c>
      <c r="B1562" t="s">
        <v>462</v>
      </c>
      <c r="C1562" t="s">
        <v>72</v>
      </c>
      <c r="D1562">
        <v>1384</v>
      </c>
      <c r="E1562" s="1">
        <v>44125</v>
      </c>
      <c r="F1562" t="s">
        <v>81</v>
      </c>
      <c r="G1562">
        <v>3</v>
      </c>
      <c r="H1562" t="s">
        <v>82</v>
      </c>
      <c r="I1562">
        <v>6</v>
      </c>
      <c r="J1562">
        <v>599</v>
      </c>
      <c r="K1562" t="s">
        <v>27</v>
      </c>
    </row>
    <row r="1563" spans="1:11" x14ac:dyDescent="0.3">
      <c r="A1563">
        <v>1001</v>
      </c>
      <c r="B1563" t="s">
        <v>249</v>
      </c>
      <c r="C1563" t="s">
        <v>126</v>
      </c>
      <c r="D1563">
        <v>2022</v>
      </c>
      <c r="E1563" s="1">
        <v>44264</v>
      </c>
      <c r="F1563" t="s">
        <v>79</v>
      </c>
      <c r="G1563">
        <v>2</v>
      </c>
      <c r="H1563" t="s">
        <v>80</v>
      </c>
      <c r="I1563">
        <v>3</v>
      </c>
      <c r="J1563">
        <v>399</v>
      </c>
      <c r="K1563" t="s">
        <v>53</v>
      </c>
    </row>
    <row r="1564" spans="1:11" x14ac:dyDescent="0.3">
      <c r="A1564">
        <v>1001</v>
      </c>
      <c r="B1564" t="s">
        <v>249</v>
      </c>
      <c r="C1564" t="s">
        <v>126</v>
      </c>
      <c r="D1564">
        <v>3130</v>
      </c>
      <c r="E1564" s="1">
        <v>44512</v>
      </c>
      <c r="F1564" t="s">
        <v>111</v>
      </c>
      <c r="G1564">
        <v>5</v>
      </c>
      <c r="H1564" t="s">
        <v>112</v>
      </c>
      <c r="I1564">
        <v>1</v>
      </c>
      <c r="J1564">
        <v>12</v>
      </c>
      <c r="K1564" t="s">
        <v>18</v>
      </c>
    </row>
    <row r="1565" spans="1:11" x14ac:dyDescent="0.3">
      <c r="A1565">
        <v>1002</v>
      </c>
      <c r="B1565" t="s">
        <v>11</v>
      </c>
      <c r="C1565" t="s">
        <v>12</v>
      </c>
      <c r="D1565">
        <v>101</v>
      </c>
      <c r="E1565" s="1">
        <v>43851</v>
      </c>
      <c r="F1565" t="s">
        <v>178</v>
      </c>
      <c r="G1565">
        <v>2</v>
      </c>
      <c r="H1565" t="s">
        <v>179</v>
      </c>
      <c r="I1565">
        <v>5</v>
      </c>
      <c r="J1565">
        <v>225</v>
      </c>
      <c r="K1565" t="s">
        <v>97</v>
      </c>
    </row>
    <row r="1566" spans="1:11" x14ac:dyDescent="0.3">
      <c r="A1566">
        <v>1002</v>
      </c>
      <c r="B1566" t="s">
        <v>11</v>
      </c>
      <c r="C1566" t="s">
        <v>12</v>
      </c>
      <c r="D1566">
        <v>222</v>
      </c>
      <c r="E1566" s="1">
        <v>43874</v>
      </c>
      <c r="F1566" t="s">
        <v>194</v>
      </c>
      <c r="G1566">
        <v>5</v>
      </c>
      <c r="H1566" t="s">
        <v>195</v>
      </c>
      <c r="I1566">
        <v>4</v>
      </c>
      <c r="J1566">
        <v>16.75</v>
      </c>
      <c r="K1566" t="s">
        <v>34</v>
      </c>
    </row>
    <row r="1567" spans="1:11" x14ac:dyDescent="0.3">
      <c r="A1567">
        <v>1002</v>
      </c>
      <c r="B1567" t="s">
        <v>11</v>
      </c>
      <c r="C1567" t="s">
        <v>12</v>
      </c>
      <c r="D1567">
        <v>1393</v>
      </c>
      <c r="E1567" s="1">
        <v>44127</v>
      </c>
      <c r="F1567" t="s">
        <v>152</v>
      </c>
      <c r="G1567">
        <v>3</v>
      </c>
      <c r="H1567" t="s">
        <v>153</v>
      </c>
      <c r="I1567">
        <v>1</v>
      </c>
      <c r="J1567">
        <v>7.99</v>
      </c>
      <c r="K1567" t="s">
        <v>18</v>
      </c>
    </row>
    <row r="1568" spans="1:11" x14ac:dyDescent="0.3">
      <c r="A1568">
        <v>1003</v>
      </c>
      <c r="B1568" t="s">
        <v>401</v>
      </c>
      <c r="C1568" t="s">
        <v>103</v>
      </c>
      <c r="D1568">
        <v>724</v>
      </c>
      <c r="E1568" s="1">
        <v>43983</v>
      </c>
      <c r="F1568" t="s">
        <v>39</v>
      </c>
      <c r="G1568">
        <v>5</v>
      </c>
      <c r="H1568" t="s">
        <v>40</v>
      </c>
      <c r="I1568">
        <v>2</v>
      </c>
      <c r="J1568">
        <v>89.95</v>
      </c>
      <c r="K1568" t="s">
        <v>41</v>
      </c>
    </row>
    <row r="1569" spans="1:11" x14ac:dyDescent="0.3">
      <c r="A1569">
        <v>1003</v>
      </c>
      <c r="B1569" t="s">
        <v>401</v>
      </c>
      <c r="C1569" t="s">
        <v>103</v>
      </c>
      <c r="D1569">
        <v>1061</v>
      </c>
      <c r="E1569" s="1">
        <v>44060</v>
      </c>
      <c r="F1569" t="s">
        <v>290</v>
      </c>
      <c r="G1569">
        <v>6</v>
      </c>
      <c r="H1569" t="s">
        <v>291</v>
      </c>
      <c r="I1569">
        <v>6</v>
      </c>
      <c r="J1569">
        <v>699</v>
      </c>
      <c r="K1569" t="s">
        <v>27</v>
      </c>
    </row>
    <row r="1570" spans="1:11" x14ac:dyDescent="0.3">
      <c r="A1570">
        <v>1003</v>
      </c>
      <c r="B1570" t="s">
        <v>401</v>
      </c>
      <c r="C1570" t="s">
        <v>103</v>
      </c>
      <c r="D1570">
        <v>1495</v>
      </c>
      <c r="E1570" s="1">
        <v>44152</v>
      </c>
      <c r="F1570" t="s">
        <v>185</v>
      </c>
      <c r="G1570">
        <v>4</v>
      </c>
      <c r="H1570" t="s">
        <v>186</v>
      </c>
      <c r="I1570">
        <v>5</v>
      </c>
      <c r="J1570">
        <v>189</v>
      </c>
      <c r="K1570" t="s">
        <v>97</v>
      </c>
    </row>
    <row r="1571" spans="1:11" x14ac:dyDescent="0.3">
      <c r="A1571">
        <v>1004</v>
      </c>
      <c r="B1571" t="s">
        <v>472</v>
      </c>
      <c r="C1571" t="s">
        <v>29</v>
      </c>
      <c r="D1571">
        <v>654</v>
      </c>
      <c r="E1571" s="1">
        <v>43970</v>
      </c>
      <c r="F1571" t="s">
        <v>25</v>
      </c>
      <c r="G1571">
        <v>5</v>
      </c>
      <c r="H1571" t="s">
        <v>26</v>
      </c>
      <c r="I1571">
        <v>6</v>
      </c>
      <c r="J1571">
        <v>684</v>
      </c>
      <c r="K1571" t="s">
        <v>27</v>
      </c>
    </row>
    <row r="1572" spans="1:11" x14ac:dyDescent="0.3">
      <c r="A1572">
        <v>1004</v>
      </c>
      <c r="B1572" t="s">
        <v>472</v>
      </c>
      <c r="C1572" t="s">
        <v>29</v>
      </c>
      <c r="D1572">
        <v>772</v>
      </c>
      <c r="E1572" s="1">
        <v>43993</v>
      </c>
      <c r="F1572" t="s">
        <v>58</v>
      </c>
      <c r="G1572">
        <v>5</v>
      </c>
      <c r="H1572" t="s">
        <v>59</v>
      </c>
      <c r="I1572">
        <v>2</v>
      </c>
      <c r="J1572">
        <v>179</v>
      </c>
      <c r="K1572" t="s">
        <v>41</v>
      </c>
    </row>
    <row r="1573" spans="1:11" x14ac:dyDescent="0.3">
      <c r="A1573">
        <v>1004</v>
      </c>
      <c r="B1573" t="s">
        <v>472</v>
      </c>
      <c r="C1573" t="s">
        <v>29</v>
      </c>
      <c r="D1573">
        <v>2074</v>
      </c>
      <c r="E1573" s="1">
        <v>44277</v>
      </c>
      <c r="F1573" t="s">
        <v>175</v>
      </c>
      <c r="G1573">
        <v>4</v>
      </c>
      <c r="H1573" t="s">
        <v>176</v>
      </c>
      <c r="I1573">
        <v>2</v>
      </c>
      <c r="J1573">
        <v>119</v>
      </c>
      <c r="K1573" t="s">
        <v>41</v>
      </c>
    </row>
    <row r="1574" spans="1:11" x14ac:dyDescent="0.3">
      <c r="A1574">
        <v>1005</v>
      </c>
      <c r="B1574" t="s">
        <v>448</v>
      </c>
      <c r="C1574" t="s">
        <v>36</v>
      </c>
      <c r="D1574">
        <v>1750</v>
      </c>
      <c r="E1574" s="1">
        <v>44209</v>
      </c>
      <c r="F1574" t="s">
        <v>32</v>
      </c>
      <c r="G1574">
        <v>4</v>
      </c>
      <c r="H1574" t="s">
        <v>33</v>
      </c>
      <c r="I1574">
        <v>4</v>
      </c>
      <c r="J1574">
        <v>15.5</v>
      </c>
      <c r="K1574" t="s">
        <v>34</v>
      </c>
    </row>
    <row r="1575" spans="1:11" x14ac:dyDescent="0.3">
      <c r="A1575">
        <v>1005</v>
      </c>
      <c r="B1575" t="s">
        <v>448</v>
      </c>
      <c r="C1575" t="s">
        <v>36</v>
      </c>
      <c r="D1575">
        <v>2984</v>
      </c>
      <c r="E1575" s="1">
        <v>44478</v>
      </c>
      <c r="F1575" t="s">
        <v>122</v>
      </c>
      <c r="G1575">
        <v>1</v>
      </c>
      <c r="H1575" t="s">
        <v>123</v>
      </c>
      <c r="I1575">
        <v>4</v>
      </c>
      <c r="J1575">
        <v>14.99</v>
      </c>
      <c r="K1575" t="s">
        <v>34</v>
      </c>
    </row>
    <row r="1576" spans="1:11" x14ac:dyDescent="0.3">
      <c r="A1576">
        <v>1006</v>
      </c>
      <c r="B1576" t="s">
        <v>473</v>
      </c>
      <c r="C1576" t="s">
        <v>239</v>
      </c>
      <c r="D1576">
        <v>264</v>
      </c>
      <c r="E1576" s="1">
        <v>43883</v>
      </c>
      <c r="F1576" t="s">
        <v>198</v>
      </c>
      <c r="G1576">
        <v>4</v>
      </c>
      <c r="H1576" t="s">
        <v>199</v>
      </c>
      <c r="I1576">
        <v>1</v>
      </c>
      <c r="J1576">
        <v>8.99</v>
      </c>
      <c r="K1576" t="s">
        <v>18</v>
      </c>
    </row>
    <row r="1577" spans="1:11" x14ac:dyDescent="0.3">
      <c r="A1577">
        <v>1006</v>
      </c>
      <c r="B1577" t="s">
        <v>473</v>
      </c>
      <c r="C1577" t="s">
        <v>239</v>
      </c>
      <c r="D1577">
        <v>495</v>
      </c>
      <c r="E1577" s="1">
        <v>43934</v>
      </c>
      <c r="F1577" t="s">
        <v>260</v>
      </c>
      <c r="G1577">
        <v>5</v>
      </c>
      <c r="H1577" t="s">
        <v>261</v>
      </c>
      <c r="I1577">
        <v>7</v>
      </c>
      <c r="J1577">
        <v>49</v>
      </c>
      <c r="K1577" t="s">
        <v>15</v>
      </c>
    </row>
    <row r="1578" spans="1:11" x14ac:dyDescent="0.3">
      <c r="A1578">
        <v>1006</v>
      </c>
      <c r="B1578" t="s">
        <v>473</v>
      </c>
      <c r="C1578" t="s">
        <v>239</v>
      </c>
      <c r="D1578">
        <v>1597</v>
      </c>
      <c r="E1578" s="1">
        <v>44174</v>
      </c>
      <c r="F1578" t="s">
        <v>302</v>
      </c>
      <c r="G1578">
        <v>5</v>
      </c>
      <c r="H1578" t="s">
        <v>303</v>
      </c>
      <c r="I1578">
        <v>4</v>
      </c>
      <c r="J1578">
        <v>13.99</v>
      </c>
      <c r="K1578" t="s">
        <v>34</v>
      </c>
    </row>
    <row r="1579" spans="1:11" x14ac:dyDescent="0.3">
      <c r="A1579">
        <v>1006</v>
      </c>
      <c r="B1579" t="s">
        <v>473</v>
      </c>
      <c r="C1579" t="s">
        <v>239</v>
      </c>
      <c r="D1579">
        <v>2102</v>
      </c>
      <c r="E1579" s="1">
        <v>44283</v>
      </c>
      <c r="F1579" t="s">
        <v>114</v>
      </c>
      <c r="G1579">
        <v>4</v>
      </c>
      <c r="H1579" t="s">
        <v>115</v>
      </c>
      <c r="I1579">
        <v>2</v>
      </c>
      <c r="J1579">
        <v>69</v>
      </c>
      <c r="K1579" t="s">
        <v>41</v>
      </c>
    </row>
    <row r="1580" spans="1:11" x14ac:dyDescent="0.3">
      <c r="A1580">
        <v>1008</v>
      </c>
      <c r="B1580" t="s">
        <v>380</v>
      </c>
      <c r="C1580" t="s">
        <v>134</v>
      </c>
      <c r="D1580">
        <v>2919</v>
      </c>
      <c r="E1580" s="1">
        <v>44460</v>
      </c>
      <c r="F1580" t="s">
        <v>131</v>
      </c>
      <c r="G1580">
        <v>3</v>
      </c>
      <c r="H1580" t="s">
        <v>132</v>
      </c>
      <c r="I1580">
        <v>1</v>
      </c>
      <c r="J1580">
        <v>9.99</v>
      </c>
      <c r="K1580" t="s">
        <v>18</v>
      </c>
    </row>
    <row r="1581" spans="1:11" x14ac:dyDescent="0.3">
      <c r="A1581">
        <v>1010</v>
      </c>
      <c r="B1581" t="s">
        <v>439</v>
      </c>
      <c r="C1581" t="s">
        <v>134</v>
      </c>
      <c r="D1581">
        <v>437</v>
      </c>
      <c r="E1581" s="1">
        <v>43923</v>
      </c>
      <c r="F1581" t="s">
        <v>13</v>
      </c>
      <c r="G1581">
        <v>3</v>
      </c>
      <c r="H1581" t="s">
        <v>14</v>
      </c>
      <c r="I1581">
        <v>7</v>
      </c>
      <c r="J1581">
        <v>29.99</v>
      </c>
      <c r="K1581" t="s">
        <v>15</v>
      </c>
    </row>
    <row r="1582" spans="1:11" x14ac:dyDescent="0.3">
      <c r="A1582">
        <v>1010</v>
      </c>
      <c r="B1582" t="s">
        <v>439</v>
      </c>
      <c r="C1582" t="s">
        <v>134</v>
      </c>
      <c r="D1582">
        <v>1398</v>
      </c>
      <c r="E1582" s="1">
        <v>44128</v>
      </c>
      <c r="F1582" t="s">
        <v>37</v>
      </c>
      <c r="G1582">
        <v>1</v>
      </c>
      <c r="H1582" t="s">
        <v>38</v>
      </c>
      <c r="I1582">
        <v>1</v>
      </c>
      <c r="J1582">
        <v>12</v>
      </c>
      <c r="K1582" t="s">
        <v>18</v>
      </c>
    </row>
    <row r="1583" spans="1:11" x14ac:dyDescent="0.3">
      <c r="A1583">
        <v>1010</v>
      </c>
      <c r="B1583" t="s">
        <v>439</v>
      </c>
      <c r="C1583" t="s">
        <v>134</v>
      </c>
      <c r="D1583">
        <v>2107</v>
      </c>
      <c r="E1583" s="1">
        <v>44284</v>
      </c>
      <c r="F1583" t="s">
        <v>180</v>
      </c>
      <c r="G1583">
        <v>3</v>
      </c>
      <c r="H1583" t="s">
        <v>181</v>
      </c>
      <c r="I1583">
        <v>4</v>
      </c>
      <c r="J1583">
        <v>17.5</v>
      </c>
      <c r="K1583" t="s">
        <v>34</v>
      </c>
    </row>
    <row r="1584" spans="1:11" x14ac:dyDescent="0.3">
      <c r="A1584">
        <v>1010</v>
      </c>
      <c r="B1584" t="s">
        <v>439</v>
      </c>
      <c r="C1584" t="s">
        <v>134</v>
      </c>
      <c r="D1584">
        <v>2482</v>
      </c>
      <c r="E1584" s="1">
        <v>44364</v>
      </c>
      <c r="F1584" t="s">
        <v>37</v>
      </c>
      <c r="G1584">
        <v>3</v>
      </c>
      <c r="H1584" t="s">
        <v>38</v>
      </c>
      <c r="I1584">
        <v>1</v>
      </c>
      <c r="J1584">
        <v>12</v>
      </c>
      <c r="K1584" t="s">
        <v>18</v>
      </c>
    </row>
    <row r="1585" spans="1:11" x14ac:dyDescent="0.3">
      <c r="A1585">
        <v>1011</v>
      </c>
      <c r="B1585" t="s">
        <v>427</v>
      </c>
      <c r="C1585" t="s">
        <v>144</v>
      </c>
      <c r="D1585">
        <v>2259</v>
      </c>
      <c r="E1585" s="1">
        <v>44317</v>
      </c>
      <c r="F1585" t="s">
        <v>180</v>
      </c>
      <c r="G1585">
        <v>1</v>
      </c>
      <c r="H1585" t="s">
        <v>181</v>
      </c>
      <c r="I1585">
        <v>4</v>
      </c>
      <c r="J1585">
        <v>17.5</v>
      </c>
      <c r="K1585" t="s">
        <v>34</v>
      </c>
    </row>
    <row r="1586" spans="1:11" x14ac:dyDescent="0.3">
      <c r="A1586">
        <v>1011</v>
      </c>
      <c r="B1586" t="s">
        <v>427</v>
      </c>
      <c r="C1586" t="s">
        <v>144</v>
      </c>
      <c r="D1586">
        <v>2998</v>
      </c>
      <c r="E1586" s="1">
        <v>44482</v>
      </c>
      <c r="F1586" t="s">
        <v>30</v>
      </c>
      <c r="G1586">
        <v>2</v>
      </c>
      <c r="H1586" t="s">
        <v>31</v>
      </c>
      <c r="I1586">
        <v>7</v>
      </c>
      <c r="J1586">
        <v>37.99</v>
      </c>
      <c r="K1586" t="s">
        <v>15</v>
      </c>
    </row>
    <row r="1587" spans="1:11" x14ac:dyDescent="0.3">
      <c r="A1587">
        <v>1012</v>
      </c>
      <c r="B1587" t="s">
        <v>337</v>
      </c>
      <c r="C1587" t="s">
        <v>117</v>
      </c>
      <c r="D1587">
        <v>998</v>
      </c>
      <c r="E1587" s="1">
        <v>44045</v>
      </c>
      <c r="F1587" t="s">
        <v>111</v>
      </c>
      <c r="G1587">
        <v>4</v>
      </c>
      <c r="H1587" t="s">
        <v>112</v>
      </c>
      <c r="I1587">
        <v>1</v>
      </c>
      <c r="J1587">
        <v>12</v>
      </c>
      <c r="K1587" t="s">
        <v>18</v>
      </c>
    </row>
    <row r="1588" spans="1:11" x14ac:dyDescent="0.3">
      <c r="A1588">
        <v>1012</v>
      </c>
      <c r="B1588" t="s">
        <v>337</v>
      </c>
      <c r="C1588" t="s">
        <v>117</v>
      </c>
      <c r="D1588">
        <v>1176</v>
      </c>
      <c r="E1588" s="1">
        <v>44084</v>
      </c>
      <c r="F1588" t="s">
        <v>58</v>
      </c>
      <c r="G1588">
        <v>2</v>
      </c>
      <c r="H1588" t="s">
        <v>59</v>
      </c>
      <c r="I1588">
        <v>2</v>
      </c>
      <c r="J1588">
        <v>179</v>
      </c>
      <c r="K1588" t="s">
        <v>41</v>
      </c>
    </row>
    <row r="1589" spans="1:11" x14ac:dyDescent="0.3">
      <c r="A1589">
        <v>1012</v>
      </c>
      <c r="B1589" t="s">
        <v>337</v>
      </c>
      <c r="C1589" t="s">
        <v>117</v>
      </c>
      <c r="D1589">
        <v>2444</v>
      </c>
      <c r="E1589" s="1">
        <v>44358</v>
      </c>
      <c r="F1589" t="s">
        <v>145</v>
      </c>
      <c r="G1589">
        <v>5</v>
      </c>
      <c r="H1589" t="s">
        <v>146</v>
      </c>
      <c r="I1589">
        <v>6</v>
      </c>
      <c r="J1589">
        <v>883</v>
      </c>
      <c r="K1589" t="s">
        <v>27</v>
      </c>
    </row>
    <row r="1590" spans="1:11" x14ac:dyDescent="0.3">
      <c r="A1590">
        <v>1013</v>
      </c>
      <c r="B1590" t="s">
        <v>474</v>
      </c>
      <c r="C1590" t="s">
        <v>20</v>
      </c>
      <c r="D1590">
        <v>1374</v>
      </c>
      <c r="E1590" s="1">
        <v>44123</v>
      </c>
      <c r="F1590" t="s">
        <v>214</v>
      </c>
      <c r="G1590">
        <v>3</v>
      </c>
      <c r="H1590" t="s">
        <v>215</v>
      </c>
      <c r="I1590">
        <v>2</v>
      </c>
      <c r="J1590">
        <v>58.95</v>
      </c>
      <c r="K1590" t="s">
        <v>41</v>
      </c>
    </row>
    <row r="1591" spans="1:11" x14ac:dyDescent="0.3">
      <c r="A1591">
        <v>1013</v>
      </c>
      <c r="B1591" t="s">
        <v>474</v>
      </c>
      <c r="C1591" t="s">
        <v>20</v>
      </c>
      <c r="D1591">
        <v>2501</v>
      </c>
      <c r="E1591" s="1">
        <v>44366</v>
      </c>
      <c r="F1591" t="s">
        <v>214</v>
      </c>
      <c r="G1591">
        <v>2</v>
      </c>
      <c r="H1591" t="s">
        <v>215</v>
      </c>
      <c r="I1591">
        <v>2</v>
      </c>
      <c r="J1591">
        <v>58.95</v>
      </c>
      <c r="K1591" t="s">
        <v>41</v>
      </c>
    </row>
    <row r="1592" spans="1:11" x14ac:dyDescent="0.3">
      <c r="A1592">
        <v>1013</v>
      </c>
      <c r="B1592" t="s">
        <v>474</v>
      </c>
      <c r="C1592" t="s">
        <v>20</v>
      </c>
      <c r="D1592">
        <v>2598</v>
      </c>
      <c r="E1592" s="1">
        <v>44385</v>
      </c>
      <c r="F1592" t="s">
        <v>32</v>
      </c>
      <c r="G1592">
        <v>2</v>
      </c>
      <c r="H1592" t="s">
        <v>33</v>
      </c>
      <c r="I1592">
        <v>4</v>
      </c>
      <c r="J1592">
        <v>15.5</v>
      </c>
      <c r="K1592" t="s">
        <v>34</v>
      </c>
    </row>
    <row r="1593" spans="1:11" x14ac:dyDescent="0.3">
      <c r="A1593">
        <v>1014</v>
      </c>
      <c r="B1593" t="s">
        <v>474</v>
      </c>
      <c r="C1593" t="s">
        <v>20</v>
      </c>
      <c r="D1593">
        <v>3058</v>
      </c>
      <c r="E1593" s="1">
        <v>44497</v>
      </c>
      <c r="F1593" t="s">
        <v>120</v>
      </c>
      <c r="G1593">
        <v>4</v>
      </c>
      <c r="H1593" t="s">
        <v>121</v>
      </c>
      <c r="I1593">
        <v>7</v>
      </c>
      <c r="J1593">
        <v>49.95</v>
      </c>
      <c r="K1593" t="s">
        <v>15</v>
      </c>
    </row>
    <row r="1594" spans="1:11" x14ac:dyDescent="0.3">
      <c r="A1594">
        <v>1015</v>
      </c>
      <c r="B1594" t="s">
        <v>321</v>
      </c>
      <c r="C1594" t="s">
        <v>224</v>
      </c>
      <c r="D1594">
        <v>1131</v>
      </c>
      <c r="E1594" s="1">
        <v>44075</v>
      </c>
      <c r="F1594" t="s">
        <v>131</v>
      </c>
      <c r="G1594">
        <v>3</v>
      </c>
      <c r="H1594" t="s">
        <v>132</v>
      </c>
      <c r="I1594">
        <v>1</v>
      </c>
      <c r="J1594">
        <v>9.99</v>
      </c>
      <c r="K1594" t="s">
        <v>18</v>
      </c>
    </row>
    <row r="1595" spans="1:11" x14ac:dyDescent="0.3">
      <c r="A1595">
        <v>1016</v>
      </c>
      <c r="B1595" t="s">
        <v>475</v>
      </c>
      <c r="C1595" t="s">
        <v>72</v>
      </c>
      <c r="D1595">
        <v>776</v>
      </c>
      <c r="E1595" s="1">
        <v>43995</v>
      </c>
      <c r="F1595" t="s">
        <v>286</v>
      </c>
      <c r="G1595">
        <v>4</v>
      </c>
      <c r="H1595" t="s">
        <v>287</v>
      </c>
      <c r="I1595">
        <v>4</v>
      </c>
      <c r="J1595">
        <v>19.989999999999998</v>
      </c>
      <c r="K1595" t="s">
        <v>34</v>
      </c>
    </row>
    <row r="1596" spans="1:11" x14ac:dyDescent="0.3">
      <c r="A1596">
        <v>1016</v>
      </c>
      <c r="B1596" t="s">
        <v>475</v>
      </c>
      <c r="C1596" t="s">
        <v>72</v>
      </c>
      <c r="D1596">
        <v>1119</v>
      </c>
      <c r="E1596" s="1">
        <v>44072</v>
      </c>
      <c r="F1596" t="s">
        <v>290</v>
      </c>
      <c r="G1596">
        <v>5</v>
      </c>
      <c r="H1596" t="s">
        <v>291</v>
      </c>
      <c r="I1596">
        <v>6</v>
      </c>
      <c r="J1596">
        <v>699</v>
      </c>
      <c r="K1596" t="s">
        <v>27</v>
      </c>
    </row>
    <row r="1597" spans="1:11" x14ac:dyDescent="0.3">
      <c r="A1597">
        <v>1016</v>
      </c>
      <c r="B1597" t="s">
        <v>475</v>
      </c>
      <c r="C1597" t="s">
        <v>72</v>
      </c>
      <c r="D1597">
        <v>2145</v>
      </c>
      <c r="E1597" s="1">
        <v>44292</v>
      </c>
      <c r="F1597" t="s">
        <v>37</v>
      </c>
      <c r="G1597">
        <v>1</v>
      </c>
      <c r="H1597" t="s">
        <v>38</v>
      </c>
      <c r="I1597">
        <v>1</v>
      </c>
      <c r="J1597">
        <v>12</v>
      </c>
      <c r="K1597" t="s">
        <v>18</v>
      </c>
    </row>
    <row r="1598" spans="1:11" x14ac:dyDescent="0.3">
      <c r="A1598">
        <v>1016</v>
      </c>
      <c r="B1598" t="s">
        <v>475</v>
      </c>
      <c r="C1598" t="s">
        <v>72</v>
      </c>
      <c r="D1598">
        <v>2246</v>
      </c>
      <c r="E1598" s="1">
        <v>44313</v>
      </c>
      <c r="F1598" t="s">
        <v>73</v>
      </c>
      <c r="G1598">
        <v>5</v>
      </c>
      <c r="H1598" t="s">
        <v>74</v>
      </c>
      <c r="I1598">
        <v>3</v>
      </c>
      <c r="J1598">
        <v>250</v>
      </c>
      <c r="K1598" t="s">
        <v>53</v>
      </c>
    </row>
    <row r="1599" spans="1:11" x14ac:dyDescent="0.3">
      <c r="A1599">
        <v>1016</v>
      </c>
      <c r="B1599" t="s">
        <v>475</v>
      </c>
      <c r="C1599" t="s">
        <v>72</v>
      </c>
      <c r="D1599">
        <v>2255</v>
      </c>
      <c r="E1599" s="1">
        <v>44316</v>
      </c>
      <c r="F1599" t="s">
        <v>217</v>
      </c>
      <c r="G1599">
        <v>3</v>
      </c>
      <c r="H1599" t="s">
        <v>218</v>
      </c>
      <c r="I1599">
        <v>4</v>
      </c>
      <c r="J1599">
        <v>16.989999999999998</v>
      </c>
      <c r="K1599" t="s">
        <v>34</v>
      </c>
    </row>
    <row r="1600" spans="1:11" x14ac:dyDescent="0.3">
      <c r="A1600">
        <v>1016</v>
      </c>
      <c r="B1600" t="s">
        <v>475</v>
      </c>
      <c r="C1600" t="s">
        <v>72</v>
      </c>
      <c r="D1600">
        <v>2794</v>
      </c>
      <c r="E1600" s="1">
        <v>44430</v>
      </c>
      <c r="F1600" t="s">
        <v>190</v>
      </c>
      <c r="G1600">
        <v>4</v>
      </c>
      <c r="H1600" t="s">
        <v>191</v>
      </c>
      <c r="I1600">
        <v>6</v>
      </c>
      <c r="J1600">
        <v>549</v>
      </c>
      <c r="K1600" t="s">
        <v>27</v>
      </c>
    </row>
    <row r="1601" spans="1:11" x14ac:dyDescent="0.3">
      <c r="A1601">
        <v>1018</v>
      </c>
      <c r="B1601" t="s">
        <v>125</v>
      </c>
      <c r="C1601" t="s">
        <v>126</v>
      </c>
      <c r="D1601">
        <v>180</v>
      </c>
      <c r="E1601" s="1">
        <v>43867</v>
      </c>
      <c r="F1601" t="s">
        <v>106</v>
      </c>
      <c r="G1601">
        <v>4</v>
      </c>
      <c r="H1601" t="s">
        <v>107</v>
      </c>
      <c r="I1601">
        <v>1</v>
      </c>
      <c r="J1601">
        <v>4.99</v>
      </c>
      <c r="K1601" t="s">
        <v>18</v>
      </c>
    </row>
    <row r="1602" spans="1:11" x14ac:dyDescent="0.3">
      <c r="A1602">
        <v>1018</v>
      </c>
      <c r="B1602" t="s">
        <v>125</v>
      </c>
      <c r="C1602" t="s">
        <v>126</v>
      </c>
      <c r="D1602">
        <v>1078</v>
      </c>
      <c r="E1602" s="1">
        <v>44064</v>
      </c>
      <c r="F1602" t="s">
        <v>75</v>
      </c>
      <c r="G1602">
        <v>2</v>
      </c>
      <c r="H1602" t="s">
        <v>76</v>
      </c>
      <c r="I1602">
        <v>2</v>
      </c>
      <c r="J1602">
        <v>54</v>
      </c>
      <c r="K1602" t="s">
        <v>41</v>
      </c>
    </row>
    <row r="1603" spans="1:11" x14ac:dyDescent="0.3">
      <c r="A1603">
        <v>1018</v>
      </c>
      <c r="B1603" t="s">
        <v>125</v>
      </c>
      <c r="C1603" t="s">
        <v>126</v>
      </c>
      <c r="D1603">
        <v>3071</v>
      </c>
      <c r="E1603" s="1">
        <v>44500</v>
      </c>
      <c r="F1603" t="s">
        <v>83</v>
      </c>
      <c r="G1603">
        <v>2</v>
      </c>
      <c r="H1603" t="s">
        <v>84</v>
      </c>
      <c r="I1603">
        <v>2</v>
      </c>
      <c r="J1603">
        <v>167</v>
      </c>
      <c r="K1603" t="s">
        <v>41</v>
      </c>
    </row>
    <row r="1604" spans="1:11" x14ac:dyDescent="0.3">
      <c r="A1604">
        <v>1019</v>
      </c>
      <c r="B1604" t="s">
        <v>135</v>
      </c>
      <c r="C1604" t="s">
        <v>50</v>
      </c>
      <c r="D1604">
        <v>1638</v>
      </c>
      <c r="E1604" s="1">
        <v>44185</v>
      </c>
      <c r="F1604" t="s">
        <v>54</v>
      </c>
      <c r="G1604">
        <v>3</v>
      </c>
      <c r="H1604" t="s">
        <v>55</v>
      </c>
      <c r="I1604">
        <v>1</v>
      </c>
      <c r="J1604">
        <v>11.99</v>
      </c>
      <c r="K1604" t="s">
        <v>18</v>
      </c>
    </row>
    <row r="1605" spans="1:11" x14ac:dyDescent="0.3">
      <c r="A1605">
        <v>1019</v>
      </c>
      <c r="B1605" t="s">
        <v>135</v>
      </c>
      <c r="C1605" t="s">
        <v>50</v>
      </c>
      <c r="D1605">
        <v>3309</v>
      </c>
      <c r="E1605" s="1">
        <v>44555</v>
      </c>
      <c r="F1605" t="s">
        <v>37</v>
      </c>
      <c r="G1605">
        <v>6</v>
      </c>
      <c r="H1605" t="s">
        <v>38</v>
      </c>
      <c r="I1605">
        <v>1</v>
      </c>
      <c r="J1605">
        <v>12</v>
      </c>
      <c r="K1605" t="s">
        <v>18</v>
      </c>
    </row>
    <row r="1606" spans="1:11" x14ac:dyDescent="0.3">
      <c r="A1606">
        <v>1021</v>
      </c>
      <c r="B1606" t="s">
        <v>476</v>
      </c>
      <c r="C1606" t="s">
        <v>242</v>
      </c>
      <c r="D1606">
        <v>695</v>
      </c>
      <c r="E1606" s="1">
        <v>43978</v>
      </c>
      <c r="F1606" t="s">
        <v>178</v>
      </c>
      <c r="G1606">
        <v>5</v>
      </c>
      <c r="H1606" t="s">
        <v>179</v>
      </c>
      <c r="I1606">
        <v>5</v>
      </c>
      <c r="J1606">
        <v>225</v>
      </c>
      <c r="K1606" t="s">
        <v>97</v>
      </c>
    </row>
    <row r="1607" spans="1:11" x14ac:dyDescent="0.3">
      <c r="A1607">
        <v>1022</v>
      </c>
      <c r="B1607" t="s">
        <v>358</v>
      </c>
      <c r="C1607" t="s">
        <v>163</v>
      </c>
      <c r="D1607">
        <v>2090</v>
      </c>
      <c r="E1607" s="1">
        <v>44280</v>
      </c>
      <c r="F1607" t="s">
        <v>221</v>
      </c>
      <c r="G1607">
        <v>3</v>
      </c>
      <c r="H1607" t="s">
        <v>222</v>
      </c>
      <c r="I1607">
        <v>1</v>
      </c>
      <c r="J1607">
        <v>10.99</v>
      </c>
      <c r="K1607" t="s">
        <v>18</v>
      </c>
    </row>
    <row r="1608" spans="1:11" x14ac:dyDescent="0.3">
      <c r="A1608">
        <v>1022</v>
      </c>
      <c r="B1608" t="s">
        <v>358</v>
      </c>
      <c r="C1608" t="s">
        <v>163</v>
      </c>
      <c r="D1608">
        <v>2979</v>
      </c>
      <c r="E1608" s="1">
        <v>44476</v>
      </c>
      <c r="F1608" t="s">
        <v>178</v>
      </c>
      <c r="G1608">
        <v>4</v>
      </c>
      <c r="H1608" t="s">
        <v>179</v>
      </c>
      <c r="I1608">
        <v>5</v>
      </c>
      <c r="J1608">
        <v>225</v>
      </c>
      <c r="K1608" t="s">
        <v>97</v>
      </c>
    </row>
    <row r="1609" spans="1:11" x14ac:dyDescent="0.3">
      <c r="A1609">
        <v>1023</v>
      </c>
      <c r="B1609" t="s">
        <v>340</v>
      </c>
      <c r="C1609" t="s">
        <v>239</v>
      </c>
      <c r="D1609">
        <v>192</v>
      </c>
      <c r="E1609" s="1">
        <v>43869</v>
      </c>
      <c r="F1609" t="s">
        <v>21</v>
      </c>
      <c r="G1609">
        <v>2</v>
      </c>
      <c r="H1609" t="s">
        <v>22</v>
      </c>
      <c r="I1609">
        <v>7</v>
      </c>
      <c r="J1609">
        <v>27.5</v>
      </c>
      <c r="K1609" t="s">
        <v>15</v>
      </c>
    </row>
    <row r="1610" spans="1:11" x14ac:dyDescent="0.3">
      <c r="A1610">
        <v>1023</v>
      </c>
      <c r="B1610" t="s">
        <v>340</v>
      </c>
      <c r="C1610" t="s">
        <v>239</v>
      </c>
      <c r="D1610">
        <v>2285</v>
      </c>
      <c r="E1610" s="1">
        <v>44321</v>
      </c>
      <c r="F1610" t="s">
        <v>165</v>
      </c>
      <c r="G1610">
        <v>5</v>
      </c>
      <c r="H1610" t="s">
        <v>166</v>
      </c>
      <c r="I1610">
        <v>7</v>
      </c>
      <c r="J1610">
        <v>28.99</v>
      </c>
      <c r="K1610" t="s">
        <v>15</v>
      </c>
    </row>
    <row r="1611" spans="1:11" x14ac:dyDescent="0.3">
      <c r="A1611">
        <v>1024</v>
      </c>
      <c r="B1611" t="s">
        <v>333</v>
      </c>
      <c r="C1611" t="s">
        <v>144</v>
      </c>
      <c r="D1611">
        <v>2577</v>
      </c>
      <c r="E1611" s="1">
        <v>44380</v>
      </c>
      <c r="F1611" t="s">
        <v>47</v>
      </c>
      <c r="G1611">
        <v>4</v>
      </c>
      <c r="H1611" t="s">
        <v>48</v>
      </c>
      <c r="I1611">
        <v>7</v>
      </c>
      <c r="J1611">
        <v>49</v>
      </c>
      <c r="K1611" t="s">
        <v>15</v>
      </c>
    </row>
    <row r="1612" spans="1:11" x14ac:dyDescent="0.3">
      <c r="A1612">
        <v>1025</v>
      </c>
      <c r="B1612" t="s">
        <v>223</v>
      </c>
      <c r="C1612" t="s">
        <v>224</v>
      </c>
      <c r="D1612">
        <v>347</v>
      </c>
      <c r="E1612" s="1">
        <v>43902</v>
      </c>
      <c r="F1612" t="s">
        <v>67</v>
      </c>
      <c r="G1612">
        <v>3</v>
      </c>
      <c r="H1612" t="s">
        <v>68</v>
      </c>
      <c r="I1612">
        <v>4</v>
      </c>
      <c r="J1612">
        <v>23.99</v>
      </c>
      <c r="K1612" t="s">
        <v>34</v>
      </c>
    </row>
    <row r="1613" spans="1:11" x14ac:dyDescent="0.3">
      <c r="A1613">
        <v>1025</v>
      </c>
      <c r="B1613" t="s">
        <v>223</v>
      </c>
      <c r="C1613" t="s">
        <v>224</v>
      </c>
      <c r="D1613">
        <v>1562</v>
      </c>
      <c r="E1613" s="1">
        <v>44169</v>
      </c>
      <c r="F1613" t="s">
        <v>175</v>
      </c>
      <c r="G1613">
        <v>5</v>
      </c>
      <c r="H1613" t="s">
        <v>176</v>
      </c>
      <c r="I1613">
        <v>2</v>
      </c>
      <c r="J1613">
        <v>119</v>
      </c>
      <c r="K1613" t="s">
        <v>41</v>
      </c>
    </row>
    <row r="1614" spans="1:11" x14ac:dyDescent="0.3">
      <c r="A1614">
        <v>1027</v>
      </c>
      <c r="B1614" t="s">
        <v>361</v>
      </c>
      <c r="C1614" t="s">
        <v>99</v>
      </c>
      <c r="D1614">
        <v>1345</v>
      </c>
      <c r="E1614" s="1">
        <v>44118</v>
      </c>
      <c r="F1614" t="s">
        <v>168</v>
      </c>
      <c r="G1614">
        <v>4</v>
      </c>
      <c r="H1614" t="s">
        <v>169</v>
      </c>
      <c r="I1614">
        <v>4</v>
      </c>
      <c r="J1614">
        <v>19.5</v>
      </c>
      <c r="K1614" t="s">
        <v>34</v>
      </c>
    </row>
    <row r="1615" spans="1:11" x14ac:dyDescent="0.3">
      <c r="A1615">
        <v>1028</v>
      </c>
      <c r="B1615" t="s">
        <v>409</v>
      </c>
      <c r="C1615" t="s">
        <v>66</v>
      </c>
      <c r="D1615">
        <v>1294</v>
      </c>
      <c r="E1615" s="1">
        <v>44107</v>
      </c>
      <c r="F1615" t="s">
        <v>230</v>
      </c>
      <c r="G1615">
        <v>4</v>
      </c>
      <c r="H1615" t="s">
        <v>231</v>
      </c>
      <c r="I1615">
        <v>4</v>
      </c>
      <c r="J1615">
        <v>16.989999999999998</v>
      </c>
      <c r="K1615" t="s">
        <v>34</v>
      </c>
    </row>
    <row r="1616" spans="1:11" x14ac:dyDescent="0.3">
      <c r="A1616">
        <v>1028</v>
      </c>
      <c r="B1616" t="s">
        <v>409</v>
      </c>
      <c r="C1616" t="s">
        <v>66</v>
      </c>
      <c r="D1616">
        <v>2740</v>
      </c>
      <c r="E1616" s="1">
        <v>44416</v>
      </c>
      <c r="F1616" t="s">
        <v>129</v>
      </c>
      <c r="G1616">
        <v>3</v>
      </c>
      <c r="H1616" t="s">
        <v>130</v>
      </c>
      <c r="I1616">
        <v>7</v>
      </c>
      <c r="J1616">
        <v>29.99</v>
      </c>
      <c r="K1616" t="s">
        <v>15</v>
      </c>
    </row>
    <row r="1617" spans="1:11" x14ac:dyDescent="0.3">
      <c r="A1617">
        <v>1028</v>
      </c>
      <c r="B1617" t="s">
        <v>409</v>
      </c>
      <c r="C1617" t="s">
        <v>66</v>
      </c>
      <c r="D1617">
        <v>3070</v>
      </c>
      <c r="E1617" s="1">
        <v>44499</v>
      </c>
      <c r="F1617" t="s">
        <v>60</v>
      </c>
      <c r="G1617">
        <v>4</v>
      </c>
      <c r="H1617" t="s">
        <v>61</v>
      </c>
      <c r="I1617">
        <v>4</v>
      </c>
      <c r="J1617">
        <v>12.99</v>
      </c>
      <c r="K1617" t="s">
        <v>34</v>
      </c>
    </row>
    <row r="1618" spans="1:11" x14ac:dyDescent="0.3">
      <c r="A1618">
        <v>1029</v>
      </c>
      <c r="B1618" t="s">
        <v>272</v>
      </c>
      <c r="C1618" t="s">
        <v>189</v>
      </c>
      <c r="D1618">
        <v>728</v>
      </c>
      <c r="E1618" s="1">
        <v>43984</v>
      </c>
      <c r="F1618" t="s">
        <v>58</v>
      </c>
      <c r="G1618">
        <v>5</v>
      </c>
      <c r="H1618" t="s">
        <v>59</v>
      </c>
      <c r="I1618">
        <v>2</v>
      </c>
      <c r="J1618">
        <v>179</v>
      </c>
      <c r="K1618" t="s">
        <v>41</v>
      </c>
    </row>
    <row r="1619" spans="1:11" x14ac:dyDescent="0.3">
      <c r="A1619">
        <v>1030</v>
      </c>
      <c r="B1619" t="s">
        <v>342</v>
      </c>
      <c r="C1619" t="s">
        <v>103</v>
      </c>
      <c r="D1619">
        <v>1608</v>
      </c>
      <c r="E1619" s="1">
        <v>44177</v>
      </c>
      <c r="F1619" t="s">
        <v>290</v>
      </c>
      <c r="G1619">
        <v>6</v>
      </c>
      <c r="H1619" t="s">
        <v>291</v>
      </c>
      <c r="I1619">
        <v>6</v>
      </c>
      <c r="J1619">
        <v>699</v>
      </c>
      <c r="K1619" t="s">
        <v>27</v>
      </c>
    </row>
    <row r="1620" spans="1:11" x14ac:dyDescent="0.3">
      <c r="A1620">
        <v>1030</v>
      </c>
      <c r="B1620" t="s">
        <v>342</v>
      </c>
      <c r="C1620" t="s">
        <v>103</v>
      </c>
      <c r="D1620">
        <v>2987</v>
      </c>
      <c r="E1620" s="1">
        <v>44478</v>
      </c>
      <c r="F1620" t="s">
        <v>13</v>
      </c>
      <c r="G1620">
        <v>5</v>
      </c>
      <c r="H1620" t="s">
        <v>14</v>
      </c>
      <c r="I1620">
        <v>7</v>
      </c>
      <c r="J1620">
        <v>29.99</v>
      </c>
      <c r="K1620" t="s">
        <v>15</v>
      </c>
    </row>
    <row r="1621" spans="1:11" x14ac:dyDescent="0.3">
      <c r="A1621">
        <v>1031</v>
      </c>
      <c r="B1621" t="s">
        <v>341</v>
      </c>
      <c r="C1621" t="s">
        <v>66</v>
      </c>
      <c r="D1621">
        <v>134</v>
      </c>
      <c r="E1621" s="1">
        <v>43857</v>
      </c>
      <c r="F1621" t="s">
        <v>286</v>
      </c>
      <c r="G1621">
        <v>5</v>
      </c>
      <c r="H1621" t="s">
        <v>287</v>
      </c>
      <c r="I1621">
        <v>4</v>
      </c>
      <c r="J1621">
        <v>19.989999999999998</v>
      </c>
      <c r="K1621" t="s">
        <v>34</v>
      </c>
    </row>
    <row r="1622" spans="1:11" x14ac:dyDescent="0.3">
      <c r="A1622">
        <v>1031</v>
      </c>
      <c r="B1622" t="s">
        <v>341</v>
      </c>
      <c r="C1622" t="s">
        <v>66</v>
      </c>
      <c r="D1622">
        <v>1436</v>
      </c>
      <c r="E1622" s="1">
        <v>44137</v>
      </c>
      <c r="F1622" t="s">
        <v>100</v>
      </c>
      <c r="G1622">
        <v>4</v>
      </c>
      <c r="H1622" t="s">
        <v>101</v>
      </c>
      <c r="I1622">
        <v>7</v>
      </c>
      <c r="J1622">
        <v>34.99</v>
      </c>
      <c r="K1622" t="s">
        <v>15</v>
      </c>
    </row>
    <row r="1623" spans="1:11" x14ac:dyDescent="0.3">
      <c r="A1623">
        <v>1031</v>
      </c>
      <c r="B1623" t="s">
        <v>341</v>
      </c>
      <c r="C1623" t="s">
        <v>66</v>
      </c>
      <c r="D1623">
        <v>1667</v>
      </c>
      <c r="E1623" s="1">
        <v>44190</v>
      </c>
      <c r="F1623" t="s">
        <v>158</v>
      </c>
      <c r="G1623">
        <v>4</v>
      </c>
      <c r="H1623" t="s">
        <v>159</v>
      </c>
      <c r="I1623">
        <v>4</v>
      </c>
      <c r="J1623">
        <v>20.95</v>
      </c>
      <c r="K1623" t="s">
        <v>34</v>
      </c>
    </row>
    <row r="1624" spans="1:11" x14ac:dyDescent="0.3">
      <c r="A1624">
        <v>1032</v>
      </c>
      <c r="B1624" t="s">
        <v>42</v>
      </c>
      <c r="C1624" t="s">
        <v>43</v>
      </c>
      <c r="D1624">
        <v>1301</v>
      </c>
      <c r="E1624" s="1">
        <v>44109</v>
      </c>
      <c r="F1624" t="s">
        <v>180</v>
      </c>
      <c r="G1624">
        <v>6</v>
      </c>
      <c r="H1624" t="s">
        <v>181</v>
      </c>
      <c r="I1624">
        <v>4</v>
      </c>
      <c r="J1624">
        <v>17.5</v>
      </c>
      <c r="K1624" t="s">
        <v>34</v>
      </c>
    </row>
    <row r="1625" spans="1:11" x14ac:dyDescent="0.3">
      <c r="A1625">
        <v>1032</v>
      </c>
      <c r="B1625" t="s">
        <v>42</v>
      </c>
      <c r="C1625" t="s">
        <v>43</v>
      </c>
      <c r="D1625">
        <v>2306</v>
      </c>
      <c r="E1625" s="1">
        <v>44326</v>
      </c>
      <c r="F1625" t="s">
        <v>221</v>
      </c>
      <c r="G1625">
        <v>2</v>
      </c>
      <c r="H1625" t="s">
        <v>222</v>
      </c>
      <c r="I1625">
        <v>1</v>
      </c>
      <c r="J1625">
        <v>10.99</v>
      </c>
      <c r="K1625" t="s">
        <v>18</v>
      </c>
    </row>
    <row r="1626" spans="1:11" x14ac:dyDescent="0.3">
      <c r="A1626">
        <v>1032</v>
      </c>
      <c r="B1626" t="s">
        <v>42</v>
      </c>
      <c r="C1626" t="s">
        <v>43</v>
      </c>
      <c r="D1626">
        <v>2474</v>
      </c>
      <c r="E1626" s="1">
        <v>44362</v>
      </c>
      <c r="F1626" t="s">
        <v>263</v>
      </c>
      <c r="G1626">
        <v>3</v>
      </c>
      <c r="H1626" t="s">
        <v>264</v>
      </c>
      <c r="I1626">
        <v>4</v>
      </c>
      <c r="J1626">
        <v>19.5</v>
      </c>
      <c r="K1626" t="s">
        <v>34</v>
      </c>
    </row>
    <row r="1627" spans="1:11" x14ac:dyDescent="0.3">
      <c r="A1627">
        <v>1032</v>
      </c>
      <c r="B1627" t="s">
        <v>42</v>
      </c>
      <c r="C1627" t="s">
        <v>43</v>
      </c>
      <c r="D1627">
        <v>2730</v>
      </c>
      <c r="E1627" s="1">
        <v>44414</v>
      </c>
      <c r="F1627" t="s">
        <v>104</v>
      </c>
      <c r="G1627">
        <v>2</v>
      </c>
      <c r="H1627" t="s">
        <v>105</v>
      </c>
      <c r="I1627">
        <v>5</v>
      </c>
      <c r="J1627">
        <v>189</v>
      </c>
      <c r="K1627" t="s">
        <v>97</v>
      </c>
    </row>
    <row r="1628" spans="1:11" x14ac:dyDescent="0.3">
      <c r="A1628">
        <v>1033</v>
      </c>
      <c r="B1628" t="s">
        <v>140</v>
      </c>
      <c r="C1628" t="s">
        <v>43</v>
      </c>
      <c r="D1628">
        <v>198</v>
      </c>
      <c r="E1628" s="1">
        <v>43870</v>
      </c>
      <c r="F1628" t="s">
        <v>111</v>
      </c>
      <c r="G1628">
        <v>3</v>
      </c>
      <c r="H1628" t="s">
        <v>112</v>
      </c>
      <c r="I1628">
        <v>1</v>
      </c>
      <c r="J1628">
        <v>12</v>
      </c>
      <c r="K1628" t="s">
        <v>18</v>
      </c>
    </row>
    <row r="1629" spans="1:11" x14ac:dyDescent="0.3">
      <c r="A1629">
        <v>1034</v>
      </c>
      <c r="B1629" t="s">
        <v>125</v>
      </c>
      <c r="C1629" t="s">
        <v>126</v>
      </c>
      <c r="D1629">
        <v>797</v>
      </c>
      <c r="E1629" s="1">
        <v>44001</v>
      </c>
      <c r="F1629" t="s">
        <v>165</v>
      </c>
      <c r="G1629">
        <v>2</v>
      </c>
      <c r="H1629" t="s">
        <v>166</v>
      </c>
      <c r="I1629">
        <v>7</v>
      </c>
      <c r="J1629">
        <v>28.99</v>
      </c>
      <c r="K1629" t="s">
        <v>15</v>
      </c>
    </row>
    <row r="1630" spans="1:11" x14ac:dyDescent="0.3">
      <c r="A1630">
        <v>1034</v>
      </c>
      <c r="B1630" t="s">
        <v>125</v>
      </c>
      <c r="C1630" t="s">
        <v>126</v>
      </c>
      <c r="D1630">
        <v>1969</v>
      </c>
      <c r="E1630" s="1">
        <v>44252</v>
      </c>
      <c r="F1630" t="s">
        <v>37</v>
      </c>
      <c r="G1630">
        <v>5</v>
      </c>
      <c r="H1630" t="s">
        <v>38</v>
      </c>
      <c r="I1630">
        <v>1</v>
      </c>
      <c r="J1630">
        <v>12</v>
      </c>
      <c r="K1630" t="s">
        <v>18</v>
      </c>
    </row>
    <row r="1631" spans="1:11" x14ac:dyDescent="0.3">
      <c r="A1631">
        <v>1035</v>
      </c>
      <c r="B1631" t="s">
        <v>11</v>
      </c>
      <c r="C1631" t="s">
        <v>12</v>
      </c>
      <c r="D1631">
        <v>1322</v>
      </c>
      <c r="E1631" s="1">
        <v>44114</v>
      </c>
      <c r="F1631" t="s">
        <v>154</v>
      </c>
      <c r="G1631">
        <v>5</v>
      </c>
      <c r="H1631" t="s">
        <v>155</v>
      </c>
      <c r="I1631">
        <v>2</v>
      </c>
      <c r="J1631">
        <v>129.94999999999999</v>
      </c>
      <c r="K1631" t="s">
        <v>41</v>
      </c>
    </row>
    <row r="1632" spans="1:11" x14ac:dyDescent="0.3">
      <c r="A1632">
        <v>1035</v>
      </c>
      <c r="B1632" t="s">
        <v>11</v>
      </c>
      <c r="C1632" t="s">
        <v>12</v>
      </c>
      <c r="D1632">
        <v>3020</v>
      </c>
      <c r="E1632" s="1">
        <v>44486</v>
      </c>
      <c r="F1632" t="s">
        <v>286</v>
      </c>
      <c r="G1632">
        <v>2</v>
      </c>
      <c r="H1632" t="s">
        <v>287</v>
      </c>
      <c r="I1632">
        <v>4</v>
      </c>
      <c r="J1632">
        <v>19.989999999999998</v>
      </c>
      <c r="K1632" t="s">
        <v>34</v>
      </c>
    </row>
    <row r="1633" spans="1:11" x14ac:dyDescent="0.3">
      <c r="A1633">
        <v>1036</v>
      </c>
      <c r="B1633" t="s">
        <v>262</v>
      </c>
      <c r="C1633" t="s">
        <v>211</v>
      </c>
      <c r="D1633">
        <v>160</v>
      </c>
      <c r="E1633" s="1">
        <v>43863</v>
      </c>
      <c r="F1633" t="s">
        <v>54</v>
      </c>
      <c r="G1633">
        <v>4</v>
      </c>
      <c r="H1633" t="s">
        <v>55</v>
      </c>
      <c r="I1633">
        <v>1</v>
      </c>
      <c r="J1633">
        <v>11.99</v>
      </c>
      <c r="K1633" t="s">
        <v>18</v>
      </c>
    </row>
    <row r="1634" spans="1:11" x14ac:dyDescent="0.3">
      <c r="A1634">
        <v>1036</v>
      </c>
      <c r="B1634" t="s">
        <v>262</v>
      </c>
      <c r="C1634" t="s">
        <v>211</v>
      </c>
      <c r="D1634">
        <v>660</v>
      </c>
      <c r="E1634" s="1">
        <v>43971</v>
      </c>
      <c r="F1634" t="s">
        <v>56</v>
      </c>
      <c r="G1634">
        <v>5</v>
      </c>
      <c r="H1634" t="s">
        <v>57</v>
      </c>
      <c r="I1634">
        <v>3</v>
      </c>
      <c r="J1634">
        <v>499</v>
      </c>
      <c r="K1634" t="s">
        <v>53</v>
      </c>
    </row>
    <row r="1635" spans="1:11" x14ac:dyDescent="0.3">
      <c r="A1635">
        <v>1037</v>
      </c>
      <c r="B1635" t="s">
        <v>133</v>
      </c>
      <c r="C1635" t="s">
        <v>134</v>
      </c>
      <c r="D1635">
        <v>1740</v>
      </c>
      <c r="E1635" s="1">
        <v>44208</v>
      </c>
      <c r="F1635" t="s">
        <v>283</v>
      </c>
      <c r="G1635">
        <v>4</v>
      </c>
      <c r="H1635" t="s">
        <v>284</v>
      </c>
      <c r="I1635">
        <v>7</v>
      </c>
      <c r="J1635">
        <v>42.99</v>
      </c>
      <c r="K1635" t="s">
        <v>15</v>
      </c>
    </row>
    <row r="1636" spans="1:11" x14ac:dyDescent="0.3">
      <c r="A1636">
        <v>1037</v>
      </c>
      <c r="B1636" t="s">
        <v>133</v>
      </c>
      <c r="C1636" t="s">
        <v>134</v>
      </c>
      <c r="D1636">
        <v>2863</v>
      </c>
      <c r="E1636" s="1">
        <v>44444</v>
      </c>
      <c r="F1636" t="s">
        <v>81</v>
      </c>
      <c r="G1636">
        <v>2</v>
      </c>
      <c r="H1636" t="s">
        <v>82</v>
      </c>
      <c r="I1636">
        <v>6</v>
      </c>
      <c r="J1636">
        <v>599</v>
      </c>
      <c r="K1636" t="s">
        <v>27</v>
      </c>
    </row>
    <row r="1637" spans="1:11" x14ac:dyDescent="0.3">
      <c r="A1637">
        <v>1038</v>
      </c>
      <c r="B1637" t="s">
        <v>374</v>
      </c>
      <c r="C1637" t="s">
        <v>29</v>
      </c>
      <c r="D1637">
        <v>910</v>
      </c>
      <c r="E1637" s="1">
        <v>44024</v>
      </c>
      <c r="F1637" t="s">
        <v>91</v>
      </c>
      <c r="G1637">
        <v>3</v>
      </c>
      <c r="H1637" t="s">
        <v>92</v>
      </c>
      <c r="I1637">
        <v>4</v>
      </c>
      <c r="J1637">
        <v>24.99</v>
      </c>
      <c r="K1637" t="s">
        <v>34</v>
      </c>
    </row>
    <row r="1638" spans="1:11" x14ac:dyDescent="0.3">
      <c r="A1638">
        <v>1039</v>
      </c>
      <c r="B1638" t="s">
        <v>46</v>
      </c>
      <c r="C1638" t="s">
        <v>20</v>
      </c>
      <c r="D1638">
        <v>1174</v>
      </c>
      <c r="E1638" s="1">
        <v>44083</v>
      </c>
      <c r="F1638" t="s">
        <v>317</v>
      </c>
      <c r="G1638">
        <v>4</v>
      </c>
      <c r="H1638" t="s">
        <v>318</v>
      </c>
      <c r="I1638">
        <v>7</v>
      </c>
      <c r="J1638">
        <v>44.95</v>
      </c>
      <c r="K1638" t="s">
        <v>15</v>
      </c>
    </row>
    <row r="1639" spans="1:11" x14ac:dyDescent="0.3">
      <c r="A1639">
        <v>1039</v>
      </c>
      <c r="B1639" t="s">
        <v>46</v>
      </c>
      <c r="C1639" t="s">
        <v>20</v>
      </c>
      <c r="D1639">
        <v>1196</v>
      </c>
      <c r="E1639" s="1">
        <v>44088</v>
      </c>
      <c r="F1639" t="s">
        <v>81</v>
      </c>
      <c r="G1639">
        <v>4</v>
      </c>
      <c r="H1639" t="s">
        <v>82</v>
      </c>
      <c r="I1639">
        <v>6</v>
      </c>
      <c r="J1639">
        <v>599</v>
      </c>
      <c r="K1639" t="s">
        <v>27</v>
      </c>
    </row>
    <row r="1640" spans="1:11" x14ac:dyDescent="0.3">
      <c r="A1640">
        <v>1039</v>
      </c>
      <c r="B1640" t="s">
        <v>46</v>
      </c>
      <c r="C1640" t="s">
        <v>20</v>
      </c>
      <c r="D1640">
        <v>2140</v>
      </c>
      <c r="E1640" s="1">
        <v>44289</v>
      </c>
      <c r="F1640" t="s">
        <v>149</v>
      </c>
      <c r="G1640">
        <v>2</v>
      </c>
      <c r="H1640" t="s">
        <v>150</v>
      </c>
      <c r="I1640">
        <v>4</v>
      </c>
      <c r="J1640">
        <v>24.95</v>
      </c>
      <c r="K1640" t="s">
        <v>34</v>
      </c>
    </row>
    <row r="1641" spans="1:11" x14ac:dyDescent="0.3">
      <c r="A1641">
        <v>1039</v>
      </c>
      <c r="B1641" t="s">
        <v>46</v>
      </c>
      <c r="C1641" t="s">
        <v>20</v>
      </c>
      <c r="D1641">
        <v>3308</v>
      </c>
      <c r="E1641" s="1">
        <v>44555</v>
      </c>
      <c r="F1641" t="s">
        <v>56</v>
      </c>
      <c r="G1641">
        <v>2</v>
      </c>
      <c r="H1641" t="s">
        <v>57</v>
      </c>
      <c r="I1641">
        <v>3</v>
      </c>
      <c r="J1641">
        <v>499</v>
      </c>
      <c r="K1641" t="s">
        <v>53</v>
      </c>
    </row>
    <row r="1642" spans="1:11" x14ac:dyDescent="0.3">
      <c r="A1642">
        <v>1040</v>
      </c>
      <c r="B1642" t="s">
        <v>87</v>
      </c>
      <c r="C1642" t="s">
        <v>88</v>
      </c>
      <c r="D1642">
        <v>1421</v>
      </c>
      <c r="E1642" s="1">
        <v>44132</v>
      </c>
      <c r="F1642" t="s">
        <v>190</v>
      </c>
      <c r="G1642">
        <v>4</v>
      </c>
      <c r="H1642" t="s">
        <v>191</v>
      </c>
      <c r="I1642">
        <v>6</v>
      </c>
      <c r="J1642">
        <v>549</v>
      </c>
      <c r="K1642" t="s">
        <v>27</v>
      </c>
    </row>
    <row r="1643" spans="1:11" x14ac:dyDescent="0.3">
      <c r="A1643">
        <v>1040</v>
      </c>
      <c r="B1643" t="s">
        <v>87</v>
      </c>
      <c r="C1643" t="s">
        <v>88</v>
      </c>
      <c r="D1643">
        <v>2081</v>
      </c>
      <c r="E1643" s="1">
        <v>44279</v>
      </c>
      <c r="F1643" t="s">
        <v>245</v>
      </c>
      <c r="G1643">
        <v>3</v>
      </c>
      <c r="H1643" t="s">
        <v>246</v>
      </c>
      <c r="I1643">
        <v>7</v>
      </c>
      <c r="J1643">
        <v>36.99</v>
      </c>
      <c r="K1643" t="s">
        <v>15</v>
      </c>
    </row>
    <row r="1644" spans="1:11" x14ac:dyDescent="0.3">
      <c r="A1644">
        <v>1040</v>
      </c>
      <c r="B1644" t="s">
        <v>87</v>
      </c>
      <c r="C1644" t="s">
        <v>88</v>
      </c>
      <c r="D1644">
        <v>2157</v>
      </c>
      <c r="E1644" s="1">
        <v>44295</v>
      </c>
      <c r="F1644" t="s">
        <v>302</v>
      </c>
      <c r="G1644">
        <v>3</v>
      </c>
      <c r="H1644" t="s">
        <v>303</v>
      </c>
      <c r="I1644">
        <v>4</v>
      </c>
      <c r="J1644">
        <v>13.99</v>
      </c>
      <c r="K1644" t="s">
        <v>34</v>
      </c>
    </row>
    <row r="1645" spans="1:11" x14ac:dyDescent="0.3">
      <c r="A1645">
        <v>1041</v>
      </c>
      <c r="B1645" t="s">
        <v>392</v>
      </c>
      <c r="C1645" t="s">
        <v>239</v>
      </c>
      <c r="D1645">
        <v>434</v>
      </c>
      <c r="E1645" s="1">
        <v>43922</v>
      </c>
      <c r="F1645" t="s">
        <v>60</v>
      </c>
      <c r="G1645">
        <v>5</v>
      </c>
      <c r="H1645" t="s">
        <v>61</v>
      </c>
      <c r="I1645">
        <v>4</v>
      </c>
      <c r="J1645">
        <v>12.99</v>
      </c>
      <c r="K1645" t="s">
        <v>34</v>
      </c>
    </row>
    <row r="1646" spans="1:11" x14ac:dyDescent="0.3">
      <c r="A1646">
        <v>1042</v>
      </c>
      <c r="B1646" t="s">
        <v>365</v>
      </c>
      <c r="C1646" t="s">
        <v>253</v>
      </c>
      <c r="D1646">
        <v>1020</v>
      </c>
      <c r="E1646" s="1">
        <v>44049</v>
      </c>
      <c r="F1646" t="s">
        <v>79</v>
      </c>
      <c r="G1646">
        <v>2</v>
      </c>
      <c r="H1646" t="s">
        <v>80</v>
      </c>
      <c r="I1646">
        <v>3</v>
      </c>
      <c r="J1646">
        <v>399</v>
      </c>
      <c r="K1646" t="s">
        <v>53</v>
      </c>
    </row>
    <row r="1647" spans="1:11" x14ac:dyDescent="0.3">
      <c r="A1647">
        <v>1042</v>
      </c>
      <c r="B1647" t="s">
        <v>365</v>
      </c>
      <c r="C1647" t="s">
        <v>253</v>
      </c>
      <c r="D1647">
        <v>1582</v>
      </c>
      <c r="E1647" s="1">
        <v>44172</v>
      </c>
      <c r="F1647" t="s">
        <v>172</v>
      </c>
      <c r="G1647">
        <v>4</v>
      </c>
      <c r="H1647" t="s">
        <v>173</v>
      </c>
      <c r="I1647">
        <v>4</v>
      </c>
      <c r="J1647">
        <v>24.95</v>
      </c>
      <c r="K1647" t="s">
        <v>34</v>
      </c>
    </row>
    <row r="1648" spans="1:11" x14ac:dyDescent="0.3">
      <c r="A1648">
        <v>1042</v>
      </c>
      <c r="B1648" t="s">
        <v>365</v>
      </c>
      <c r="C1648" t="s">
        <v>253</v>
      </c>
      <c r="D1648">
        <v>2038</v>
      </c>
      <c r="E1648" s="1">
        <v>44268</v>
      </c>
      <c r="F1648" t="s">
        <v>165</v>
      </c>
      <c r="G1648">
        <v>2</v>
      </c>
      <c r="H1648" t="s">
        <v>166</v>
      </c>
      <c r="I1648">
        <v>7</v>
      </c>
      <c r="J1648">
        <v>28.99</v>
      </c>
      <c r="K1648" t="s">
        <v>15</v>
      </c>
    </row>
    <row r="1649" spans="1:11" x14ac:dyDescent="0.3">
      <c r="A1649">
        <v>1042</v>
      </c>
      <c r="B1649" t="s">
        <v>365</v>
      </c>
      <c r="C1649" t="s">
        <v>253</v>
      </c>
      <c r="D1649">
        <v>2504</v>
      </c>
      <c r="E1649" s="1">
        <v>44367</v>
      </c>
      <c r="F1649" t="s">
        <v>283</v>
      </c>
      <c r="G1649">
        <v>3</v>
      </c>
      <c r="H1649" t="s">
        <v>284</v>
      </c>
      <c r="I1649">
        <v>7</v>
      </c>
      <c r="J1649">
        <v>42.99</v>
      </c>
      <c r="K1649" t="s">
        <v>15</v>
      </c>
    </row>
    <row r="1650" spans="1:11" x14ac:dyDescent="0.3">
      <c r="A1650">
        <v>1043</v>
      </c>
      <c r="B1650" t="s">
        <v>226</v>
      </c>
      <c r="C1650" t="s">
        <v>227</v>
      </c>
      <c r="D1650">
        <v>220</v>
      </c>
      <c r="E1650" s="1">
        <v>43874</v>
      </c>
      <c r="F1650" t="s">
        <v>290</v>
      </c>
      <c r="G1650">
        <v>5</v>
      </c>
      <c r="H1650" t="s">
        <v>291</v>
      </c>
      <c r="I1650">
        <v>6</v>
      </c>
      <c r="J1650">
        <v>699</v>
      </c>
      <c r="K1650" t="s">
        <v>27</v>
      </c>
    </row>
    <row r="1651" spans="1:11" x14ac:dyDescent="0.3">
      <c r="A1651">
        <v>1043</v>
      </c>
      <c r="B1651" t="s">
        <v>226</v>
      </c>
      <c r="C1651" t="s">
        <v>227</v>
      </c>
      <c r="D1651">
        <v>1659</v>
      </c>
      <c r="E1651" s="1">
        <v>44188</v>
      </c>
      <c r="F1651" t="s">
        <v>91</v>
      </c>
      <c r="G1651">
        <v>3</v>
      </c>
      <c r="H1651" t="s">
        <v>92</v>
      </c>
      <c r="I1651">
        <v>4</v>
      </c>
      <c r="J1651">
        <v>24.99</v>
      </c>
      <c r="K1651" t="s">
        <v>34</v>
      </c>
    </row>
    <row r="1652" spans="1:11" x14ac:dyDescent="0.3">
      <c r="A1652">
        <v>1043</v>
      </c>
      <c r="B1652" t="s">
        <v>226</v>
      </c>
      <c r="C1652" t="s">
        <v>227</v>
      </c>
      <c r="D1652">
        <v>1938</v>
      </c>
      <c r="E1652" s="1">
        <v>44245</v>
      </c>
      <c r="F1652" t="s">
        <v>204</v>
      </c>
      <c r="G1652">
        <v>2</v>
      </c>
      <c r="H1652" t="s">
        <v>205</v>
      </c>
      <c r="I1652">
        <v>3</v>
      </c>
      <c r="J1652">
        <v>450</v>
      </c>
      <c r="K1652" t="s">
        <v>53</v>
      </c>
    </row>
    <row r="1653" spans="1:11" x14ac:dyDescent="0.3">
      <c r="A1653">
        <v>1043</v>
      </c>
      <c r="B1653" t="s">
        <v>226</v>
      </c>
      <c r="C1653" t="s">
        <v>227</v>
      </c>
      <c r="D1653">
        <v>2385</v>
      </c>
      <c r="E1653" s="1">
        <v>44344</v>
      </c>
      <c r="F1653" t="s">
        <v>114</v>
      </c>
      <c r="G1653">
        <v>4</v>
      </c>
      <c r="H1653" t="s">
        <v>115</v>
      </c>
      <c r="I1653">
        <v>2</v>
      </c>
      <c r="J1653">
        <v>69</v>
      </c>
      <c r="K1653" t="s">
        <v>41</v>
      </c>
    </row>
    <row r="1654" spans="1:11" x14ac:dyDescent="0.3">
      <c r="A1654">
        <v>1044</v>
      </c>
      <c r="B1654" t="s">
        <v>280</v>
      </c>
      <c r="C1654" t="s">
        <v>117</v>
      </c>
      <c r="D1654">
        <v>1683</v>
      </c>
      <c r="E1654" s="1">
        <v>44194</v>
      </c>
      <c r="F1654" t="s">
        <v>54</v>
      </c>
      <c r="G1654">
        <v>1</v>
      </c>
      <c r="H1654" t="s">
        <v>55</v>
      </c>
      <c r="I1654">
        <v>1</v>
      </c>
      <c r="J1654">
        <v>11.99</v>
      </c>
      <c r="K1654" t="s">
        <v>18</v>
      </c>
    </row>
    <row r="1655" spans="1:11" x14ac:dyDescent="0.3">
      <c r="A1655">
        <v>1044</v>
      </c>
      <c r="B1655" t="s">
        <v>280</v>
      </c>
      <c r="C1655" t="s">
        <v>117</v>
      </c>
      <c r="D1655">
        <v>2340</v>
      </c>
      <c r="E1655" s="1">
        <v>44332</v>
      </c>
      <c r="F1655" t="s">
        <v>120</v>
      </c>
      <c r="G1655">
        <v>5</v>
      </c>
      <c r="H1655" t="s">
        <v>121</v>
      </c>
      <c r="I1655">
        <v>7</v>
      </c>
      <c r="J1655">
        <v>49.95</v>
      </c>
      <c r="K1655" t="s">
        <v>15</v>
      </c>
    </row>
    <row r="1656" spans="1:11" x14ac:dyDescent="0.3">
      <c r="A1656">
        <v>1045</v>
      </c>
      <c r="B1656" t="s">
        <v>424</v>
      </c>
      <c r="C1656" t="s">
        <v>161</v>
      </c>
      <c r="D1656">
        <v>2280</v>
      </c>
      <c r="E1656" s="1">
        <v>44320</v>
      </c>
      <c r="F1656" t="s">
        <v>106</v>
      </c>
      <c r="G1656">
        <v>3</v>
      </c>
      <c r="H1656" t="s">
        <v>107</v>
      </c>
      <c r="I1656">
        <v>1</v>
      </c>
      <c r="J1656">
        <v>4.99</v>
      </c>
      <c r="K1656" t="s">
        <v>18</v>
      </c>
    </row>
    <row r="1657" spans="1:11" x14ac:dyDescent="0.3">
      <c r="A1657">
        <v>1046</v>
      </c>
      <c r="B1657" t="s">
        <v>459</v>
      </c>
      <c r="C1657" t="s">
        <v>311</v>
      </c>
      <c r="D1657">
        <v>2150</v>
      </c>
      <c r="E1657" s="1">
        <v>44294</v>
      </c>
      <c r="F1657" t="s">
        <v>54</v>
      </c>
      <c r="G1657">
        <v>4</v>
      </c>
      <c r="H1657" t="s">
        <v>55</v>
      </c>
      <c r="I1657">
        <v>1</v>
      </c>
      <c r="J1657">
        <v>11.99</v>
      </c>
      <c r="K1657" t="s">
        <v>18</v>
      </c>
    </row>
    <row r="1658" spans="1:11" x14ac:dyDescent="0.3">
      <c r="A1658">
        <v>1046</v>
      </c>
      <c r="B1658" t="s">
        <v>459</v>
      </c>
      <c r="C1658" t="s">
        <v>311</v>
      </c>
      <c r="D1658">
        <v>2396</v>
      </c>
      <c r="E1658" s="1">
        <v>44348</v>
      </c>
      <c r="F1658" t="s">
        <v>54</v>
      </c>
      <c r="G1658">
        <v>6</v>
      </c>
      <c r="H1658" t="s">
        <v>55</v>
      </c>
      <c r="I1658">
        <v>1</v>
      </c>
      <c r="J1658">
        <v>11.99</v>
      </c>
      <c r="K1658" t="s">
        <v>18</v>
      </c>
    </row>
    <row r="1659" spans="1:11" x14ac:dyDescent="0.3">
      <c r="A1659">
        <v>1047</v>
      </c>
      <c r="B1659" t="s">
        <v>343</v>
      </c>
      <c r="C1659" t="s">
        <v>224</v>
      </c>
      <c r="D1659">
        <v>1287</v>
      </c>
      <c r="E1659" s="1">
        <v>44105</v>
      </c>
      <c r="F1659" t="s">
        <v>275</v>
      </c>
      <c r="G1659">
        <v>3</v>
      </c>
      <c r="H1659" t="s">
        <v>276</v>
      </c>
      <c r="I1659">
        <v>2</v>
      </c>
      <c r="J1659">
        <v>89</v>
      </c>
      <c r="K1659" t="s">
        <v>41</v>
      </c>
    </row>
    <row r="1660" spans="1:11" x14ac:dyDescent="0.3">
      <c r="A1660">
        <v>1047</v>
      </c>
      <c r="B1660" t="s">
        <v>343</v>
      </c>
      <c r="C1660" t="s">
        <v>224</v>
      </c>
      <c r="D1660">
        <v>2797</v>
      </c>
      <c r="E1660" s="1">
        <v>44431</v>
      </c>
      <c r="F1660" t="s">
        <v>145</v>
      </c>
      <c r="G1660">
        <v>4</v>
      </c>
      <c r="H1660" t="s">
        <v>146</v>
      </c>
      <c r="I1660">
        <v>6</v>
      </c>
      <c r="J1660">
        <v>883</v>
      </c>
      <c r="K1660" t="s">
        <v>27</v>
      </c>
    </row>
    <row r="1661" spans="1:11" x14ac:dyDescent="0.3">
      <c r="A1661">
        <v>1048</v>
      </c>
      <c r="B1661" t="s">
        <v>477</v>
      </c>
      <c r="C1661" t="s">
        <v>144</v>
      </c>
      <c r="D1661">
        <v>2879</v>
      </c>
      <c r="E1661" s="1">
        <v>44448</v>
      </c>
      <c r="F1661" t="s">
        <v>154</v>
      </c>
      <c r="G1661">
        <v>6</v>
      </c>
      <c r="H1661" t="s">
        <v>155</v>
      </c>
      <c r="I1661">
        <v>2</v>
      </c>
      <c r="J1661">
        <v>129.94999999999999</v>
      </c>
      <c r="K1661" t="s">
        <v>41</v>
      </c>
    </row>
    <row r="1662" spans="1:11" x14ac:dyDescent="0.3">
      <c r="A1662">
        <v>1049</v>
      </c>
      <c r="B1662" t="s">
        <v>333</v>
      </c>
      <c r="C1662" t="s">
        <v>144</v>
      </c>
      <c r="D1662">
        <v>1380</v>
      </c>
      <c r="E1662" s="1">
        <v>44125</v>
      </c>
      <c r="F1662" t="s">
        <v>54</v>
      </c>
      <c r="G1662">
        <v>4</v>
      </c>
      <c r="H1662" t="s">
        <v>55</v>
      </c>
      <c r="I1662">
        <v>1</v>
      </c>
      <c r="J1662">
        <v>11.99</v>
      </c>
      <c r="K1662" t="s">
        <v>18</v>
      </c>
    </row>
    <row r="1663" spans="1:11" x14ac:dyDescent="0.3">
      <c r="A1663">
        <v>1050</v>
      </c>
      <c r="B1663" t="s">
        <v>478</v>
      </c>
      <c r="C1663" t="s">
        <v>148</v>
      </c>
      <c r="D1663">
        <v>1065</v>
      </c>
      <c r="E1663" s="1">
        <v>44060</v>
      </c>
      <c r="F1663" t="s">
        <v>131</v>
      </c>
      <c r="G1663">
        <v>4</v>
      </c>
      <c r="H1663" t="s">
        <v>132</v>
      </c>
      <c r="I1663">
        <v>1</v>
      </c>
      <c r="J1663">
        <v>9.99</v>
      </c>
      <c r="K1663" t="s">
        <v>18</v>
      </c>
    </row>
    <row r="1664" spans="1:11" x14ac:dyDescent="0.3">
      <c r="A1664">
        <v>1050</v>
      </c>
      <c r="B1664" t="s">
        <v>478</v>
      </c>
      <c r="C1664" t="s">
        <v>148</v>
      </c>
      <c r="D1664">
        <v>2534</v>
      </c>
      <c r="E1664" s="1">
        <v>44372</v>
      </c>
      <c r="F1664" t="s">
        <v>212</v>
      </c>
      <c r="G1664">
        <v>5</v>
      </c>
      <c r="H1664" t="s">
        <v>213</v>
      </c>
      <c r="I1664">
        <v>4</v>
      </c>
      <c r="J1664">
        <v>14.99</v>
      </c>
      <c r="K1664" t="s">
        <v>34</v>
      </c>
    </row>
    <row r="1665" spans="1:11" x14ac:dyDescent="0.3">
      <c r="A1665">
        <v>1051</v>
      </c>
      <c r="B1665" t="s">
        <v>46</v>
      </c>
      <c r="C1665" t="s">
        <v>189</v>
      </c>
      <c r="D1665">
        <v>1277</v>
      </c>
      <c r="E1665" s="1">
        <v>44104</v>
      </c>
      <c r="F1665" t="s">
        <v>275</v>
      </c>
      <c r="G1665">
        <v>4</v>
      </c>
      <c r="H1665" t="s">
        <v>276</v>
      </c>
      <c r="I1665">
        <v>2</v>
      </c>
      <c r="J1665">
        <v>89</v>
      </c>
      <c r="K1665" t="s">
        <v>41</v>
      </c>
    </row>
    <row r="1666" spans="1:11" x14ac:dyDescent="0.3">
      <c r="A1666">
        <v>1051</v>
      </c>
      <c r="B1666" t="s">
        <v>46</v>
      </c>
      <c r="C1666" t="s">
        <v>189</v>
      </c>
      <c r="D1666">
        <v>3039</v>
      </c>
      <c r="E1666" s="1">
        <v>44491</v>
      </c>
      <c r="F1666" t="s">
        <v>83</v>
      </c>
      <c r="G1666">
        <v>5</v>
      </c>
      <c r="H1666" t="s">
        <v>84</v>
      </c>
      <c r="I1666">
        <v>2</v>
      </c>
      <c r="J1666">
        <v>167</v>
      </c>
      <c r="K1666" t="s">
        <v>41</v>
      </c>
    </row>
    <row r="1667" spans="1:11" x14ac:dyDescent="0.3">
      <c r="A1667">
        <v>1052</v>
      </c>
      <c r="B1667" t="s">
        <v>371</v>
      </c>
      <c r="C1667" t="s">
        <v>36</v>
      </c>
      <c r="D1667">
        <v>83</v>
      </c>
      <c r="E1667" s="1">
        <v>43848</v>
      </c>
      <c r="F1667" t="s">
        <v>60</v>
      </c>
      <c r="G1667">
        <v>6</v>
      </c>
      <c r="H1667" t="s">
        <v>61</v>
      </c>
      <c r="I1667">
        <v>4</v>
      </c>
      <c r="J1667">
        <v>12.99</v>
      </c>
      <c r="K1667" t="s">
        <v>34</v>
      </c>
    </row>
    <row r="1668" spans="1:11" x14ac:dyDescent="0.3">
      <c r="A1668">
        <v>1052</v>
      </c>
      <c r="B1668" t="s">
        <v>371</v>
      </c>
      <c r="C1668" t="s">
        <v>36</v>
      </c>
      <c r="D1668">
        <v>1764</v>
      </c>
      <c r="E1668" s="1">
        <v>44212</v>
      </c>
      <c r="F1668" t="s">
        <v>44</v>
      </c>
      <c r="G1668">
        <v>2</v>
      </c>
      <c r="H1668" t="s">
        <v>45</v>
      </c>
      <c r="I1668">
        <v>4</v>
      </c>
      <c r="J1668">
        <v>23.99</v>
      </c>
      <c r="K1668" t="s">
        <v>34</v>
      </c>
    </row>
    <row r="1669" spans="1:11" x14ac:dyDescent="0.3">
      <c r="A1669">
        <v>1053</v>
      </c>
      <c r="B1669" t="s">
        <v>232</v>
      </c>
      <c r="C1669" t="s">
        <v>29</v>
      </c>
      <c r="D1669">
        <v>1288</v>
      </c>
      <c r="E1669" s="1">
        <v>44106</v>
      </c>
      <c r="F1669" t="s">
        <v>178</v>
      </c>
      <c r="G1669">
        <v>2</v>
      </c>
      <c r="H1669" t="s">
        <v>179</v>
      </c>
      <c r="I1669">
        <v>5</v>
      </c>
      <c r="J1669">
        <v>225</v>
      </c>
      <c r="K1669" t="s">
        <v>97</v>
      </c>
    </row>
    <row r="1670" spans="1:11" x14ac:dyDescent="0.3">
      <c r="A1670">
        <v>1054</v>
      </c>
      <c r="B1670" t="s">
        <v>375</v>
      </c>
      <c r="C1670" t="s">
        <v>72</v>
      </c>
      <c r="D1670">
        <v>1814</v>
      </c>
      <c r="E1670" s="1">
        <v>44220</v>
      </c>
      <c r="F1670" t="s">
        <v>13</v>
      </c>
      <c r="G1670">
        <v>2</v>
      </c>
      <c r="H1670" t="s">
        <v>14</v>
      </c>
      <c r="I1670">
        <v>7</v>
      </c>
      <c r="J1670">
        <v>29.99</v>
      </c>
      <c r="K1670" t="s">
        <v>15</v>
      </c>
    </row>
    <row r="1671" spans="1:11" x14ac:dyDescent="0.3">
      <c r="A1671">
        <v>1054</v>
      </c>
      <c r="B1671" t="s">
        <v>375</v>
      </c>
      <c r="C1671" t="s">
        <v>72</v>
      </c>
      <c r="D1671">
        <v>2294</v>
      </c>
      <c r="E1671" s="1">
        <v>44323</v>
      </c>
      <c r="F1671" t="s">
        <v>131</v>
      </c>
      <c r="G1671">
        <v>3</v>
      </c>
      <c r="H1671" t="s">
        <v>132</v>
      </c>
      <c r="I1671">
        <v>1</v>
      </c>
      <c r="J1671">
        <v>9.99</v>
      </c>
      <c r="K1671" t="s">
        <v>18</v>
      </c>
    </row>
    <row r="1672" spans="1:11" x14ac:dyDescent="0.3">
      <c r="A1672">
        <v>1055</v>
      </c>
      <c r="B1672" t="s">
        <v>356</v>
      </c>
      <c r="C1672" t="s">
        <v>36</v>
      </c>
      <c r="D1672">
        <v>972</v>
      </c>
      <c r="E1672" s="1">
        <v>44038</v>
      </c>
      <c r="F1672" t="s">
        <v>67</v>
      </c>
      <c r="G1672">
        <v>5</v>
      </c>
      <c r="H1672" t="s">
        <v>68</v>
      </c>
      <c r="I1672">
        <v>4</v>
      </c>
      <c r="J1672">
        <v>23.99</v>
      </c>
      <c r="K1672" t="s">
        <v>34</v>
      </c>
    </row>
    <row r="1673" spans="1:11" x14ac:dyDescent="0.3">
      <c r="A1673">
        <v>1056</v>
      </c>
      <c r="B1673" t="s">
        <v>102</v>
      </c>
      <c r="C1673" t="s">
        <v>103</v>
      </c>
      <c r="D1673">
        <v>1487</v>
      </c>
      <c r="E1673" s="1">
        <v>44151</v>
      </c>
      <c r="F1673" t="s">
        <v>104</v>
      </c>
      <c r="G1673">
        <v>1</v>
      </c>
      <c r="H1673" t="s">
        <v>105</v>
      </c>
      <c r="I1673">
        <v>5</v>
      </c>
      <c r="J1673">
        <v>189</v>
      </c>
      <c r="K1673" t="s">
        <v>97</v>
      </c>
    </row>
    <row r="1674" spans="1:11" x14ac:dyDescent="0.3">
      <c r="A1674">
        <v>1057</v>
      </c>
      <c r="B1674" t="s">
        <v>170</v>
      </c>
      <c r="C1674" t="s">
        <v>29</v>
      </c>
      <c r="D1674">
        <v>2228</v>
      </c>
      <c r="E1674" s="1">
        <v>44309</v>
      </c>
      <c r="F1674" t="s">
        <v>172</v>
      </c>
      <c r="G1674">
        <v>3</v>
      </c>
      <c r="H1674" t="s">
        <v>173</v>
      </c>
      <c r="I1674">
        <v>4</v>
      </c>
      <c r="J1674">
        <v>24.95</v>
      </c>
      <c r="K1674" t="s">
        <v>34</v>
      </c>
    </row>
    <row r="1675" spans="1:11" x14ac:dyDescent="0.3">
      <c r="A1675">
        <v>1058</v>
      </c>
      <c r="B1675" t="s">
        <v>258</v>
      </c>
      <c r="C1675" t="s">
        <v>29</v>
      </c>
      <c r="D1675">
        <v>1043</v>
      </c>
      <c r="E1675" s="1">
        <v>44054</v>
      </c>
      <c r="F1675" t="s">
        <v>214</v>
      </c>
      <c r="G1675">
        <v>4</v>
      </c>
      <c r="H1675" t="s">
        <v>215</v>
      </c>
      <c r="I1675">
        <v>2</v>
      </c>
      <c r="J1675">
        <v>58.95</v>
      </c>
      <c r="K1675" t="s">
        <v>41</v>
      </c>
    </row>
    <row r="1676" spans="1:11" x14ac:dyDescent="0.3">
      <c r="A1676">
        <v>1059</v>
      </c>
      <c r="B1676" t="s">
        <v>356</v>
      </c>
      <c r="C1676" t="s">
        <v>36</v>
      </c>
      <c r="D1676">
        <v>463</v>
      </c>
      <c r="E1676" s="1">
        <v>43926</v>
      </c>
      <c r="F1676" t="s">
        <v>290</v>
      </c>
      <c r="G1676">
        <v>3</v>
      </c>
      <c r="H1676" t="s">
        <v>291</v>
      </c>
      <c r="I1676">
        <v>6</v>
      </c>
      <c r="J1676">
        <v>699</v>
      </c>
      <c r="K1676" t="s">
        <v>27</v>
      </c>
    </row>
    <row r="1677" spans="1:11" x14ac:dyDescent="0.3">
      <c r="A1677">
        <v>1059</v>
      </c>
      <c r="B1677" t="s">
        <v>356</v>
      </c>
      <c r="C1677" t="s">
        <v>36</v>
      </c>
      <c r="D1677">
        <v>1551</v>
      </c>
      <c r="E1677" s="1">
        <v>44166</v>
      </c>
      <c r="F1677" t="s">
        <v>83</v>
      </c>
      <c r="G1677">
        <v>2</v>
      </c>
      <c r="H1677" t="s">
        <v>84</v>
      </c>
      <c r="I1677">
        <v>2</v>
      </c>
      <c r="J1677">
        <v>167</v>
      </c>
      <c r="K1677" t="s">
        <v>41</v>
      </c>
    </row>
    <row r="1678" spans="1:11" x14ac:dyDescent="0.3">
      <c r="A1678">
        <v>1059</v>
      </c>
      <c r="B1678" t="s">
        <v>356</v>
      </c>
      <c r="C1678" t="s">
        <v>36</v>
      </c>
      <c r="D1678">
        <v>2233</v>
      </c>
      <c r="E1678" s="1">
        <v>44310</v>
      </c>
      <c r="F1678" t="s">
        <v>120</v>
      </c>
      <c r="G1678">
        <v>2</v>
      </c>
      <c r="H1678" t="s">
        <v>121</v>
      </c>
      <c r="I1678">
        <v>7</v>
      </c>
      <c r="J1678">
        <v>49.95</v>
      </c>
      <c r="K1678" t="s">
        <v>15</v>
      </c>
    </row>
    <row r="1679" spans="1:11" x14ac:dyDescent="0.3">
      <c r="A1679">
        <v>1059</v>
      </c>
      <c r="B1679" t="s">
        <v>356</v>
      </c>
      <c r="C1679" t="s">
        <v>36</v>
      </c>
      <c r="D1679">
        <v>2346</v>
      </c>
      <c r="E1679" s="1">
        <v>44333</v>
      </c>
      <c r="F1679" t="s">
        <v>290</v>
      </c>
      <c r="G1679">
        <v>2</v>
      </c>
      <c r="H1679" t="s">
        <v>291</v>
      </c>
      <c r="I1679">
        <v>6</v>
      </c>
      <c r="J1679">
        <v>699</v>
      </c>
      <c r="K1679" t="s">
        <v>27</v>
      </c>
    </row>
    <row r="1680" spans="1:11" x14ac:dyDescent="0.3">
      <c r="A1680">
        <v>1060</v>
      </c>
      <c r="B1680" t="s">
        <v>11</v>
      </c>
      <c r="C1680" t="s">
        <v>12</v>
      </c>
      <c r="D1680">
        <v>982</v>
      </c>
      <c r="E1680" s="1">
        <v>44041</v>
      </c>
      <c r="F1680" t="s">
        <v>221</v>
      </c>
      <c r="G1680">
        <v>5</v>
      </c>
      <c r="H1680" t="s">
        <v>222</v>
      </c>
      <c r="I1680">
        <v>1</v>
      </c>
      <c r="J1680">
        <v>10.99</v>
      </c>
      <c r="K1680" t="s">
        <v>18</v>
      </c>
    </row>
    <row r="1681" spans="1:11" x14ac:dyDescent="0.3">
      <c r="A1681">
        <v>1061</v>
      </c>
      <c r="B1681" t="s">
        <v>361</v>
      </c>
      <c r="C1681" t="s">
        <v>99</v>
      </c>
      <c r="D1681">
        <v>2298</v>
      </c>
      <c r="E1681" s="1">
        <v>44324</v>
      </c>
      <c r="F1681" t="s">
        <v>60</v>
      </c>
      <c r="G1681">
        <v>5</v>
      </c>
      <c r="H1681" t="s">
        <v>61</v>
      </c>
      <c r="I1681">
        <v>4</v>
      </c>
      <c r="J1681">
        <v>12.99</v>
      </c>
      <c r="K1681" t="s">
        <v>34</v>
      </c>
    </row>
    <row r="1682" spans="1:11" x14ac:dyDescent="0.3">
      <c r="A1682">
        <v>1061</v>
      </c>
      <c r="B1682" t="s">
        <v>361</v>
      </c>
      <c r="C1682" t="s">
        <v>99</v>
      </c>
      <c r="D1682">
        <v>2986</v>
      </c>
      <c r="E1682" s="1">
        <v>44478</v>
      </c>
      <c r="F1682" t="s">
        <v>260</v>
      </c>
      <c r="G1682">
        <v>4</v>
      </c>
      <c r="H1682" t="s">
        <v>261</v>
      </c>
      <c r="I1682">
        <v>7</v>
      </c>
      <c r="J1682">
        <v>49</v>
      </c>
      <c r="K1682" t="s">
        <v>15</v>
      </c>
    </row>
    <row r="1683" spans="1:11" x14ac:dyDescent="0.3">
      <c r="A1683">
        <v>1062</v>
      </c>
      <c r="B1683" t="s">
        <v>124</v>
      </c>
      <c r="C1683" t="s">
        <v>20</v>
      </c>
      <c r="D1683">
        <v>2364</v>
      </c>
      <c r="E1683" s="1">
        <v>44338</v>
      </c>
      <c r="F1683" t="s">
        <v>91</v>
      </c>
      <c r="G1683">
        <v>5</v>
      </c>
      <c r="H1683" t="s">
        <v>92</v>
      </c>
      <c r="I1683">
        <v>4</v>
      </c>
      <c r="J1683">
        <v>24.99</v>
      </c>
      <c r="K1683" t="s">
        <v>34</v>
      </c>
    </row>
    <row r="1684" spans="1:11" x14ac:dyDescent="0.3">
      <c r="A1684">
        <v>1063</v>
      </c>
      <c r="B1684" t="s">
        <v>350</v>
      </c>
      <c r="C1684" t="s">
        <v>271</v>
      </c>
      <c r="D1684">
        <v>676</v>
      </c>
      <c r="E1684" s="1">
        <v>43974</v>
      </c>
      <c r="F1684" t="s">
        <v>317</v>
      </c>
      <c r="G1684">
        <v>2</v>
      </c>
      <c r="H1684" t="s">
        <v>318</v>
      </c>
      <c r="I1684">
        <v>7</v>
      </c>
      <c r="J1684">
        <v>44.95</v>
      </c>
      <c r="K1684" t="s">
        <v>15</v>
      </c>
    </row>
    <row r="1685" spans="1:11" x14ac:dyDescent="0.3">
      <c r="A1685">
        <v>1063</v>
      </c>
      <c r="B1685" t="s">
        <v>350</v>
      </c>
      <c r="C1685" t="s">
        <v>271</v>
      </c>
      <c r="D1685">
        <v>2335</v>
      </c>
      <c r="E1685" s="1">
        <v>44331</v>
      </c>
      <c r="F1685" t="s">
        <v>212</v>
      </c>
      <c r="G1685">
        <v>1</v>
      </c>
      <c r="H1685" t="s">
        <v>213</v>
      </c>
      <c r="I1685">
        <v>4</v>
      </c>
      <c r="J1685">
        <v>14.99</v>
      </c>
      <c r="K1685" t="s">
        <v>34</v>
      </c>
    </row>
    <row r="1686" spans="1:11" x14ac:dyDescent="0.3">
      <c r="A1686">
        <v>1064</v>
      </c>
      <c r="B1686" t="s">
        <v>375</v>
      </c>
      <c r="C1686" t="s">
        <v>72</v>
      </c>
      <c r="D1686">
        <v>1586</v>
      </c>
      <c r="E1686" s="1">
        <v>44173</v>
      </c>
      <c r="F1686" t="s">
        <v>283</v>
      </c>
      <c r="G1686">
        <v>3</v>
      </c>
      <c r="H1686" t="s">
        <v>284</v>
      </c>
      <c r="I1686">
        <v>7</v>
      </c>
      <c r="J1686">
        <v>42.99</v>
      </c>
      <c r="K1686" t="s">
        <v>15</v>
      </c>
    </row>
    <row r="1687" spans="1:11" x14ac:dyDescent="0.3">
      <c r="A1687">
        <v>1064</v>
      </c>
      <c r="B1687" t="s">
        <v>375</v>
      </c>
      <c r="C1687" t="s">
        <v>72</v>
      </c>
      <c r="D1687">
        <v>1732</v>
      </c>
      <c r="E1687" s="1">
        <v>44206</v>
      </c>
      <c r="F1687" t="s">
        <v>69</v>
      </c>
      <c r="G1687">
        <v>2</v>
      </c>
      <c r="H1687" t="s">
        <v>70</v>
      </c>
      <c r="I1687">
        <v>3</v>
      </c>
      <c r="J1687">
        <v>250</v>
      </c>
      <c r="K1687" t="s">
        <v>53</v>
      </c>
    </row>
    <row r="1688" spans="1:11" x14ac:dyDescent="0.3">
      <c r="A1688">
        <v>1066</v>
      </c>
      <c r="B1688" t="s">
        <v>332</v>
      </c>
      <c r="C1688" t="s">
        <v>36</v>
      </c>
      <c r="D1688">
        <v>2312</v>
      </c>
      <c r="E1688" s="1">
        <v>44327</v>
      </c>
      <c r="F1688" t="s">
        <v>260</v>
      </c>
      <c r="G1688">
        <v>4</v>
      </c>
      <c r="H1688" t="s">
        <v>261</v>
      </c>
      <c r="I1688">
        <v>7</v>
      </c>
      <c r="J1688">
        <v>49</v>
      </c>
      <c r="K1688" t="s">
        <v>15</v>
      </c>
    </row>
    <row r="1689" spans="1:11" x14ac:dyDescent="0.3">
      <c r="A1689">
        <v>1066</v>
      </c>
      <c r="B1689" t="s">
        <v>332</v>
      </c>
      <c r="C1689" t="s">
        <v>36</v>
      </c>
      <c r="D1689">
        <v>3168</v>
      </c>
      <c r="E1689" s="1">
        <v>44522</v>
      </c>
      <c r="F1689" t="s">
        <v>141</v>
      </c>
      <c r="G1689">
        <v>4</v>
      </c>
      <c r="H1689" t="s">
        <v>142</v>
      </c>
      <c r="I1689">
        <v>5</v>
      </c>
      <c r="J1689">
        <v>214</v>
      </c>
      <c r="K1689" t="s">
        <v>97</v>
      </c>
    </row>
    <row r="1690" spans="1:11" x14ac:dyDescent="0.3">
      <c r="A1690">
        <v>1067</v>
      </c>
      <c r="B1690" t="s">
        <v>297</v>
      </c>
      <c r="C1690" t="s">
        <v>271</v>
      </c>
      <c r="D1690">
        <v>897</v>
      </c>
      <c r="E1690" s="1">
        <v>44022</v>
      </c>
      <c r="F1690" t="s">
        <v>56</v>
      </c>
      <c r="G1690">
        <v>2</v>
      </c>
      <c r="H1690" t="s">
        <v>57</v>
      </c>
      <c r="I1690">
        <v>3</v>
      </c>
      <c r="J1690">
        <v>499</v>
      </c>
      <c r="K1690" t="s">
        <v>53</v>
      </c>
    </row>
    <row r="1691" spans="1:11" x14ac:dyDescent="0.3">
      <c r="A1691">
        <v>1068</v>
      </c>
      <c r="B1691" t="s">
        <v>355</v>
      </c>
      <c r="C1691" t="s">
        <v>148</v>
      </c>
      <c r="D1691">
        <v>190</v>
      </c>
      <c r="E1691" s="1">
        <v>43869</v>
      </c>
      <c r="F1691" t="s">
        <v>122</v>
      </c>
      <c r="G1691">
        <v>6</v>
      </c>
      <c r="H1691" t="s">
        <v>123</v>
      </c>
      <c r="I1691">
        <v>4</v>
      </c>
      <c r="J1691">
        <v>14.99</v>
      </c>
      <c r="K1691" t="s">
        <v>34</v>
      </c>
    </row>
    <row r="1692" spans="1:11" x14ac:dyDescent="0.3">
      <c r="A1692">
        <v>1069</v>
      </c>
      <c r="B1692" t="s">
        <v>11</v>
      </c>
      <c r="C1692" t="s">
        <v>12</v>
      </c>
      <c r="D1692">
        <v>620</v>
      </c>
      <c r="E1692" s="1">
        <v>43964</v>
      </c>
      <c r="F1692" t="s">
        <v>198</v>
      </c>
      <c r="G1692">
        <v>2</v>
      </c>
      <c r="H1692" t="s">
        <v>199</v>
      </c>
      <c r="I1692">
        <v>1</v>
      </c>
      <c r="J1692">
        <v>8.99</v>
      </c>
      <c r="K1692" t="s">
        <v>18</v>
      </c>
    </row>
    <row r="1693" spans="1:11" x14ac:dyDescent="0.3">
      <c r="A1693">
        <v>1069</v>
      </c>
      <c r="B1693" t="s">
        <v>11</v>
      </c>
      <c r="C1693" t="s">
        <v>12</v>
      </c>
      <c r="D1693">
        <v>833</v>
      </c>
      <c r="E1693" s="1">
        <v>44009</v>
      </c>
      <c r="F1693" t="s">
        <v>89</v>
      </c>
      <c r="G1693">
        <v>4</v>
      </c>
      <c r="H1693" t="s">
        <v>90</v>
      </c>
      <c r="I1693">
        <v>3</v>
      </c>
      <c r="J1693">
        <v>395</v>
      </c>
      <c r="K1693" t="s">
        <v>53</v>
      </c>
    </row>
    <row r="1694" spans="1:11" x14ac:dyDescent="0.3">
      <c r="A1694">
        <v>1069</v>
      </c>
      <c r="B1694" t="s">
        <v>11</v>
      </c>
      <c r="C1694" t="s">
        <v>12</v>
      </c>
      <c r="D1694">
        <v>2668</v>
      </c>
      <c r="E1694" s="1">
        <v>44400</v>
      </c>
      <c r="F1694" t="s">
        <v>120</v>
      </c>
      <c r="G1694">
        <v>5</v>
      </c>
      <c r="H1694" t="s">
        <v>121</v>
      </c>
      <c r="I1694">
        <v>7</v>
      </c>
      <c r="J1694">
        <v>49.95</v>
      </c>
      <c r="K1694" t="s">
        <v>15</v>
      </c>
    </row>
    <row r="1695" spans="1:11" x14ac:dyDescent="0.3">
      <c r="A1695">
        <v>1070</v>
      </c>
      <c r="B1695" t="s">
        <v>307</v>
      </c>
      <c r="C1695" t="s">
        <v>72</v>
      </c>
      <c r="D1695">
        <v>167</v>
      </c>
      <c r="E1695" s="1">
        <v>43864</v>
      </c>
      <c r="F1695" t="s">
        <v>81</v>
      </c>
      <c r="G1695">
        <v>5</v>
      </c>
      <c r="H1695" t="s">
        <v>82</v>
      </c>
      <c r="I1695">
        <v>6</v>
      </c>
      <c r="J1695">
        <v>599</v>
      </c>
      <c r="K1695" t="s">
        <v>27</v>
      </c>
    </row>
    <row r="1696" spans="1:11" x14ac:dyDescent="0.3">
      <c r="A1696">
        <v>1070</v>
      </c>
      <c r="B1696" t="s">
        <v>307</v>
      </c>
      <c r="C1696" t="s">
        <v>72</v>
      </c>
      <c r="D1696">
        <v>483</v>
      </c>
      <c r="E1696" s="1">
        <v>43931</v>
      </c>
      <c r="F1696" t="s">
        <v>83</v>
      </c>
      <c r="G1696">
        <v>2</v>
      </c>
      <c r="H1696" t="s">
        <v>84</v>
      </c>
      <c r="I1696">
        <v>2</v>
      </c>
      <c r="J1696">
        <v>167</v>
      </c>
      <c r="K1696" t="s">
        <v>41</v>
      </c>
    </row>
    <row r="1697" spans="1:11" x14ac:dyDescent="0.3">
      <c r="A1697">
        <v>1071</v>
      </c>
      <c r="B1697" t="s">
        <v>272</v>
      </c>
      <c r="C1697" t="s">
        <v>189</v>
      </c>
      <c r="D1697">
        <v>1425</v>
      </c>
      <c r="E1697" s="1">
        <v>44133</v>
      </c>
      <c r="F1697" t="s">
        <v>317</v>
      </c>
      <c r="G1697">
        <v>5</v>
      </c>
      <c r="H1697" t="s">
        <v>318</v>
      </c>
      <c r="I1697">
        <v>7</v>
      </c>
      <c r="J1697">
        <v>44.95</v>
      </c>
      <c r="K1697" t="s">
        <v>15</v>
      </c>
    </row>
    <row r="1698" spans="1:11" x14ac:dyDescent="0.3">
      <c r="A1698">
        <v>1072</v>
      </c>
      <c r="B1698" t="s">
        <v>414</v>
      </c>
      <c r="C1698" t="s">
        <v>239</v>
      </c>
      <c r="D1698">
        <v>341</v>
      </c>
      <c r="E1698" s="1">
        <v>43900</v>
      </c>
      <c r="F1698" t="s">
        <v>131</v>
      </c>
      <c r="G1698">
        <v>3</v>
      </c>
      <c r="H1698" t="s">
        <v>132</v>
      </c>
      <c r="I1698">
        <v>1</v>
      </c>
      <c r="J1698">
        <v>9.99</v>
      </c>
      <c r="K1698" t="s">
        <v>18</v>
      </c>
    </row>
    <row r="1699" spans="1:11" x14ac:dyDescent="0.3">
      <c r="A1699">
        <v>1072</v>
      </c>
      <c r="B1699" t="s">
        <v>414</v>
      </c>
      <c r="C1699" t="s">
        <v>239</v>
      </c>
      <c r="D1699">
        <v>759</v>
      </c>
      <c r="E1699" s="1">
        <v>43991</v>
      </c>
      <c r="F1699" t="s">
        <v>51</v>
      </c>
      <c r="G1699">
        <v>4</v>
      </c>
      <c r="H1699" t="s">
        <v>52</v>
      </c>
      <c r="I1699">
        <v>3</v>
      </c>
      <c r="J1699">
        <v>455</v>
      </c>
      <c r="K1699" t="s">
        <v>53</v>
      </c>
    </row>
    <row r="1700" spans="1:11" x14ac:dyDescent="0.3">
      <c r="A1700">
        <v>1072</v>
      </c>
      <c r="B1700" t="s">
        <v>414</v>
      </c>
      <c r="C1700" t="s">
        <v>239</v>
      </c>
      <c r="D1700">
        <v>1244</v>
      </c>
      <c r="E1700" s="1">
        <v>44097</v>
      </c>
      <c r="F1700" t="s">
        <v>198</v>
      </c>
      <c r="G1700">
        <v>5</v>
      </c>
      <c r="H1700" t="s">
        <v>199</v>
      </c>
      <c r="I1700">
        <v>1</v>
      </c>
      <c r="J1700">
        <v>8.99</v>
      </c>
      <c r="K1700" t="s">
        <v>18</v>
      </c>
    </row>
    <row r="1701" spans="1:11" x14ac:dyDescent="0.3">
      <c r="A1701">
        <v>1072</v>
      </c>
      <c r="B1701" t="s">
        <v>414</v>
      </c>
      <c r="C1701" t="s">
        <v>239</v>
      </c>
      <c r="D1701">
        <v>1265</v>
      </c>
      <c r="E1701" s="1">
        <v>44101</v>
      </c>
      <c r="F1701" t="s">
        <v>13</v>
      </c>
      <c r="G1701">
        <v>3</v>
      </c>
      <c r="H1701" t="s">
        <v>14</v>
      </c>
      <c r="I1701">
        <v>7</v>
      </c>
      <c r="J1701">
        <v>29.99</v>
      </c>
      <c r="K1701" t="s">
        <v>15</v>
      </c>
    </row>
    <row r="1702" spans="1:11" x14ac:dyDescent="0.3">
      <c r="A1702">
        <v>1073</v>
      </c>
      <c r="B1702" t="s">
        <v>321</v>
      </c>
      <c r="C1702" t="s">
        <v>224</v>
      </c>
      <c r="D1702">
        <v>345</v>
      </c>
      <c r="E1702" s="1">
        <v>43901</v>
      </c>
      <c r="F1702" t="s">
        <v>141</v>
      </c>
      <c r="G1702">
        <v>3</v>
      </c>
      <c r="H1702" t="s">
        <v>142</v>
      </c>
      <c r="I1702">
        <v>5</v>
      </c>
      <c r="J1702">
        <v>214</v>
      </c>
      <c r="K1702" t="s">
        <v>97</v>
      </c>
    </row>
    <row r="1703" spans="1:11" x14ac:dyDescent="0.3">
      <c r="A1703">
        <v>1073</v>
      </c>
      <c r="B1703" t="s">
        <v>321</v>
      </c>
      <c r="C1703" t="s">
        <v>224</v>
      </c>
      <c r="D1703">
        <v>3017</v>
      </c>
      <c r="E1703" s="1">
        <v>44485</v>
      </c>
      <c r="F1703" t="s">
        <v>138</v>
      </c>
      <c r="G1703">
        <v>3</v>
      </c>
      <c r="H1703" t="s">
        <v>139</v>
      </c>
      <c r="I1703">
        <v>6</v>
      </c>
      <c r="J1703">
        <v>899</v>
      </c>
      <c r="K1703" t="s">
        <v>27</v>
      </c>
    </row>
    <row r="1704" spans="1:11" x14ac:dyDescent="0.3">
      <c r="A1704">
        <v>1074</v>
      </c>
      <c r="B1704" t="s">
        <v>351</v>
      </c>
      <c r="C1704" t="s">
        <v>352</v>
      </c>
      <c r="D1704">
        <v>1428</v>
      </c>
      <c r="E1704" s="1">
        <v>44134</v>
      </c>
      <c r="F1704" t="s">
        <v>149</v>
      </c>
      <c r="G1704">
        <v>4</v>
      </c>
      <c r="H1704" t="s">
        <v>150</v>
      </c>
      <c r="I1704">
        <v>4</v>
      </c>
      <c r="J1704">
        <v>24.95</v>
      </c>
      <c r="K1704" t="s">
        <v>34</v>
      </c>
    </row>
    <row r="1705" spans="1:11" x14ac:dyDescent="0.3">
      <c r="A1705">
        <v>1075</v>
      </c>
      <c r="B1705" t="s">
        <v>307</v>
      </c>
      <c r="C1705" t="s">
        <v>72</v>
      </c>
      <c r="D1705">
        <v>828</v>
      </c>
      <c r="E1705" s="1">
        <v>44008</v>
      </c>
      <c r="F1705" t="s">
        <v>190</v>
      </c>
      <c r="G1705">
        <v>3</v>
      </c>
      <c r="H1705" t="s">
        <v>191</v>
      </c>
      <c r="I1705">
        <v>6</v>
      </c>
      <c r="J1705">
        <v>549</v>
      </c>
      <c r="K1705" t="s">
        <v>27</v>
      </c>
    </row>
    <row r="1706" spans="1:11" x14ac:dyDescent="0.3">
      <c r="A1706">
        <v>1078</v>
      </c>
      <c r="B1706" t="s">
        <v>278</v>
      </c>
      <c r="C1706" t="s">
        <v>271</v>
      </c>
      <c r="D1706">
        <v>123</v>
      </c>
      <c r="E1706" s="1">
        <v>43855</v>
      </c>
      <c r="F1706" t="s">
        <v>69</v>
      </c>
      <c r="G1706">
        <v>5</v>
      </c>
      <c r="H1706" t="s">
        <v>70</v>
      </c>
      <c r="I1706">
        <v>3</v>
      </c>
      <c r="J1706">
        <v>250</v>
      </c>
      <c r="K1706" t="s">
        <v>53</v>
      </c>
    </row>
    <row r="1707" spans="1:11" x14ac:dyDescent="0.3">
      <c r="A1707">
        <v>1078</v>
      </c>
      <c r="B1707" t="s">
        <v>278</v>
      </c>
      <c r="C1707" t="s">
        <v>271</v>
      </c>
      <c r="D1707">
        <v>334</v>
      </c>
      <c r="E1707" s="1">
        <v>43899</v>
      </c>
      <c r="F1707" t="s">
        <v>47</v>
      </c>
      <c r="G1707">
        <v>6</v>
      </c>
      <c r="H1707" t="s">
        <v>48</v>
      </c>
      <c r="I1707">
        <v>7</v>
      </c>
      <c r="J1707">
        <v>49</v>
      </c>
      <c r="K1707" t="s">
        <v>15</v>
      </c>
    </row>
    <row r="1708" spans="1:11" x14ac:dyDescent="0.3">
      <c r="A1708">
        <v>1078</v>
      </c>
      <c r="B1708" t="s">
        <v>278</v>
      </c>
      <c r="C1708" t="s">
        <v>271</v>
      </c>
      <c r="D1708">
        <v>489</v>
      </c>
      <c r="E1708" s="1">
        <v>43932</v>
      </c>
      <c r="F1708" t="s">
        <v>190</v>
      </c>
      <c r="G1708">
        <v>2</v>
      </c>
      <c r="H1708" t="s">
        <v>191</v>
      </c>
      <c r="I1708">
        <v>6</v>
      </c>
      <c r="J1708">
        <v>549</v>
      </c>
      <c r="K1708" t="s">
        <v>27</v>
      </c>
    </row>
    <row r="1709" spans="1:11" x14ac:dyDescent="0.3">
      <c r="A1709">
        <v>1078</v>
      </c>
      <c r="B1709" t="s">
        <v>278</v>
      </c>
      <c r="C1709" t="s">
        <v>271</v>
      </c>
      <c r="D1709">
        <v>1146</v>
      </c>
      <c r="E1709" s="1">
        <v>44078</v>
      </c>
      <c r="F1709" t="s">
        <v>283</v>
      </c>
      <c r="G1709">
        <v>2</v>
      </c>
      <c r="H1709" t="s">
        <v>284</v>
      </c>
      <c r="I1709">
        <v>7</v>
      </c>
      <c r="J1709">
        <v>42.99</v>
      </c>
      <c r="K1709" t="s">
        <v>15</v>
      </c>
    </row>
    <row r="1710" spans="1:11" x14ac:dyDescent="0.3">
      <c r="A1710">
        <v>1078</v>
      </c>
      <c r="B1710" t="s">
        <v>278</v>
      </c>
      <c r="C1710" t="s">
        <v>271</v>
      </c>
      <c r="D1710">
        <v>3252</v>
      </c>
      <c r="E1710" s="1">
        <v>44540</v>
      </c>
      <c r="F1710" t="s">
        <v>69</v>
      </c>
      <c r="G1710">
        <v>5</v>
      </c>
      <c r="H1710" t="s">
        <v>70</v>
      </c>
      <c r="I1710">
        <v>3</v>
      </c>
      <c r="J1710">
        <v>250</v>
      </c>
      <c r="K1710" t="s">
        <v>53</v>
      </c>
    </row>
    <row r="1711" spans="1:11" x14ac:dyDescent="0.3">
      <c r="A1711">
        <v>1079</v>
      </c>
      <c r="B1711" t="s">
        <v>363</v>
      </c>
      <c r="C1711" t="s">
        <v>72</v>
      </c>
      <c r="D1711">
        <v>3032</v>
      </c>
      <c r="E1711" s="1">
        <v>44490</v>
      </c>
      <c r="F1711" t="s">
        <v>178</v>
      </c>
      <c r="G1711">
        <v>4</v>
      </c>
      <c r="H1711" t="s">
        <v>179</v>
      </c>
      <c r="I1711">
        <v>5</v>
      </c>
      <c r="J1711">
        <v>225</v>
      </c>
      <c r="K1711" t="s">
        <v>97</v>
      </c>
    </row>
    <row r="1712" spans="1:11" x14ac:dyDescent="0.3">
      <c r="A1712">
        <v>1081</v>
      </c>
      <c r="B1712" t="s">
        <v>479</v>
      </c>
      <c r="C1712" t="s">
        <v>36</v>
      </c>
      <c r="D1712">
        <v>182</v>
      </c>
      <c r="E1712" s="1">
        <v>43867</v>
      </c>
      <c r="F1712" t="s">
        <v>54</v>
      </c>
      <c r="G1712">
        <v>3</v>
      </c>
      <c r="H1712" t="s">
        <v>55</v>
      </c>
      <c r="I1712">
        <v>1</v>
      </c>
      <c r="J1712">
        <v>11.99</v>
      </c>
      <c r="K1712" t="s">
        <v>18</v>
      </c>
    </row>
    <row r="1713" spans="1:11" x14ac:dyDescent="0.3">
      <c r="A1713">
        <v>1083</v>
      </c>
      <c r="B1713" t="s">
        <v>480</v>
      </c>
      <c r="C1713" t="s">
        <v>134</v>
      </c>
      <c r="D1713">
        <v>48</v>
      </c>
      <c r="E1713" s="1">
        <v>43839</v>
      </c>
      <c r="F1713" t="s">
        <v>81</v>
      </c>
      <c r="G1713">
        <v>6</v>
      </c>
      <c r="H1713" t="s">
        <v>82</v>
      </c>
      <c r="I1713">
        <v>6</v>
      </c>
      <c r="J1713">
        <v>599</v>
      </c>
      <c r="K1713" t="s">
        <v>27</v>
      </c>
    </row>
    <row r="1714" spans="1:11" x14ac:dyDescent="0.3">
      <c r="A1714">
        <v>1083</v>
      </c>
      <c r="B1714" t="s">
        <v>480</v>
      </c>
      <c r="C1714" t="s">
        <v>134</v>
      </c>
      <c r="D1714">
        <v>708</v>
      </c>
      <c r="E1714" s="1">
        <v>43981</v>
      </c>
      <c r="F1714" t="s">
        <v>79</v>
      </c>
      <c r="G1714">
        <v>2</v>
      </c>
      <c r="H1714" t="s">
        <v>80</v>
      </c>
      <c r="I1714">
        <v>3</v>
      </c>
      <c r="J1714">
        <v>399</v>
      </c>
      <c r="K1714" t="s">
        <v>53</v>
      </c>
    </row>
    <row r="1715" spans="1:11" x14ac:dyDescent="0.3">
      <c r="A1715">
        <v>1083</v>
      </c>
      <c r="B1715" t="s">
        <v>480</v>
      </c>
      <c r="C1715" t="s">
        <v>134</v>
      </c>
      <c r="D1715">
        <v>1258</v>
      </c>
      <c r="E1715" s="1">
        <v>44100</v>
      </c>
      <c r="F1715" t="s">
        <v>114</v>
      </c>
      <c r="G1715">
        <v>3</v>
      </c>
      <c r="H1715" t="s">
        <v>115</v>
      </c>
      <c r="I1715">
        <v>2</v>
      </c>
      <c r="J1715">
        <v>69</v>
      </c>
      <c r="K1715" t="s">
        <v>41</v>
      </c>
    </row>
    <row r="1716" spans="1:11" x14ac:dyDescent="0.3">
      <c r="A1716">
        <v>1084</v>
      </c>
      <c r="B1716" t="s">
        <v>455</v>
      </c>
      <c r="C1716" t="s">
        <v>211</v>
      </c>
      <c r="D1716">
        <v>186</v>
      </c>
      <c r="E1716" s="1">
        <v>43868</v>
      </c>
      <c r="F1716" t="s">
        <v>122</v>
      </c>
      <c r="G1716">
        <v>2</v>
      </c>
      <c r="H1716" t="s">
        <v>123</v>
      </c>
      <c r="I1716">
        <v>4</v>
      </c>
      <c r="J1716">
        <v>14.99</v>
      </c>
      <c r="K1716" t="s">
        <v>34</v>
      </c>
    </row>
    <row r="1717" spans="1:11" x14ac:dyDescent="0.3">
      <c r="A1717">
        <v>1084</v>
      </c>
      <c r="B1717" t="s">
        <v>455</v>
      </c>
      <c r="C1717" t="s">
        <v>211</v>
      </c>
      <c r="D1717">
        <v>832</v>
      </c>
      <c r="E1717" s="1">
        <v>44009</v>
      </c>
      <c r="F1717" t="s">
        <v>172</v>
      </c>
      <c r="G1717">
        <v>4</v>
      </c>
      <c r="H1717" t="s">
        <v>173</v>
      </c>
      <c r="I1717">
        <v>4</v>
      </c>
      <c r="J1717">
        <v>24.95</v>
      </c>
      <c r="K1717" t="s">
        <v>34</v>
      </c>
    </row>
    <row r="1718" spans="1:11" x14ac:dyDescent="0.3">
      <c r="A1718">
        <v>1084</v>
      </c>
      <c r="B1718" t="s">
        <v>455</v>
      </c>
      <c r="C1718" t="s">
        <v>211</v>
      </c>
      <c r="D1718">
        <v>3291</v>
      </c>
      <c r="E1718" s="1">
        <v>44550</v>
      </c>
      <c r="F1718" t="s">
        <v>190</v>
      </c>
      <c r="G1718">
        <v>3</v>
      </c>
      <c r="H1718" t="s">
        <v>191</v>
      </c>
      <c r="I1718">
        <v>6</v>
      </c>
      <c r="J1718">
        <v>549</v>
      </c>
      <c r="K1718" t="s">
        <v>27</v>
      </c>
    </row>
    <row r="1719" spans="1:11" x14ac:dyDescent="0.3">
      <c r="A1719">
        <v>1085</v>
      </c>
      <c r="B1719" t="s">
        <v>340</v>
      </c>
      <c r="C1719" t="s">
        <v>239</v>
      </c>
      <c r="D1719">
        <v>2121</v>
      </c>
      <c r="E1719" s="1">
        <v>44287</v>
      </c>
      <c r="F1719" t="s">
        <v>275</v>
      </c>
      <c r="G1719">
        <v>6</v>
      </c>
      <c r="H1719" t="s">
        <v>276</v>
      </c>
      <c r="I1719">
        <v>2</v>
      </c>
      <c r="J1719">
        <v>89</v>
      </c>
      <c r="K1719" t="s">
        <v>41</v>
      </c>
    </row>
    <row r="1720" spans="1:11" x14ac:dyDescent="0.3">
      <c r="A1720">
        <v>1086</v>
      </c>
      <c r="B1720" t="s">
        <v>255</v>
      </c>
      <c r="C1720" t="s">
        <v>161</v>
      </c>
      <c r="D1720">
        <v>637</v>
      </c>
      <c r="E1720" s="1">
        <v>43967</v>
      </c>
      <c r="F1720" t="s">
        <v>79</v>
      </c>
      <c r="G1720">
        <v>6</v>
      </c>
      <c r="H1720" t="s">
        <v>80</v>
      </c>
      <c r="I1720">
        <v>3</v>
      </c>
      <c r="J1720">
        <v>399</v>
      </c>
      <c r="K1720" t="s">
        <v>53</v>
      </c>
    </row>
    <row r="1721" spans="1:11" x14ac:dyDescent="0.3">
      <c r="A1721">
        <v>1086</v>
      </c>
      <c r="B1721" t="s">
        <v>255</v>
      </c>
      <c r="C1721" t="s">
        <v>161</v>
      </c>
      <c r="D1721">
        <v>1406</v>
      </c>
      <c r="E1721" s="1">
        <v>44129</v>
      </c>
      <c r="F1721" t="s">
        <v>165</v>
      </c>
      <c r="G1721">
        <v>5</v>
      </c>
      <c r="H1721" t="s">
        <v>166</v>
      </c>
      <c r="I1721">
        <v>7</v>
      </c>
      <c r="J1721">
        <v>28.99</v>
      </c>
      <c r="K1721" t="s">
        <v>15</v>
      </c>
    </row>
    <row r="1722" spans="1:11" x14ac:dyDescent="0.3">
      <c r="A1722">
        <v>1087</v>
      </c>
      <c r="B1722" t="s">
        <v>481</v>
      </c>
      <c r="C1722" t="s">
        <v>211</v>
      </c>
      <c r="D1722">
        <v>2333</v>
      </c>
      <c r="E1722" s="1">
        <v>44331</v>
      </c>
      <c r="F1722" t="s">
        <v>25</v>
      </c>
      <c r="G1722">
        <v>3</v>
      </c>
      <c r="H1722" t="s">
        <v>26</v>
      </c>
      <c r="I1722">
        <v>6</v>
      </c>
      <c r="J1722">
        <v>684</v>
      </c>
      <c r="K1722" t="s">
        <v>27</v>
      </c>
    </row>
    <row r="1723" spans="1:11" x14ac:dyDescent="0.3">
      <c r="A1723">
        <v>1088</v>
      </c>
      <c r="B1723" t="s">
        <v>297</v>
      </c>
      <c r="C1723" t="s">
        <v>271</v>
      </c>
      <c r="D1723">
        <v>2716</v>
      </c>
      <c r="E1723" s="1">
        <v>44412</v>
      </c>
      <c r="F1723" t="s">
        <v>32</v>
      </c>
      <c r="G1723">
        <v>2</v>
      </c>
      <c r="H1723" t="s">
        <v>33</v>
      </c>
      <c r="I1723">
        <v>4</v>
      </c>
      <c r="J1723">
        <v>15.5</v>
      </c>
      <c r="K1723" t="s">
        <v>34</v>
      </c>
    </row>
    <row r="1724" spans="1:11" x14ac:dyDescent="0.3">
      <c r="A1724">
        <v>1088</v>
      </c>
      <c r="B1724" t="s">
        <v>297</v>
      </c>
      <c r="C1724" t="s">
        <v>271</v>
      </c>
      <c r="D1724">
        <v>2857</v>
      </c>
      <c r="E1724" s="1">
        <v>44443</v>
      </c>
      <c r="F1724" t="s">
        <v>120</v>
      </c>
      <c r="G1724">
        <v>3</v>
      </c>
      <c r="H1724" t="s">
        <v>121</v>
      </c>
      <c r="I1724">
        <v>7</v>
      </c>
      <c r="J1724">
        <v>49.95</v>
      </c>
      <c r="K1724" t="s">
        <v>15</v>
      </c>
    </row>
    <row r="1725" spans="1:11" x14ac:dyDescent="0.3">
      <c r="A1725">
        <v>1089</v>
      </c>
      <c r="B1725" t="s">
        <v>19</v>
      </c>
      <c r="C1725" t="s">
        <v>20</v>
      </c>
      <c r="D1725">
        <v>1576</v>
      </c>
      <c r="E1725" s="1">
        <v>44171</v>
      </c>
      <c r="F1725" t="s">
        <v>56</v>
      </c>
      <c r="G1725">
        <v>2</v>
      </c>
      <c r="H1725" t="s">
        <v>57</v>
      </c>
      <c r="I1725">
        <v>3</v>
      </c>
      <c r="J1725">
        <v>499</v>
      </c>
      <c r="K1725" t="s">
        <v>53</v>
      </c>
    </row>
    <row r="1726" spans="1:11" x14ac:dyDescent="0.3">
      <c r="A1726">
        <v>1090</v>
      </c>
      <c r="B1726" t="s">
        <v>65</v>
      </c>
      <c r="C1726" t="s">
        <v>66</v>
      </c>
      <c r="D1726">
        <v>696</v>
      </c>
      <c r="E1726" s="1">
        <v>43978</v>
      </c>
      <c r="F1726" t="s">
        <v>83</v>
      </c>
      <c r="G1726">
        <v>4</v>
      </c>
      <c r="H1726" t="s">
        <v>84</v>
      </c>
      <c r="I1726">
        <v>2</v>
      </c>
      <c r="J1726">
        <v>167</v>
      </c>
      <c r="K1726" t="s">
        <v>41</v>
      </c>
    </row>
    <row r="1727" spans="1:11" x14ac:dyDescent="0.3">
      <c r="A1727">
        <v>1091</v>
      </c>
      <c r="B1727" t="s">
        <v>440</v>
      </c>
      <c r="C1727" t="s">
        <v>66</v>
      </c>
      <c r="D1727">
        <v>639</v>
      </c>
      <c r="E1727" s="1">
        <v>43967</v>
      </c>
      <c r="F1727" t="s">
        <v>75</v>
      </c>
      <c r="G1727">
        <v>3</v>
      </c>
      <c r="H1727" t="s">
        <v>76</v>
      </c>
      <c r="I1727">
        <v>2</v>
      </c>
      <c r="J1727">
        <v>54</v>
      </c>
      <c r="K1727" t="s">
        <v>41</v>
      </c>
    </row>
    <row r="1728" spans="1:11" x14ac:dyDescent="0.3">
      <c r="A1728">
        <v>1091</v>
      </c>
      <c r="B1728" t="s">
        <v>440</v>
      </c>
      <c r="C1728" t="s">
        <v>66</v>
      </c>
      <c r="D1728">
        <v>1542</v>
      </c>
      <c r="E1728" s="1">
        <v>44162</v>
      </c>
      <c r="F1728" t="s">
        <v>138</v>
      </c>
      <c r="G1728">
        <v>2</v>
      </c>
      <c r="H1728" t="s">
        <v>139</v>
      </c>
      <c r="I1728">
        <v>6</v>
      </c>
      <c r="J1728">
        <v>899</v>
      </c>
      <c r="K1728" t="s">
        <v>27</v>
      </c>
    </row>
    <row r="1729" spans="1:11" x14ac:dyDescent="0.3">
      <c r="A1729">
        <v>1092</v>
      </c>
      <c r="B1729" t="s">
        <v>258</v>
      </c>
      <c r="C1729" t="s">
        <v>29</v>
      </c>
      <c r="D1729">
        <v>377</v>
      </c>
      <c r="E1729" s="1">
        <v>43909</v>
      </c>
      <c r="F1729" t="s">
        <v>16</v>
      </c>
      <c r="G1729">
        <v>3</v>
      </c>
      <c r="H1729" t="s">
        <v>17</v>
      </c>
      <c r="I1729">
        <v>1</v>
      </c>
      <c r="J1729">
        <v>8.99</v>
      </c>
      <c r="K1729" t="s">
        <v>18</v>
      </c>
    </row>
    <row r="1730" spans="1:11" x14ac:dyDescent="0.3">
      <c r="A1730">
        <v>1092</v>
      </c>
      <c r="B1730" t="s">
        <v>258</v>
      </c>
      <c r="C1730" t="s">
        <v>29</v>
      </c>
      <c r="D1730">
        <v>2510</v>
      </c>
      <c r="E1730" s="1">
        <v>44368</v>
      </c>
      <c r="F1730" t="s">
        <v>175</v>
      </c>
      <c r="G1730">
        <v>5</v>
      </c>
      <c r="H1730" t="s">
        <v>176</v>
      </c>
      <c r="I1730">
        <v>2</v>
      </c>
      <c r="J1730">
        <v>119</v>
      </c>
      <c r="K1730" t="s">
        <v>41</v>
      </c>
    </row>
    <row r="1731" spans="1:11" x14ac:dyDescent="0.3">
      <c r="A1731">
        <v>1093</v>
      </c>
      <c r="B1731" t="s">
        <v>462</v>
      </c>
      <c r="C1731" t="s">
        <v>72</v>
      </c>
      <c r="D1731">
        <v>1556</v>
      </c>
      <c r="E1731" s="1">
        <v>44167</v>
      </c>
      <c r="F1731" t="s">
        <v>100</v>
      </c>
      <c r="G1731">
        <v>5</v>
      </c>
      <c r="H1731" t="s">
        <v>101</v>
      </c>
      <c r="I1731">
        <v>7</v>
      </c>
      <c r="J1731">
        <v>34.99</v>
      </c>
      <c r="K1731" t="s">
        <v>15</v>
      </c>
    </row>
    <row r="1732" spans="1:11" x14ac:dyDescent="0.3">
      <c r="A1732">
        <v>1094</v>
      </c>
      <c r="B1732" t="s">
        <v>340</v>
      </c>
      <c r="C1732" t="s">
        <v>239</v>
      </c>
      <c r="D1732">
        <v>1394</v>
      </c>
      <c r="E1732" s="1">
        <v>44127</v>
      </c>
      <c r="F1732" t="s">
        <v>60</v>
      </c>
      <c r="G1732">
        <v>4</v>
      </c>
      <c r="H1732" t="s">
        <v>61</v>
      </c>
      <c r="I1732">
        <v>4</v>
      </c>
      <c r="J1732">
        <v>12.99</v>
      </c>
      <c r="K1732" t="s">
        <v>34</v>
      </c>
    </row>
    <row r="1733" spans="1:11" x14ac:dyDescent="0.3">
      <c r="A1733">
        <v>1094</v>
      </c>
      <c r="B1733" t="s">
        <v>340</v>
      </c>
      <c r="C1733" t="s">
        <v>239</v>
      </c>
      <c r="D1733">
        <v>3220</v>
      </c>
      <c r="E1733" s="1">
        <v>44534</v>
      </c>
      <c r="F1733" t="s">
        <v>25</v>
      </c>
      <c r="G1733">
        <v>6</v>
      </c>
      <c r="H1733" t="s">
        <v>26</v>
      </c>
      <c r="I1733">
        <v>6</v>
      </c>
      <c r="J1733">
        <v>684</v>
      </c>
      <c r="K1733" t="s">
        <v>27</v>
      </c>
    </row>
    <row r="1734" spans="1:11" x14ac:dyDescent="0.3">
      <c r="A1734">
        <v>1095</v>
      </c>
      <c r="B1734" t="s">
        <v>167</v>
      </c>
      <c r="C1734" t="s">
        <v>36</v>
      </c>
      <c r="D1734">
        <v>1524</v>
      </c>
      <c r="E1734" s="1">
        <v>44158</v>
      </c>
      <c r="F1734" t="s">
        <v>168</v>
      </c>
      <c r="G1734">
        <v>3</v>
      </c>
      <c r="H1734" t="s">
        <v>169</v>
      </c>
      <c r="I1734">
        <v>4</v>
      </c>
      <c r="J1734">
        <v>19.5</v>
      </c>
      <c r="K1734" t="s">
        <v>34</v>
      </c>
    </row>
    <row r="1735" spans="1:11" x14ac:dyDescent="0.3">
      <c r="A1735">
        <v>1096</v>
      </c>
      <c r="B1735" t="s">
        <v>345</v>
      </c>
      <c r="C1735" t="s">
        <v>88</v>
      </c>
      <c r="D1735">
        <v>1443</v>
      </c>
      <c r="E1735" s="1">
        <v>44138</v>
      </c>
      <c r="F1735" t="s">
        <v>136</v>
      </c>
      <c r="G1735">
        <v>1</v>
      </c>
      <c r="H1735" t="s">
        <v>137</v>
      </c>
      <c r="I1735">
        <v>5</v>
      </c>
      <c r="J1735">
        <v>189</v>
      </c>
      <c r="K1735" t="s">
        <v>97</v>
      </c>
    </row>
    <row r="1736" spans="1:11" x14ac:dyDescent="0.3">
      <c r="A1736">
        <v>1096</v>
      </c>
      <c r="B1736" t="s">
        <v>345</v>
      </c>
      <c r="C1736" t="s">
        <v>88</v>
      </c>
      <c r="D1736">
        <v>1476</v>
      </c>
      <c r="E1736" s="1">
        <v>44148</v>
      </c>
      <c r="F1736" t="s">
        <v>217</v>
      </c>
      <c r="G1736">
        <v>2</v>
      </c>
      <c r="H1736" t="s">
        <v>218</v>
      </c>
      <c r="I1736">
        <v>4</v>
      </c>
      <c r="J1736">
        <v>16.989999999999998</v>
      </c>
      <c r="K1736" t="s">
        <v>34</v>
      </c>
    </row>
    <row r="1737" spans="1:11" x14ac:dyDescent="0.3">
      <c r="A1737">
        <v>1098</v>
      </c>
      <c r="B1737" t="s">
        <v>397</v>
      </c>
      <c r="C1737" t="s">
        <v>94</v>
      </c>
      <c r="D1737">
        <v>613</v>
      </c>
      <c r="E1737" s="1">
        <v>43963</v>
      </c>
      <c r="F1737" t="s">
        <v>214</v>
      </c>
      <c r="G1737">
        <v>3</v>
      </c>
      <c r="H1737" t="s">
        <v>215</v>
      </c>
      <c r="I1737">
        <v>2</v>
      </c>
      <c r="J1737">
        <v>58.95</v>
      </c>
      <c r="K1737" t="s">
        <v>41</v>
      </c>
    </row>
    <row r="1738" spans="1:11" x14ac:dyDescent="0.3">
      <c r="A1738">
        <v>1098</v>
      </c>
      <c r="B1738" t="s">
        <v>397</v>
      </c>
      <c r="C1738" t="s">
        <v>94</v>
      </c>
      <c r="D1738">
        <v>2197</v>
      </c>
      <c r="E1738" s="1">
        <v>44303</v>
      </c>
      <c r="F1738" t="s">
        <v>165</v>
      </c>
      <c r="G1738">
        <v>3</v>
      </c>
      <c r="H1738" t="s">
        <v>166</v>
      </c>
      <c r="I1738">
        <v>7</v>
      </c>
      <c r="J1738">
        <v>28.99</v>
      </c>
      <c r="K1738" t="s">
        <v>15</v>
      </c>
    </row>
    <row r="1739" spans="1:11" x14ac:dyDescent="0.3">
      <c r="A1739">
        <v>1098</v>
      </c>
      <c r="B1739" t="s">
        <v>397</v>
      </c>
      <c r="C1739" t="s">
        <v>94</v>
      </c>
      <c r="D1739">
        <v>2968</v>
      </c>
      <c r="E1739" s="1">
        <v>44473</v>
      </c>
      <c r="F1739" t="s">
        <v>208</v>
      </c>
      <c r="G1739">
        <v>4</v>
      </c>
      <c r="H1739" t="s">
        <v>209</v>
      </c>
      <c r="I1739">
        <v>4</v>
      </c>
      <c r="J1739">
        <v>14.99</v>
      </c>
      <c r="K1739" t="s">
        <v>34</v>
      </c>
    </row>
    <row r="1740" spans="1:11" x14ac:dyDescent="0.3">
      <c r="A1740">
        <v>1099</v>
      </c>
      <c r="B1740" t="s">
        <v>482</v>
      </c>
      <c r="C1740" t="s">
        <v>36</v>
      </c>
      <c r="D1740">
        <v>567</v>
      </c>
      <c r="E1740" s="1">
        <v>43955</v>
      </c>
      <c r="F1740" t="s">
        <v>114</v>
      </c>
      <c r="G1740">
        <v>4</v>
      </c>
      <c r="H1740" t="s">
        <v>115</v>
      </c>
      <c r="I1740">
        <v>2</v>
      </c>
      <c r="J1740">
        <v>69</v>
      </c>
      <c r="K1740" t="s">
        <v>41</v>
      </c>
    </row>
    <row r="1741" spans="1:11" x14ac:dyDescent="0.3">
      <c r="A1741">
        <v>1099</v>
      </c>
      <c r="B1741" t="s">
        <v>482</v>
      </c>
      <c r="C1741" t="s">
        <v>36</v>
      </c>
      <c r="D1741">
        <v>1160</v>
      </c>
      <c r="E1741" s="1">
        <v>44080</v>
      </c>
      <c r="F1741" t="s">
        <v>138</v>
      </c>
      <c r="G1741">
        <v>3</v>
      </c>
      <c r="H1741" t="s">
        <v>139</v>
      </c>
      <c r="I1741">
        <v>6</v>
      </c>
      <c r="J1741">
        <v>899</v>
      </c>
      <c r="K1741" t="s">
        <v>27</v>
      </c>
    </row>
    <row r="1742" spans="1:11" x14ac:dyDescent="0.3">
      <c r="A1742">
        <v>1099</v>
      </c>
      <c r="B1742" t="s">
        <v>482</v>
      </c>
      <c r="C1742" t="s">
        <v>36</v>
      </c>
      <c r="D1742">
        <v>1612</v>
      </c>
      <c r="E1742" s="1">
        <v>44178</v>
      </c>
      <c r="F1742" t="s">
        <v>83</v>
      </c>
      <c r="G1742">
        <v>3</v>
      </c>
      <c r="H1742" t="s">
        <v>84</v>
      </c>
      <c r="I1742">
        <v>2</v>
      </c>
      <c r="J1742">
        <v>167</v>
      </c>
      <c r="K1742" t="s">
        <v>41</v>
      </c>
    </row>
    <row r="1743" spans="1:11" x14ac:dyDescent="0.3">
      <c r="A1743">
        <v>1099</v>
      </c>
      <c r="B1743" t="s">
        <v>482</v>
      </c>
      <c r="C1743" t="s">
        <v>36</v>
      </c>
      <c r="D1743">
        <v>3297</v>
      </c>
      <c r="E1743" s="1">
        <v>44552</v>
      </c>
      <c r="F1743" t="s">
        <v>245</v>
      </c>
      <c r="G1743">
        <v>6</v>
      </c>
      <c r="H1743" t="s">
        <v>246</v>
      </c>
      <c r="I1743">
        <v>7</v>
      </c>
      <c r="J1743">
        <v>36.99</v>
      </c>
      <c r="K1743" t="s">
        <v>15</v>
      </c>
    </row>
    <row r="1744" spans="1:11" x14ac:dyDescent="0.3">
      <c r="A1744">
        <v>1101</v>
      </c>
      <c r="B1744" t="s">
        <v>147</v>
      </c>
      <c r="C1744" t="s">
        <v>119</v>
      </c>
      <c r="D1744">
        <v>63</v>
      </c>
      <c r="E1744" s="1">
        <v>43843</v>
      </c>
      <c r="F1744" t="s">
        <v>44</v>
      </c>
      <c r="G1744">
        <v>1</v>
      </c>
      <c r="H1744" t="s">
        <v>45</v>
      </c>
      <c r="I1744">
        <v>4</v>
      </c>
      <c r="J1744">
        <v>23.99</v>
      </c>
      <c r="K1744" t="s">
        <v>34</v>
      </c>
    </row>
    <row r="1745" spans="1:11" x14ac:dyDescent="0.3">
      <c r="A1745">
        <v>1101</v>
      </c>
      <c r="B1745" t="s">
        <v>147</v>
      </c>
      <c r="C1745" t="s">
        <v>119</v>
      </c>
      <c r="D1745">
        <v>470</v>
      </c>
      <c r="E1745" s="1">
        <v>43928</v>
      </c>
      <c r="F1745" t="s">
        <v>79</v>
      </c>
      <c r="G1745">
        <v>5</v>
      </c>
      <c r="H1745" t="s">
        <v>80</v>
      </c>
      <c r="I1745">
        <v>3</v>
      </c>
      <c r="J1745">
        <v>399</v>
      </c>
      <c r="K1745" t="s">
        <v>53</v>
      </c>
    </row>
    <row r="1746" spans="1:11" x14ac:dyDescent="0.3">
      <c r="A1746">
        <v>1101</v>
      </c>
      <c r="B1746" t="s">
        <v>147</v>
      </c>
      <c r="C1746" t="s">
        <v>119</v>
      </c>
      <c r="D1746">
        <v>1312</v>
      </c>
      <c r="E1746" s="1">
        <v>44112</v>
      </c>
      <c r="F1746" t="s">
        <v>172</v>
      </c>
      <c r="G1746">
        <v>4</v>
      </c>
      <c r="H1746" t="s">
        <v>173</v>
      </c>
      <c r="I1746">
        <v>4</v>
      </c>
      <c r="J1746">
        <v>24.95</v>
      </c>
      <c r="K1746" t="s">
        <v>34</v>
      </c>
    </row>
    <row r="1747" spans="1:11" x14ac:dyDescent="0.3">
      <c r="A1747">
        <v>1101</v>
      </c>
      <c r="B1747" t="s">
        <v>147</v>
      </c>
      <c r="C1747" t="s">
        <v>119</v>
      </c>
      <c r="D1747">
        <v>2425</v>
      </c>
      <c r="E1747" s="1">
        <v>44353</v>
      </c>
      <c r="F1747" t="s">
        <v>73</v>
      </c>
      <c r="G1747">
        <v>6</v>
      </c>
      <c r="H1747" t="s">
        <v>74</v>
      </c>
      <c r="I1747">
        <v>3</v>
      </c>
      <c r="J1747">
        <v>250</v>
      </c>
      <c r="K1747" t="s">
        <v>53</v>
      </c>
    </row>
    <row r="1748" spans="1:11" x14ac:dyDescent="0.3">
      <c r="A1748">
        <v>1101</v>
      </c>
      <c r="B1748" t="s">
        <v>147</v>
      </c>
      <c r="C1748" t="s">
        <v>119</v>
      </c>
      <c r="D1748">
        <v>2537</v>
      </c>
      <c r="E1748" s="1">
        <v>44373</v>
      </c>
      <c r="F1748" t="s">
        <v>230</v>
      </c>
      <c r="G1748">
        <v>5</v>
      </c>
      <c r="H1748" t="s">
        <v>231</v>
      </c>
      <c r="I1748">
        <v>4</v>
      </c>
      <c r="J1748">
        <v>16.989999999999998</v>
      </c>
      <c r="K1748" t="s">
        <v>34</v>
      </c>
    </row>
    <row r="1749" spans="1:11" x14ac:dyDescent="0.3">
      <c r="A1749">
        <v>1102</v>
      </c>
      <c r="B1749" t="s">
        <v>171</v>
      </c>
      <c r="C1749" t="s">
        <v>20</v>
      </c>
      <c r="D1749">
        <v>316</v>
      </c>
      <c r="E1749" s="1">
        <v>43893</v>
      </c>
      <c r="F1749" t="s">
        <v>190</v>
      </c>
      <c r="G1749">
        <v>3</v>
      </c>
      <c r="H1749" t="s">
        <v>191</v>
      </c>
      <c r="I1749">
        <v>6</v>
      </c>
      <c r="J1749">
        <v>549</v>
      </c>
      <c r="K1749" t="s">
        <v>27</v>
      </c>
    </row>
    <row r="1750" spans="1:11" x14ac:dyDescent="0.3">
      <c r="A1750">
        <v>1102</v>
      </c>
      <c r="B1750" t="s">
        <v>171</v>
      </c>
      <c r="C1750" t="s">
        <v>20</v>
      </c>
      <c r="D1750">
        <v>657</v>
      </c>
      <c r="E1750" s="1">
        <v>43970</v>
      </c>
      <c r="F1750" t="s">
        <v>221</v>
      </c>
      <c r="G1750">
        <v>3</v>
      </c>
      <c r="H1750" t="s">
        <v>222</v>
      </c>
      <c r="I1750">
        <v>1</v>
      </c>
      <c r="J1750">
        <v>10.99</v>
      </c>
      <c r="K1750" t="s">
        <v>18</v>
      </c>
    </row>
    <row r="1751" spans="1:11" x14ac:dyDescent="0.3">
      <c r="A1751">
        <v>1102</v>
      </c>
      <c r="B1751" t="s">
        <v>171</v>
      </c>
      <c r="C1751" t="s">
        <v>20</v>
      </c>
      <c r="D1751">
        <v>1094</v>
      </c>
      <c r="E1751" s="1">
        <v>44067</v>
      </c>
      <c r="F1751" t="s">
        <v>185</v>
      </c>
      <c r="G1751">
        <v>6</v>
      </c>
      <c r="H1751" t="s">
        <v>186</v>
      </c>
      <c r="I1751">
        <v>5</v>
      </c>
      <c r="J1751">
        <v>189</v>
      </c>
      <c r="K1751" t="s">
        <v>97</v>
      </c>
    </row>
    <row r="1752" spans="1:11" x14ac:dyDescent="0.3">
      <c r="A1752">
        <v>1102</v>
      </c>
      <c r="B1752" t="s">
        <v>171</v>
      </c>
      <c r="C1752" t="s">
        <v>20</v>
      </c>
      <c r="D1752">
        <v>2738</v>
      </c>
      <c r="E1752" s="1">
        <v>44416</v>
      </c>
      <c r="F1752" t="s">
        <v>79</v>
      </c>
      <c r="G1752">
        <v>5</v>
      </c>
      <c r="H1752" t="s">
        <v>80</v>
      </c>
      <c r="I1752">
        <v>3</v>
      </c>
      <c r="J1752">
        <v>399</v>
      </c>
      <c r="K1752" t="s">
        <v>53</v>
      </c>
    </row>
    <row r="1753" spans="1:11" x14ac:dyDescent="0.3">
      <c r="A1753">
        <v>1103</v>
      </c>
      <c r="B1753" t="s">
        <v>483</v>
      </c>
      <c r="C1753" t="s">
        <v>388</v>
      </c>
      <c r="D1753">
        <v>105</v>
      </c>
      <c r="E1753" s="1">
        <v>43852</v>
      </c>
      <c r="F1753" t="s">
        <v>168</v>
      </c>
      <c r="G1753">
        <v>3</v>
      </c>
      <c r="H1753" t="s">
        <v>169</v>
      </c>
      <c r="I1753">
        <v>4</v>
      </c>
      <c r="J1753">
        <v>19.5</v>
      </c>
      <c r="K1753" t="s">
        <v>34</v>
      </c>
    </row>
    <row r="1754" spans="1:11" x14ac:dyDescent="0.3">
      <c r="A1754">
        <v>1103</v>
      </c>
      <c r="B1754" t="s">
        <v>483</v>
      </c>
      <c r="C1754" t="s">
        <v>388</v>
      </c>
      <c r="D1754">
        <v>1689</v>
      </c>
      <c r="E1754" s="1">
        <v>44196</v>
      </c>
      <c r="F1754" t="s">
        <v>263</v>
      </c>
      <c r="G1754">
        <v>3</v>
      </c>
      <c r="H1754" t="s">
        <v>264</v>
      </c>
      <c r="I1754">
        <v>4</v>
      </c>
      <c r="J1754">
        <v>19.5</v>
      </c>
      <c r="K1754" t="s">
        <v>34</v>
      </c>
    </row>
    <row r="1755" spans="1:11" x14ac:dyDescent="0.3">
      <c r="A1755">
        <v>1103</v>
      </c>
      <c r="B1755" t="s">
        <v>483</v>
      </c>
      <c r="C1755" t="s">
        <v>388</v>
      </c>
      <c r="D1755">
        <v>1963</v>
      </c>
      <c r="E1755" s="1">
        <v>44251</v>
      </c>
      <c r="F1755" t="s">
        <v>106</v>
      </c>
      <c r="G1755">
        <v>1</v>
      </c>
      <c r="H1755" t="s">
        <v>107</v>
      </c>
      <c r="I1755">
        <v>1</v>
      </c>
      <c r="J1755">
        <v>4.99</v>
      </c>
      <c r="K1755" t="s">
        <v>18</v>
      </c>
    </row>
    <row r="1756" spans="1:11" x14ac:dyDescent="0.3">
      <c r="A1756">
        <v>1103</v>
      </c>
      <c r="B1756" t="s">
        <v>483</v>
      </c>
      <c r="C1756" t="s">
        <v>388</v>
      </c>
      <c r="D1756">
        <v>2436</v>
      </c>
      <c r="E1756" s="1">
        <v>44356</v>
      </c>
      <c r="F1756" t="s">
        <v>185</v>
      </c>
      <c r="G1756">
        <v>3</v>
      </c>
      <c r="H1756" t="s">
        <v>186</v>
      </c>
      <c r="I1756">
        <v>5</v>
      </c>
      <c r="J1756">
        <v>189</v>
      </c>
      <c r="K1756" t="s">
        <v>97</v>
      </c>
    </row>
    <row r="1757" spans="1:11" x14ac:dyDescent="0.3">
      <c r="A1757">
        <v>1105</v>
      </c>
      <c r="B1757" t="s">
        <v>374</v>
      </c>
      <c r="C1757" t="s">
        <v>29</v>
      </c>
      <c r="D1757">
        <v>3214</v>
      </c>
      <c r="E1757" s="1">
        <v>44532</v>
      </c>
      <c r="F1757" t="s">
        <v>217</v>
      </c>
      <c r="G1757">
        <v>5</v>
      </c>
      <c r="H1757" t="s">
        <v>218</v>
      </c>
      <c r="I1757">
        <v>4</v>
      </c>
      <c r="J1757">
        <v>16.989999999999998</v>
      </c>
      <c r="K1757" t="s">
        <v>34</v>
      </c>
    </row>
    <row r="1758" spans="1:11" x14ac:dyDescent="0.3">
      <c r="A1758">
        <v>1107</v>
      </c>
      <c r="B1758" t="s">
        <v>484</v>
      </c>
      <c r="C1758" t="s">
        <v>66</v>
      </c>
      <c r="D1758">
        <v>2350</v>
      </c>
      <c r="E1758" s="1">
        <v>44334</v>
      </c>
      <c r="F1758" t="s">
        <v>275</v>
      </c>
      <c r="G1758">
        <v>2</v>
      </c>
      <c r="H1758" t="s">
        <v>276</v>
      </c>
      <c r="I1758">
        <v>2</v>
      </c>
      <c r="J1758">
        <v>89</v>
      </c>
      <c r="K1758" t="s">
        <v>41</v>
      </c>
    </row>
    <row r="1759" spans="1:11" x14ac:dyDescent="0.3">
      <c r="A1759">
        <v>1107</v>
      </c>
      <c r="B1759" t="s">
        <v>484</v>
      </c>
      <c r="C1759" t="s">
        <v>66</v>
      </c>
      <c r="D1759">
        <v>3221</v>
      </c>
      <c r="E1759" s="1">
        <v>44535</v>
      </c>
      <c r="F1759" t="s">
        <v>114</v>
      </c>
      <c r="G1759">
        <v>2</v>
      </c>
      <c r="H1759" t="s">
        <v>115</v>
      </c>
      <c r="I1759">
        <v>2</v>
      </c>
      <c r="J1759">
        <v>69</v>
      </c>
      <c r="K1759" t="s">
        <v>41</v>
      </c>
    </row>
    <row r="1760" spans="1:11" x14ac:dyDescent="0.3">
      <c r="A1760">
        <v>1108</v>
      </c>
      <c r="B1760" t="s">
        <v>422</v>
      </c>
      <c r="C1760" t="s">
        <v>134</v>
      </c>
      <c r="D1760">
        <v>675</v>
      </c>
      <c r="E1760" s="1">
        <v>43974</v>
      </c>
      <c r="F1760" t="s">
        <v>73</v>
      </c>
      <c r="G1760">
        <v>2</v>
      </c>
      <c r="H1760" t="s">
        <v>74</v>
      </c>
      <c r="I1760">
        <v>3</v>
      </c>
      <c r="J1760">
        <v>250</v>
      </c>
      <c r="K1760" t="s">
        <v>53</v>
      </c>
    </row>
    <row r="1761" spans="1:11" x14ac:dyDescent="0.3">
      <c r="A1761">
        <v>1108</v>
      </c>
      <c r="B1761" t="s">
        <v>422</v>
      </c>
      <c r="C1761" t="s">
        <v>134</v>
      </c>
      <c r="D1761">
        <v>956</v>
      </c>
      <c r="E1761" s="1">
        <v>44034</v>
      </c>
      <c r="F1761" t="s">
        <v>79</v>
      </c>
      <c r="G1761">
        <v>4</v>
      </c>
      <c r="H1761" t="s">
        <v>80</v>
      </c>
      <c r="I1761">
        <v>3</v>
      </c>
      <c r="J1761">
        <v>399</v>
      </c>
      <c r="K1761" t="s">
        <v>53</v>
      </c>
    </row>
    <row r="1762" spans="1:11" x14ac:dyDescent="0.3">
      <c r="A1762">
        <v>1108</v>
      </c>
      <c r="B1762" t="s">
        <v>422</v>
      </c>
      <c r="C1762" t="s">
        <v>134</v>
      </c>
      <c r="D1762">
        <v>1215</v>
      </c>
      <c r="E1762" s="1">
        <v>44091</v>
      </c>
      <c r="F1762" t="s">
        <v>194</v>
      </c>
      <c r="G1762">
        <v>5</v>
      </c>
      <c r="H1762" t="s">
        <v>195</v>
      </c>
      <c r="I1762">
        <v>4</v>
      </c>
      <c r="J1762">
        <v>16.75</v>
      </c>
      <c r="K1762" t="s">
        <v>34</v>
      </c>
    </row>
    <row r="1763" spans="1:11" x14ac:dyDescent="0.3">
      <c r="A1763">
        <v>1109</v>
      </c>
      <c r="B1763" t="s">
        <v>140</v>
      </c>
      <c r="C1763" t="s">
        <v>43</v>
      </c>
      <c r="D1763">
        <v>2515</v>
      </c>
      <c r="E1763" s="1">
        <v>44368</v>
      </c>
      <c r="F1763" t="s">
        <v>30</v>
      </c>
      <c r="G1763">
        <v>2</v>
      </c>
      <c r="H1763" t="s">
        <v>31</v>
      </c>
      <c r="I1763">
        <v>7</v>
      </c>
      <c r="J1763">
        <v>37.99</v>
      </c>
      <c r="K1763" t="s">
        <v>15</v>
      </c>
    </row>
    <row r="1764" spans="1:11" x14ac:dyDescent="0.3">
      <c r="A1764">
        <v>1110</v>
      </c>
      <c r="B1764" t="s">
        <v>257</v>
      </c>
      <c r="C1764" t="s">
        <v>66</v>
      </c>
      <c r="D1764">
        <v>446</v>
      </c>
      <c r="E1764" s="1">
        <v>43924</v>
      </c>
      <c r="F1764" t="s">
        <v>217</v>
      </c>
      <c r="G1764">
        <v>4</v>
      </c>
      <c r="H1764" t="s">
        <v>218</v>
      </c>
      <c r="I1764">
        <v>4</v>
      </c>
      <c r="J1764">
        <v>16.989999999999998</v>
      </c>
      <c r="K1764" t="s">
        <v>34</v>
      </c>
    </row>
    <row r="1765" spans="1:11" x14ac:dyDescent="0.3">
      <c r="A1765">
        <v>1111</v>
      </c>
      <c r="B1765" t="s">
        <v>353</v>
      </c>
      <c r="C1765" t="s">
        <v>36</v>
      </c>
      <c r="D1765">
        <v>126</v>
      </c>
      <c r="E1765" s="1">
        <v>43855</v>
      </c>
      <c r="F1765" t="s">
        <v>30</v>
      </c>
      <c r="G1765">
        <v>4</v>
      </c>
      <c r="H1765" t="s">
        <v>31</v>
      </c>
      <c r="I1765">
        <v>7</v>
      </c>
      <c r="J1765">
        <v>37.99</v>
      </c>
      <c r="K1765" t="s">
        <v>15</v>
      </c>
    </row>
    <row r="1766" spans="1:11" x14ac:dyDescent="0.3">
      <c r="A1766">
        <v>1111</v>
      </c>
      <c r="B1766" t="s">
        <v>353</v>
      </c>
      <c r="C1766" t="s">
        <v>36</v>
      </c>
      <c r="D1766">
        <v>384</v>
      </c>
      <c r="E1766" s="1">
        <v>43911</v>
      </c>
      <c r="F1766" t="s">
        <v>54</v>
      </c>
      <c r="G1766">
        <v>4</v>
      </c>
      <c r="H1766" t="s">
        <v>55</v>
      </c>
      <c r="I1766">
        <v>1</v>
      </c>
      <c r="J1766">
        <v>11.99</v>
      </c>
      <c r="K1766" t="s">
        <v>18</v>
      </c>
    </row>
    <row r="1767" spans="1:11" x14ac:dyDescent="0.3">
      <c r="A1767">
        <v>1111</v>
      </c>
      <c r="B1767" t="s">
        <v>353</v>
      </c>
      <c r="C1767" t="s">
        <v>36</v>
      </c>
      <c r="D1767">
        <v>1233</v>
      </c>
      <c r="E1767" s="1">
        <v>44096</v>
      </c>
      <c r="F1767" t="s">
        <v>145</v>
      </c>
      <c r="G1767">
        <v>6</v>
      </c>
      <c r="H1767" t="s">
        <v>146</v>
      </c>
      <c r="I1767">
        <v>6</v>
      </c>
      <c r="J1767">
        <v>883</v>
      </c>
      <c r="K1767" t="s">
        <v>27</v>
      </c>
    </row>
    <row r="1768" spans="1:11" x14ac:dyDescent="0.3">
      <c r="A1768">
        <v>1111</v>
      </c>
      <c r="B1768" t="s">
        <v>353</v>
      </c>
      <c r="C1768" t="s">
        <v>36</v>
      </c>
      <c r="D1768">
        <v>2454</v>
      </c>
      <c r="E1768" s="1">
        <v>44359</v>
      </c>
      <c r="F1768" t="s">
        <v>212</v>
      </c>
      <c r="G1768">
        <v>4</v>
      </c>
      <c r="H1768" t="s">
        <v>213</v>
      </c>
      <c r="I1768">
        <v>4</v>
      </c>
      <c r="J1768">
        <v>14.99</v>
      </c>
      <c r="K1768" t="s">
        <v>34</v>
      </c>
    </row>
    <row r="1769" spans="1:11" x14ac:dyDescent="0.3">
      <c r="A1769">
        <v>1111</v>
      </c>
      <c r="B1769" t="s">
        <v>353</v>
      </c>
      <c r="C1769" t="s">
        <v>36</v>
      </c>
      <c r="D1769">
        <v>3230</v>
      </c>
      <c r="E1769" s="1">
        <v>44536</v>
      </c>
      <c r="F1769" t="s">
        <v>286</v>
      </c>
      <c r="G1769">
        <v>5</v>
      </c>
      <c r="H1769" t="s">
        <v>287</v>
      </c>
      <c r="I1769">
        <v>4</v>
      </c>
      <c r="J1769">
        <v>19.989999999999998</v>
      </c>
      <c r="K1769" t="s">
        <v>34</v>
      </c>
    </row>
    <row r="1770" spans="1:11" x14ac:dyDescent="0.3">
      <c r="A1770">
        <v>1113</v>
      </c>
      <c r="B1770" t="s">
        <v>228</v>
      </c>
      <c r="C1770" t="s">
        <v>24</v>
      </c>
      <c r="D1770">
        <v>1677</v>
      </c>
      <c r="E1770" s="1">
        <v>44193</v>
      </c>
      <c r="F1770" t="s">
        <v>263</v>
      </c>
      <c r="G1770">
        <v>5</v>
      </c>
      <c r="H1770" t="s">
        <v>264</v>
      </c>
      <c r="I1770">
        <v>4</v>
      </c>
      <c r="J1770">
        <v>19.5</v>
      </c>
      <c r="K1770" t="s">
        <v>34</v>
      </c>
    </row>
    <row r="1771" spans="1:11" x14ac:dyDescent="0.3">
      <c r="A1771">
        <v>1113</v>
      </c>
      <c r="B1771" t="s">
        <v>228</v>
      </c>
      <c r="C1771" t="s">
        <v>24</v>
      </c>
      <c r="D1771">
        <v>2387</v>
      </c>
      <c r="E1771" s="1">
        <v>44345</v>
      </c>
      <c r="F1771" t="s">
        <v>95</v>
      </c>
      <c r="G1771">
        <v>2</v>
      </c>
      <c r="H1771" t="s">
        <v>96</v>
      </c>
      <c r="I1771">
        <v>5</v>
      </c>
      <c r="J1771">
        <v>245</v>
      </c>
      <c r="K1771" t="s">
        <v>97</v>
      </c>
    </row>
    <row r="1772" spans="1:11" x14ac:dyDescent="0.3">
      <c r="A1772">
        <v>1113</v>
      </c>
      <c r="B1772" t="s">
        <v>228</v>
      </c>
      <c r="C1772" t="s">
        <v>24</v>
      </c>
      <c r="D1772">
        <v>3131</v>
      </c>
      <c r="E1772" s="1">
        <v>44512</v>
      </c>
      <c r="F1772" t="s">
        <v>212</v>
      </c>
      <c r="G1772">
        <v>5</v>
      </c>
      <c r="H1772" t="s">
        <v>213</v>
      </c>
      <c r="I1772">
        <v>4</v>
      </c>
      <c r="J1772">
        <v>14.99</v>
      </c>
      <c r="K1772" t="s">
        <v>34</v>
      </c>
    </row>
    <row r="1773" spans="1:11" x14ac:dyDescent="0.3">
      <c r="A1773">
        <v>1114</v>
      </c>
      <c r="B1773" t="s">
        <v>272</v>
      </c>
      <c r="C1773" t="s">
        <v>189</v>
      </c>
      <c r="D1773">
        <v>234</v>
      </c>
      <c r="E1773" s="1">
        <v>43877</v>
      </c>
      <c r="F1773" t="s">
        <v>60</v>
      </c>
      <c r="G1773">
        <v>4</v>
      </c>
      <c r="H1773" t="s">
        <v>61</v>
      </c>
      <c r="I1773">
        <v>4</v>
      </c>
      <c r="J1773">
        <v>12.99</v>
      </c>
      <c r="K1773" t="s">
        <v>34</v>
      </c>
    </row>
    <row r="1774" spans="1:11" x14ac:dyDescent="0.3">
      <c r="A1774">
        <v>1114</v>
      </c>
      <c r="B1774" t="s">
        <v>272</v>
      </c>
      <c r="C1774" t="s">
        <v>189</v>
      </c>
      <c r="D1774">
        <v>663</v>
      </c>
      <c r="E1774" s="1">
        <v>43971</v>
      </c>
      <c r="F1774" t="s">
        <v>54</v>
      </c>
      <c r="G1774">
        <v>4</v>
      </c>
      <c r="H1774" t="s">
        <v>55</v>
      </c>
      <c r="I1774">
        <v>1</v>
      </c>
      <c r="J1774">
        <v>11.99</v>
      </c>
      <c r="K1774" t="s">
        <v>18</v>
      </c>
    </row>
    <row r="1775" spans="1:11" x14ac:dyDescent="0.3">
      <c r="A1775">
        <v>1115</v>
      </c>
      <c r="B1775" t="s">
        <v>377</v>
      </c>
      <c r="C1775" t="s">
        <v>20</v>
      </c>
      <c r="D1775">
        <v>510</v>
      </c>
      <c r="E1775" s="1">
        <v>43938</v>
      </c>
      <c r="F1775" t="s">
        <v>95</v>
      </c>
      <c r="G1775">
        <v>3</v>
      </c>
      <c r="H1775" t="s">
        <v>96</v>
      </c>
      <c r="I1775">
        <v>5</v>
      </c>
      <c r="J1775">
        <v>245</v>
      </c>
      <c r="K1775" t="s">
        <v>97</v>
      </c>
    </row>
    <row r="1776" spans="1:11" x14ac:dyDescent="0.3">
      <c r="A1776">
        <v>1115</v>
      </c>
      <c r="B1776" t="s">
        <v>377</v>
      </c>
      <c r="C1776" t="s">
        <v>20</v>
      </c>
      <c r="D1776">
        <v>3239</v>
      </c>
      <c r="E1776" s="1">
        <v>44538</v>
      </c>
      <c r="F1776" t="s">
        <v>21</v>
      </c>
      <c r="G1776">
        <v>3</v>
      </c>
      <c r="H1776" t="s">
        <v>22</v>
      </c>
      <c r="I1776">
        <v>7</v>
      </c>
      <c r="J1776">
        <v>27.5</v>
      </c>
      <c r="K1776" t="s">
        <v>15</v>
      </c>
    </row>
    <row r="1777" spans="1:11" x14ac:dyDescent="0.3">
      <c r="A1777">
        <v>1116</v>
      </c>
      <c r="B1777" t="s">
        <v>203</v>
      </c>
      <c r="C1777" t="s">
        <v>11</v>
      </c>
      <c r="D1777">
        <v>553</v>
      </c>
      <c r="E1777" s="1">
        <v>43951</v>
      </c>
      <c r="F1777" t="s">
        <v>245</v>
      </c>
      <c r="G1777">
        <v>6</v>
      </c>
      <c r="H1777" t="s">
        <v>246</v>
      </c>
      <c r="I1777">
        <v>7</v>
      </c>
      <c r="J1777">
        <v>36.99</v>
      </c>
      <c r="K1777" t="s">
        <v>15</v>
      </c>
    </row>
    <row r="1778" spans="1:11" x14ac:dyDescent="0.3">
      <c r="A1778">
        <v>1116</v>
      </c>
      <c r="B1778" t="s">
        <v>203</v>
      </c>
      <c r="C1778" t="s">
        <v>11</v>
      </c>
      <c r="D1778">
        <v>2056</v>
      </c>
      <c r="E1778" s="1">
        <v>44271</v>
      </c>
      <c r="F1778" t="s">
        <v>75</v>
      </c>
      <c r="G1778">
        <v>2</v>
      </c>
      <c r="H1778" t="s">
        <v>76</v>
      </c>
      <c r="I1778">
        <v>2</v>
      </c>
      <c r="J1778">
        <v>54</v>
      </c>
      <c r="K1778" t="s">
        <v>41</v>
      </c>
    </row>
    <row r="1779" spans="1:11" x14ac:dyDescent="0.3">
      <c r="A1779">
        <v>1117</v>
      </c>
      <c r="B1779" t="s">
        <v>365</v>
      </c>
      <c r="C1779" t="s">
        <v>253</v>
      </c>
      <c r="D1779">
        <v>2487</v>
      </c>
      <c r="E1779" s="1">
        <v>44364</v>
      </c>
      <c r="F1779" t="s">
        <v>100</v>
      </c>
      <c r="G1779">
        <v>4</v>
      </c>
      <c r="H1779" t="s">
        <v>101</v>
      </c>
      <c r="I1779">
        <v>7</v>
      </c>
      <c r="J1779">
        <v>34.99</v>
      </c>
      <c r="K1779" t="s">
        <v>15</v>
      </c>
    </row>
    <row r="1780" spans="1:11" x14ac:dyDescent="0.3">
      <c r="A1780">
        <v>1118</v>
      </c>
      <c r="B1780" t="s">
        <v>304</v>
      </c>
      <c r="C1780" t="s">
        <v>72</v>
      </c>
      <c r="D1780">
        <v>2032</v>
      </c>
      <c r="E1780" s="1">
        <v>44267</v>
      </c>
      <c r="F1780" t="s">
        <v>63</v>
      </c>
      <c r="G1780">
        <v>2</v>
      </c>
      <c r="H1780" t="s">
        <v>64</v>
      </c>
      <c r="I1780">
        <v>7</v>
      </c>
      <c r="J1780">
        <v>32.950000000000003</v>
      </c>
      <c r="K1780" t="s">
        <v>15</v>
      </c>
    </row>
    <row r="1781" spans="1:11" x14ac:dyDescent="0.3">
      <c r="A1781">
        <v>1119</v>
      </c>
      <c r="B1781" t="s">
        <v>147</v>
      </c>
      <c r="C1781" t="s">
        <v>119</v>
      </c>
      <c r="D1781">
        <v>154</v>
      </c>
      <c r="E1781" s="1">
        <v>43862</v>
      </c>
      <c r="F1781" t="s">
        <v>120</v>
      </c>
      <c r="G1781">
        <v>1</v>
      </c>
      <c r="H1781" t="s">
        <v>121</v>
      </c>
      <c r="I1781">
        <v>7</v>
      </c>
      <c r="J1781">
        <v>49.95</v>
      </c>
      <c r="K1781" t="s">
        <v>15</v>
      </c>
    </row>
    <row r="1782" spans="1:11" x14ac:dyDescent="0.3">
      <c r="A1782">
        <v>1119</v>
      </c>
      <c r="B1782" t="s">
        <v>147</v>
      </c>
      <c r="C1782" t="s">
        <v>119</v>
      </c>
      <c r="D1782">
        <v>211</v>
      </c>
      <c r="E1782" s="1">
        <v>43873</v>
      </c>
      <c r="F1782" t="s">
        <v>79</v>
      </c>
      <c r="G1782">
        <v>4</v>
      </c>
      <c r="H1782" t="s">
        <v>80</v>
      </c>
      <c r="I1782">
        <v>3</v>
      </c>
      <c r="J1782">
        <v>399</v>
      </c>
      <c r="K1782" t="s">
        <v>53</v>
      </c>
    </row>
    <row r="1783" spans="1:11" x14ac:dyDescent="0.3">
      <c r="A1783">
        <v>1119</v>
      </c>
      <c r="B1783" t="s">
        <v>147</v>
      </c>
      <c r="C1783" t="s">
        <v>119</v>
      </c>
      <c r="D1783">
        <v>664</v>
      </c>
      <c r="E1783" s="1">
        <v>43971</v>
      </c>
      <c r="F1783" t="s">
        <v>44</v>
      </c>
      <c r="G1783">
        <v>6</v>
      </c>
      <c r="H1783" t="s">
        <v>45</v>
      </c>
      <c r="I1783">
        <v>4</v>
      </c>
      <c r="J1783">
        <v>23.99</v>
      </c>
      <c r="K1783" t="s">
        <v>34</v>
      </c>
    </row>
    <row r="1784" spans="1:11" x14ac:dyDescent="0.3">
      <c r="A1784">
        <v>1119</v>
      </c>
      <c r="B1784" t="s">
        <v>147</v>
      </c>
      <c r="C1784" t="s">
        <v>119</v>
      </c>
      <c r="D1784">
        <v>1195</v>
      </c>
      <c r="E1784" s="1">
        <v>44087</v>
      </c>
      <c r="F1784" t="s">
        <v>230</v>
      </c>
      <c r="G1784">
        <v>6</v>
      </c>
      <c r="H1784" t="s">
        <v>231</v>
      </c>
      <c r="I1784">
        <v>4</v>
      </c>
      <c r="J1784">
        <v>16.989999999999998</v>
      </c>
      <c r="K1784" t="s">
        <v>34</v>
      </c>
    </row>
    <row r="1785" spans="1:11" x14ac:dyDescent="0.3">
      <c r="A1785">
        <v>1119</v>
      </c>
      <c r="B1785" t="s">
        <v>147</v>
      </c>
      <c r="C1785" t="s">
        <v>119</v>
      </c>
      <c r="D1785">
        <v>2416</v>
      </c>
      <c r="E1785" s="1">
        <v>44351</v>
      </c>
      <c r="F1785" t="s">
        <v>73</v>
      </c>
      <c r="G1785">
        <v>5</v>
      </c>
      <c r="H1785" t="s">
        <v>74</v>
      </c>
      <c r="I1785">
        <v>3</v>
      </c>
      <c r="J1785">
        <v>250</v>
      </c>
      <c r="K1785" t="s">
        <v>53</v>
      </c>
    </row>
    <row r="1786" spans="1:11" x14ac:dyDescent="0.3">
      <c r="A1786">
        <v>1120</v>
      </c>
      <c r="B1786" t="s">
        <v>118</v>
      </c>
      <c r="C1786" t="s">
        <v>119</v>
      </c>
      <c r="D1786">
        <v>914</v>
      </c>
      <c r="E1786" s="1">
        <v>44025</v>
      </c>
      <c r="F1786" t="s">
        <v>100</v>
      </c>
      <c r="G1786">
        <v>2</v>
      </c>
      <c r="H1786" t="s">
        <v>101</v>
      </c>
      <c r="I1786">
        <v>7</v>
      </c>
      <c r="J1786">
        <v>34.99</v>
      </c>
      <c r="K1786" t="s">
        <v>15</v>
      </c>
    </row>
    <row r="1787" spans="1:11" x14ac:dyDescent="0.3">
      <c r="A1787">
        <v>1121</v>
      </c>
      <c r="B1787" t="s">
        <v>363</v>
      </c>
      <c r="C1787" t="s">
        <v>72</v>
      </c>
      <c r="D1787">
        <v>896</v>
      </c>
      <c r="E1787" s="1">
        <v>44022</v>
      </c>
      <c r="F1787" t="s">
        <v>39</v>
      </c>
      <c r="G1787">
        <v>3</v>
      </c>
      <c r="H1787" t="s">
        <v>40</v>
      </c>
      <c r="I1787">
        <v>2</v>
      </c>
      <c r="J1787">
        <v>89.95</v>
      </c>
      <c r="K1787" t="s">
        <v>41</v>
      </c>
    </row>
    <row r="1788" spans="1:11" x14ac:dyDescent="0.3">
      <c r="A1788">
        <v>1121</v>
      </c>
      <c r="B1788" t="s">
        <v>363</v>
      </c>
      <c r="C1788" t="s">
        <v>72</v>
      </c>
      <c r="D1788">
        <v>948</v>
      </c>
      <c r="E1788" s="1">
        <v>44033</v>
      </c>
      <c r="F1788" t="s">
        <v>104</v>
      </c>
      <c r="G1788">
        <v>4</v>
      </c>
      <c r="H1788" t="s">
        <v>105</v>
      </c>
      <c r="I1788">
        <v>5</v>
      </c>
      <c r="J1788">
        <v>189</v>
      </c>
      <c r="K1788" t="s">
        <v>97</v>
      </c>
    </row>
    <row r="1789" spans="1:11" x14ac:dyDescent="0.3">
      <c r="A1789">
        <v>1121</v>
      </c>
      <c r="B1789" t="s">
        <v>363</v>
      </c>
      <c r="C1789" t="s">
        <v>72</v>
      </c>
      <c r="D1789">
        <v>1073</v>
      </c>
      <c r="E1789" s="1">
        <v>44062</v>
      </c>
      <c r="F1789" t="s">
        <v>190</v>
      </c>
      <c r="G1789">
        <v>4</v>
      </c>
      <c r="H1789" t="s">
        <v>191</v>
      </c>
      <c r="I1789">
        <v>6</v>
      </c>
      <c r="J1789">
        <v>549</v>
      </c>
      <c r="K1789" t="s">
        <v>27</v>
      </c>
    </row>
    <row r="1790" spans="1:11" x14ac:dyDescent="0.3">
      <c r="A1790">
        <v>1122</v>
      </c>
      <c r="B1790" t="s">
        <v>365</v>
      </c>
      <c r="C1790" t="s">
        <v>253</v>
      </c>
      <c r="D1790">
        <v>1063</v>
      </c>
      <c r="E1790" s="1">
        <v>44060</v>
      </c>
      <c r="F1790" t="s">
        <v>198</v>
      </c>
      <c r="G1790">
        <v>4</v>
      </c>
      <c r="H1790" t="s">
        <v>199</v>
      </c>
      <c r="I1790">
        <v>1</v>
      </c>
      <c r="J1790">
        <v>8.99</v>
      </c>
      <c r="K1790" t="s">
        <v>18</v>
      </c>
    </row>
    <row r="1791" spans="1:11" x14ac:dyDescent="0.3">
      <c r="A1791">
        <v>1123</v>
      </c>
      <c r="B1791" t="s">
        <v>308</v>
      </c>
      <c r="C1791" t="s">
        <v>309</v>
      </c>
      <c r="D1791">
        <v>67</v>
      </c>
      <c r="E1791" s="1">
        <v>43844</v>
      </c>
      <c r="F1791" t="s">
        <v>122</v>
      </c>
      <c r="G1791">
        <v>2</v>
      </c>
      <c r="H1791" t="s">
        <v>123</v>
      </c>
      <c r="I1791">
        <v>4</v>
      </c>
      <c r="J1791">
        <v>14.99</v>
      </c>
      <c r="K1791" t="s">
        <v>34</v>
      </c>
    </row>
    <row r="1792" spans="1:11" x14ac:dyDescent="0.3">
      <c r="A1792">
        <v>1123</v>
      </c>
      <c r="B1792" t="s">
        <v>308</v>
      </c>
      <c r="C1792" t="s">
        <v>309</v>
      </c>
      <c r="D1792">
        <v>235</v>
      </c>
      <c r="E1792" s="1">
        <v>43877</v>
      </c>
      <c r="F1792" t="s">
        <v>129</v>
      </c>
      <c r="G1792">
        <v>3</v>
      </c>
      <c r="H1792" t="s">
        <v>130</v>
      </c>
      <c r="I1792">
        <v>7</v>
      </c>
      <c r="J1792">
        <v>29.99</v>
      </c>
      <c r="K1792" t="s">
        <v>15</v>
      </c>
    </row>
    <row r="1793" spans="1:11" x14ac:dyDescent="0.3">
      <c r="A1793">
        <v>1124</v>
      </c>
      <c r="B1793" t="s">
        <v>485</v>
      </c>
      <c r="C1793" t="s">
        <v>72</v>
      </c>
      <c r="D1793">
        <v>2275</v>
      </c>
      <c r="E1793" s="1">
        <v>44319</v>
      </c>
      <c r="F1793" t="s">
        <v>44</v>
      </c>
      <c r="G1793">
        <v>3</v>
      </c>
      <c r="H1793" t="s">
        <v>45</v>
      </c>
      <c r="I1793">
        <v>4</v>
      </c>
      <c r="J1793">
        <v>23.99</v>
      </c>
      <c r="K1793" t="s">
        <v>34</v>
      </c>
    </row>
    <row r="1794" spans="1:11" x14ac:dyDescent="0.3">
      <c r="A1794">
        <v>1125</v>
      </c>
      <c r="B1794" t="s">
        <v>407</v>
      </c>
      <c r="C1794" t="s">
        <v>72</v>
      </c>
      <c r="D1794">
        <v>598</v>
      </c>
      <c r="E1794" s="1">
        <v>43960</v>
      </c>
      <c r="F1794" t="s">
        <v>136</v>
      </c>
      <c r="G1794">
        <v>2</v>
      </c>
      <c r="H1794" t="s">
        <v>137</v>
      </c>
      <c r="I1794">
        <v>5</v>
      </c>
      <c r="J1794">
        <v>189</v>
      </c>
      <c r="K1794" t="s">
        <v>97</v>
      </c>
    </row>
    <row r="1795" spans="1:11" x14ac:dyDescent="0.3">
      <c r="A1795">
        <v>1125</v>
      </c>
      <c r="B1795" t="s">
        <v>407</v>
      </c>
      <c r="C1795" t="s">
        <v>72</v>
      </c>
      <c r="D1795">
        <v>2926</v>
      </c>
      <c r="E1795" s="1">
        <v>44463</v>
      </c>
      <c r="F1795" t="s">
        <v>152</v>
      </c>
      <c r="G1795">
        <v>2</v>
      </c>
      <c r="H1795" t="s">
        <v>153</v>
      </c>
      <c r="I1795">
        <v>1</v>
      </c>
      <c r="J1795">
        <v>7.99</v>
      </c>
      <c r="K1795" t="s">
        <v>18</v>
      </c>
    </row>
    <row r="1796" spans="1:11" x14ac:dyDescent="0.3">
      <c r="A1796">
        <v>1126</v>
      </c>
      <c r="B1796" t="s">
        <v>363</v>
      </c>
      <c r="C1796" t="s">
        <v>72</v>
      </c>
      <c r="D1796">
        <v>3280</v>
      </c>
      <c r="E1796" s="1">
        <v>44548</v>
      </c>
      <c r="F1796" t="s">
        <v>100</v>
      </c>
      <c r="G1796">
        <v>4</v>
      </c>
      <c r="H1796" t="s">
        <v>101</v>
      </c>
      <c r="I1796">
        <v>7</v>
      </c>
      <c r="J1796">
        <v>34.99</v>
      </c>
      <c r="K1796" t="s">
        <v>15</v>
      </c>
    </row>
    <row r="1797" spans="1:11" x14ac:dyDescent="0.3">
      <c r="A1797">
        <v>1128</v>
      </c>
      <c r="B1797" t="s">
        <v>422</v>
      </c>
      <c r="C1797" t="s">
        <v>134</v>
      </c>
      <c r="D1797">
        <v>1229</v>
      </c>
      <c r="E1797" s="1">
        <v>44093</v>
      </c>
      <c r="F1797" t="s">
        <v>286</v>
      </c>
      <c r="G1797">
        <v>1</v>
      </c>
      <c r="H1797" t="s">
        <v>287</v>
      </c>
      <c r="I1797">
        <v>4</v>
      </c>
      <c r="J1797">
        <v>19.989999999999998</v>
      </c>
      <c r="K1797" t="s">
        <v>34</v>
      </c>
    </row>
    <row r="1798" spans="1:11" x14ac:dyDescent="0.3">
      <c r="A1798">
        <v>1128</v>
      </c>
      <c r="B1798" t="s">
        <v>422</v>
      </c>
      <c r="C1798" t="s">
        <v>134</v>
      </c>
      <c r="D1798">
        <v>2089</v>
      </c>
      <c r="E1798" s="1">
        <v>44280</v>
      </c>
      <c r="F1798" t="s">
        <v>204</v>
      </c>
      <c r="G1798">
        <v>5</v>
      </c>
      <c r="H1798" t="s">
        <v>205</v>
      </c>
      <c r="I1798">
        <v>3</v>
      </c>
      <c r="J1798">
        <v>450</v>
      </c>
      <c r="K1798" t="s">
        <v>53</v>
      </c>
    </row>
    <row r="1799" spans="1:11" x14ac:dyDescent="0.3">
      <c r="A1799">
        <v>1130</v>
      </c>
      <c r="B1799" t="s">
        <v>361</v>
      </c>
      <c r="C1799" t="s">
        <v>99</v>
      </c>
      <c r="D1799">
        <v>2013</v>
      </c>
      <c r="E1799" s="1">
        <v>44262</v>
      </c>
      <c r="F1799" t="s">
        <v>122</v>
      </c>
      <c r="G1799">
        <v>4</v>
      </c>
      <c r="H1799" t="s">
        <v>123</v>
      </c>
      <c r="I1799">
        <v>4</v>
      </c>
      <c r="J1799">
        <v>14.99</v>
      </c>
      <c r="K1799" t="s">
        <v>34</v>
      </c>
    </row>
    <row r="1800" spans="1:11" x14ac:dyDescent="0.3">
      <c r="A1800">
        <v>1131</v>
      </c>
      <c r="B1800" t="s">
        <v>415</v>
      </c>
      <c r="C1800" t="s">
        <v>161</v>
      </c>
      <c r="D1800">
        <v>2015</v>
      </c>
      <c r="E1800" s="1">
        <v>44262</v>
      </c>
      <c r="F1800" t="s">
        <v>54</v>
      </c>
      <c r="G1800">
        <v>4</v>
      </c>
      <c r="H1800" t="s">
        <v>55</v>
      </c>
      <c r="I1800">
        <v>1</v>
      </c>
      <c r="J1800">
        <v>11.99</v>
      </c>
      <c r="K1800" t="s">
        <v>18</v>
      </c>
    </row>
    <row r="1801" spans="1:11" x14ac:dyDescent="0.3">
      <c r="A1801">
        <v>1131</v>
      </c>
      <c r="B1801" t="s">
        <v>415</v>
      </c>
      <c r="C1801" t="s">
        <v>161</v>
      </c>
      <c r="D1801">
        <v>2498</v>
      </c>
      <c r="E1801" s="1">
        <v>44366</v>
      </c>
      <c r="F1801" t="s">
        <v>106</v>
      </c>
      <c r="G1801">
        <v>2</v>
      </c>
      <c r="H1801" t="s">
        <v>107</v>
      </c>
      <c r="I1801">
        <v>1</v>
      </c>
      <c r="J1801">
        <v>4.99</v>
      </c>
      <c r="K1801" t="s">
        <v>18</v>
      </c>
    </row>
    <row r="1802" spans="1:11" x14ac:dyDescent="0.3">
      <c r="A1802">
        <v>1132</v>
      </c>
      <c r="B1802" t="s">
        <v>65</v>
      </c>
      <c r="C1802" t="s">
        <v>66</v>
      </c>
      <c r="D1802">
        <v>653</v>
      </c>
      <c r="E1802" s="1">
        <v>43970</v>
      </c>
      <c r="F1802" t="s">
        <v>75</v>
      </c>
      <c r="G1802">
        <v>3</v>
      </c>
      <c r="H1802" t="s">
        <v>76</v>
      </c>
      <c r="I1802">
        <v>2</v>
      </c>
      <c r="J1802">
        <v>54</v>
      </c>
      <c r="K1802" t="s">
        <v>41</v>
      </c>
    </row>
    <row r="1803" spans="1:11" x14ac:dyDescent="0.3">
      <c r="A1803">
        <v>1132</v>
      </c>
      <c r="B1803" t="s">
        <v>65</v>
      </c>
      <c r="C1803" t="s">
        <v>66</v>
      </c>
      <c r="D1803">
        <v>2988</v>
      </c>
      <c r="E1803" s="1">
        <v>44479</v>
      </c>
      <c r="F1803" t="s">
        <v>129</v>
      </c>
      <c r="G1803">
        <v>2</v>
      </c>
      <c r="H1803" t="s">
        <v>130</v>
      </c>
      <c r="I1803">
        <v>7</v>
      </c>
      <c r="J1803">
        <v>29.99</v>
      </c>
      <c r="K1803" t="s">
        <v>15</v>
      </c>
    </row>
    <row r="1804" spans="1:11" x14ac:dyDescent="0.3">
      <c r="A1804">
        <v>1133</v>
      </c>
      <c r="B1804" t="s">
        <v>252</v>
      </c>
      <c r="C1804" t="s">
        <v>253</v>
      </c>
      <c r="D1804">
        <v>1376</v>
      </c>
      <c r="E1804" s="1">
        <v>44124</v>
      </c>
      <c r="F1804" t="s">
        <v>290</v>
      </c>
      <c r="G1804">
        <v>6</v>
      </c>
      <c r="H1804" t="s">
        <v>291</v>
      </c>
      <c r="I1804">
        <v>6</v>
      </c>
      <c r="J1804">
        <v>699</v>
      </c>
      <c r="K1804" t="s">
        <v>27</v>
      </c>
    </row>
    <row r="1805" spans="1:11" x14ac:dyDescent="0.3">
      <c r="A1805">
        <v>1135</v>
      </c>
      <c r="B1805" t="s">
        <v>365</v>
      </c>
      <c r="C1805" t="s">
        <v>253</v>
      </c>
      <c r="D1805">
        <v>413</v>
      </c>
      <c r="E1805" s="1">
        <v>43918</v>
      </c>
      <c r="F1805" t="s">
        <v>81</v>
      </c>
      <c r="G1805">
        <v>5</v>
      </c>
      <c r="H1805" t="s">
        <v>82</v>
      </c>
      <c r="I1805">
        <v>6</v>
      </c>
      <c r="J1805">
        <v>599</v>
      </c>
      <c r="K1805" t="s">
        <v>27</v>
      </c>
    </row>
    <row r="1806" spans="1:11" x14ac:dyDescent="0.3">
      <c r="A1806">
        <v>1135</v>
      </c>
      <c r="B1806" t="s">
        <v>365</v>
      </c>
      <c r="C1806" t="s">
        <v>253</v>
      </c>
      <c r="D1806">
        <v>1836</v>
      </c>
      <c r="E1806" s="1">
        <v>44225</v>
      </c>
      <c r="F1806" t="s">
        <v>67</v>
      </c>
      <c r="G1806">
        <v>2</v>
      </c>
      <c r="H1806" t="s">
        <v>68</v>
      </c>
      <c r="I1806">
        <v>4</v>
      </c>
      <c r="J1806">
        <v>23.99</v>
      </c>
      <c r="K1806" t="s">
        <v>34</v>
      </c>
    </row>
    <row r="1807" spans="1:11" x14ac:dyDescent="0.3">
      <c r="A1807">
        <v>1136</v>
      </c>
      <c r="B1807" t="s">
        <v>292</v>
      </c>
      <c r="C1807" t="s">
        <v>134</v>
      </c>
      <c r="D1807">
        <v>152</v>
      </c>
      <c r="E1807" s="1">
        <v>43861</v>
      </c>
      <c r="F1807" t="s">
        <v>149</v>
      </c>
      <c r="G1807">
        <v>4</v>
      </c>
      <c r="H1807" t="s">
        <v>150</v>
      </c>
      <c r="I1807">
        <v>4</v>
      </c>
      <c r="J1807">
        <v>24.95</v>
      </c>
      <c r="K1807" t="s">
        <v>34</v>
      </c>
    </row>
    <row r="1808" spans="1:11" x14ac:dyDescent="0.3">
      <c r="A1808">
        <v>1136</v>
      </c>
      <c r="B1808" t="s">
        <v>292</v>
      </c>
      <c r="C1808" t="s">
        <v>134</v>
      </c>
      <c r="D1808">
        <v>2801</v>
      </c>
      <c r="E1808" s="1">
        <v>44432</v>
      </c>
      <c r="F1808" t="s">
        <v>152</v>
      </c>
      <c r="G1808">
        <v>4</v>
      </c>
      <c r="H1808" t="s">
        <v>153</v>
      </c>
      <c r="I1808">
        <v>1</v>
      </c>
      <c r="J1808">
        <v>7.99</v>
      </c>
      <c r="K1808" t="s">
        <v>18</v>
      </c>
    </row>
    <row r="1809" spans="1:11" x14ac:dyDescent="0.3">
      <c r="A1809">
        <v>1137</v>
      </c>
      <c r="B1809" t="s">
        <v>486</v>
      </c>
      <c r="C1809" t="s">
        <v>78</v>
      </c>
      <c r="D1809">
        <v>3105</v>
      </c>
      <c r="E1809" s="1">
        <v>44507</v>
      </c>
      <c r="F1809" t="s">
        <v>214</v>
      </c>
      <c r="G1809">
        <v>2</v>
      </c>
      <c r="H1809" t="s">
        <v>215</v>
      </c>
      <c r="I1809">
        <v>2</v>
      </c>
      <c r="J1809">
        <v>58.95</v>
      </c>
      <c r="K1809" t="s">
        <v>41</v>
      </c>
    </row>
    <row r="1810" spans="1:11" x14ac:dyDescent="0.3">
      <c r="A1810">
        <v>1138</v>
      </c>
      <c r="B1810" t="s">
        <v>232</v>
      </c>
      <c r="C1810" t="s">
        <v>29</v>
      </c>
      <c r="D1810">
        <v>2505</v>
      </c>
      <c r="E1810" s="1">
        <v>44368</v>
      </c>
      <c r="F1810" t="s">
        <v>54</v>
      </c>
      <c r="G1810">
        <v>5</v>
      </c>
      <c r="H1810" t="s">
        <v>55</v>
      </c>
      <c r="I1810">
        <v>1</v>
      </c>
      <c r="J1810">
        <v>11.99</v>
      </c>
      <c r="K1810" t="s">
        <v>18</v>
      </c>
    </row>
    <row r="1811" spans="1:11" x14ac:dyDescent="0.3">
      <c r="A1811">
        <v>1139</v>
      </c>
      <c r="B1811" t="s">
        <v>118</v>
      </c>
      <c r="C1811" t="s">
        <v>119</v>
      </c>
      <c r="D1811">
        <v>935</v>
      </c>
      <c r="E1811" s="1">
        <v>44031</v>
      </c>
      <c r="F1811" t="s">
        <v>317</v>
      </c>
      <c r="G1811">
        <v>2</v>
      </c>
      <c r="H1811" t="s">
        <v>318</v>
      </c>
      <c r="I1811">
        <v>7</v>
      </c>
      <c r="J1811">
        <v>44.95</v>
      </c>
      <c r="K1811" t="s">
        <v>15</v>
      </c>
    </row>
    <row r="1812" spans="1:11" x14ac:dyDescent="0.3">
      <c r="A1812">
        <v>1139</v>
      </c>
      <c r="B1812" t="s">
        <v>118</v>
      </c>
      <c r="C1812" t="s">
        <v>119</v>
      </c>
      <c r="D1812">
        <v>1633</v>
      </c>
      <c r="E1812" s="1">
        <v>44183</v>
      </c>
      <c r="F1812" t="s">
        <v>104</v>
      </c>
      <c r="G1812">
        <v>5</v>
      </c>
      <c r="H1812" t="s">
        <v>105</v>
      </c>
      <c r="I1812">
        <v>5</v>
      </c>
      <c r="J1812">
        <v>189</v>
      </c>
      <c r="K1812" t="s">
        <v>97</v>
      </c>
    </row>
    <row r="1813" spans="1:11" x14ac:dyDescent="0.3">
      <c r="A1813">
        <v>1141</v>
      </c>
      <c r="B1813" t="s">
        <v>147</v>
      </c>
      <c r="C1813" t="s">
        <v>119</v>
      </c>
      <c r="D1813">
        <v>1503</v>
      </c>
      <c r="E1813" s="1">
        <v>44153</v>
      </c>
      <c r="F1813" t="s">
        <v>138</v>
      </c>
      <c r="G1813">
        <v>6</v>
      </c>
      <c r="H1813" t="s">
        <v>139</v>
      </c>
      <c r="I1813">
        <v>6</v>
      </c>
      <c r="J1813">
        <v>899</v>
      </c>
      <c r="K1813" t="s">
        <v>27</v>
      </c>
    </row>
    <row r="1814" spans="1:11" x14ac:dyDescent="0.3">
      <c r="A1814">
        <v>1141</v>
      </c>
      <c r="B1814" t="s">
        <v>147</v>
      </c>
      <c r="C1814" t="s">
        <v>119</v>
      </c>
      <c r="D1814">
        <v>2315</v>
      </c>
      <c r="E1814" s="1">
        <v>44327</v>
      </c>
      <c r="F1814" t="s">
        <v>95</v>
      </c>
      <c r="G1814">
        <v>4</v>
      </c>
      <c r="H1814" t="s">
        <v>96</v>
      </c>
      <c r="I1814">
        <v>5</v>
      </c>
      <c r="J1814">
        <v>245</v>
      </c>
      <c r="K1814" t="s">
        <v>97</v>
      </c>
    </row>
    <row r="1815" spans="1:11" x14ac:dyDescent="0.3">
      <c r="A1815">
        <v>1142</v>
      </c>
      <c r="B1815" t="s">
        <v>300</v>
      </c>
      <c r="C1815" t="s">
        <v>29</v>
      </c>
      <c r="D1815">
        <v>1358</v>
      </c>
      <c r="E1815" s="1">
        <v>44119</v>
      </c>
      <c r="F1815" t="s">
        <v>263</v>
      </c>
      <c r="G1815">
        <v>3</v>
      </c>
      <c r="H1815" t="s">
        <v>264</v>
      </c>
      <c r="I1815">
        <v>4</v>
      </c>
      <c r="J1815">
        <v>19.5</v>
      </c>
      <c r="K1815" t="s">
        <v>34</v>
      </c>
    </row>
    <row r="1816" spans="1:11" x14ac:dyDescent="0.3">
      <c r="A1816">
        <v>1142</v>
      </c>
      <c r="B1816" t="s">
        <v>300</v>
      </c>
      <c r="C1816" t="s">
        <v>29</v>
      </c>
      <c r="D1816">
        <v>1607</v>
      </c>
      <c r="E1816" s="1">
        <v>44176</v>
      </c>
      <c r="F1816" t="s">
        <v>44</v>
      </c>
      <c r="G1816">
        <v>4</v>
      </c>
      <c r="H1816" t="s">
        <v>45</v>
      </c>
      <c r="I1816">
        <v>4</v>
      </c>
      <c r="J1816">
        <v>23.99</v>
      </c>
      <c r="K1816" t="s">
        <v>34</v>
      </c>
    </row>
    <row r="1817" spans="1:11" x14ac:dyDescent="0.3">
      <c r="A1817">
        <v>1142</v>
      </c>
      <c r="B1817" t="s">
        <v>300</v>
      </c>
      <c r="C1817" t="s">
        <v>29</v>
      </c>
      <c r="D1817">
        <v>2139</v>
      </c>
      <c r="E1817" s="1">
        <v>44289</v>
      </c>
      <c r="F1817" t="s">
        <v>21</v>
      </c>
      <c r="G1817">
        <v>4</v>
      </c>
      <c r="H1817" t="s">
        <v>22</v>
      </c>
      <c r="I1817">
        <v>7</v>
      </c>
      <c r="J1817">
        <v>27.5</v>
      </c>
      <c r="K1817" t="s">
        <v>15</v>
      </c>
    </row>
    <row r="1818" spans="1:11" x14ac:dyDescent="0.3">
      <c r="A1818">
        <v>1144</v>
      </c>
      <c r="B1818" t="s">
        <v>171</v>
      </c>
      <c r="C1818" t="s">
        <v>20</v>
      </c>
      <c r="D1818">
        <v>1318</v>
      </c>
      <c r="E1818" s="1">
        <v>44113</v>
      </c>
      <c r="F1818" t="s">
        <v>30</v>
      </c>
      <c r="G1818">
        <v>4</v>
      </c>
      <c r="H1818" t="s">
        <v>31</v>
      </c>
      <c r="I1818">
        <v>7</v>
      </c>
      <c r="J1818">
        <v>37.99</v>
      </c>
      <c r="K1818" t="s">
        <v>15</v>
      </c>
    </row>
    <row r="1819" spans="1:11" x14ac:dyDescent="0.3">
      <c r="A1819">
        <v>1146</v>
      </c>
      <c r="B1819" t="s">
        <v>272</v>
      </c>
      <c r="C1819" t="s">
        <v>189</v>
      </c>
      <c r="D1819">
        <v>1289</v>
      </c>
      <c r="E1819" s="1">
        <v>44106</v>
      </c>
      <c r="F1819" t="s">
        <v>100</v>
      </c>
      <c r="G1819">
        <v>3</v>
      </c>
      <c r="H1819" t="s">
        <v>101</v>
      </c>
      <c r="I1819">
        <v>7</v>
      </c>
      <c r="J1819">
        <v>34.99</v>
      </c>
      <c r="K1819" t="s">
        <v>15</v>
      </c>
    </row>
    <row r="1820" spans="1:11" x14ac:dyDescent="0.3">
      <c r="A1820">
        <v>1146</v>
      </c>
      <c r="B1820" t="s">
        <v>272</v>
      </c>
      <c r="C1820" t="s">
        <v>189</v>
      </c>
      <c r="D1820">
        <v>2610</v>
      </c>
      <c r="E1820" s="1">
        <v>44387</v>
      </c>
      <c r="F1820" t="s">
        <v>32</v>
      </c>
      <c r="G1820">
        <v>5</v>
      </c>
      <c r="H1820" t="s">
        <v>33</v>
      </c>
      <c r="I1820">
        <v>4</v>
      </c>
      <c r="J1820">
        <v>15.5</v>
      </c>
      <c r="K1820" t="s">
        <v>34</v>
      </c>
    </row>
    <row r="1821" spans="1:11" x14ac:dyDescent="0.3">
      <c r="A1821">
        <v>1147</v>
      </c>
      <c r="B1821" t="s">
        <v>241</v>
      </c>
      <c r="C1821" t="s">
        <v>242</v>
      </c>
      <c r="D1821">
        <v>411</v>
      </c>
      <c r="E1821" s="1">
        <v>43917</v>
      </c>
      <c r="F1821" t="s">
        <v>178</v>
      </c>
      <c r="G1821">
        <v>3</v>
      </c>
      <c r="H1821" t="s">
        <v>179</v>
      </c>
      <c r="I1821">
        <v>5</v>
      </c>
      <c r="J1821">
        <v>225</v>
      </c>
      <c r="K1821" t="s">
        <v>97</v>
      </c>
    </row>
    <row r="1822" spans="1:11" x14ac:dyDescent="0.3">
      <c r="A1822">
        <v>1148</v>
      </c>
      <c r="B1822" t="s">
        <v>11</v>
      </c>
      <c r="C1822" t="s">
        <v>12</v>
      </c>
      <c r="D1822">
        <v>2705</v>
      </c>
      <c r="E1822" s="1">
        <v>44409</v>
      </c>
      <c r="F1822" t="s">
        <v>145</v>
      </c>
      <c r="G1822">
        <v>6</v>
      </c>
      <c r="H1822" t="s">
        <v>146</v>
      </c>
      <c r="I1822">
        <v>6</v>
      </c>
      <c r="J1822">
        <v>883</v>
      </c>
      <c r="K1822" t="s">
        <v>27</v>
      </c>
    </row>
    <row r="1823" spans="1:11" x14ac:dyDescent="0.3">
      <c r="A1823">
        <v>1149</v>
      </c>
      <c r="B1823" t="s">
        <v>487</v>
      </c>
      <c r="C1823" t="s">
        <v>224</v>
      </c>
      <c r="D1823">
        <v>335</v>
      </c>
      <c r="E1823" s="1">
        <v>43899</v>
      </c>
      <c r="F1823" t="s">
        <v>56</v>
      </c>
      <c r="G1823">
        <v>1</v>
      </c>
      <c r="H1823" t="s">
        <v>57</v>
      </c>
      <c r="I1823">
        <v>3</v>
      </c>
      <c r="J1823">
        <v>499</v>
      </c>
      <c r="K1823" t="s">
        <v>53</v>
      </c>
    </row>
    <row r="1824" spans="1:11" x14ac:dyDescent="0.3">
      <c r="A1824">
        <v>1151</v>
      </c>
      <c r="B1824" t="s">
        <v>258</v>
      </c>
      <c r="C1824" t="s">
        <v>29</v>
      </c>
      <c r="D1824">
        <v>2867</v>
      </c>
      <c r="E1824" s="1">
        <v>44445</v>
      </c>
      <c r="F1824" t="s">
        <v>175</v>
      </c>
      <c r="G1824">
        <v>3</v>
      </c>
      <c r="H1824" t="s">
        <v>176</v>
      </c>
      <c r="I1824">
        <v>2</v>
      </c>
      <c r="J1824">
        <v>119</v>
      </c>
      <c r="K1824" t="s">
        <v>41</v>
      </c>
    </row>
    <row r="1825" spans="1:11" x14ac:dyDescent="0.3">
      <c r="A1825">
        <v>1151</v>
      </c>
      <c r="B1825" t="s">
        <v>258</v>
      </c>
      <c r="C1825" t="s">
        <v>29</v>
      </c>
      <c r="D1825">
        <v>3056</v>
      </c>
      <c r="E1825" s="1">
        <v>44496</v>
      </c>
      <c r="F1825" t="s">
        <v>51</v>
      </c>
      <c r="G1825">
        <v>4</v>
      </c>
      <c r="H1825" t="s">
        <v>52</v>
      </c>
      <c r="I1825">
        <v>3</v>
      </c>
      <c r="J1825">
        <v>455</v>
      </c>
      <c r="K1825" t="s">
        <v>53</v>
      </c>
    </row>
    <row r="1826" spans="1:11" x14ac:dyDescent="0.3">
      <c r="A1826">
        <v>1153</v>
      </c>
      <c r="B1826" t="s">
        <v>299</v>
      </c>
      <c r="C1826" t="s">
        <v>109</v>
      </c>
      <c r="D1826">
        <v>498</v>
      </c>
      <c r="E1826" s="1">
        <v>43935</v>
      </c>
      <c r="F1826" t="s">
        <v>39</v>
      </c>
      <c r="G1826">
        <v>5</v>
      </c>
      <c r="H1826" t="s">
        <v>40</v>
      </c>
      <c r="I1826">
        <v>2</v>
      </c>
      <c r="J1826">
        <v>89.95</v>
      </c>
      <c r="K1826" t="s">
        <v>41</v>
      </c>
    </row>
    <row r="1827" spans="1:11" x14ac:dyDescent="0.3">
      <c r="A1827">
        <v>1153</v>
      </c>
      <c r="B1827" t="s">
        <v>299</v>
      </c>
      <c r="C1827" t="s">
        <v>109</v>
      </c>
      <c r="D1827">
        <v>937</v>
      </c>
      <c r="E1827" s="1">
        <v>44031</v>
      </c>
      <c r="F1827" t="s">
        <v>185</v>
      </c>
      <c r="G1827">
        <v>4</v>
      </c>
      <c r="H1827" t="s">
        <v>186</v>
      </c>
      <c r="I1827">
        <v>5</v>
      </c>
      <c r="J1827">
        <v>189</v>
      </c>
      <c r="K1827" t="s">
        <v>97</v>
      </c>
    </row>
    <row r="1828" spans="1:11" x14ac:dyDescent="0.3">
      <c r="A1828">
        <v>1155</v>
      </c>
      <c r="B1828" t="s">
        <v>184</v>
      </c>
      <c r="C1828" t="s">
        <v>72</v>
      </c>
      <c r="D1828">
        <v>1434</v>
      </c>
      <c r="E1828" s="1">
        <v>44136</v>
      </c>
      <c r="F1828" t="s">
        <v>47</v>
      </c>
      <c r="G1828">
        <v>4</v>
      </c>
      <c r="H1828" t="s">
        <v>48</v>
      </c>
      <c r="I1828">
        <v>7</v>
      </c>
      <c r="J1828">
        <v>49</v>
      </c>
      <c r="K1828" t="s">
        <v>15</v>
      </c>
    </row>
    <row r="1829" spans="1:11" x14ac:dyDescent="0.3">
      <c r="A1829">
        <v>1155</v>
      </c>
      <c r="B1829" t="s">
        <v>184</v>
      </c>
      <c r="C1829" t="s">
        <v>72</v>
      </c>
      <c r="D1829">
        <v>1687</v>
      </c>
      <c r="E1829" s="1">
        <v>44196</v>
      </c>
      <c r="F1829" t="s">
        <v>178</v>
      </c>
      <c r="G1829">
        <v>4</v>
      </c>
      <c r="H1829" t="s">
        <v>179</v>
      </c>
      <c r="I1829">
        <v>5</v>
      </c>
      <c r="J1829">
        <v>225</v>
      </c>
      <c r="K1829" t="s">
        <v>97</v>
      </c>
    </row>
    <row r="1830" spans="1:11" x14ac:dyDescent="0.3">
      <c r="A1830">
        <v>1157</v>
      </c>
      <c r="B1830" t="s">
        <v>232</v>
      </c>
      <c r="C1830" t="s">
        <v>29</v>
      </c>
      <c r="D1830">
        <v>144</v>
      </c>
      <c r="E1830" s="1">
        <v>43860</v>
      </c>
      <c r="F1830" t="s">
        <v>190</v>
      </c>
      <c r="G1830">
        <v>5</v>
      </c>
      <c r="H1830" t="s">
        <v>191</v>
      </c>
      <c r="I1830">
        <v>6</v>
      </c>
      <c r="J1830">
        <v>549</v>
      </c>
      <c r="K1830" t="s">
        <v>27</v>
      </c>
    </row>
    <row r="1831" spans="1:11" x14ac:dyDescent="0.3">
      <c r="A1831">
        <v>1158</v>
      </c>
      <c r="B1831" t="s">
        <v>488</v>
      </c>
      <c r="C1831" t="s">
        <v>36</v>
      </c>
      <c r="D1831">
        <v>1173</v>
      </c>
      <c r="E1831" s="1">
        <v>44083</v>
      </c>
      <c r="F1831" t="s">
        <v>283</v>
      </c>
      <c r="G1831">
        <v>2</v>
      </c>
      <c r="H1831" t="s">
        <v>284</v>
      </c>
      <c r="I1831">
        <v>7</v>
      </c>
      <c r="J1831">
        <v>42.99</v>
      </c>
      <c r="K1831" t="s">
        <v>15</v>
      </c>
    </row>
    <row r="1832" spans="1:11" x14ac:dyDescent="0.3">
      <c r="A1832">
        <v>1158</v>
      </c>
      <c r="B1832" t="s">
        <v>488</v>
      </c>
      <c r="C1832" t="s">
        <v>36</v>
      </c>
      <c r="D1832">
        <v>1199</v>
      </c>
      <c r="E1832" s="1">
        <v>44088</v>
      </c>
      <c r="F1832" t="s">
        <v>54</v>
      </c>
      <c r="G1832">
        <v>4</v>
      </c>
      <c r="H1832" t="s">
        <v>55</v>
      </c>
      <c r="I1832">
        <v>1</v>
      </c>
      <c r="J1832">
        <v>11.99</v>
      </c>
      <c r="K1832" t="s">
        <v>18</v>
      </c>
    </row>
    <row r="1833" spans="1:11" x14ac:dyDescent="0.3">
      <c r="A1833">
        <v>1159</v>
      </c>
      <c r="B1833" t="s">
        <v>340</v>
      </c>
      <c r="C1833" t="s">
        <v>239</v>
      </c>
      <c r="D1833">
        <v>912</v>
      </c>
      <c r="E1833" s="1">
        <v>44025</v>
      </c>
      <c r="F1833" t="s">
        <v>149</v>
      </c>
      <c r="G1833">
        <v>3</v>
      </c>
      <c r="H1833" t="s">
        <v>150</v>
      </c>
      <c r="I1833">
        <v>4</v>
      </c>
      <c r="J1833">
        <v>24.95</v>
      </c>
      <c r="K1833" t="s">
        <v>34</v>
      </c>
    </row>
    <row r="1834" spans="1:11" x14ac:dyDescent="0.3">
      <c r="A1834">
        <v>1160</v>
      </c>
      <c r="B1834" t="s">
        <v>489</v>
      </c>
      <c r="C1834" t="s">
        <v>36</v>
      </c>
      <c r="D1834">
        <v>1453</v>
      </c>
      <c r="E1834" s="1">
        <v>44140</v>
      </c>
      <c r="F1834" t="s">
        <v>120</v>
      </c>
      <c r="G1834">
        <v>2</v>
      </c>
      <c r="H1834" t="s">
        <v>121</v>
      </c>
      <c r="I1834">
        <v>7</v>
      </c>
      <c r="J1834">
        <v>49.95</v>
      </c>
      <c r="K1834" t="s">
        <v>15</v>
      </c>
    </row>
    <row r="1835" spans="1:11" x14ac:dyDescent="0.3">
      <c r="A1835">
        <v>1161</v>
      </c>
      <c r="B1835" t="s">
        <v>490</v>
      </c>
      <c r="C1835" t="s">
        <v>72</v>
      </c>
      <c r="D1835">
        <v>142</v>
      </c>
      <c r="E1835" s="1">
        <v>43859</v>
      </c>
      <c r="F1835" t="s">
        <v>120</v>
      </c>
      <c r="G1835">
        <v>5</v>
      </c>
      <c r="H1835" t="s">
        <v>121</v>
      </c>
      <c r="I1835">
        <v>7</v>
      </c>
      <c r="J1835">
        <v>49.95</v>
      </c>
      <c r="K1835" t="s">
        <v>15</v>
      </c>
    </row>
    <row r="1836" spans="1:11" x14ac:dyDescent="0.3">
      <c r="A1836">
        <v>1161</v>
      </c>
      <c r="B1836" t="s">
        <v>490</v>
      </c>
      <c r="C1836" t="s">
        <v>72</v>
      </c>
      <c r="D1836">
        <v>221</v>
      </c>
      <c r="E1836" s="1">
        <v>43874</v>
      </c>
      <c r="F1836" t="s">
        <v>63</v>
      </c>
      <c r="G1836">
        <v>5</v>
      </c>
      <c r="H1836" t="s">
        <v>64</v>
      </c>
      <c r="I1836">
        <v>7</v>
      </c>
      <c r="J1836">
        <v>32.950000000000003</v>
      </c>
      <c r="K1836" t="s">
        <v>15</v>
      </c>
    </row>
    <row r="1837" spans="1:11" x14ac:dyDescent="0.3">
      <c r="A1837">
        <v>1161</v>
      </c>
      <c r="B1837" t="s">
        <v>490</v>
      </c>
      <c r="C1837" t="s">
        <v>72</v>
      </c>
      <c r="D1837">
        <v>1052</v>
      </c>
      <c r="E1837" s="1">
        <v>44058</v>
      </c>
      <c r="F1837" t="s">
        <v>73</v>
      </c>
      <c r="G1837">
        <v>5</v>
      </c>
      <c r="H1837" t="s">
        <v>74</v>
      </c>
      <c r="I1837">
        <v>3</v>
      </c>
      <c r="J1837">
        <v>250</v>
      </c>
      <c r="K1837" t="s">
        <v>53</v>
      </c>
    </row>
    <row r="1838" spans="1:11" x14ac:dyDescent="0.3">
      <c r="A1838">
        <v>1161</v>
      </c>
      <c r="B1838" t="s">
        <v>490</v>
      </c>
      <c r="C1838" t="s">
        <v>72</v>
      </c>
      <c r="D1838">
        <v>1112</v>
      </c>
      <c r="E1838" s="1">
        <v>44071</v>
      </c>
      <c r="F1838" t="s">
        <v>138</v>
      </c>
      <c r="G1838">
        <v>6</v>
      </c>
      <c r="H1838" t="s">
        <v>139</v>
      </c>
      <c r="I1838">
        <v>6</v>
      </c>
      <c r="J1838">
        <v>899</v>
      </c>
      <c r="K1838" t="s">
        <v>27</v>
      </c>
    </row>
    <row r="1839" spans="1:11" x14ac:dyDescent="0.3">
      <c r="A1839">
        <v>1161</v>
      </c>
      <c r="B1839" t="s">
        <v>490</v>
      </c>
      <c r="C1839" t="s">
        <v>72</v>
      </c>
      <c r="D1839">
        <v>1896</v>
      </c>
      <c r="E1839" s="1">
        <v>44238</v>
      </c>
      <c r="F1839" t="s">
        <v>75</v>
      </c>
      <c r="G1839">
        <v>3</v>
      </c>
      <c r="H1839" t="s">
        <v>76</v>
      </c>
      <c r="I1839">
        <v>2</v>
      </c>
      <c r="J1839">
        <v>54</v>
      </c>
      <c r="K1839" t="s">
        <v>41</v>
      </c>
    </row>
    <row r="1840" spans="1:11" x14ac:dyDescent="0.3">
      <c r="A1840">
        <v>1162</v>
      </c>
      <c r="B1840" t="s">
        <v>304</v>
      </c>
      <c r="C1840" t="s">
        <v>72</v>
      </c>
      <c r="D1840">
        <v>69</v>
      </c>
      <c r="E1840" s="1">
        <v>43844</v>
      </c>
      <c r="F1840" t="s">
        <v>56</v>
      </c>
      <c r="G1840">
        <v>6</v>
      </c>
      <c r="H1840" t="s">
        <v>57</v>
      </c>
      <c r="I1840">
        <v>3</v>
      </c>
      <c r="J1840">
        <v>499</v>
      </c>
      <c r="K1840" t="s">
        <v>53</v>
      </c>
    </row>
    <row r="1841" spans="1:11" x14ac:dyDescent="0.3">
      <c r="A1841">
        <v>1162</v>
      </c>
      <c r="B1841" t="s">
        <v>304</v>
      </c>
      <c r="C1841" t="s">
        <v>72</v>
      </c>
      <c r="D1841">
        <v>2160</v>
      </c>
      <c r="E1841" s="1">
        <v>44295</v>
      </c>
      <c r="F1841" t="s">
        <v>208</v>
      </c>
      <c r="G1841">
        <v>5</v>
      </c>
      <c r="H1841" t="s">
        <v>209</v>
      </c>
      <c r="I1841">
        <v>4</v>
      </c>
      <c r="J1841">
        <v>14.99</v>
      </c>
      <c r="K1841" t="s">
        <v>34</v>
      </c>
    </row>
    <row r="1842" spans="1:11" x14ac:dyDescent="0.3">
      <c r="A1842">
        <v>1163</v>
      </c>
      <c r="B1842" t="s">
        <v>401</v>
      </c>
      <c r="C1842" t="s">
        <v>103</v>
      </c>
      <c r="D1842">
        <v>571</v>
      </c>
      <c r="E1842" s="1">
        <v>43956</v>
      </c>
      <c r="F1842" t="s">
        <v>302</v>
      </c>
      <c r="G1842">
        <v>5</v>
      </c>
      <c r="H1842" t="s">
        <v>303</v>
      </c>
      <c r="I1842">
        <v>4</v>
      </c>
      <c r="J1842">
        <v>13.99</v>
      </c>
      <c r="K1842" t="s">
        <v>34</v>
      </c>
    </row>
    <row r="1843" spans="1:11" x14ac:dyDescent="0.3">
      <c r="A1843">
        <v>1163</v>
      </c>
      <c r="B1843" t="s">
        <v>401</v>
      </c>
      <c r="C1843" t="s">
        <v>103</v>
      </c>
      <c r="D1843">
        <v>2010</v>
      </c>
      <c r="E1843" s="1">
        <v>44261</v>
      </c>
      <c r="F1843" t="s">
        <v>230</v>
      </c>
      <c r="G1843">
        <v>3</v>
      </c>
      <c r="H1843" t="s">
        <v>231</v>
      </c>
      <c r="I1843">
        <v>4</v>
      </c>
      <c r="J1843">
        <v>16.989999999999998</v>
      </c>
      <c r="K1843" t="s">
        <v>34</v>
      </c>
    </row>
    <row r="1844" spans="1:11" x14ac:dyDescent="0.3">
      <c r="A1844">
        <v>1164</v>
      </c>
      <c r="B1844" t="s">
        <v>93</v>
      </c>
      <c r="C1844" t="s">
        <v>94</v>
      </c>
      <c r="D1844">
        <v>2119</v>
      </c>
      <c r="E1844" s="1">
        <v>44286</v>
      </c>
      <c r="F1844" t="s">
        <v>44</v>
      </c>
      <c r="G1844">
        <v>4</v>
      </c>
      <c r="H1844" t="s">
        <v>45</v>
      </c>
      <c r="I1844">
        <v>4</v>
      </c>
      <c r="J1844">
        <v>23.99</v>
      </c>
      <c r="K1844" t="s">
        <v>34</v>
      </c>
    </row>
    <row r="1845" spans="1:11" x14ac:dyDescent="0.3">
      <c r="A1845">
        <v>1166</v>
      </c>
      <c r="B1845" t="s">
        <v>430</v>
      </c>
      <c r="C1845" t="s">
        <v>66</v>
      </c>
      <c r="D1845">
        <v>47</v>
      </c>
      <c r="E1845" s="1">
        <v>43838</v>
      </c>
      <c r="F1845" t="s">
        <v>136</v>
      </c>
      <c r="G1845">
        <v>4</v>
      </c>
      <c r="H1845" t="s">
        <v>137</v>
      </c>
      <c r="I1845">
        <v>5</v>
      </c>
      <c r="J1845">
        <v>189</v>
      </c>
      <c r="K1845" t="s">
        <v>97</v>
      </c>
    </row>
    <row r="1846" spans="1:11" x14ac:dyDescent="0.3">
      <c r="A1846">
        <v>1166</v>
      </c>
      <c r="B1846" t="s">
        <v>430</v>
      </c>
      <c r="C1846" t="s">
        <v>66</v>
      </c>
      <c r="D1846">
        <v>3123</v>
      </c>
      <c r="E1846" s="1">
        <v>44510</v>
      </c>
      <c r="F1846" t="s">
        <v>122</v>
      </c>
      <c r="G1846">
        <v>5</v>
      </c>
      <c r="H1846" t="s">
        <v>123</v>
      </c>
      <c r="I1846">
        <v>4</v>
      </c>
      <c r="J1846">
        <v>14.99</v>
      </c>
      <c r="K1846" t="s">
        <v>34</v>
      </c>
    </row>
    <row r="1847" spans="1:11" x14ac:dyDescent="0.3">
      <c r="A1847">
        <v>1167</v>
      </c>
      <c r="B1847" t="s">
        <v>147</v>
      </c>
      <c r="C1847" t="s">
        <v>119</v>
      </c>
      <c r="D1847">
        <v>1344</v>
      </c>
      <c r="E1847" s="1">
        <v>44118</v>
      </c>
      <c r="F1847" t="s">
        <v>204</v>
      </c>
      <c r="G1847">
        <v>3</v>
      </c>
      <c r="H1847" t="s">
        <v>205</v>
      </c>
      <c r="I1847">
        <v>3</v>
      </c>
      <c r="J1847">
        <v>450</v>
      </c>
      <c r="K1847" t="s">
        <v>53</v>
      </c>
    </row>
    <row r="1848" spans="1:11" x14ac:dyDescent="0.3">
      <c r="A1848">
        <v>1168</v>
      </c>
      <c r="B1848" t="s">
        <v>11</v>
      </c>
      <c r="C1848" t="s">
        <v>12</v>
      </c>
      <c r="D1848">
        <v>1559</v>
      </c>
      <c r="E1848" s="1">
        <v>44167</v>
      </c>
      <c r="F1848" t="s">
        <v>217</v>
      </c>
      <c r="G1848">
        <v>4</v>
      </c>
      <c r="H1848" t="s">
        <v>218</v>
      </c>
      <c r="I1848">
        <v>4</v>
      </c>
      <c r="J1848">
        <v>16.989999999999998</v>
      </c>
      <c r="K1848" t="s">
        <v>34</v>
      </c>
    </row>
    <row r="1849" spans="1:11" x14ac:dyDescent="0.3">
      <c r="A1849">
        <v>1168</v>
      </c>
      <c r="B1849" t="s">
        <v>11</v>
      </c>
      <c r="C1849" t="s">
        <v>12</v>
      </c>
      <c r="D1849">
        <v>2087</v>
      </c>
      <c r="E1849" s="1">
        <v>44280</v>
      </c>
      <c r="F1849" t="s">
        <v>221</v>
      </c>
      <c r="G1849">
        <v>2</v>
      </c>
      <c r="H1849" t="s">
        <v>222</v>
      </c>
      <c r="I1849">
        <v>1</v>
      </c>
      <c r="J1849">
        <v>10.99</v>
      </c>
      <c r="K1849" t="s">
        <v>18</v>
      </c>
    </row>
    <row r="1850" spans="1:11" x14ac:dyDescent="0.3">
      <c r="A1850">
        <v>1170</v>
      </c>
      <c r="B1850" t="s">
        <v>162</v>
      </c>
      <c r="C1850" t="s">
        <v>163</v>
      </c>
      <c r="D1850">
        <v>230</v>
      </c>
      <c r="E1850" s="1">
        <v>43876</v>
      </c>
      <c r="F1850" t="s">
        <v>198</v>
      </c>
      <c r="G1850">
        <v>2</v>
      </c>
      <c r="H1850" t="s">
        <v>199</v>
      </c>
      <c r="I1850">
        <v>1</v>
      </c>
      <c r="J1850">
        <v>8.99</v>
      </c>
      <c r="K1850" t="s">
        <v>18</v>
      </c>
    </row>
    <row r="1851" spans="1:11" x14ac:dyDescent="0.3">
      <c r="A1851">
        <v>1170</v>
      </c>
      <c r="B1851" t="s">
        <v>162</v>
      </c>
      <c r="C1851" t="s">
        <v>163</v>
      </c>
      <c r="D1851">
        <v>3322</v>
      </c>
      <c r="E1851" s="1">
        <v>44557</v>
      </c>
      <c r="F1851" t="s">
        <v>217</v>
      </c>
      <c r="G1851">
        <v>3</v>
      </c>
      <c r="H1851" t="s">
        <v>218</v>
      </c>
      <c r="I1851">
        <v>4</v>
      </c>
      <c r="J1851">
        <v>16.989999999999998</v>
      </c>
      <c r="K1851" t="s">
        <v>34</v>
      </c>
    </row>
    <row r="1852" spans="1:11" x14ac:dyDescent="0.3">
      <c r="A1852">
        <v>1171</v>
      </c>
      <c r="B1852" t="s">
        <v>280</v>
      </c>
      <c r="C1852" t="s">
        <v>117</v>
      </c>
      <c r="D1852">
        <v>929</v>
      </c>
      <c r="E1852" s="1">
        <v>44029</v>
      </c>
      <c r="F1852" t="s">
        <v>91</v>
      </c>
      <c r="G1852">
        <v>4</v>
      </c>
      <c r="H1852" t="s">
        <v>92</v>
      </c>
      <c r="I1852">
        <v>4</v>
      </c>
      <c r="J1852">
        <v>24.99</v>
      </c>
      <c r="K1852" t="s">
        <v>34</v>
      </c>
    </row>
    <row r="1853" spans="1:11" x14ac:dyDescent="0.3">
      <c r="A1853">
        <v>1171</v>
      </c>
      <c r="B1853" t="s">
        <v>280</v>
      </c>
      <c r="C1853" t="s">
        <v>117</v>
      </c>
      <c r="D1853">
        <v>2205</v>
      </c>
      <c r="E1853" s="1">
        <v>44305</v>
      </c>
      <c r="F1853" t="s">
        <v>129</v>
      </c>
      <c r="G1853">
        <v>4</v>
      </c>
      <c r="H1853" t="s">
        <v>130</v>
      </c>
      <c r="I1853">
        <v>7</v>
      </c>
      <c r="J1853">
        <v>29.99</v>
      </c>
      <c r="K1853" t="s">
        <v>15</v>
      </c>
    </row>
    <row r="1854" spans="1:11" x14ac:dyDescent="0.3">
      <c r="A1854">
        <v>1172</v>
      </c>
      <c r="B1854" t="s">
        <v>293</v>
      </c>
      <c r="C1854" t="s">
        <v>29</v>
      </c>
      <c r="D1854">
        <v>1502</v>
      </c>
      <c r="E1854" s="1">
        <v>44153</v>
      </c>
      <c r="F1854" t="s">
        <v>114</v>
      </c>
      <c r="G1854">
        <v>5</v>
      </c>
      <c r="H1854" t="s">
        <v>115</v>
      </c>
      <c r="I1854">
        <v>2</v>
      </c>
      <c r="J1854">
        <v>69</v>
      </c>
      <c r="K1854" t="s">
        <v>41</v>
      </c>
    </row>
    <row r="1855" spans="1:11" x14ac:dyDescent="0.3">
      <c r="A1855">
        <v>1172</v>
      </c>
      <c r="B1855" t="s">
        <v>293</v>
      </c>
      <c r="C1855" t="s">
        <v>29</v>
      </c>
      <c r="D1855">
        <v>2093</v>
      </c>
      <c r="E1855" s="1">
        <v>44280</v>
      </c>
      <c r="F1855" t="s">
        <v>168</v>
      </c>
      <c r="G1855">
        <v>3</v>
      </c>
      <c r="H1855" t="s">
        <v>169</v>
      </c>
      <c r="I1855">
        <v>4</v>
      </c>
      <c r="J1855">
        <v>19.5</v>
      </c>
      <c r="K1855" t="s">
        <v>34</v>
      </c>
    </row>
    <row r="1856" spans="1:11" x14ac:dyDescent="0.3">
      <c r="A1856">
        <v>1173</v>
      </c>
      <c r="B1856" t="s">
        <v>289</v>
      </c>
      <c r="C1856" t="s">
        <v>36</v>
      </c>
      <c r="D1856">
        <v>475</v>
      </c>
      <c r="E1856" s="1">
        <v>43928</v>
      </c>
      <c r="F1856" t="s">
        <v>21</v>
      </c>
      <c r="G1856">
        <v>4</v>
      </c>
      <c r="H1856" t="s">
        <v>22</v>
      </c>
      <c r="I1856">
        <v>7</v>
      </c>
      <c r="J1856">
        <v>27.5</v>
      </c>
      <c r="K1856" t="s">
        <v>15</v>
      </c>
    </row>
    <row r="1857" spans="1:11" x14ac:dyDescent="0.3">
      <c r="A1857">
        <v>1174</v>
      </c>
      <c r="B1857" t="s">
        <v>266</v>
      </c>
      <c r="C1857" t="s">
        <v>267</v>
      </c>
      <c r="D1857">
        <v>1050</v>
      </c>
      <c r="E1857" s="1">
        <v>44058</v>
      </c>
      <c r="F1857" t="s">
        <v>180</v>
      </c>
      <c r="G1857">
        <v>5</v>
      </c>
      <c r="H1857" t="s">
        <v>181</v>
      </c>
      <c r="I1857">
        <v>4</v>
      </c>
      <c r="J1857">
        <v>17.5</v>
      </c>
      <c r="K1857" t="s">
        <v>34</v>
      </c>
    </row>
    <row r="1858" spans="1:11" x14ac:dyDescent="0.3">
      <c r="A1858">
        <v>1175</v>
      </c>
      <c r="B1858" t="s">
        <v>19</v>
      </c>
      <c r="C1858" t="s">
        <v>20</v>
      </c>
      <c r="D1858">
        <v>487</v>
      </c>
      <c r="E1858" s="1">
        <v>43931</v>
      </c>
      <c r="F1858" t="s">
        <v>120</v>
      </c>
      <c r="G1858">
        <v>3</v>
      </c>
      <c r="H1858" t="s">
        <v>121</v>
      </c>
      <c r="I1858">
        <v>7</v>
      </c>
      <c r="J1858">
        <v>49.95</v>
      </c>
      <c r="K1858" t="s">
        <v>15</v>
      </c>
    </row>
    <row r="1859" spans="1:11" x14ac:dyDescent="0.3">
      <c r="A1859">
        <v>1175</v>
      </c>
      <c r="B1859" t="s">
        <v>19</v>
      </c>
      <c r="C1859" t="s">
        <v>20</v>
      </c>
      <c r="D1859">
        <v>600</v>
      </c>
      <c r="E1859" s="1">
        <v>43960</v>
      </c>
      <c r="F1859" t="s">
        <v>217</v>
      </c>
      <c r="G1859">
        <v>3</v>
      </c>
      <c r="H1859" t="s">
        <v>218</v>
      </c>
      <c r="I1859">
        <v>4</v>
      </c>
      <c r="J1859">
        <v>16.989999999999998</v>
      </c>
      <c r="K1859" t="s">
        <v>34</v>
      </c>
    </row>
    <row r="1860" spans="1:11" x14ac:dyDescent="0.3">
      <c r="A1860">
        <v>1175</v>
      </c>
      <c r="B1860" t="s">
        <v>19</v>
      </c>
      <c r="C1860" t="s">
        <v>20</v>
      </c>
      <c r="D1860">
        <v>1723</v>
      </c>
      <c r="E1860" s="1">
        <v>44203</v>
      </c>
      <c r="F1860" t="s">
        <v>30</v>
      </c>
      <c r="G1860">
        <v>2</v>
      </c>
      <c r="H1860" t="s">
        <v>31</v>
      </c>
      <c r="I1860">
        <v>7</v>
      </c>
      <c r="J1860">
        <v>37.99</v>
      </c>
      <c r="K1860" t="s">
        <v>15</v>
      </c>
    </row>
    <row r="1861" spans="1:11" x14ac:dyDescent="0.3">
      <c r="A1861">
        <v>1177</v>
      </c>
      <c r="B1861" t="s">
        <v>361</v>
      </c>
      <c r="C1861" t="s">
        <v>99</v>
      </c>
      <c r="D1861">
        <v>2536</v>
      </c>
      <c r="E1861" s="1">
        <v>44373</v>
      </c>
      <c r="F1861" t="s">
        <v>91</v>
      </c>
      <c r="G1861">
        <v>6</v>
      </c>
      <c r="H1861" t="s">
        <v>92</v>
      </c>
      <c r="I1861">
        <v>4</v>
      </c>
      <c r="J1861">
        <v>24.99</v>
      </c>
      <c r="K1861" t="s">
        <v>34</v>
      </c>
    </row>
    <row r="1862" spans="1:11" x14ac:dyDescent="0.3">
      <c r="A1862">
        <v>1177</v>
      </c>
      <c r="B1862" t="s">
        <v>361</v>
      </c>
      <c r="C1862" t="s">
        <v>99</v>
      </c>
      <c r="D1862">
        <v>2774</v>
      </c>
      <c r="E1862" s="1">
        <v>44426</v>
      </c>
      <c r="F1862" t="s">
        <v>138</v>
      </c>
      <c r="G1862">
        <v>5</v>
      </c>
      <c r="H1862" t="s">
        <v>139</v>
      </c>
      <c r="I1862">
        <v>6</v>
      </c>
      <c r="J1862">
        <v>899</v>
      </c>
      <c r="K1862" t="s">
        <v>27</v>
      </c>
    </row>
    <row r="1863" spans="1:11" x14ac:dyDescent="0.3">
      <c r="A1863">
        <v>1178</v>
      </c>
      <c r="B1863" t="s">
        <v>236</v>
      </c>
      <c r="C1863" t="s">
        <v>134</v>
      </c>
      <c r="D1863">
        <v>1478</v>
      </c>
      <c r="E1863" s="1">
        <v>44148</v>
      </c>
      <c r="F1863" t="s">
        <v>106</v>
      </c>
      <c r="G1863">
        <v>5</v>
      </c>
      <c r="H1863" t="s">
        <v>107</v>
      </c>
      <c r="I1863">
        <v>1</v>
      </c>
      <c r="J1863">
        <v>4.99</v>
      </c>
      <c r="K1863" t="s">
        <v>18</v>
      </c>
    </row>
    <row r="1864" spans="1:11" x14ac:dyDescent="0.3">
      <c r="A1864">
        <v>1178</v>
      </c>
      <c r="B1864" t="s">
        <v>236</v>
      </c>
      <c r="C1864" t="s">
        <v>134</v>
      </c>
      <c r="D1864">
        <v>2685</v>
      </c>
      <c r="E1864" s="1">
        <v>44404</v>
      </c>
      <c r="F1864" t="s">
        <v>165</v>
      </c>
      <c r="G1864">
        <v>2</v>
      </c>
      <c r="H1864" t="s">
        <v>166</v>
      </c>
      <c r="I1864">
        <v>7</v>
      </c>
      <c r="J1864">
        <v>28.99</v>
      </c>
      <c r="K1864" t="s">
        <v>15</v>
      </c>
    </row>
    <row r="1865" spans="1:11" x14ac:dyDescent="0.3">
      <c r="A1865">
        <v>1178</v>
      </c>
      <c r="B1865" t="s">
        <v>236</v>
      </c>
      <c r="C1865" t="s">
        <v>134</v>
      </c>
      <c r="D1865">
        <v>3111</v>
      </c>
      <c r="E1865" s="1">
        <v>44508</v>
      </c>
      <c r="F1865" t="s">
        <v>13</v>
      </c>
      <c r="G1865">
        <v>4</v>
      </c>
      <c r="H1865" t="s">
        <v>14</v>
      </c>
      <c r="I1865">
        <v>7</v>
      </c>
      <c r="J1865">
        <v>29.99</v>
      </c>
      <c r="K1865" t="s">
        <v>15</v>
      </c>
    </row>
    <row r="1866" spans="1:11" x14ac:dyDescent="0.3">
      <c r="A1866">
        <v>1179</v>
      </c>
      <c r="B1866" t="s">
        <v>135</v>
      </c>
      <c r="C1866" t="s">
        <v>50</v>
      </c>
      <c r="D1866">
        <v>979</v>
      </c>
      <c r="E1866" s="1">
        <v>44041</v>
      </c>
      <c r="F1866" t="s">
        <v>283</v>
      </c>
      <c r="G1866">
        <v>1</v>
      </c>
      <c r="H1866" t="s">
        <v>284</v>
      </c>
      <c r="I1866">
        <v>7</v>
      </c>
      <c r="J1866">
        <v>42.99</v>
      </c>
      <c r="K1866" t="s">
        <v>15</v>
      </c>
    </row>
    <row r="1867" spans="1:11" x14ac:dyDescent="0.3">
      <c r="A1867">
        <v>1179</v>
      </c>
      <c r="B1867" t="s">
        <v>135</v>
      </c>
      <c r="C1867" t="s">
        <v>50</v>
      </c>
      <c r="D1867">
        <v>2776</v>
      </c>
      <c r="E1867" s="1">
        <v>44426</v>
      </c>
      <c r="F1867" t="s">
        <v>149</v>
      </c>
      <c r="G1867">
        <v>1</v>
      </c>
      <c r="H1867" t="s">
        <v>150</v>
      </c>
      <c r="I1867">
        <v>4</v>
      </c>
      <c r="J1867">
        <v>24.95</v>
      </c>
      <c r="K1867" t="s">
        <v>34</v>
      </c>
    </row>
    <row r="1868" spans="1:11" x14ac:dyDescent="0.3">
      <c r="A1868">
        <v>1179</v>
      </c>
      <c r="B1868" t="s">
        <v>135</v>
      </c>
      <c r="C1868" t="s">
        <v>50</v>
      </c>
      <c r="D1868">
        <v>2914</v>
      </c>
      <c r="E1868" s="1">
        <v>44459</v>
      </c>
      <c r="F1868" t="s">
        <v>317</v>
      </c>
      <c r="G1868">
        <v>4</v>
      </c>
      <c r="H1868" t="s">
        <v>318</v>
      </c>
      <c r="I1868">
        <v>7</v>
      </c>
      <c r="J1868">
        <v>44.95</v>
      </c>
      <c r="K1868" t="s">
        <v>15</v>
      </c>
    </row>
    <row r="1869" spans="1:11" x14ac:dyDescent="0.3">
      <c r="A1869">
        <v>1180</v>
      </c>
      <c r="B1869" t="s">
        <v>491</v>
      </c>
      <c r="C1869" t="s">
        <v>29</v>
      </c>
      <c r="D1869">
        <v>1879</v>
      </c>
      <c r="E1869" s="1">
        <v>44235</v>
      </c>
      <c r="F1869" t="s">
        <v>172</v>
      </c>
      <c r="G1869">
        <v>5</v>
      </c>
      <c r="H1869" t="s">
        <v>173</v>
      </c>
      <c r="I1869">
        <v>4</v>
      </c>
      <c r="J1869">
        <v>24.95</v>
      </c>
      <c r="K1869" t="s">
        <v>34</v>
      </c>
    </row>
    <row r="1870" spans="1:11" x14ac:dyDescent="0.3">
      <c r="A1870">
        <v>1180</v>
      </c>
      <c r="B1870" t="s">
        <v>491</v>
      </c>
      <c r="C1870" t="s">
        <v>29</v>
      </c>
      <c r="D1870">
        <v>2953</v>
      </c>
      <c r="E1870" s="1">
        <v>44470</v>
      </c>
      <c r="F1870" t="s">
        <v>168</v>
      </c>
      <c r="G1870">
        <v>2</v>
      </c>
      <c r="H1870" t="s">
        <v>169</v>
      </c>
      <c r="I1870">
        <v>4</v>
      </c>
      <c r="J1870">
        <v>19.5</v>
      </c>
      <c r="K1870" t="s">
        <v>34</v>
      </c>
    </row>
    <row r="1871" spans="1:11" x14ac:dyDescent="0.3">
      <c r="A1871">
        <v>1181</v>
      </c>
      <c r="B1871" t="s">
        <v>11</v>
      </c>
      <c r="C1871" t="s">
        <v>12</v>
      </c>
      <c r="D1871">
        <v>1978</v>
      </c>
      <c r="E1871" s="1">
        <v>44254</v>
      </c>
      <c r="F1871" t="s">
        <v>95</v>
      </c>
      <c r="G1871">
        <v>2</v>
      </c>
      <c r="H1871" t="s">
        <v>96</v>
      </c>
      <c r="I1871">
        <v>5</v>
      </c>
      <c r="J1871">
        <v>245</v>
      </c>
      <c r="K1871" t="s">
        <v>97</v>
      </c>
    </row>
    <row r="1872" spans="1:11" x14ac:dyDescent="0.3">
      <c r="A1872">
        <v>1183</v>
      </c>
      <c r="B1872" t="s">
        <v>374</v>
      </c>
      <c r="C1872" t="s">
        <v>29</v>
      </c>
      <c r="D1872">
        <v>947</v>
      </c>
      <c r="E1872" s="1">
        <v>44033</v>
      </c>
      <c r="F1872" t="s">
        <v>69</v>
      </c>
      <c r="G1872">
        <v>2</v>
      </c>
      <c r="H1872" t="s">
        <v>70</v>
      </c>
      <c r="I1872">
        <v>3</v>
      </c>
      <c r="J1872">
        <v>250</v>
      </c>
      <c r="K1872" t="s">
        <v>53</v>
      </c>
    </row>
    <row r="1873" spans="1:11" x14ac:dyDescent="0.3">
      <c r="A1873">
        <v>1183</v>
      </c>
      <c r="B1873" t="s">
        <v>374</v>
      </c>
      <c r="C1873" t="s">
        <v>29</v>
      </c>
      <c r="D1873">
        <v>1460</v>
      </c>
      <c r="E1873" s="1">
        <v>44143</v>
      </c>
      <c r="F1873" t="s">
        <v>185</v>
      </c>
      <c r="G1873">
        <v>4</v>
      </c>
      <c r="H1873" t="s">
        <v>186</v>
      </c>
      <c r="I1873">
        <v>5</v>
      </c>
      <c r="J1873">
        <v>189</v>
      </c>
      <c r="K1873" t="s">
        <v>97</v>
      </c>
    </row>
    <row r="1874" spans="1:11" x14ac:dyDescent="0.3">
      <c r="A1874">
        <v>1184</v>
      </c>
      <c r="B1874" t="s">
        <v>220</v>
      </c>
      <c r="C1874" t="s">
        <v>36</v>
      </c>
      <c r="D1874">
        <v>967</v>
      </c>
      <c r="E1874" s="1">
        <v>44036</v>
      </c>
      <c r="F1874" t="s">
        <v>100</v>
      </c>
      <c r="G1874">
        <v>3</v>
      </c>
      <c r="H1874" t="s">
        <v>101</v>
      </c>
      <c r="I1874">
        <v>7</v>
      </c>
      <c r="J1874">
        <v>34.99</v>
      </c>
      <c r="K1874" t="s">
        <v>15</v>
      </c>
    </row>
    <row r="1875" spans="1:11" x14ac:dyDescent="0.3">
      <c r="A1875">
        <v>1187</v>
      </c>
      <c r="B1875" t="s">
        <v>35</v>
      </c>
      <c r="C1875" t="s">
        <v>36</v>
      </c>
      <c r="D1875">
        <v>287</v>
      </c>
      <c r="E1875" s="1">
        <v>43888</v>
      </c>
      <c r="F1875" t="s">
        <v>185</v>
      </c>
      <c r="G1875">
        <v>4</v>
      </c>
      <c r="H1875" t="s">
        <v>186</v>
      </c>
      <c r="I1875">
        <v>5</v>
      </c>
      <c r="J1875">
        <v>189</v>
      </c>
      <c r="K1875" t="s">
        <v>97</v>
      </c>
    </row>
    <row r="1876" spans="1:11" x14ac:dyDescent="0.3">
      <c r="A1876">
        <v>1187</v>
      </c>
      <c r="B1876" t="s">
        <v>35</v>
      </c>
      <c r="C1876" t="s">
        <v>36</v>
      </c>
      <c r="D1876">
        <v>2888</v>
      </c>
      <c r="E1876" s="1">
        <v>44451</v>
      </c>
      <c r="F1876" t="s">
        <v>145</v>
      </c>
      <c r="G1876">
        <v>4</v>
      </c>
      <c r="H1876" t="s">
        <v>146</v>
      </c>
      <c r="I1876">
        <v>6</v>
      </c>
      <c r="J1876">
        <v>883</v>
      </c>
      <c r="K1876" t="s">
        <v>27</v>
      </c>
    </row>
    <row r="1877" spans="1:11" x14ac:dyDescent="0.3">
      <c r="A1877">
        <v>1188</v>
      </c>
      <c r="B1877" t="s">
        <v>156</v>
      </c>
      <c r="C1877" t="s">
        <v>157</v>
      </c>
      <c r="D1877">
        <v>1958</v>
      </c>
      <c r="E1877" s="1">
        <v>44250</v>
      </c>
      <c r="F1877" t="s">
        <v>89</v>
      </c>
      <c r="G1877">
        <v>1</v>
      </c>
      <c r="H1877" t="s">
        <v>90</v>
      </c>
      <c r="I1877">
        <v>3</v>
      </c>
      <c r="J1877">
        <v>395</v>
      </c>
      <c r="K1877" t="s">
        <v>53</v>
      </c>
    </row>
    <row r="1878" spans="1:11" x14ac:dyDescent="0.3">
      <c r="A1878">
        <v>1188</v>
      </c>
      <c r="B1878" t="s">
        <v>156</v>
      </c>
      <c r="C1878" t="s">
        <v>157</v>
      </c>
      <c r="D1878">
        <v>2243</v>
      </c>
      <c r="E1878" s="1">
        <v>44312</v>
      </c>
      <c r="F1878" t="s">
        <v>178</v>
      </c>
      <c r="G1878">
        <v>4</v>
      </c>
      <c r="H1878" t="s">
        <v>179</v>
      </c>
      <c r="I1878">
        <v>5</v>
      </c>
      <c r="J1878">
        <v>225</v>
      </c>
      <c r="K1878" t="s">
        <v>97</v>
      </c>
    </row>
    <row r="1879" spans="1:11" x14ac:dyDescent="0.3">
      <c r="A1879">
        <v>1188</v>
      </c>
      <c r="B1879" t="s">
        <v>156</v>
      </c>
      <c r="C1879" t="s">
        <v>157</v>
      </c>
      <c r="D1879">
        <v>3093</v>
      </c>
      <c r="E1879" s="1">
        <v>44505</v>
      </c>
      <c r="F1879" t="s">
        <v>81</v>
      </c>
      <c r="G1879">
        <v>2</v>
      </c>
      <c r="H1879" t="s">
        <v>82</v>
      </c>
      <c r="I1879">
        <v>6</v>
      </c>
      <c r="J1879">
        <v>599</v>
      </c>
      <c r="K1879" t="s">
        <v>27</v>
      </c>
    </row>
    <row r="1880" spans="1:11" x14ac:dyDescent="0.3">
      <c r="A1880">
        <v>1190</v>
      </c>
      <c r="B1880" t="s">
        <v>361</v>
      </c>
      <c r="C1880" t="s">
        <v>99</v>
      </c>
      <c r="D1880">
        <v>1930</v>
      </c>
      <c r="E1880" s="1">
        <v>44243</v>
      </c>
      <c r="F1880" t="s">
        <v>83</v>
      </c>
      <c r="G1880">
        <v>3</v>
      </c>
      <c r="H1880" t="s">
        <v>84</v>
      </c>
      <c r="I1880">
        <v>2</v>
      </c>
      <c r="J1880">
        <v>167</v>
      </c>
      <c r="K1880" t="s">
        <v>41</v>
      </c>
    </row>
    <row r="1881" spans="1:11" x14ac:dyDescent="0.3">
      <c r="A1881">
        <v>1190</v>
      </c>
      <c r="B1881" t="s">
        <v>361</v>
      </c>
      <c r="C1881" t="s">
        <v>99</v>
      </c>
      <c r="D1881">
        <v>2080</v>
      </c>
      <c r="E1881" s="1">
        <v>44279</v>
      </c>
      <c r="F1881" t="s">
        <v>25</v>
      </c>
      <c r="G1881">
        <v>3</v>
      </c>
      <c r="H1881" t="s">
        <v>26</v>
      </c>
      <c r="I1881">
        <v>6</v>
      </c>
      <c r="J1881">
        <v>684</v>
      </c>
      <c r="K1881" t="s">
        <v>27</v>
      </c>
    </row>
    <row r="1882" spans="1:11" x14ac:dyDescent="0.3">
      <c r="A1882">
        <v>1190</v>
      </c>
      <c r="B1882" t="s">
        <v>361</v>
      </c>
      <c r="C1882" t="s">
        <v>99</v>
      </c>
      <c r="D1882">
        <v>2154</v>
      </c>
      <c r="E1882" s="1">
        <v>44295</v>
      </c>
      <c r="F1882" t="s">
        <v>136</v>
      </c>
      <c r="G1882">
        <v>2</v>
      </c>
      <c r="H1882" t="s">
        <v>137</v>
      </c>
      <c r="I1882">
        <v>5</v>
      </c>
      <c r="J1882">
        <v>189</v>
      </c>
      <c r="K1882" t="s">
        <v>97</v>
      </c>
    </row>
    <row r="1883" spans="1:11" x14ac:dyDescent="0.3">
      <c r="A1883">
        <v>1191</v>
      </c>
      <c r="B1883" t="s">
        <v>124</v>
      </c>
      <c r="C1883" t="s">
        <v>20</v>
      </c>
      <c r="D1883">
        <v>2237</v>
      </c>
      <c r="E1883" s="1">
        <v>44311</v>
      </c>
      <c r="F1883" t="s">
        <v>37</v>
      </c>
      <c r="G1883">
        <v>4</v>
      </c>
      <c r="H1883" t="s">
        <v>38</v>
      </c>
      <c r="I1883">
        <v>1</v>
      </c>
      <c r="J1883">
        <v>12</v>
      </c>
      <c r="K1883" t="s">
        <v>18</v>
      </c>
    </row>
    <row r="1884" spans="1:11" x14ac:dyDescent="0.3">
      <c r="A1884">
        <v>1193</v>
      </c>
      <c r="B1884" t="s">
        <v>397</v>
      </c>
      <c r="C1884" t="s">
        <v>94</v>
      </c>
      <c r="D1884">
        <v>337</v>
      </c>
      <c r="E1884" s="1">
        <v>43899</v>
      </c>
      <c r="F1884" t="s">
        <v>302</v>
      </c>
      <c r="G1884">
        <v>6</v>
      </c>
      <c r="H1884" t="s">
        <v>303</v>
      </c>
      <c r="I1884">
        <v>4</v>
      </c>
      <c r="J1884">
        <v>13.99</v>
      </c>
      <c r="K1884" t="s">
        <v>34</v>
      </c>
    </row>
    <row r="1885" spans="1:11" x14ac:dyDescent="0.3">
      <c r="A1885">
        <v>1193</v>
      </c>
      <c r="B1885" t="s">
        <v>397</v>
      </c>
      <c r="C1885" t="s">
        <v>94</v>
      </c>
      <c r="D1885">
        <v>1337</v>
      </c>
      <c r="E1885" s="1">
        <v>44117</v>
      </c>
      <c r="F1885" t="s">
        <v>290</v>
      </c>
      <c r="G1885">
        <v>5</v>
      </c>
      <c r="H1885" t="s">
        <v>291</v>
      </c>
      <c r="I1885">
        <v>6</v>
      </c>
      <c r="J1885">
        <v>699</v>
      </c>
      <c r="K1885" t="s">
        <v>27</v>
      </c>
    </row>
    <row r="1886" spans="1:11" x14ac:dyDescent="0.3">
      <c r="A1886">
        <v>1194</v>
      </c>
      <c r="B1886" t="s">
        <v>456</v>
      </c>
      <c r="C1886" t="s">
        <v>66</v>
      </c>
      <c r="D1886">
        <v>1905</v>
      </c>
      <c r="E1886" s="1">
        <v>44240</v>
      </c>
      <c r="F1886" t="s">
        <v>44</v>
      </c>
      <c r="G1886">
        <v>4</v>
      </c>
      <c r="H1886" t="s">
        <v>45</v>
      </c>
      <c r="I1886">
        <v>4</v>
      </c>
      <c r="J1886">
        <v>23.99</v>
      </c>
      <c r="K1886" t="s">
        <v>34</v>
      </c>
    </row>
    <row r="1887" spans="1:11" x14ac:dyDescent="0.3">
      <c r="A1887">
        <v>1194</v>
      </c>
      <c r="B1887" t="s">
        <v>456</v>
      </c>
      <c r="C1887" t="s">
        <v>66</v>
      </c>
      <c r="D1887">
        <v>2696</v>
      </c>
      <c r="E1887" s="1">
        <v>44407</v>
      </c>
      <c r="F1887" t="s">
        <v>129</v>
      </c>
      <c r="G1887">
        <v>2</v>
      </c>
      <c r="H1887" t="s">
        <v>130</v>
      </c>
      <c r="I1887">
        <v>7</v>
      </c>
      <c r="J1887">
        <v>29.99</v>
      </c>
      <c r="K1887" t="s">
        <v>15</v>
      </c>
    </row>
    <row r="1888" spans="1:11" x14ac:dyDescent="0.3">
      <c r="A1888">
        <v>1195</v>
      </c>
      <c r="B1888" t="s">
        <v>280</v>
      </c>
      <c r="C1888" t="s">
        <v>117</v>
      </c>
      <c r="D1888">
        <v>789</v>
      </c>
      <c r="E1888" s="1">
        <v>43999</v>
      </c>
      <c r="F1888" t="s">
        <v>21</v>
      </c>
      <c r="G1888">
        <v>4</v>
      </c>
      <c r="H1888" t="s">
        <v>22</v>
      </c>
      <c r="I1888">
        <v>7</v>
      </c>
      <c r="J1888">
        <v>27.5</v>
      </c>
      <c r="K1888" t="s">
        <v>15</v>
      </c>
    </row>
    <row r="1889" spans="1:11" x14ac:dyDescent="0.3">
      <c r="A1889">
        <v>1195</v>
      </c>
      <c r="B1889" t="s">
        <v>280</v>
      </c>
      <c r="C1889" t="s">
        <v>117</v>
      </c>
      <c r="D1889">
        <v>2109</v>
      </c>
      <c r="E1889" s="1">
        <v>44284</v>
      </c>
      <c r="F1889" t="s">
        <v>245</v>
      </c>
      <c r="G1889">
        <v>1</v>
      </c>
      <c r="H1889" t="s">
        <v>246</v>
      </c>
      <c r="I1889">
        <v>7</v>
      </c>
      <c r="J1889">
        <v>36.99</v>
      </c>
      <c r="K1889" t="s">
        <v>15</v>
      </c>
    </row>
    <row r="1890" spans="1:11" x14ac:dyDescent="0.3">
      <c r="A1890">
        <v>1196</v>
      </c>
      <c r="B1890" t="s">
        <v>262</v>
      </c>
      <c r="C1890" t="s">
        <v>211</v>
      </c>
      <c r="D1890">
        <v>1141</v>
      </c>
      <c r="E1890" s="1">
        <v>44076</v>
      </c>
      <c r="F1890" t="s">
        <v>81</v>
      </c>
      <c r="G1890">
        <v>4</v>
      </c>
      <c r="H1890" t="s">
        <v>82</v>
      </c>
      <c r="I1890">
        <v>6</v>
      </c>
      <c r="J1890">
        <v>599</v>
      </c>
      <c r="K1890" t="s">
        <v>27</v>
      </c>
    </row>
    <row r="1891" spans="1:11" x14ac:dyDescent="0.3">
      <c r="A1891">
        <v>1196</v>
      </c>
      <c r="B1891" t="s">
        <v>262</v>
      </c>
      <c r="C1891" t="s">
        <v>211</v>
      </c>
      <c r="D1891">
        <v>1496</v>
      </c>
      <c r="E1891" s="1">
        <v>44152</v>
      </c>
      <c r="F1891" t="s">
        <v>136</v>
      </c>
      <c r="G1891">
        <v>5</v>
      </c>
      <c r="H1891" t="s">
        <v>137</v>
      </c>
      <c r="I1891">
        <v>5</v>
      </c>
      <c r="J1891">
        <v>189</v>
      </c>
      <c r="K1891" t="s">
        <v>97</v>
      </c>
    </row>
    <row r="1892" spans="1:11" x14ac:dyDescent="0.3">
      <c r="A1892">
        <v>1197</v>
      </c>
      <c r="B1892" t="s">
        <v>116</v>
      </c>
      <c r="C1892" t="s">
        <v>117</v>
      </c>
      <c r="D1892">
        <v>2523</v>
      </c>
      <c r="E1892" s="1">
        <v>44370</v>
      </c>
      <c r="F1892" t="s">
        <v>122</v>
      </c>
      <c r="G1892">
        <v>4</v>
      </c>
      <c r="H1892" t="s">
        <v>123</v>
      </c>
      <c r="I1892">
        <v>4</v>
      </c>
      <c r="J1892">
        <v>14.99</v>
      </c>
      <c r="K1892" t="s">
        <v>34</v>
      </c>
    </row>
    <row r="1893" spans="1:11" x14ac:dyDescent="0.3">
      <c r="A1893">
        <v>1198</v>
      </c>
      <c r="B1893" t="s">
        <v>376</v>
      </c>
      <c r="C1893" t="s">
        <v>29</v>
      </c>
      <c r="D1893">
        <v>232</v>
      </c>
      <c r="E1893" s="1">
        <v>43877</v>
      </c>
      <c r="F1893" t="s">
        <v>44</v>
      </c>
      <c r="G1893">
        <v>2</v>
      </c>
      <c r="H1893" t="s">
        <v>45</v>
      </c>
      <c r="I1893">
        <v>4</v>
      </c>
      <c r="J1893">
        <v>23.99</v>
      </c>
      <c r="K1893" t="s">
        <v>34</v>
      </c>
    </row>
    <row r="1894" spans="1:11" x14ac:dyDescent="0.3">
      <c r="A1894">
        <v>1198</v>
      </c>
      <c r="B1894" t="s">
        <v>376</v>
      </c>
      <c r="C1894" t="s">
        <v>29</v>
      </c>
      <c r="D1894">
        <v>2075</v>
      </c>
      <c r="E1894" s="1">
        <v>44277</v>
      </c>
      <c r="F1894" t="s">
        <v>51</v>
      </c>
      <c r="G1894">
        <v>3</v>
      </c>
      <c r="H1894" t="s">
        <v>52</v>
      </c>
      <c r="I1894">
        <v>3</v>
      </c>
      <c r="J1894">
        <v>455</v>
      </c>
      <c r="K1894" t="s">
        <v>53</v>
      </c>
    </row>
    <row r="1895" spans="1:11" x14ac:dyDescent="0.3">
      <c r="A1895">
        <v>1198</v>
      </c>
      <c r="B1895" t="s">
        <v>376</v>
      </c>
      <c r="C1895" t="s">
        <v>29</v>
      </c>
      <c r="D1895">
        <v>3074</v>
      </c>
      <c r="E1895" s="1">
        <v>44500</v>
      </c>
      <c r="F1895" t="s">
        <v>178</v>
      </c>
      <c r="G1895">
        <v>2</v>
      </c>
      <c r="H1895" t="s">
        <v>179</v>
      </c>
      <c r="I1895">
        <v>5</v>
      </c>
      <c r="J1895">
        <v>225</v>
      </c>
      <c r="K1895" t="s">
        <v>97</v>
      </c>
    </row>
    <row r="1896" spans="1:11" x14ac:dyDescent="0.3">
      <c r="A1896">
        <v>1200</v>
      </c>
      <c r="B1896" t="s">
        <v>164</v>
      </c>
      <c r="C1896" t="s">
        <v>144</v>
      </c>
      <c r="D1896">
        <v>2252</v>
      </c>
      <c r="E1896" s="1">
        <v>44315</v>
      </c>
      <c r="F1896" t="s">
        <v>212</v>
      </c>
      <c r="G1896">
        <v>2</v>
      </c>
      <c r="H1896" t="s">
        <v>213</v>
      </c>
      <c r="I1896">
        <v>4</v>
      </c>
      <c r="J1896">
        <v>14.99</v>
      </c>
      <c r="K1896" t="s">
        <v>34</v>
      </c>
    </row>
    <row r="1897" spans="1:11" x14ac:dyDescent="0.3">
      <c r="A1897">
        <v>1200</v>
      </c>
      <c r="B1897" t="s">
        <v>164</v>
      </c>
      <c r="C1897" t="s">
        <v>144</v>
      </c>
      <c r="D1897">
        <v>2564</v>
      </c>
      <c r="E1897" s="1">
        <v>44378</v>
      </c>
      <c r="F1897" t="s">
        <v>141</v>
      </c>
      <c r="G1897">
        <v>2</v>
      </c>
      <c r="H1897" t="s">
        <v>142</v>
      </c>
      <c r="I1897">
        <v>5</v>
      </c>
      <c r="J1897">
        <v>214</v>
      </c>
      <c r="K1897" t="s">
        <v>97</v>
      </c>
    </row>
    <row r="1898" spans="1:11" x14ac:dyDescent="0.3">
      <c r="A1898">
        <v>1201</v>
      </c>
      <c r="B1898" t="s">
        <v>232</v>
      </c>
      <c r="C1898" t="s">
        <v>29</v>
      </c>
      <c r="D1898">
        <v>593</v>
      </c>
      <c r="E1898" s="1">
        <v>43959</v>
      </c>
      <c r="F1898" t="s">
        <v>290</v>
      </c>
      <c r="G1898">
        <v>5</v>
      </c>
      <c r="H1898" t="s">
        <v>291</v>
      </c>
      <c r="I1898">
        <v>6</v>
      </c>
      <c r="J1898">
        <v>699</v>
      </c>
      <c r="K1898" t="s">
        <v>27</v>
      </c>
    </row>
    <row r="1899" spans="1:11" x14ac:dyDescent="0.3">
      <c r="A1899">
        <v>1201</v>
      </c>
      <c r="B1899" t="s">
        <v>232</v>
      </c>
      <c r="C1899" t="s">
        <v>29</v>
      </c>
      <c r="D1899">
        <v>1943</v>
      </c>
      <c r="E1899" s="1">
        <v>44247</v>
      </c>
      <c r="F1899" t="s">
        <v>39</v>
      </c>
      <c r="G1899">
        <v>2</v>
      </c>
      <c r="H1899" t="s">
        <v>40</v>
      </c>
      <c r="I1899">
        <v>2</v>
      </c>
      <c r="J1899">
        <v>89.95</v>
      </c>
      <c r="K1899" t="s">
        <v>41</v>
      </c>
    </row>
    <row r="1900" spans="1:11" x14ac:dyDescent="0.3">
      <c r="A1900">
        <v>1201</v>
      </c>
      <c r="B1900" t="s">
        <v>232</v>
      </c>
      <c r="C1900" t="s">
        <v>29</v>
      </c>
      <c r="D1900">
        <v>2489</v>
      </c>
      <c r="E1900" s="1">
        <v>44364</v>
      </c>
      <c r="F1900" t="s">
        <v>104</v>
      </c>
      <c r="G1900">
        <v>4</v>
      </c>
      <c r="H1900" t="s">
        <v>105</v>
      </c>
      <c r="I1900">
        <v>5</v>
      </c>
      <c r="J1900">
        <v>189</v>
      </c>
      <c r="K1900" t="s">
        <v>97</v>
      </c>
    </row>
    <row r="1901" spans="1:11" x14ac:dyDescent="0.3">
      <c r="A1901">
        <v>1202</v>
      </c>
      <c r="B1901" t="s">
        <v>250</v>
      </c>
      <c r="C1901" t="s">
        <v>239</v>
      </c>
      <c r="D1901">
        <v>72</v>
      </c>
      <c r="E1901" s="1">
        <v>43845</v>
      </c>
      <c r="F1901" t="s">
        <v>122</v>
      </c>
      <c r="G1901">
        <v>5</v>
      </c>
      <c r="H1901" t="s">
        <v>123</v>
      </c>
      <c r="I1901">
        <v>4</v>
      </c>
      <c r="J1901">
        <v>14.99</v>
      </c>
      <c r="K1901" t="s">
        <v>34</v>
      </c>
    </row>
    <row r="1902" spans="1:11" x14ac:dyDescent="0.3">
      <c r="A1902">
        <v>1202</v>
      </c>
      <c r="B1902" t="s">
        <v>250</v>
      </c>
      <c r="C1902" t="s">
        <v>239</v>
      </c>
      <c r="D1902">
        <v>952</v>
      </c>
      <c r="E1902" s="1">
        <v>44033</v>
      </c>
      <c r="F1902" t="s">
        <v>120</v>
      </c>
      <c r="G1902">
        <v>4</v>
      </c>
      <c r="H1902" t="s">
        <v>121</v>
      </c>
      <c r="I1902">
        <v>7</v>
      </c>
      <c r="J1902">
        <v>49.95</v>
      </c>
      <c r="K1902" t="s">
        <v>15</v>
      </c>
    </row>
    <row r="1903" spans="1:11" x14ac:dyDescent="0.3">
      <c r="A1903">
        <v>1202</v>
      </c>
      <c r="B1903" t="s">
        <v>250</v>
      </c>
      <c r="C1903" t="s">
        <v>239</v>
      </c>
      <c r="D1903">
        <v>1418</v>
      </c>
      <c r="E1903" s="1">
        <v>44132</v>
      </c>
      <c r="F1903" t="s">
        <v>208</v>
      </c>
      <c r="G1903">
        <v>4</v>
      </c>
      <c r="H1903" t="s">
        <v>209</v>
      </c>
      <c r="I1903">
        <v>4</v>
      </c>
      <c r="J1903">
        <v>14.99</v>
      </c>
      <c r="K1903" t="s">
        <v>34</v>
      </c>
    </row>
    <row r="1904" spans="1:11" x14ac:dyDescent="0.3">
      <c r="A1904">
        <v>1202</v>
      </c>
      <c r="B1904" t="s">
        <v>250</v>
      </c>
      <c r="C1904" t="s">
        <v>239</v>
      </c>
      <c r="D1904">
        <v>2047</v>
      </c>
      <c r="E1904" s="1">
        <v>44269</v>
      </c>
      <c r="F1904" t="s">
        <v>75</v>
      </c>
      <c r="G1904">
        <v>5</v>
      </c>
      <c r="H1904" t="s">
        <v>76</v>
      </c>
      <c r="I1904">
        <v>2</v>
      </c>
      <c r="J1904">
        <v>54</v>
      </c>
      <c r="K1904" t="s">
        <v>41</v>
      </c>
    </row>
    <row r="1905" spans="1:11" x14ac:dyDescent="0.3">
      <c r="A1905">
        <v>1202</v>
      </c>
      <c r="B1905" t="s">
        <v>250</v>
      </c>
      <c r="C1905" t="s">
        <v>239</v>
      </c>
      <c r="D1905">
        <v>2054</v>
      </c>
      <c r="E1905" s="1">
        <v>44271</v>
      </c>
      <c r="F1905" t="s">
        <v>21</v>
      </c>
      <c r="G1905">
        <v>4</v>
      </c>
      <c r="H1905" t="s">
        <v>22</v>
      </c>
      <c r="I1905">
        <v>7</v>
      </c>
      <c r="J1905">
        <v>27.5</v>
      </c>
      <c r="K1905" t="s">
        <v>15</v>
      </c>
    </row>
    <row r="1906" spans="1:11" x14ac:dyDescent="0.3">
      <c r="A1906">
        <v>1202</v>
      </c>
      <c r="B1906" t="s">
        <v>250</v>
      </c>
      <c r="C1906" t="s">
        <v>239</v>
      </c>
      <c r="D1906">
        <v>2782</v>
      </c>
      <c r="E1906" s="1">
        <v>44428</v>
      </c>
      <c r="F1906" t="s">
        <v>138</v>
      </c>
      <c r="G1906">
        <v>4</v>
      </c>
      <c r="H1906" t="s">
        <v>139</v>
      </c>
      <c r="I1906">
        <v>6</v>
      </c>
      <c r="J1906">
        <v>899</v>
      </c>
      <c r="K1906" t="s">
        <v>27</v>
      </c>
    </row>
    <row r="1907" spans="1:11" x14ac:dyDescent="0.3">
      <c r="A1907">
        <v>1203</v>
      </c>
      <c r="B1907" t="s">
        <v>492</v>
      </c>
      <c r="C1907" t="s">
        <v>126</v>
      </c>
      <c r="D1907">
        <v>357</v>
      </c>
      <c r="E1907" s="1">
        <v>43904</v>
      </c>
      <c r="F1907" t="s">
        <v>136</v>
      </c>
      <c r="G1907">
        <v>5</v>
      </c>
      <c r="H1907" t="s">
        <v>137</v>
      </c>
      <c r="I1907">
        <v>5</v>
      </c>
      <c r="J1907">
        <v>189</v>
      </c>
      <c r="K1907" t="s">
        <v>97</v>
      </c>
    </row>
    <row r="1908" spans="1:11" x14ac:dyDescent="0.3">
      <c r="A1908">
        <v>1203</v>
      </c>
      <c r="B1908" t="s">
        <v>492</v>
      </c>
      <c r="C1908" t="s">
        <v>126</v>
      </c>
      <c r="D1908">
        <v>2697</v>
      </c>
      <c r="E1908" s="1">
        <v>44408</v>
      </c>
      <c r="F1908" t="s">
        <v>81</v>
      </c>
      <c r="G1908">
        <v>5</v>
      </c>
      <c r="H1908" t="s">
        <v>82</v>
      </c>
      <c r="I1908">
        <v>6</v>
      </c>
      <c r="J1908">
        <v>599</v>
      </c>
      <c r="K1908" t="s">
        <v>27</v>
      </c>
    </row>
    <row r="1909" spans="1:11" x14ac:dyDescent="0.3">
      <c r="A1909">
        <v>1204</v>
      </c>
      <c r="B1909" t="s">
        <v>406</v>
      </c>
      <c r="C1909" t="s">
        <v>126</v>
      </c>
      <c r="D1909">
        <v>261</v>
      </c>
      <c r="E1909" s="1">
        <v>43882</v>
      </c>
      <c r="F1909" t="s">
        <v>21</v>
      </c>
      <c r="G1909">
        <v>5</v>
      </c>
      <c r="H1909" t="s">
        <v>22</v>
      </c>
      <c r="I1909">
        <v>7</v>
      </c>
      <c r="J1909">
        <v>27.5</v>
      </c>
      <c r="K1909" t="s">
        <v>15</v>
      </c>
    </row>
    <row r="1910" spans="1:11" x14ac:dyDescent="0.3">
      <c r="A1910">
        <v>1204</v>
      </c>
      <c r="B1910" t="s">
        <v>406</v>
      </c>
      <c r="C1910" t="s">
        <v>126</v>
      </c>
      <c r="D1910">
        <v>3233</v>
      </c>
      <c r="E1910" s="1">
        <v>44536</v>
      </c>
      <c r="F1910" t="s">
        <v>275</v>
      </c>
      <c r="G1910">
        <v>4</v>
      </c>
      <c r="H1910" t="s">
        <v>276</v>
      </c>
      <c r="I1910">
        <v>2</v>
      </c>
      <c r="J1910">
        <v>89</v>
      </c>
      <c r="K1910" t="s">
        <v>41</v>
      </c>
    </row>
    <row r="1911" spans="1:11" x14ac:dyDescent="0.3">
      <c r="A1911">
        <v>1205</v>
      </c>
      <c r="B1911" t="s">
        <v>431</v>
      </c>
      <c r="C1911" t="s">
        <v>109</v>
      </c>
      <c r="D1911">
        <v>1549</v>
      </c>
      <c r="E1911" s="1">
        <v>44165</v>
      </c>
      <c r="F1911" t="s">
        <v>136</v>
      </c>
      <c r="G1911">
        <v>2</v>
      </c>
      <c r="H1911" t="s">
        <v>137</v>
      </c>
      <c r="I1911">
        <v>5</v>
      </c>
      <c r="J1911">
        <v>189</v>
      </c>
      <c r="K1911" t="s">
        <v>97</v>
      </c>
    </row>
    <row r="1912" spans="1:11" x14ac:dyDescent="0.3">
      <c r="A1912">
        <v>1206</v>
      </c>
      <c r="B1912" t="s">
        <v>415</v>
      </c>
      <c r="C1912" t="s">
        <v>161</v>
      </c>
      <c r="D1912">
        <v>716</v>
      </c>
      <c r="E1912" s="1">
        <v>43982</v>
      </c>
      <c r="F1912" t="s">
        <v>190</v>
      </c>
      <c r="G1912">
        <v>4</v>
      </c>
      <c r="H1912" t="s">
        <v>191</v>
      </c>
      <c r="I1912">
        <v>6</v>
      </c>
      <c r="J1912">
        <v>549</v>
      </c>
      <c r="K1912" t="s">
        <v>27</v>
      </c>
    </row>
    <row r="1913" spans="1:11" x14ac:dyDescent="0.3">
      <c r="A1913">
        <v>1207</v>
      </c>
      <c r="B1913" t="s">
        <v>308</v>
      </c>
      <c r="C1913" t="s">
        <v>309</v>
      </c>
      <c r="D1913">
        <v>2383</v>
      </c>
      <c r="E1913" s="1">
        <v>44343</v>
      </c>
      <c r="F1913" t="s">
        <v>208</v>
      </c>
      <c r="G1913">
        <v>3</v>
      </c>
      <c r="H1913" t="s">
        <v>209</v>
      </c>
      <c r="I1913">
        <v>4</v>
      </c>
      <c r="J1913">
        <v>14.99</v>
      </c>
      <c r="K1913" t="s">
        <v>34</v>
      </c>
    </row>
    <row r="1914" spans="1:11" x14ac:dyDescent="0.3">
      <c r="A1914">
        <v>1208</v>
      </c>
      <c r="B1914" t="s">
        <v>358</v>
      </c>
      <c r="C1914" t="s">
        <v>163</v>
      </c>
      <c r="D1914">
        <v>898</v>
      </c>
      <c r="E1914" s="1">
        <v>44022</v>
      </c>
      <c r="F1914" t="s">
        <v>129</v>
      </c>
      <c r="G1914">
        <v>5</v>
      </c>
      <c r="H1914" t="s">
        <v>130</v>
      </c>
      <c r="I1914">
        <v>7</v>
      </c>
      <c r="J1914">
        <v>29.99</v>
      </c>
      <c r="K1914" t="s">
        <v>15</v>
      </c>
    </row>
    <row r="1915" spans="1:11" x14ac:dyDescent="0.3">
      <c r="A1915">
        <v>1208</v>
      </c>
      <c r="B1915" t="s">
        <v>358</v>
      </c>
      <c r="C1915" t="s">
        <v>163</v>
      </c>
      <c r="D1915">
        <v>1733</v>
      </c>
      <c r="E1915" s="1">
        <v>44207</v>
      </c>
      <c r="F1915" t="s">
        <v>138</v>
      </c>
      <c r="G1915">
        <v>6</v>
      </c>
      <c r="H1915" t="s">
        <v>139</v>
      </c>
      <c r="I1915">
        <v>6</v>
      </c>
      <c r="J1915">
        <v>899</v>
      </c>
      <c r="K1915" t="s">
        <v>27</v>
      </c>
    </row>
    <row r="1916" spans="1:11" x14ac:dyDescent="0.3">
      <c r="A1916">
        <v>1209</v>
      </c>
      <c r="B1916" t="s">
        <v>171</v>
      </c>
      <c r="C1916" t="s">
        <v>20</v>
      </c>
      <c r="D1916">
        <v>314</v>
      </c>
      <c r="E1916" s="1">
        <v>43893</v>
      </c>
      <c r="F1916" t="s">
        <v>165</v>
      </c>
      <c r="G1916">
        <v>3</v>
      </c>
      <c r="H1916" t="s">
        <v>166</v>
      </c>
      <c r="I1916">
        <v>7</v>
      </c>
      <c r="J1916">
        <v>28.99</v>
      </c>
      <c r="K1916" t="s">
        <v>15</v>
      </c>
    </row>
    <row r="1917" spans="1:11" x14ac:dyDescent="0.3">
      <c r="A1917">
        <v>1209</v>
      </c>
      <c r="B1917" t="s">
        <v>171</v>
      </c>
      <c r="C1917" t="s">
        <v>20</v>
      </c>
      <c r="D1917">
        <v>474</v>
      </c>
      <c r="E1917" s="1">
        <v>43928</v>
      </c>
      <c r="F1917" t="s">
        <v>317</v>
      </c>
      <c r="G1917">
        <v>2</v>
      </c>
      <c r="H1917" t="s">
        <v>318</v>
      </c>
      <c r="I1917">
        <v>7</v>
      </c>
      <c r="J1917">
        <v>44.95</v>
      </c>
      <c r="K1917" t="s">
        <v>15</v>
      </c>
    </row>
    <row r="1918" spans="1:11" x14ac:dyDescent="0.3">
      <c r="A1918">
        <v>1209</v>
      </c>
      <c r="B1918" t="s">
        <v>171</v>
      </c>
      <c r="C1918" t="s">
        <v>20</v>
      </c>
      <c r="D1918">
        <v>570</v>
      </c>
      <c r="E1918" s="1">
        <v>43955</v>
      </c>
      <c r="F1918" t="s">
        <v>198</v>
      </c>
      <c r="G1918">
        <v>6</v>
      </c>
      <c r="H1918" t="s">
        <v>199</v>
      </c>
      <c r="I1918">
        <v>1</v>
      </c>
      <c r="J1918">
        <v>8.99</v>
      </c>
      <c r="K1918" t="s">
        <v>18</v>
      </c>
    </row>
    <row r="1919" spans="1:11" x14ac:dyDescent="0.3">
      <c r="A1919">
        <v>1209</v>
      </c>
      <c r="B1919" t="s">
        <v>171</v>
      </c>
      <c r="C1919" t="s">
        <v>20</v>
      </c>
      <c r="D1919">
        <v>924</v>
      </c>
      <c r="E1919" s="1">
        <v>44027</v>
      </c>
      <c r="F1919" t="s">
        <v>165</v>
      </c>
      <c r="G1919">
        <v>4</v>
      </c>
      <c r="H1919" t="s">
        <v>166</v>
      </c>
      <c r="I1919">
        <v>7</v>
      </c>
      <c r="J1919">
        <v>28.99</v>
      </c>
      <c r="K1919" t="s">
        <v>15</v>
      </c>
    </row>
    <row r="1920" spans="1:11" x14ac:dyDescent="0.3">
      <c r="A1920">
        <v>1210</v>
      </c>
      <c r="B1920" t="s">
        <v>292</v>
      </c>
      <c r="C1920" t="s">
        <v>134</v>
      </c>
      <c r="D1920">
        <v>1707</v>
      </c>
      <c r="E1920" s="1">
        <v>44200</v>
      </c>
      <c r="F1920" t="s">
        <v>60</v>
      </c>
      <c r="G1920">
        <v>3</v>
      </c>
      <c r="H1920" t="s">
        <v>61</v>
      </c>
      <c r="I1920">
        <v>4</v>
      </c>
      <c r="J1920">
        <v>12.99</v>
      </c>
      <c r="K1920" t="s">
        <v>34</v>
      </c>
    </row>
    <row r="1921" spans="1:11" x14ac:dyDescent="0.3">
      <c r="A1921">
        <v>1210</v>
      </c>
      <c r="B1921" t="s">
        <v>292</v>
      </c>
      <c r="C1921" t="s">
        <v>134</v>
      </c>
      <c r="D1921">
        <v>2048</v>
      </c>
      <c r="E1921" s="1">
        <v>44269</v>
      </c>
      <c r="F1921" t="s">
        <v>302</v>
      </c>
      <c r="G1921">
        <v>4</v>
      </c>
      <c r="H1921" t="s">
        <v>303</v>
      </c>
      <c r="I1921">
        <v>4</v>
      </c>
      <c r="J1921">
        <v>13.99</v>
      </c>
      <c r="K1921" t="s">
        <v>34</v>
      </c>
    </row>
    <row r="1922" spans="1:11" x14ac:dyDescent="0.3">
      <c r="A1922">
        <v>1213</v>
      </c>
      <c r="B1922" t="s">
        <v>310</v>
      </c>
      <c r="C1922" t="s">
        <v>311</v>
      </c>
      <c r="D1922">
        <v>2701</v>
      </c>
      <c r="E1922" s="1">
        <v>44409</v>
      </c>
      <c r="F1922" t="s">
        <v>283</v>
      </c>
      <c r="G1922">
        <v>3</v>
      </c>
      <c r="H1922" t="s">
        <v>284</v>
      </c>
      <c r="I1922">
        <v>7</v>
      </c>
      <c r="J1922">
        <v>42.99</v>
      </c>
      <c r="K1922" t="s">
        <v>15</v>
      </c>
    </row>
    <row r="1923" spans="1:11" x14ac:dyDescent="0.3">
      <c r="A1923">
        <v>1214</v>
      </c>
      <c r="B1923" t="s">
        <v>363</v>
      </c>
      <c r="C1923" t="s">
        <v>72</v>
      </c>
      <c r="D1923">
        <v>68</v>
      </c>
      <c r="E1923" s="1">
        <v>43844</v>
      </c>
      <c r="F1923" t="s">
        <v>208</v>
      </c>
      <c r="G1923">
        <v>4</v>
      </c>
      <c r="H1923" t="s">
        <v>209</v>
      </c>
      <c r="I1923">
        <v>4</v>
      </c>
      <c r="J1923">
        <v>14.99</v>
      </c>
      <c r="K1923" t="s">
        <v>34</v>
      </c>
    </row>
    <row r="1924" spans="1:11" x14ac:dyDescent="0.3">
      <c r="A1924">
        <v>1214</v>
      </c>
      <c r="B1924" t="s">
        <v>363</v>
      </c>
      <c r="C1924" t="s">
        <v>72</v>
      </c>
      <c r="D1924">
        <v>3163</v>
      </c>
      <c r="E1924" s="1">
        <v>44521</v>
      </c>
      <c r="F1924" t="s">
        <v>114</v>
      </c>
      <c r="G1924">
        <v>6</v>
      </c>
      <c r="H1924" t="s">
        <v>115</v>
      </c>
      <c r="I1924">
        <v>2</v>
      </c>
      <c r="J1924">
        <v>69</v>
      </c>
      <c r="K1924" t="s">
        <v>41</v>
      </c>
    </row>
    <row r="1925" spans="1:11" x14ac:dyDescent="0.3">
      <c r="A1925">
        <v>1214</v>
      </c>
      <c r="B1925" t="s">
        <v>363</v>
      </c>
      <c r="C1925" t="s">
        <v>72</v>
      </c>
      <c r="D1925">
        <v>3332</v>
      </c>
      <c r="E1925" s="1">
        <v>44561</v>
      </c>
      <c r="F1925" t="s">
        <v>56</v>
      </c>
      <c r="G1925">
        <v>3</v>
      </c>
      <c r="H1925" t="s">
        <v>57</v>
      </c>
      <c r="I1925">
        <v>3</v>
      </c>
      <c r="J1925">
        <v>499</v>
      </c>
      <c r="K1925" t="s">
        <v>53</v>
      </c>
    </row>
    <row r="1926" spans="1:11" x14ac:dyDescent="0.3">
      <c r="A1926">
        <v>1215</v>
      </c>
      <c r="B1926" t="s">
        <v>329</v>
      </c>
      <c r="C1926" t="s">
        <v>66</v>
      </c>
      <c r="D1926">
        <v>1850</v>
      </c>
      <c r="E1926" s="1">
        <v>44227</v>
      </c>
      <c r="F1926" t="s">
        <v>60</v>
      </c>
      <c r="G1926">
        <v>1</v>
      </c>
      <c r="H1926" t="s">
        <v>61</v>
      </c>
      <c r="I1926">
        <v>4</v>
      </c>
      <c r="J1926">
        <v>12.99</v>
      </c>
      <c r="K1926" t="s">
        <v>34</v>
      </c>
    </row>
    <row r="1927" spans="1:11" x14ac:dyDescent="0.3">
      <c r="A1927">
        <v>1219</v>
      </c>
      <c r="B1927" t="s">
        <v>423</v>
      </c>
      <c r="C1927" t="s">
        <v>201</v>
      </c>
      <c r="D1927">
        <v>1728</v>
      </c>
      <c r="E1927" s="1">
        <v>44205</v>
      </c>
      <c r="F1927" t="s">
        <v>73</v>
      </c>
      <c r="G1927">
        <v>4</v>
      </c>
      <c r="H1927" t="s">
        <v>74</v>
      </c>
      <c r="I1927">
        <v>3</v>
      </c>
      <c r="J1927">
        <v>250</v>
      </c>
      <c r="K1927" t="s">
        <v>53</v>
      </c>
    </row>
    <row r="1928" spans="1:11" x14ac:dyDescent="0.3">
      <c r="A1928">
        <v>1219</v>
      </c>
      <c r="B1928" t="s">
        <v>423</v>
      </c>
      <c r="C1928" t="s">
        <v>201</v>
      </c>
      <c r="D1928">
        <v>2721</v>
      </c>
      <c r="E1928" s="1">
        <v>44413</v>
      </c>
      <c r="F1928" t="s">
        <v>79</v>
      </c>
      <c r="G1928">
        <v>1</v>
      </c>
      <c r="H1928" t="s">
        <v>80</v>
      </c>
      <c r="I1928">
        <v>3</v>
      </c>
      <c r="J1928">
        <v>399</v>
      </c>
      <c r="K1928" t="s">
        <v>53</v>
      </c>
    </row>
    <row r="1929" spans="1:11" x14ac:dyDescent="0.3">
      <c r="A1929">
        <v>1220</v>
      </c>
      <c r="B1929" t="s">
        <v>439</v>
      </c>
      <c r="C1929" t="s">
        <v>134</v>
      </c>
      <c r="D1929">
        <v>808</v>
      </c>
      <c r="E1929" s="1">
        <v>44004</v>
      </c>
      <c r="F1929" t="s">
        <v>275</v>
      </c>
      <c r="G1929">
        <v>4</v>
      </c>
      <c r="H1929" t="s">
        <v>276</v>
      </c>
      <c r="I1929">
        <v>2</v>
      </c>
      <c r="J1929">
        <v>89</v>
      </c>
      <c r="K1929" t="s">
        <v>41</v>
      </c>
    </row>
    <row r="1930" spans="1:11" x14ac:dyDescent="0.3">
      <c r="A1930">
        <v>1220</v>
      </c>
      <c r="B1930" t="s">
        <v>439</v>
      </c>
      <c r="C1930" t="s">
        <v>134</v>
      </c>
      <c r="D1930">
        <v>2179</v>
      </c>
      <c r="E1930" s="1">
        <v>44300</v>
      </c>
      <c r="F1930" t="s">
        <v>73</v>
      </c>
      <c r="G1930">
        <v>5</v>
      </c>
      <c r="H1930" t="s">
        <v>74</v>
      </c>
      <c r="I1930">
        <v>3</v>
      </c>
      <c r="J1930">
        <v>250</v>
      </c>
      <c r="K1930" t="s">
        <v>53</v>
      </c>
    </row>
    <row r="1931" spans="1:11" x14ac:dyDescent="0.3">
      <c r="A1931">
        <v>1223</v>
      </c>
      <c r="B1931" t="s">
        <v>493</v>
      </c>
      <c r="C1931" t="s">
        <v>494</v>
      </c>
      <c r="D1931">
        <v>304</v>
      </c>
      <c r="E1931" s="1">
        <v>43892</v>
      </c>
      <c r="F1931" t="s">
        <v>230</v>
      </c>
      <c r="G1931">
        <v>2</v>
      </c>
      <c r="H1931" t="s">
        <v>231</v>
      </c>
      <c r="I1931">
        <v>4</v>
      </c>
      <c r="J1931">
        <v>16.989999999999998</v>
      </c>
      <c r="K1931" t="s">
        <v>34</v>
      </c>
    </row>
    <row r="1932" spans="1:11" x14ac:dyDescent="0.3">
      <c r="A1932">
        <v>1223</v>
      </c>
      <c r="B1932" t="s">
        <v>493</v>
      </c>
      <c r="C1932" t="s">
        <v>494</v>
      </c>
      <c r="D1932">
        <v>331</v>
      </c>
      <c r="E1932" s="1">
        <v>43898</v>
      </c>
      <c r="F1932" t="s">
        <v>25</v>
      </c>
      <c r="G1932">
        <v>1</v>
      </c>
      <c r="H1932" t="s">
        <v>26</v>
      </c>
      <c r="I1932">
        <v>6</v>
      </c>
      <c r="J1932">
        <v>684</v>
      </c>
      <c r="K1932" t="s">
        <v>27</v>
      </c>
    </row>
    <row r="1933" spans="1:11" x14ac:dyDescent="0.3">
      <c r="A1933">
        <v>1224</v>
      </c>
      <c r="B1933" t="s">
        <v>65</v>
      </c>
      <c r="C1933" t="s">
        <v>66</v>
      </c>
      <c r="D1933">
        <v>3295</v>
      </c>
      <c r="E1933" s="1">
        <v>44551</v>
      </c>
      <c r="F1933" t="s">
        <v>69</v>
      </c>
      <c r="G1933">
        <v>2</v>
      </c>
      <c r="H1933" t="s">
        <v>70</v>
      </c>
      <c r="I1933">
        <v>3</v>
      </c>
      <c r="J1933">
        <v>250</v>
      </c>
      <c r="K1933" t="s">
        <v>53</v>
      </c>
    </row>
    <row r="1934" spans="1:11" x14ac:dyDescent="0.3">
      <c r="A1934">
        <v>1225</v>
      </c>
      <c r="B1934" t="s">
        <v>333</v>
      </c>
      <c r="C1934" t="s">
        <v>144</v>
      </c>
      <c r="D1934">
        <v>939</v>
      </c>
      <c r="E1934" s="1">
        <v>44031</v>
      </c>
      <c r="F1934" t="s">
        <v>37</v>
      </c>
      <c r="G1934">
        <v>5</v>
      </c>
      <c r="H1934" t="s">
        <v>38</v>
      </c>
      <c r="I1934">
        <v>1</v>
      </c>
      <c r="J1934">
        <v>12</v>
      </c>
      <c r="K1934" t="s">
        <v>18</v>
      </c>
    </row>
    <row r="1935" spans="1:11" x14ac:dyDescent="0.3">
      <c r="A1935">
        <v>1225</v>
      </c>
      <c r="B1935" t="s">
        <v>333</v>
      </c>
      <c r="C1935" t="s">
        <v>144</v>
      </c>
      <c r="D1935">
        <v>1159</v>
      </c>
      <c r="E1935" s="1">
        <v>44080</v>
      </c>
      <c r="F1935" t="s">
        <v>54</v>
      </c>
      <c r="G1935">
        <v>2</v>
      </c>
      <c r="H1935" t="s">
        <v>55</v>
      </c>
      <c r="I1935">
        <v>1</v>
      </c>
      <c r="J1935">
        <v>11.99</v>
      </c>
      <c r="K1935" t="s">
        <v>18</v>
      </c>
    </row>
    <row r="1936" spans="1:11" x14ac:dyDescent="0.3">
      <c r="A1936">
        <v>1225</v>
      </c>
      <c r="B1936" t="s">
        <v>333</v>
      </c>
      <c r="C1936" t="s">
        <v>144</v>
      </c>
      <c r="D1936">
        <v>2355</v>
      </c>
      <c r="E1936" s="1">
        <v>44335</v>
      </c>
      <c r="F1936" t="s">
        <v>212</v>
      </c>
      <c r="G1936">
        <v>3</v>
      </c>
      <c r="H1936" t="s">
        <v>213</v>
      </c>
      <c r="I1936">
        <v>4</v>
      </c>
      <c r="J1936">
        <v>14.99</v>
      </c>
      <c r="K1936" t="s">
        <v>34</v>
      </c>
    </row>
    <row r="1937" spans="1:11" x14ac:dyDescent="0.3">
      <c r="A1937">
        <v>1225</v>
      </c>
      <c r="B1937" t="s">
        <v>333</v>
      </c>
      <c r="C1937" t="s">
        <v>144</v>
      </c>
      <c r="D1937">
        <v>3338</v>
      </c>
      <c r="E1937" s="1">
        <v>44561</v>
      </c>
      <c r="F1937" t="s">
        <v>317</v>
      </c>
      <c r="G1937">
        <v>5</v>
      </c>
      <c r="H1937" t="s">
        <v>318</v>
      </c>
      <c r="I1937">
        <v>7</v>
      </c>
      <c r="J1937">
        <v>44.95</v>
      </c>
      <c r="K1937" t="s">
        <v>15</v>
      </c>
    </row>
    <row r="1938" spans="1:11" x14ac:dyDescent="0.3">
      <c r="A1938">
        <v>1226</v>
      </c>
      <c r="B1938" t="s">
        <v>495</v>
      </c>
      <c r="C1938" t="s">
        <v>227</v>
      </c>
      <c r="D1938">
        <v>260</v>
      </c>
      <c r="E1938" s="1">
        <v>43882</v>
      </c>
      <c r="F1938" t="s">
        <v>58</v>
      </c>
      <c r="G1938">
        <v>5</v>
      </c>
      <c r="H1938" t="s">
        <v>59</v>
      </c>
      <c r="I1938">
        <v>2</v>
      </c>
      <c r="J1938">
        <v>179</v>
      </c>
      <c r="K1938" t="s">
        <v>41</v>
      </c>
    </row>
    <row r="1939" spans="1:11" x14ac:dyDescent="0.3">
      <c r="A1939">
        <v>1226</v>
      </c>
      <c r="B1939" t="s">
        <v>495</v>
      </c>
      <c r="C1939" t="s">
        <v>227</v>
      </c>
      <c r="D1939">
        <v>960</v>
      </c>
      <c r="E1939" s="1">
        <v>44034</v>
      </c>
      <c r="F1939" t="s">
        <v>91</v>
      </c>
      <c r="G1939">
        <v>3</v>
      </c>
      <c r="H1939" t="s">
        <v>92</v>
      </c>
      <c r="I1939">
        <v>4</v>
      </c>
      <c r="J1939">
        <v>24.99</v>
      </c>
      <c r="K1939" t="s">
        <v>34</v>
      </c>
    </row>
    <row r="1940" spans="1:11" x14ac:dyDescent="0.3">
      <c r="A1940">
        <v>1226</v>
      </c>
      <c r="B1940" t="s">
        <v>495</v>
      </c>
      <c r="C1940" t="s">
        <v>227</v>
      </c>
      <c r="D1940">
        <v>2194</v>
      </c>
      <c r="E1940" s="1">
        <v>44302</v>
      </c>
      <c r="F1940" t="s">
        <v>141</v>
      </c>
      <c r="G1940">
        <v>2</v>
      </c>
      <c r="H1940" t="s">
        <v>142</v>
      </c>
      <c r="I1940">
        <v>5</v>
      </c>
      <c r="J1940">
        <v>214</v>
      </c>
      <c r="K1940" t="s">
        <v>97</v>
      </c>
    </row>
    <row r="1941" spans="1:11" x14ac:dyDescent="0.3">
      <c r="A1941">
        <v>1226</v>
      </c>
      <c r="B1941" t="s">
        <v>495</v>
      </c>
      <c r="C1941" t="s">
        <v>227</v>
      </c>
      <c r="D1941">
        <v>2239</v>
      </c>
      <c r="E1941" s="1">
        <v>44311</v>
      </c>
      <c r="F1941" t="s">
        <v>317</v>
      </c>
      <c r="G1941">
        <v>3</v>
      </c>
      <c r="H1941" t="s">
        <v>318</v>
      </c>
      <c r="I1941">
        <v>7</v>
      </c>
      <c r="J1941">
        <v>44.95</v>
      </c>
      <c r="K1941" t="s">
        <v>15</v>
      </c>
    </row>
    <row r="1942" spans="1:11" x14ac:dyDescent="0.3">
      <c r="A1942">
        <v>1227</v>
      </c>
      <c r="B1942" t="s">
        <v>93</v>
      </c>
      <c r="C1942" t="s">
        <v>94</v>
      </c>
      <c r="D1942">
        <v>143</v>
      </c>
      <c r="E1942" s="1">
        <v>43860</v>
      </c>
      <c r="F1942" t="s">
        <v>44</v>
      </c>
      <c r="G1942">
        <v>4</v>
      </c>
      <c r="H1942" t="s">
        <v>45</v>
      </c>
      <c r="I1942">
        <v>4</v>
      </c>
      <c r="J1942">
        <v>23.99</v>
      </c>
      <c r="K1942" t="s">
        <v>34</v>
      </c>
    </row>
    <row r="1943" spans="1:11" x14ac:dyDescent="0.3">
      <c r="A1943">
        <v>1227</v>
      </c>
      <c r="B1943" t="s">
        <v>93</v>
      </c>
      <c r="C1943" t="s">
        <v>94</v>
      </c>
      <c r="D1943">
        <v>1134</v>
      </c>
      <c r="E1943" s="1">
        <v>44075</v>
      </c>
      <c r="F1943" t="s">
        <v>138</v>
      </c>
      <c r="G1943">
        <v>3</v>
      </c>
      <c r="H1943" t="s">
        <v>139</v>
      </c>
      <c r="I1943">
        <v>6</v>
      </c>
      <c r="J1943">
        <v>899</v>
      </c>
      <c r="K1943" t="s">
        <v>27</v>
      </c>
    </row>
    <row r="1944" spans="1:11" x14ac:dyDescent="0.3">
      <c r="A1944">
        <v>1227</v>
      </c>
      <c r="B1944" t="s">
        <v>93</v>
      </c>
      <c r="C1944" t="s">
        <v>94</v>
      </c>
      <c r="D1944">
        <v>2438</v>
      </c>
      <c r="E1944" s="1">
        <v>44356</v>
      </c>
      <c r="F1944" t="s">
        <v>194</v>
      </c>
      <c r="G1944">
        <v>4</v>
      </c>
      <c r="H1944" t="s">
        <v>195</v>
      </c>
      <c r="I1944">
        <v>4</v>
      </c>
      <c r="J1944">
        <v>16.75</v>
      </c>
      <c r="K1944" t="s">
        <v>34</v>
      </c>
    </row>
    <row r="1945" spans="1:11" x14ac:dyDescent="0.3">
      <c r="A1945">
        <v>1227</v>
      </c>
      <c r="B1945" t="s">
        <v>93</v>
      </c>
      <c r="C1945" t="s">
        <v>94</v>
      </c>
      <c r="D1945">
        <v>2898</v>
      </c>
      <c r="E1945" s="1">
        <v>44455</v>
      </c>
      <c r="F1945" t="s">
        <v>168</v>
      </c>
      <c r="G1945">
        <v>2</v>
      </c>
      <c r="H1945" t="s">
        <v>169</v>
      </c>
      <c r="I1945">
        <v>4</v>
      </c>
      <c r="J1945">
        <v>19.5</v>
      </c>
      <c r="K1945" t="s">
        <v>34</v>
      </c>
    </row>
    <row r="1946" spans="1:11" x14ac:dyDescent="0.3">
      <c r="A1946">
        <v>1227</v>
      </c>
      <c r="B1946" t="s">
        <v>93</v>
      </c>
      <c r="C1946" t="s">
        <v>94</v>
      </c>
      <c r="D1946">
        <v>3290</v>
      </c>
      <c r="E1946" s="1">
        <v>44549</v>
      </c>
      <c r="F1946" t="s">
        <v>263</v>
      </c>
      <c r="G1946">
        <v>2</v>
      </c>
      <c r="H1946" t="s">
        <v>264</v>
      </c>
      <c r="I1946">
        <v>4</v>
      </c>
      <c r="J1946">
        <v>19.5</v>
      </c>
      <c r="K1946" t="s">
        <v>34</v>
      </c>
    </row>
    <row r="1947" spans="1:11" x14ac:dyDescent="0.3">
      <c r="A1947">
        <v>1228</v>
      </c>
      <c r="B1947" t="s">
        <v>333</v>
      </c>
      <c r="C1947" t="s">
        <v>144</v>
      </c>
      <c r="D1947">
        <v>1670</v>
      </c>
      <c r="E1947" s="1">
        <v>44190</v>
      </c>
      <c r="F1947" t="s">
        <v>245</v>
      </c>
      <c r="G1947">
        <v>6</v>
      </c>
      <c r="H1947" t="s">
        <v>246</v>
      </c>
      <c r="I1947">
        <v>7</v>
      </c>
      <c r="J1947">
        <v>36.99</v>
      </c>
      <c r="K1947" t="s">
        <v>15</v>
      </c>
    </row>
    <row r="1948" spans="1:11" x14ac:dyDescent="0.3">
      <c r="A1948">
        <v>1230</v>
      </c>
      <c r="B1948" t="s">
        <v>496</v>
      </c>
      <c r="C1948" t="s">
        <v>20</v>
      </c>
      <c r="D1948">
        <v>1037</v>
      </c>
      <c r="E1948" s="1">
        <v>44053</v>
      </c>
      <c r="F1948" t="s">
        <v>275</v>
      </c>
      <c r="G1948">
        <v>3</v>
      </c>
      <c r="H1948" t="s">
        <v>276</v>
      </c>
      <c r="I1948">
        <v>2</v>
      </c>
      <c r="J1948">
        <v>89</v>
      </c>
      <c r="K1948" t="s">
        <v>41</v>
      </c>
    </row>
    <row r="1949" spans="1:11" x14ac:dyDescent="0.3">
      <c r="A1949">
        <v>1230</v>
      </c>
      <c r="B1949" t="s">
        <v>496</v>
      </c>
      <c r="C1949" t="s">
        <v>20</v>
      </c>
      <c r="D1949">
        <v>1042</v>
      </c>
      <c r="E1949" s="1">
        <v>44054</v>
      </c>
      <c r="F1949" t="s">
        <v>260</v>
      </c>
      <c r="G1949">
        <v>4</v>
      </c>
      <c r="H1949" t="s">
        <v>261</v>
      </c>
      <c r="I1949">
        <v>7</v>
      </c>
      <c r="J1949">
        <v>49</v>
      </c>
      <c r="K1949" t="s">
        <v>15</v>
      </c>
    </row>
    <row r="1950" spans="1:11" x14ac:dyDescent="0.3">
      <c r="A1950">
        <v>1230</v>
      </c>
      <c r="B1950" t="s">
        <v>496</v>
      </c>
      <c r="C1950" t="s">
        <v>20</v>
      </c>
      <c r="D1950">
        <v>1197</v>
      </c>
      <c r="E1950" s="1">
        <v>44088</v>
      </c>
      <c r="F1950" t="s">
        <v>302</v>
      </c>
      <c r="G1950">
        <v>3</v>
      </c>
      <c r="H1950" t="s">
        <v>303</v>
      </c>
      <c r="I1950">
        <v>4</v>
      </c>
      <c r="J1950">
        <v>13.99</v>
      </c>
      <c r="K1950" t="s">
        <v>34</v>
      </c>
    </row>
    <row r="1951" spans="1:11" x14ac:dyDescent="0.3">
      <c r="A1951">
        <v>1230</v>
      </c>
      <c r="B1951" t="s">
        <v>496</v>
      </c>
      <c r="C1951" t="s">
        <v>20</v>
      </c>
      <c r="D1951">
        <v>3113</v>
      </c>
      <c r="E1951" s="1">
        <v>44508</v>
      </c>
      <c r="F1951" t="s">
        <v>214</v>
      </c>
      <c r="G1951">
        <v>5</v>
      </c>
      <c r="H1951" t="s">
        <v>215</v>
      </c>
      <c r="I1951">
        <v>2</v>
      </c>
      <c r="J1951">
        <v>58.95</v>
      </c>
      <c r="K1951" t="s">
        <v>41</v>
      </c>
    </row>
    <row r="1952" spans="1:11" x14ac:dyDescent="0.3">
      <c r="A1952">
        <v>1231</v>
      </c>
      <c r="B1952" t="s">
        <v>140</v>
      </c>
      <c r="C1952" t="s">
        <v>43</v>
      </c>
      <c r="D1952">
        <v>522</v>
      </c>
      <c r="E1952" s="1">
        <v>43942</v>
      </c>
      <c r="F1952" t="s">
        <v>44</v>
      </c>
      <c r="G1952">
        <v>3</v>
      </c>
      <c r="H1952" t="s">
        <v>45</v>
      </c>
      <c r="I1952">
        <v>4</v>
      </c>
      <c r="J1952">
        <v>23.99</v>
      </c>
      <c r="K1952" t="s">
        <v>34</v>
      </c>
    </row>
    <row r="1953" spans="1:11" x14ac:dyDescent="0.3">
      <c r="A1953">
        <v>1232</v>
      </c>
      <c r="B1953" t="s">
        <v>467</v>
      </c>
      <c r="C1953" t="s">
        <v>269</v>
      </c>
      <c r="D1953">
        <v>3005</v>
      </c>
      <c r="E1953" s="1">
        <v>44483</v>
      </c>
      <c r="F1953" t="s">
        <v>47</v>
      </c>
      <c r="G1953">
        <v>3</v>
      </c>
      <c r="H1953" t="s">
        <v>48</v>
      </c>
      <c r="I1953">
        <v>7</v>
      </c>
      <c r="J1953">
        <v>49</v>
      </c>
      <c r="K1953" t="s">
        <v>15</v>
      </c>
    </row>
    <row r="1954" spans="1:11" x14ac:dyDescent="0.3">
      <c r="A1954">
        <v>1233</v>
      </c>
      <c r="B1954" t="s">
        <v>361</v>
      </c>
      <c r="C1954" t="s">
        <v>99</v>
      </c>
      <c r="D1954">
        <v>219</v>
      </c>
      <c r="E1954" s="1">
        <v>43874</v>
      </c>
      <c r="F1954" t="s">
        <v>69</v>
      </c>
      <c r="G1954">
        <v>2</v>
      </c>
      <c r="H1954" t="s">
        <v>70</v>
      </c>
      <c r="I1954">
        <v>3</v>
      </c>
      <c r="J1954">
        <v>250</v>
      </c>
      <c r="K1954" t="s">
        <v>53</v>
      </c>
    </row>
    <row r="1955" spans="1:11" x14ac:dyDescent="0.3">
      <c r="A1955">
        <v>1233</v>
      </c>
      <c r="B1955" t="s">
        <v>361</v>
      </c>
      <c r="C1955" t="s">
        <v>99</v>
      </c>
      <c r="D1955">
        <v>1314</v>
      </c>
      <c r="E1955" s="1">
        <v>44112</v>
      </c>
      <c r="F1955" t="s">
        <v>194</v>
      </c>
      <c r="G1955">
        <v>3</v>
      </c>
      <c r="H1955" t="s">
        <v>195</v>
      </c>
      <c r="I1955">
        <v>4</v>
      </c>
      <c r="J1955">
        <v>16.75</v>
      </c>
      <c r="K1955" t="s">
        <v>34</v>
      </c>
    </row>
    <row r="1956" spans="1:11" x14ac:dyDescent="0.3">
      <c r="A1956">
        <v>1233</v>
      </c>
      <c r="B1956" t="s">
        <v>361</v>
      </c>
      <c r="C1956" t="s">
        <v>99</v>
      </c>
      <c r="D1956">
        <v>1388</v>
      </c>
      <c r="E1956" s="1">
        <v>44126</v>
      </c>
      <c r="F1956" t="s">
        <v>91</v>
      </c>
      <c r="G1956">
        <v>4</v>
      </c>
      <c r="H1956" t="s">
        <v>92</v>
      </c>
      <c r="I1956">
        <v>4</v>
      </c>
      <c r="J1956">
        <v>24.99</v>
      </c>
      <c r="K1956" t="s">
        <v>34</v>
      </c>
    </row>
    <row r="1957" spans="1:11" x14ac:dyDescent="0.3">
      <c r="A1957">
        <v>1233</v>
      </c>
      <c r="B1957" t="s">
        <v>361</v>
      </c>
      <c r="C1957" t="s">
        <v>99</v>
      </c>
      <c r="D1957">
        <v>2189</v>
      </c>
      <c r="E1957" s="1">
        <v>44301</v>
      </c>
      <c r="F1957" t="s">
        <v>152</v>
      </c>
      <c r="G1957">
        <v>5</v>
      </c>
      <c r="H1957" t="s">
        <v>153</v>
      </c>
      <c r="I1957">
        <v>1</v>
      </c>
      <c r="J1957">
        <v>7.99</v>
      </c>
      <c r="K1957" t="s">
        <v>18</v>
      </c>
    </row>
    <row r="1958" spans="1:11" x14ac:dyDescent="0.3">
      <c r="A1958">
        <v>1235</v>
      </c>
      <c r="B1958" t="s">
        <v>315</v>
      </c>
      <c r="C1958" t="s">
        <v>11</v>
      </c>
      <c r="D1958">
        <v>846</v>
      </c>
      <c r="E1958" s="1">
        <v>44013</v>
      </c>
      <c r="F1958" t="s">
        <v>122</v>
      </c>
      <c r="G1958">
        <v>5</v>
      </c>
      <c r="H1958" t="s">
        <v>123</v>
      </c>
      <c r="I1958">
        <v>4</v>
      </c>
      <c r="J1958">
        <v>14.99</v>
      </c>
      <c r="K1958" t="s">
        <v>34</v>
      </c>
    </row>
    <row r="1959" spans="1:11" x14ac:dyDescent="0.3">
      <c r="A1959">
        <v>1235</v>
      </c>
      <c r="B1959" t="s">
        <v>315</v>
      </c>
      <c r="C1959" t="s">
        <v>11</v>
      </c>
      <c r="D1959">
        <v>1647</v>
      </c>
      <c r="E1959" s="1">
        <v>44187</v>
      </c>
      <c r="F1959" t="s">
        <v>69</v>
      </c>
      <c r="G1959">
        <v>2</v>
      </c>
      <c r="H1959" t="s">
        <v>70</v>
      </c>
      <c r="I1959">
        <v>3</v>
      </c>
      <c r="J1959">
        <v>250</v>
      </c>
      <c r="K1959" t="s">
        <v>53</v>
      </c>
    </row>
    <row r="1960" spans="1:11" x14ac:dyDescent="0.3">
      <c r="A1960">
        <v>1236</v>
      </c>
      <c r="B1960" t="s">
        <v>305</v>
      </c>
      <c r="C1960" t="s">
        <v>36</v>
      </c>
      <c r="D1960">
        <v>774</v>
      </c>
      <c r="E1960" s="1">
        <v>43995</v>
      </c>
      <c r="F1960" t="s">
        <v>141</v>
      </c>
      <c r="G1960">
        <v>3</v>
      </c>
      <c r="H1960" t="s">
        <v>142</v>
      </c>
      <c r="I1960">
        <v>5</v>
      </c>
      <c r="J1960">
        <v>214</v>
      </c>
      <c r="K1960" t="s">
        <v>97</v>
      </c>
    </row>
    <row r="1961" spans="1:11" x14ac:dyDescent="0.3">
      <c r="A1961">
        <v>1238</v>
      </c>
      <c r="B1961" t="s">
        <v>147</v>
      </c>
      <c r="C1961" t="s">
        <v>119</v>
      </c>
      <c r="D1961">
        <v>336</v>
      </c>
      <c r="E1961" s="1">
        <v>43899</v>
      </c>
      <c r="F1961" t="s">
        <v>129</v>
      </c>
      <c r="G1961">
        <v>3</v>
      </c>
      <c r="H1961" t="s">
        <v>130</v>
      </c>
      <c r="I1961">
        <v>7</v>
      </c>
      <c r="J1961">
        <v>29.99</v>
      </c>
      <c r="K1961" t="s">
        <v>15</v>
      </c>
    </row>
    <row r="1962" spans="1:11" x14ac:dyDescent="0.3">
      <c r="A1962">
        <v>1239</v>
      </c>
      <c r="B1962" t="s">
        <v>293</v>
      </c>
      <c r="C1962" t="s">
        <v>29</v>
      </c>
      <c r="D1962">
        <v>1509</v>
      </c>
      <c r="E1962" s="1">
        <v>44154</v>
      </c>
      <c r="F1962" t="s">
        <v>39</v>
      </c>
      <c r="G1962">
        <v>3</v>
      </c>
      <c r="H1962" t="s">
        <v>40</v>
      </c>
      <c r="I1962">
        <v>2</v>
      </c>
      <c r="J1962">
        <v>89.95</v>
      </c>
      <c r="K1962" t="s">
        <v>41</v>
      </c>
    </row>
    <row r="1963" spans="1:11" x14ac:dyDescent="0.3">
      <c r="A1963">
        <v>1239</v>
      </c>
      <c r="B1963" t="s">
        <v>293</v>
      </c>
      <c r="C1963" t="s">
        <v>29</v>
      </c>
      <c r="D1963">
        <v>2338</v>
      </c>
      <c r="E1963" s="1">
        <v>44332</v>
      </c>
      <c r="F1963" t="s">
        <v>138</v>
      </c>
      <c r="G1963">
        <v>2</v>
      </c>
      <c r="H1963" t="s">
        <v>139</v>
      </c>
      <c r="I1963">
        <v>6</v>
      </c>
      <c r="J1963">
        <v>899</v>
      </c>
      <c r="K1963" t="s">
        <v>27</v>
      </c>
    </row>
    <row r="1964" spans="1:11" x14ac:dyDescent="0.3">
      <c r="A1964">
        <v>1239</v>
      </c>
      <c r="B1964" t="s">
        <v>293</v>
      </c>
      <c r="C1964" t="s">
        <v>29</v>
      </c>
      <c r="D1964">
        <v>2971</v>
      </c>
      <c r="E1964" s="1">
        <v>44474</v>
      </c>
      <c r="F1964" t="s">
        <v>56</v>
      </c>
      <c r="G1964">
        <v>4</v>
      </c>
      <c r="H1964" t="s">
        <v>57</v>
      </c>
      <c r="I1964">
        <v>3</v>
      </c>
      <c r="J1964">
        <v>499</v>
      </c>
      <c r="K1964" t="s">
        <v>53</v>
      </c>
    </row>
    <row r="1965" spans="1:11" x14ac:dyDescent="0.3">
      <c r="A1965">
        <v>1240</v>
      </c>
      <c r="B1965" t="s">
        <v>279</v>
      </c>
      <c r="C1965" t="s">
        <v>24</v>
      </c>
      <c r="D1965">
        <v>886</v>
      </c>
      <c r="E1965" s="1">
        <v>44020</v>
      </c>
      <c r="F1965" t="s">
        <v>69</v>
      </c>
      <c r="G1965">
        <v>3</v>
      </c>
      <c r="H1965" t="s">
        <v>70</v>
      </c>
      <c r="I1965">
        <v>3</v>
      </c>
      <c r="J1965">
        <v>250</v>
      </c>
      <c r="K1965" t="s">
        <v>53</v>
      </c>
    </row>
    <row r="1966" spans="1:11" x14ac:dyDescent="0.3">
      <c r="A1966">
        <v>1241</v>
      </c>
      <c r="B1966" t="s">
        <v>282</v>
      </c>
      <c r="C1966" t="s">
        <v>29</v>
      </c>
      <c r="D1966">
        <v>662</v>
      </c>
      <c r="E1966" s="1">
        <v>43971</v>
      </c>
      <c r="F1966" t="s">
        <v>190</v>
      </c>
      <c r="G1966">
        <v>5</v>
      </c>
      <c r="H1966" t="s">
        <v>191</v>
      </c>
      <c r="I1966">
        <v>6</v>
      </c>
      <c r="J1966">
        <v>549</v>
      </c>
      <c r="K1966" t="s">
        <v>27</v>
      </c>
    </row>
    <row r="1967" spans="1:11" x14ac:dyDescent="0.3">
      <c r="A1967">
        <v>1241</v>
      </c>
      <c r="B1967" t="s">
        <v>282</v>
      </c>
      <c r="C1967" t="s">
        <v>29</v>
      </c>
      <c r="D1967">
        <v>1691</v>
      </c>
      <c r="E1967" s="1">
        <v>44196</v>
      </c>
      <c r="F1967" t="s">
        <v>73</v>
      </c>
      <c r="G1967">
        <v>2</v>
      </c>
      <c r="H1967" t="s">
        <v>74</v>
      </c>
      <c r="I1967">
        <v>3</v>
      </c>
      <c r="J1967">
        <v>250</v>
      </c>
      <c r="K1967" t="s">
        <v>53</v>
      </c>
    </row>
    <row r="1968" spans="1:11" x14ac:dyDescent="0.3">
      <c r="A1968">
        <v>1241</v>
      </c>
      <c r="B1968" t="s">
        <v>282</v>
      </c>
      <c r="C1968" t="s">
        <v>29</v>
      </c>
      <c r="D1968">
        <v>1828</v>
      </c>
      <c r="E1968" s="1">
        <v>44223</v>
      </c>
      <c r="F1968" t="s">
        <v>81</v>
      </c>
      <c r="G1968">
        <v>5</v>
      </c>
      <c r="H1968" t="s">
        <v>82</v>
      </c>
      <c r="I1968">
        <v>6</v>
      </c>
      <c r="J1968">
        <v>599</v>
      </c>
      <c r="K1968" t="s">
        <v>27</v>
      </c>
    </row>
    <row r="1969" spans="1:11" x14ac:dyDescent="0.3">
      <c r="A1969">
        <v>1242</v>
      </c>
      <c r="B1969" t="s">
        <v>207</v>
      </c>
      <c r="C1969" t="s">
        <v>144</v>
      </c>
      <c r="D1969">
        <v>1560</v>
      </c>
      <c r="E1969" s="1">
        <v>44168</v>
      </c>
      <c r="F1969" t="s">
        <v>178</v>
      </c>
      <c r="G1969">
        <v>3</v>
      </c>
      <c r="H1969" t="s">
        <v>179</v>
      </c>
      <c r="I1969">
        <v>5</v>
      </c>
      <c r="J1969">
        <v>225</v>
      </c>
      <c r="K1969" t="s">
        <v>97</v>
      </c>
    </row>
    <row r="1970" spans="1:11" x14ac:dyDescent="0.3">
      <c r="A1970">
        <v>1242</v>
      </c>
      <c r="B1970" t="s">
        <v>207</v>
      </c>
      <c r="C1970" t="s">
        <v>144</v>
      </c>
      <c r="D1970">
        <v>2108</v>
      </c>
      <c r="E1970" s="1">
        <v>44284</v>
      </c>
      <c r="F1970" t="s">
        <v>79</v>
      </c>
      <c r="G1970">
        <v>6</v>
      </c>
      <c r="H1970" t="s">
        <v>80</v>
      </c>
      <c r="I1970">
        <v>3</v>
      </c>
      <c r="J1970">
        <v>399</v>
      </c>
      <c r="K1970" t="s">
        <v>53</v>
      </c>
    </row>
    <row r="1971" spans="1:11" x14ac:dyDescent="0.3">
      <c r="A1971">
        <v>1242</v>
      </c>
      <c r="B1971" t="s">
        <v>207</v>
      </c>
      <c r="C1971" t="s">
        <v>144</v>
      </c>
      <c r="D1971">
        <v>2389</v>
      </c>
      <c r="E1971" s="1">
        <v>44346</v>
      </c>
      <c r="F1971" t="s">
        <v>75</v>
      </c>
      <c r="G1971">
        <v>6</v>
      </c>
      <c r="H1971" t="s">
        <v>76</v>
      </c>
      <c r="I1971">
        <v>2</v>
      </c>
      <c r="J1971">
        <v>54</v>
      </c>
      <c r="K1971" t="s">
        <v>41</v>
      </c>
    </row>
    <row r="1972" spans="1:11" x14ac:dyDescent="0.3">
      <c r="A1972">
        <v>1243</v>
      </c>
      <c r="B1972" t="s">
        <v>462</v>
      </c>
      <c r="C1972" t="s">
        <v>72</v>
      </c>
      <c r="D1972">
        <v>1899</v>
      </c>
      <c r="E1972" s="1">
        <v>44239</v>
      </c>
      <c r="F1972" t="s">
        <v>317</v>
      </c>
      <c r="G1972">
        <v>5</v>
      </c>
      <c r="H1972" t="s">
        <v>318</v>
      </c>
      <c r="I1972">
        <v>7</v>
      </c>
      <c r="J1972">
        <v>44.95</v>
      </c>
      <c r="K1972" t="s">
        <v>15</v>
      </c>
    </row>
    <row r="1973" spans="1:11" x14ac:dyDescent="0.3">
      <c r="A1973">
        <v>1243</v>
      </c>
      <c r="B1973" t="s">
        <v>462</v>
      </c>
      <c r="C1973" t="s">
        <v>72</v>
      </c>
      <c r="D1973">
        <v>2024</v>
      </c>
      <c r="E1973" s="1">
        <v>44264</v>
      </c>
      <c r="F1973" t="s">
        <v>214</v>
      </c>
      <c r="G1973">
        <v>5</v>
      </c>
      <c r="H1973" t="s">
        <v>215</v>
      </c>
      <c r="I1973">
        <v>2</v>
      </c>
      <c r="J1973">
        <v>58.95</v>
      </c>
      <c r="K1973" t="s">
        <v>41</v>
      </c>
    </row>
    <row r="1974" spans="1:11" x14ac:dyDescent="0.3">
      <c r="A1974">
        <v>1243</v>
      </c>
      <c r="B1974" t="s">
        <v>462</v>
      </c>
      <c r="C1974" t="s">
        <v>72</v>
      </c>
      <c r="D1974">
        <v>2196</v>
      </c>
      <c r="E1974" s="1">
        <v>44303</v>
      </c>
      <c r="F1974" t="s">
        <v>69</v>
      </c>
      <c r="G1974">
        <v>4</v>
      </c>
      <c r="H1974" t="s">
        <v>70</v>
      </c>
      <c r="I1974">
        <v>3</v>
      </c>
      <c r="J1974">
        <v>250</v>
      </c>
      <c r="K1974" t="s">
        <v>53</v>
      </c>
    </row>
    <row r="1975" spans="1:11" x14ac:dyDescent="0.3">
      <c r="A1975">
        <v>1243</v>
      </c>
      <c r="B1975" t="s">
        <v>462</v>
      </c>
      <c r="C1975" t="s">
        <v>72</v>
      </c>
      <c r="D1975">
        <v>3014</v>
      </c>
      <c r="E1975" s="1">
        <v>44484</v>
      </c>
      <c r="F1975" t="s">
        <v>317</v>
      </c>
      <c r="G1975">
        <v>4</v>
      </c>
      <c r="H1975" t="s">
        <v>318</v>
      </c>
      <c r="I1975">
        <v>7</v>
      </c>
      <c r="J1975">
        <v>44.95</v>
      </c>
      <c r="K1975" t="s">
        <v>15</v>
      </c>
    </row>
    <row r="1976" spans="1:11" x14ac:dyDescent="0.3">
      <c r="A1976">
        <v>1244</v>
      </c>
      <c r="B1976" t="s">
        <v>445</v>
      </c>
      <c r="C1976" t="s">
        <v>189</v>
      </c>
      <c r="D1976">
        <v>2562</v>
      </c>
      <c r="E1976" s="1">
        <v>44377</v>
      </c>
      <c r="F1976" t="s">
        <v>204</v>
      </c>
      <c r="G1976">
        <v>6</v>
      </c>
      <c r="H1976" t="s">
        <v>205</v>
      </c>
      <c r="I1976">
        <v>3</v>
      </c>
      <c r="J1976">
        <v>450</v>
      </c>
      <c r="K1976" t="s">
        <v>53</v>
      </c>
    </row>
    <row r="1977" spans="1:11" x14ac:dyDescent="0.3">
      <c r="A1977">
        <v>1244</v>
      </c>
      <c r="B1977" t="s">
        <v>445</v>
      </c>
      <c r="C1977" t="s">
        <v>189</v>
      </c>
      <c r="D1977">
        <v>2606</v>
      </c>
      <c r="E1977" s="1">
        <v>44387</v>
      </c>
      <c r="F1977" t="s">
        <v>172</v>
      </c>
      <c r="G1977">
        <v>5</v>
      </c>
      <c r="H1977" t="s">
        <v>173</v>
      </c>
      <c r="I1977">
        <v>4</v>
      </c>
      <c r="J1977">
        <v>24.95</v>
      </c>
      <c r="K1977" t="s">
        <v>34</v>
      </c>
    </row>
    <row r="1978" spans="1:11" x14ac:dyDescent="0.3">
      <c r="A1978">
        <v>1246</v>
      </c>
      <c r="B1978" t="s">
        <v>497</v>
      </c>
      <c r="C1978" t="s">
        <v>88</v>
      </c>
      <c r="D1978">
        <v>1713</v>
      </c>
      <c r="E1978" s="1">
        <v>44200</v>
      </c>
      <c r="F1978" t="s">
        <v>39</v>
      </c>
      <c r="G1978">
        <v>4</v>
      </c>
      <c r="H1978" t="s">
        <v>40</v>
      </c>
      <c r="I1978">
        <v>2</v>
      </c>
      <c r="J1978">
        <v>89.95</v>
      </c>
      <c r="K1978" t="s">
        <v>41</v>
      </c>
    </row>
    <row r="1979" spans="1:11" x14ac:dyDescent="0.3">
      <c r="A1979">
        <v>1246</v>
      </c>
      <c r="B1979" t="s">
        <v>497</v>
      </c>
      <c r="C1979" t="s">
        <v>88</v>
      </c>
      <c r="D1979">
        <v>2802</v>
      </c>
      <c r="E1979" s="1">
        <v>44432</v>
      </c>
      <c r="F1979" t="s">
        <v>175</v>
      </c>
      <c r="G1979">
        <v>6</v>
      </c>
      <c r="H1979" t="s">
        <v>176</v>
      </c>
      <c r="I1979">
        <v>2</v>
      </c>
      <c r="J1979">
        <v>119</v>
      </c>
      <c r="K1979" t="s">
        <v>41</v>
      </c>
    </row>
    <row r="1980" spans="1:11" x14ac:dyDescent="0.3">
      <c r="A1980">
        <v>1246</v>
      </c>
      <c r="B1980" t="s">
        <v>497</v>
      </c>
      <c r="C1980" t="s">
        <v>88</v>
      </c>
      <c r="D1980">
        <v>2804</v>
      </c>
      <c r="E1980" s="1">
        <v>44433</v>
      </c>
      <c r="F1980" t="s">
        <v>230</v>
      </c>
      <c r="G1980">
        <v>4</v>
      </c>
      <c r="H1980" t="s">
        <v>231</v>
      </c>
      <c r="I1980">
        <v>4</v>
      </c>
      <c r="J1980">
        <v>16.989999999999998</v>
      </c>
      <c r="K1980" t="s">
        <v>34</v>
      </c>
    </row>
    <row r="1981" spans="1:11" x14ac:dyDescent="0.3">
      <c r="A1981">
        <v>1247</v>
      </c>
      <c r="B1981" t="s">
        <v>458</v>
      </c>
      <c r="C1981" t="s">
        <v>50</v>
      </c>
      <c r="D1981">
        <v>1912</v>
      </c>
      <c r="E1981" s="1">
        <v>44240</v>
      </c>
      <c r="F1981" t="s">
        <v>114</v>
      </c>
      <c r="G1981">
        <v>3</v>
      </c>
      <c r="H1981" t="s">
        <v>115</v>
      </c>
      <c r="I1981">
        <v>2</v>
      </c>
      <c r="J1981">
        <v>69</v>
      </c>
      <c r="K1981" t="s">
        <v>41</v>
      </c>
    </row>
    <row r="1982" spans="1:11" x14ac:dyDescent="0.3">
      <c r="A1982">
        <v>1247</v>
      </c>
      <c r="B1982" t="s">
        <v>458</v>
      </c>
      <c r="C1982" t="s">
        <v>50</v>
      </c>
      <c r="D1982">
        <v>3246</v>
      </c>
      <c r="E1982" s="1">
        <v>44539</v>
      </c>
      <c r="F1982" t="s">
        <v>221</v>
      </c>
      <c r="G1982">
        <v>4</v>
      </c>
      <c r="H1982" t="s">
        <v>222</v>
      </c>
      <c r="I1982">
        <v>1</v>
      </c>
      <c r="J1982">
        <v>10.99</v>
      </c>
      <c r="K1982" t="s">
        <v>18</v>
      </c>
    </row>
    <row r="1983" spans="1:11" x14ac:dyDescent="0.3">
      <c r="A1983">
        <v>1249</v>
      </c>
      <c r="B1983" t="s">
        <v>323</v>
      </c>
      <c r="C1983" t="s">
        <v>36</v>
      </c>
      <c r="D1983">
        <v>561</v>
      </c>
      <c r="E1983" s="1">
        <v>43954</v>
      </c>
      <c r="F1983" t="s">
        <v>111</v>
      </c>
      <c r="G1983">
        <v>2</v>
      </c>
      <c r="H1983" t="s">
        <v>112</v>
      </c>
      <c r="I1983">
        <v>1</v>
      </c>
      <c r="J1983">
        <v>12</v>
      </c>
      <c r="K1983" t="s">
        <v>18</v>
      </c>
    </row>
    <row r="1984" spans="1:11" x14ac:dyDescent="0.3">
      <c r="A1984">
        <v>1249</v>
      </c>
      <c r="B1984" t="s">
        <v>323</v>
      </c>
      <c r="C1984" t="s">
        <v>36</v>
      </c>
      <c r="D1984">
        <v>2456</v>
      </c>
      <c r="E1984" s="1">
        <v>44359</v>
      </c>
      <c r="F1984" t="s">
        <v>302</v>
      </c>
      <c r="G1984">
        <v>3</v>
      </c>
      <c r="H1984" t="s">
        <v>303</v>
      </c>
      <c r="I1984">
        <v>4</v>
      </c>
      <c r="J1984">
        <v>13.99</v>
      </c>
      <c r="K1984" t="s">
        <v>34</v>
      </c>
    </row>
    <row r="1985" spans="1:11" x14ac:dyDescent="0.3">
      <c r="A1985">
        <v>1251</v>
      </c>
      <c r="B1985" t="s">
        <v>23</v>
      </c>
      <c r="C1985" t="s">
        <v>24</v>
      </c>
      <c r="D1985">
        <v>1157</v>
      </c>
      <c r="E1985" s="1">
        <v>44079</v>
      </c>
      <c r="F1985" t="s">
        <v>131</v>
      </c>
      <c r="G1985">
        <v>4</v>
      </c>
      <c r="H1985" t="s">
        <v>132</v>
      </c>
      <c r="I1985">
        <v>1</v>
      </c>
      <c r="J1985">
        <v>9.99</v>
      </c>
      <c r="K1985" t="s">
        <v>18</v>
      </c>
    </row>
    <row r="1986" spans="1:11" x14ac:dyDescent="0.3">
      <c r="A1986">
        <v>1253</v>
      </c>
      <c r="B1986" t="s">
        <v>210</v>
      </c>
      <c r="C1986" t="s">
        <v>211</v>
      </c>
      <c r="D1986">
        <v>714</v>
      </c>
      <c r="E1986" s="1">
        <v>43981</v>
      </c>
      <c r="F1986" t="s">
        <v>95</v>
      </c>
      <c r="G1986">
        <v>3</v>
      </c>
      <c r="H1986" t="s">
        <v>96</v>
      </c>
      <c r="I1986">
        <v>5</v>
      </c>
      <c r="J1986">
        <v>245</v>
      </c>
      <c r="K1986" t="s">
        <v>97</v>
      </c>
    </row>
    <row r="1987" spans="1:11" x14ac:dyDescent="0.3">
      <c r="A1987">
        <v>1253</v>
      </c>
      <c r="B1987" t="s">
        <v>210</v>
      </c>
      <c r="C1987" t="s">
        <v>211</v>
      </c>
      <c r="D1987">
        <v>1537</v>
      </c>
      <c r="E1987" s="1">
        <v>44161</v>
      </c>
      <c r="F1987" t="s">
        <v>198</v>
      </c>
      <c r="G1987">
        <v>5</v>
      </c>
      <c r="H1987" t="s">
        <v>199</v>
      </c>
      <c r="I1987">
        <v>1</v>
      </c>
      <c r="J1987">
        <v>8.99</v>
      </c>
      <c r="K1987" t="s">
        <v>18</v>
      </c>
    </row>
    <row r="1988" spans="1:11" x14ac:dyDescent="0.3">
      <c r="A1988">
        <v>1254</v>
      </c>
      <c r="B1988" t="s">
        <v>210</v>
      </c>
      <c r="C1988" t="s">
        <v>211</v>
      </c>
      <c r="D1988">
        <v>415</v>
      </c>
      <c r="E1988" s="1">
        <v>43918</v>
      </c>
      <c r="F1988" t="s">
        <v>60</v>
      </c>
      <c r="G1988">
        <v>4</v>
      </c>
      <c r="H1988" t="s">
        <v>61</v>
      </c>
      <c r="I1988">
        <v>4</v>
      </c>
      <c r="J1988">
        <v>12.99</v>
      </c>
      <c r="K1988" t="s">
        <v>34</v>
      </c>
    </row>
    <row r="1989" spans="1:11" x14ac:dyDescent="0.3">
      <c r="A1989">
        <v>1255</v>
      </c>
      <c r="B1989" t="s">
        <v>374</v>
      </c>
      <c r="C1989" t="s">
        <v>29</v>
      </c>
      <c r="D1989">
        <v>485</v>
      </c>
      <c r="E1989" s="1">
        <v>43931</v>
      </c>
      <c r="F1989" t="s">
        <v>37</v>
      </c>
      <c r="G1989">
        <v>4</v>
      </c>
      <c r="H1989" t="s">
        <v>38</v>
      </c>
      <c r="I1989">
        <v>1</v>
      </c>
      <c r="J1989">
        <v>12</v>
      </c>
      <c r="K1989" t="s">
        <v>18</v>
      </c>
    </row>
    <row r="1990" spans="1:11" x14ac:dyDescent="0.3">
      <c r="A1990">
        <v>1255</v>
      </c>
      <c r="B1990" t="s">
        <v>374</v>
      </c>
      <c r="C1990" t="s">
        <v>29</v>
      </c>
      <c r="D1990">
        <v>1264</v>
      </c>
      <c r="E1990" s="1">
        <v>44101</v>
      </c>
      <c r="F1990" t="s">
        <v>175</v>
      </c>
      <c r="G1990">
        <v>2</v>
      </c>
      <c r="H1990" t="s">
        <v>176</v>
      </c>
      <c r="I1990">
        <v>2</v>
      </c>
      <c r="J1990">
        <v>119</v>
      </c>
      <c r="K1990" t="s">
        <v>41</v>
      </c>
    </row>
    <row r="1991" spans="1:11" x14ac:dyDescent="0.3">
      <c r="A1991">
        <v>1256</v>
      </c>
      <c r="B1991" t="s">
        <v>387</v>
      </c>
      <c r="C1991" t="s">
        <v>388</v>
      </c>
      <c r="D1991">
        <v>404</v>
      </c>
      <c r="E1991" s="1">
        <v>43916</v>
      </c>
      <c r="F1991" t="s">
        <v>131</v>
      </c>
      <c r="G1991">
        <v>2</v>
      </c>
      <c r="H1991" t="s">
        <v>132</v>
      </c>
      <c r="I1991">
        <v>1</v>
      </c>
      <c r="J1991">
        <v>9.99</v>
      </c>
      <c r="K1991" t="s">
        <v>18</v>
      </c>
    </row>
    <row r="1992" spans="1:11" x14ac:dyDescent="0.3">
      <c r="A1992">
        <v>1256</v>
      </c>
      <c r="B1992" t="s">
        <v>387</v>
      </c>
      <c r="C1992" t="s">
        <v>388</v>
      </c>
      <c r="D1992">
        <v>1673</v>
      </c>
      <c r="E1992" s="1">
        <v>44192</v>
      </c>
      <c r="F1992" t="s">
        <v>283</v>
      </c>
      <c r="G1992">
        <v>4</v>
      </c>
      <c r="H1992" t="s">
        <v>284</v>
      </c>
      <c r="I1992">
        <v>7</v>
      </c>
      <c r="J1992">
        <v>42.99</v>
      </c>
      <c r="K1992" t="s">
        <v>15</v>
      </c>
    </row>
    <row r="1993" spans="1:11" x14ac:dyDescent="0.3">
      <c r="A1993">
        <v>1257</v>
      </c>
      <c r="B1993" t="s">
        <v>351</v>
      </c>
      <c r="C1993" t="s">
        <v>352</v>
      </c>
      <c r="D1993">
        <v>1003</v>
      </c>
      <c r="E1993" s="1">
        <v>44046</v>
      </c>
      <c r="F1993" t="s">
        <v>106</v>
      </c>
      <c r="G1993">
        <v>2</v>
      </c>
      <c r="H1993" t="s">
        <v>107</v>
      </c>
      <c r="I1993">
        <v>1</v>
      </c>
      <c r="J1993">
        <v>4.99</v>
      </c>
      <c r="K1993" t="s">
        <v>18</v>
      </c>
    </row>
    <row r="1994" spans="1:11" x14ac:dyDescent="0.3">
      <c r="A1994">
        <v>1258</v>
      </c>
      <c r="B1994" t="s">
        <v>220</v>
      </c>
      <c r="C1994" t="s">
        <v>36</v>
      </c>
      <c r="D1994">
        <v>298</v>
      </c>
      <c r="E1994" s="1">
        <v>43891</v>
      </c>
      <c r="F1994" t="s">
        <v>190</v>
      </c>
      <c r="G1994">
        <v>3</v>
      </c>
      <c r="H1994" t="s">
        <v>191</v>
      </c>
      <c r="I1994">
        <v>6</v>
      </c>
      <c r="J1994">
        <v>549</v>
      </c>
      <c r="K1994" t="s">
        <v>27</v>
      </c>
    </row>
    <row r="1995" spans="1:11" x14ac:dyDescent="0.3">
      <c r="A1995">
        <v>1258</v>
      </c>
      <c r="B1995" t="s">
        <v>220</v>
      </c>
      <c r="C1995" t="s">
        <v>36</v>
      </c>
      <c r="D1995">
        <v>1818</v>
      </c>
      <c r="E1995" s="1">
        <v>44221</v>
      </c>
      <c r="F1995" t="s">
        <v>39</v>
      </c>
      <c r="G1995">
        <v>2</v>
      </c>
      <c r="H1995" t="s">
        <v>40</v>
      </c>
      <c r="I1995">
        <v>2</v>
      </c>
      <c r="J1995">
        <v>89.95</v>
      </c>
      <c r="K1995" t="s">
        <v>41</v>
      </c>
    </row>
    <row r="1996" spans="1:11" x14ac:dyDescent="0.3">
      <c r="A1996">
        <v>1258</v>
      </c>
      <c r="B1996" t="s">
        <v>220</v>
      </c>
      <c r="C1996" t="s">
        <v>36</v>
      </c>
      <c r="D1996">
        <v>1929</v>
      </c>
      <c r="E1996" s="1">
        <v>44243</v>
      </c>
      <c r="F1996" t="s">
        <v>30</v>
      </c>
      <c r="G1996">
        <v>2</v>
      </c>
      <c r="H1996" t="s">
        <v>31</v>
      </c>
      <c r="I1996">
        <v>7</v>
      </c>
      <c r="J1996">
        <v>37.99</v>
      </c>
      <c r="K1996" t="s">
        <v>15</v>
      </c>
    </row>
    <row r="1997" spans="1:11" x14ac:dyDescent="0.3">
      <c r="A1997">
        <v>1258</v>
      </c>
      <c r="B1997" t="s">
        <v>220</v>
      </c>
      <c r="C1997" t="s">
        <v>36</v>
      </c>
      <c r="D1997">
        <v>2208</v>
      </c>
      <c r="E1997" s="1">
        <v>44305</v>
      </c>
      <c r="F1997" t="s">
        <v>131</v>
      </c>
      <c r="G1997">
        <v>3</v>
      </c>
      <c r="H1997" t="s">
        <v>132</v>
      </c>
      <c r="I1997">
        <v>1</v>
      </c>
      <c r="J1997">
        <v>9.99</v>
      </c>
      <c r="K1997" t="s">
        <v>18</v>
      </c>
    </row>
    <row r="1998" spans="1:11" x14ac:dyDescent="0.3">
      <c r="A1998">
        <v>1259</v>
      </c>
      <c r="B1998" t="s">
        <v>498</v>
      </c>
      <c r="C1998" t="s">
        <v>20</v>
      </c>
      <c r="D1998">
        <v>941</v>
      </c>
      <c r="E1998" s="1">
        <v>44032</v>
      </c>
      <c r="F1998" t="s">
        <v>100</v>
      </c>
      <c r="G1998">
        <v>3</v>
      </c>
      <c r="H1998" t="s">
        <v>101</v>
      </c>
      <c r="I1998">
        <v>7</v>
      </c>
      <c r="J1998">
        <v>34.99</v>
      </c>
      <c r="K1998" t="s">
        <v>15</v>
      </c>
    </row>
    <row r="1999" spans="1:11" x14ac:dyDescent="0.3">
      <c r="A1999">
        <v>1259</v>
      </c>
      <c r="B1999" t="s">
        <v>498</v>
      </c>
      <c r="C1999" t="s">
        <v>20</v>
      </c>
      <c r="D1999">
        <v>2132</v>
      </c>
      <c r="E1999" s="1">
        <v>44288</v>
      </c>
      <c r="F1999" t="s">
        <v>290</v>
      </c>
      <c r="G1999">
        <v>5</v>
      </c>
      <c r="H1999" t="s">
        <v>291</v>
      </c>
      <c r="I1999">
        <v>6</v>
      </c>
      <c r="J1999">
        <v>699</v>
      </c>
      <c r="K1999" t="s">
        <v>27</v>
      </c>
    </row>
    <row r="2000" spans="1:11" x14ac:dyDescent="0.3">
      <c r="A2000">
        <v>1261</v>
      </c>
      <c r="B2000" t="s">
        <v>23</v>
      </c>
      <c r="C2000" t="s">
        <v>24</v>
      </c>
      <c r="D2000">
        <v>3082</v>
      </c>
      <c r="E2000" s="1">
        <v>44502</v>
      </c>
      <c r="F2000" t="s">
        <v>136</v>
      </c>
      <c r="G2000">
        <v>3</v>
      </c>
      <c r="H2000" t="s">
        <v>137</v>
      </c>
      <c r="I2000">
        <v>5</v>
      </c>
      <c r="J2000">
        <v>189</v>
      </c>
      <c r="K2000" t="s">
        <v>97</v>
      </c>
    </row>
    <row r="2001" spans="1:11" x14ac:dyDescent="0.3">
      <c r="A2001">
        <v>1262</v>
      </c>
      <c r="B2001" t="s">
        <v>499</v>
      </c>
      <c r="C2001" t="s">
        <v>313</v>
      </c>
      <c r="D2001">
        <v>2341</v>
      </c>
      <c r="E2001" s="1">
        <v>44332</v>
      </c>
      <c r="F2001" t="s">
        <v>47</v>
      </c>
      <c r="G2001">
        <v>6</v>
      </c>
      <c r="H2001" t="s">
        <v>48</v>
      </c>
      <c r="I2001">
        <v>7</v>
      </c>
      <c r="J2001">
        <v>49</v>
      </c>
      <c r="K2001" t="s">
        <v>15</v>
      </c>
    </row>
    <row r="2002" spans="1:11" x14ac:dyDescent="0.3">
      <c r="A2002">
        <v>1263</v>
      </c>
      <c r="B2002" t="s">
        <v>402</v>
      </c>
      <c r="C2002" t="s">
        <v>36</v>
      </c>
      <c r="D2002">
        <v>1310</v>
      </c>
      <c r="E2002" s="1">
        <v>44111</v>
      </c>
      <c r="F2002" t="s">
        <v>106</v>
      </c>
      <c r="G2002">
        <v>3</v>
      </c>
      <c r="H2002" t="s">
        <v>107</v>
      </c>
      <c r="I2002">
        <v>1</v>
      </c>
      <c r="J2002">
        <v>4.99</v>
      </c>
      <c r="K2002" t="s">
        <v>18</v>
      </c>
    </row>
    <row r="2003" spans="1:11" x14ac:dyDescent="0.3">
      <c r="A2003">
        <v>1264</v>
      </c>
      <c r="B2003" t="s">
        <v>310</v>
      </c>
      <c r="C2003" t="s">
        <v>311</v>
      </c>
      <c r="D2003">
        <v>76</v>
      </c>
      <c r="E2003" s="1">
        <v>43847</v>
      </c>
      <c r="F2003" t="s">
        <v>91</v>
      </c>
      <c r="G2003">
        <v>4</v>
      </c>
      <c r="H2003" t="s">
        <v>92</v>
      </c>
      <c r="I2003">
        <v>4</v>
      </c>
      <c r="J2003">
        <v>24.99</v>
      </c>
      <c r="K2003" t="s">
        <v>34</v>
      </c>
    </row>
    <row r="2004" spans="1:11" x14ac:dyDescent="0.3">
      <c r="A2004">
        <v>1265</v>
      </c>
      <c r="B2004" t="s">
        <v>257</v>
      </c>
      <c r="C2004" t="s">
        <v>66</v>
      </c>
      <c r="D2004">
        <v>1668</v>
      </c>
      <c r="E2004" s="1">
        <v>44190</v>
      </c>
      <c r="F2004" t="s">
        <v>21</v>
      </c>
      <c r="G2004">
        <v>2</v>
      </c>
      <c r="H2004" t="s">
        <v>22</v>
      </c>
      <c r="I2004">
        <v>7</v>
      </c>
      <c r="J2004">
        <v>27.5</v>
      </c>
      <c r="K2004" t="s">
        <v>15</v>
      </c>
    </row>
    <row r="2005" spans="1:11" x14ac:dyDescent="0.3">
      <c r="A2005">
        <v>1266</v>
      </c>
      <c r="B2005" t="s">
        <v>334</v>
      </c>
      <c r="C2005" t="s">
        <v>20</v>
      </c>
      <c r="D2005">
        <v>2974</v>
      </c>
      <c r="E2005" s="1">
        <v>44475</v>
      </c>
      <c r="F2005" t="s">
        <v>185</v>
      </c>
      <c r="G2005">
        <v>4</v>
      </c>
      <c r="H2005" t="s">
        <v>186</v>
      </c>
      <c r="I2005">
        <v>5</v>
      </c>
      <c r="J2005">
        <v>189</v>
      </c>
      <c r="K2005" t="s">
        <v>97</v>
      </c>
    </row>
    <row r="2006" spans="1:11" x14ac:dyDescent="0.3">
      <c r="A2006">
        <v>1267</v>
      </c>
      <c r="B2006" t="s">
        <v>363</v>
      </c>
      <c r="C2006" t="s">
        <v>72</v>
      </c>
      <c r="D2006">
        <v>178</v>
      </c>
      <c r="E2006" s="1">
        <v>43867</v>
      </c>
      <c r="F2006" t="s">
        <v>83</v>
      </c>
      <c r="G2006">
        <v>3</v>
      </c>
      <c r="H2006" t="s">
        <v>84</v>
      </c>
      <c r="I2006">
        <v>2</v>
      </c>
      <c r="J2006">
        <v>167</v>
      </c>
      <c r="K2006" t="s">
        <v>41</v>
      </c>
    </row>
    <row r="2007" spans="1:11" x14ac:dyDescent="0.3">
      <c r="A2007">
        <v>1267</v>
      </c>
      <c r="B2007" t="s">
        <v>363</v>
      </c>
      <c r="C2007" t="s">
        <v>72</v>
      </c>
      <c r="D2007">
        <v>3310</v>
      </c>
      <c r="E2007" s="1">
        <v>44555</v>
      </c>
      <c r="F2007" t="s">
        <v>75</v>
      </c>
      <c r="G2007">
        <v>3</v>
      </c>
      <c r="H2007" t="s">
        <v>76</v>
      </c>
      <c r="I2007">
        <v>2</v>
      </c>
      <c r="J2007">
        <v>54</v>
      </c>
      <c r="K2007" t="s">
        <v>41</v>
      </c>
    </row>
    <row r="2008" spans="1:11" x14ac:dyDescent="0.3">
      <c r="A2008">
        <v>1268</v>
      </c>
      <c r="B2008" t="s">
        <v>355</v>
      </c>
      <c r="C2008" t="s">
        <v>148</v>
      </c>
      <c r="D2008">
        <v>1117</v>
      </c>
      <c r="E2008" s="1">
        <v>44072</v>
      </c>
      <c r="F2008" t="s">
        <v>152</v>
      </c>
      <c r="G2008">
        <v>6</v>
      </c>
      <c r="H2008" t="s">
        <v>153</v>
      </c>
      <c r="I2008">
        <v>1</v>
      </c>
      <c r="J2008">
        <v>7.99</v>
      </c>
      <c r="K2008" t="s">
        <v>18</v>
      </c>
    </row>
    <row r="2009" spans="1:11" x14ac:dyDescent="0.3">
      <c r="A2009">
        <v>1268</v>
      </c>
      <c r="B2009" t="s">
        <v>355</v>
      </c>
      <c r="C2009" t="s">
        <v>148</v>
      </c>
      <c r="D2009">
        <v>2791</v>
      </c>
      <c r="E2009" s="1">
        <v>44430</v>
      </c>
      <c r="F2009" t="s">
        <v>152</v>
      </c>
      <c r="G2009">
        <v>2</v>
      </c>
      <c r="H2009" t="s">
        <v>153</v>
      </c>
      <c r="I2009">
        <v>1</v>
      </c>
      <c r="J2009">
        <v>7.99</v>
      </c>
      <c r="K2009" t="s">
        <v>18</v>
      </c>
    </row>
    <row r="2010" spans="1:11" x14ac:dyDescent="0.3">
      <c r="A2010">
        <v>1269</v>
      </c>
      <c r="B2010" t="s">
        <v>455</v>
      </c>
      <c r="C2010" t="s">
        <v>211</v>
      </c>
      <c r="D2010">
        <v>1960</v>
      </c>
      <c r="E2010" s="1">
        <v>44251</v>
      </c>
      <c r="F2010" t="s">
        <v>290</v>
      </c>
      <c r="G2010">
        <v>3</v>
      </c>
      <c r="H2010" t="s">
        <v>291</v>
      </c>
      <c r="I2010">
        <v>6</v>
      </c>
      <c r="J2010">
        <v>699</v>
      </c>
      <c r="K2010" t="s">
        <v>27</v>
      </c>
    </row>
    <row r="2011" spans="1:11" x14ac:dyDescent="0.3">
      <c r="A2011">
        <v>1270</v>
      </c>
      <c r="B2011" t="s">
        <v>334</v>
      </c>
      <c r="C2011" t="s">
        <v>20</v>
      </c>
      <c r="D2011">
        <v>2403</v>
      </c>
      <c r="E2011" s="1">
        <v>44349</v>
      </c>
      <c r="F2011" t="s">
        <v>208</v>
      </c>
      <c r="G2011">
        <v>2</v>
      </c>
      <c r="H2011" t="s">
        <v>209</v>
      </c>
      <c r="I2011">
        <v>4</v>
      </c>
      <c r="J2011">
        <v>14.99</v>
      </c>
      <c r="K2011" t="s">
        <v>34</v>
      </c>
    </row>
    <row r="2012" spans="1:11" x14ac:dyDescent="0.3">
      <c r="A2012">
        <v>1270</v>
      </c>
      <c r="B2012" t="s">
        <v>334</v>
      </c>
      <c r="C2012" t="s">
        <v>20</v>
      </c>
      <c r="D2012">
        <v>2838</v>
      </c>
      <c r="E2012" s="1">
        <v>44439</v>
      </c>
      <c r="F2012" t="s">
        <v>106</v>
      </c>
      <c r="G2012">
        <v>5</v>
      </c>
      <c r="H2012" t="s">
        <v>107</v>
      </c>
      <c r="I2012">
        <v>1</v>
      </c>
      <c r="J2012">
        <v>4.99</v>
      </c>
      <c r="K2012" t="s">
        <v>18</v>
      </c>
    </row>
    <row r="2013" spans="1:11" x14ac:dyDescent="0.3">
      <c r="A2013">
        <v>1272</v>
      </c>
      <c r="B2013" t="s">
        <v>500</v>
      </c>
      <c r="C2013" t="s">
        <v>119</v>
      </c>
      <c r="D2013">
        <v>21</v>
      </c>
      <c r="E2013" s="1">
        <v>43834</v>
      </c>
      <c r="F2013" t="s">
        <v>30</v>
      </c>
      <c r="G2013">
        <v>3</v>
      </c>
      <c r="H2013" t="s">
        <v>31</v>
      </c>
      <c r="I2013">
        <v>7</v>
      </c>
      <c r="J2013">
        <v>37.99</v>
      </c>
      <c r="K2013" t="s">
        <v>15</v>
      </c>
    </row>
    <row r="2014" spans="1:11" x14ac:dyDescent="0.3">
      <c r="A2014">
        <v>1273</v>
      </c>
      <c r="B2014" t="s">
        <v>367</v>
      </c>
      <c r="C2014" t="s">
        <v>352</v>
      </c>
      <c r="D2014">
        <v>672</v>
      </c>
      <c r="E2014" s="1">
        <v>43973</v>
      </c>
      <c r="F2014" t="s">
        <v>60</v>
      </c>
      <c r="G2014">
        <v>3</v>
      </c>
      <c r="H2014" t="s">
        <v>61</v>
      </c>
      <c r="I2014">
        <v>4</v>
      </c>
      <c r="J2014">
        <v>12.99</v>
      </c>
      <c r="K2014" t="s">
        <v>34</v>
      </c>
    </row>
    <row r="2015" spans="1:11" x14ac:dyDescent="0.3">
      <c r="A2015">
        <v>1273</v>
      </c>
      <c r="B2015" t="s">
        <v>367</v>
      </c>
      <c r="C2015" t="s">
        <v>352</v>
      </c>
      <c r="D2015">
        <v>1671</v>
      </c>
      <c r="E2015" s="1">
        <v>44190</v>
      </c>
      <c r="F2015" t="s">
        <v>283</v>
      </c>
      <c r="G2015">
        <v>6</v>
      </c>
      <c r="H2015" t="s">
        <v>284</v>
      </c>
      <c r="I2015">
        <v>7</v>
      </c>
      <c r="J2015">
        <v>42.99</v>
      </c>
      <c r="K2015" t="s">
        <v>15</v>
      </c>
    </row>
    <row r="2016" spans="1:11" x14ac:dyDescent="0.3">
      <c r="A2016">
        <v>1275</v>
      </c>
      <c r="B2016" t="s">
        <v>383</v>
      </c>
      <c r="C2016" t="s">
        <v>224</v>
      </c>
      <c r="D2016">
        <v>766</v>
      </c>
      <c r="E2016" s="1">
        <v>43992</v>
      </c>
      <c r="F2016" t="s">
        <v>198</v>
      </c>
      <c r="G2016">
        <v>2</v>
      </c>
      <c r="H2016" t="s">
        <v>199</v>
      </c>
      <c r="I2016">
        <v>1</v>
      </c>
      <c r="J2016">
        <v>8.99</v>
      </c>
      <c r="K2016" t="s">
        <v>18</v>
      </c>
    </row>
    <row r="2017" spans="1:11" x14ac:dyDescent="0.3">
      <c r="A2017">
        <v>1275</v>
      </c>
      <c r="B2017" t="s">
        <v>383</v>
      </c>
      <c r="C2017" t="s">
        <v>224</v>
      </c>
      <c r="D2017">
        <v>2299</v>
      </c>
      <c r="E2017" s="1">
        <v>44324</v>
      </c>
      <c r="F2017" t="s">
        <v>106</v>
      </c>
      <c r="G2017">
        <v>3</v>
      </c>
      <c r="H2017" t="s">
        <v>107</v>
      </c>
      <c r="I2017">
        <v>1</v>
      </c>
      <c r="J2017">
        <v>4.99</v>
      </c>
      <c r="K2017" t="s">
        <v>18</v>
      </c>
    </row>
    <row r="2018" spans="1:11" x14ac:dyDescent="0.3">
      <c r="A2018">
        <v>1276</v>
      </c>
      <c r="B2018" t="s">
        <v>11</v>
      </c>
      <c r="C2018" t="s">
        <v>12</v>
      </c>
      <c r="D2018">
        <v>3075</v>
      </c>
      <c r="E2018" s="1">
        <v>44501</v>
      </c>
      <c r="F2018" t="s">
        <v>178</v>
      </c>
      <c r="G2018">
        <v>2</v>
      </c>
      <c r="H2018" t="s">
        <v>179</v>
      </c>
      <c r="I2018">
        <v>5</v>
      </c>
      <c r="J2018">
        <v>225</v>
      </c>
      <c r="K2018" t="s">
        <v>97</v>
      </c>
    </row>
    <row r="2019" spans="1:11" x14ac:dyDescent="0.3">
      <c r="A2019">
        <v>1277</v>
      </c>
      <c r="B2019" t="s">
        <v>167</v>
      </c>
      <c r="C2019" t="s">
        <v>36</v>
      </c>
      <c r="D2019">
        <v>1218</v>
      </c>
      <c r="E2019" s="1">
        <v>44092</v>
      </c>
      <c r="F2019" t="s">
        <v>131</v>
      </c>
      <c r="G2019">
        <v>5</v>
      </c>
      <c r="H2019" t="s">
        <v>132</v>
      </c>
      <c r="I2019">
        <v>1</v>
      </c>
      <c r="J2019">
        <v>9.99</v>
      </c>
      <c r="K2019" t="s">
        <v>18</v>
      </c>
    </row>
    <row r="2020" spans="1:11" x14ac:dyDescent="0.3">
      <c r="A2020">
        <v>1277</v>
      </c>
      <c r="B2020" t="s">
        <v>167</v>
      </c>
      <c r="C2020" t="s">
        <v>36</v>
      </c>
      <c r="D2020">
        <v>1920</v>
      </c>
      <c r="E2020" s="1">
        <v>44242</v>
      </c>
      <c r="F2020" t="s">
        <v>60</v>
      </c>
      <c r="G2020">
        <v>3</v>
      </c>
      <c r="H2020" t="s">
        <v>61</v>
      </c>
      <c r="I2020">
        <v>4</v>
      </c>
      <c r="J2020">
        <v>12.99</v>
      </c>
      <c r="K2020" t="s">
        <v>34</v>
      </c>
    </row>
    <row r="2021" spans="1:11" x14ac:dyDescent="0.3">
      <c r="A2021">
        <v>1279</v>
      </c>
      <c r="B2021" t="s">
        <v>203</v>
      </c>
      <c r="C2021" t="s">
        <v>11</v>
      </c>
      <c r="D2021">
        <v>3150</v>
      </c>
      <c r="E2021" s="1">
        <v>44519</v>
      </c>
      <c r="F2021" t="s">
        <v>141</v>
      </c>
      <c r="G2021">
        <v>5</v>
      </c>
      <c r="H2021" t="s">
        <v>142</v>
      </c>
      <c r="I2021">
        <v>5</v>
      </c>
      <c r="J2021">
        <v>214</v>
      </c>
      <c r="K2021" t="s">
        <v>97</v>
      </c>
    </row>
    <row r="2022" spans="1:11" x14ac:dyDescent="0.3">
      <c r="A2022">
        <v>1280</v>
      </c>
      <c r="B2022" t="s">
        <v>371</v>
      </c>
      <c r="C2022" t="s">
        <v>36</v>
      </c>
      <c r="D2022">
        <v>1132</v>
      </c>
      <c r="E2022" s="1">
        <v>44075</v>
      </c>
      <c r="F2022" t="s">
        <v>91</v>
      </c>
      <c r="G2022">
        <v>5</v>
      </c>
      <c r="H2022" t="s">
        <v>92</v>
      </c>
      <c r="I2022">
        <v>4</v>
      </c>
      <c r="J2022">
        <v>24.99</v>
      </c>
      <c r="K2022" t="s">
        <v>34</v>
      </c>
    </row>
    <row r="2023" spans="1:11" x14ac:dyDescent="0.3">
      <c r="A2023">
        <v>1281</v>
      </c>
      <c r="B2023" t="s">
        <v>23</v>
      </c>
      <c r="C2023" t="s">
        <v>24</v>
      </c>
      <c r="D2023">
        <v>3044</v>
      </c>
      <c r="E2023" s="1">
        <v>44493</v>
      </c>
      <c r="F2023" t="s">
        <v>221</v>
      </c>
      <c r="G2023">
        <v>5</v>
      </c>
      <c r="H2023" t="s">
        <v>222</v>
      </c>
      <c r="I2023">
        <v>1</v>
      </c>
      <c r="J2023">
        <v>10.99</v>
      </c>
      <c r="K2023" t="s">
        <v>18</v>
      </c>
    </row>
    <row r="2024" spans="1:11" x14ac:dyDescent="0.3">
      <c r="A2024">
        <v>1282</v>
      </c>
      <c r="B2024" t="s">
        <v>282</v>
      </c>
      <c r="C2024" t="s">
        <v>29</v>
      </c>
      <c r="D2024">
        <v>2889</v>
      </c>
      <c r="E2024" s="1">
        <v>44451</v>
      </c>
      <c r="F2024" t="s">
        <v>263</v>
      </c>
      <c r="G2024">
        <v>4</v>
      </c>
      <c r="H2024" t="s">
        <v>264</v>
      </c>
      <c r="I2024">
        <v>4</v>
      </c>
      <c r="J2024">
        <v>19.5</v>
      </c>
      <c r="K2024" t="s">
        <v>34</v>
      </c>
    </row>
    <row r="2025" spans="1:11" x14ac:dyDescent="0.3">
      <c r="A2025">
        <v>1284</v>
      </c>
      <c r="B2025" t="s">
        <v>11</v>
      </c>
      <c r="C2025" t="s">
        <v>12</v>
      </c>
      <c r="D2025">
        <v>950</v>
      </c>
      <c r="E2025" s="1">
        <v>44033</v>
      </c>
      <c r="F2025" t="s">
        <v>44</v>
      </c>
      <c r="G2025">
        <v>5</v>
      </c>
      <c r="H2025" t="s">
        <v>45</v>
      </c>
      <c r="I2025">
        <v>4</v>
      </c>
      <c r="J2025">
        <v>23.99</v>
      </c>
      <c r="K2025" t="s">
        <v>34</v>
      </c>
    </row>
    <row r="2026" spans="1:11" x14ac:dyDescent="0.3">
      <c r="A2026">
        <v>1284</v>
      </c>
      <c r="B2026" t="s">
        <v>11</v>
      </c>
      <c r="C2026" t="s">
        <v>12</v>
      </c>
      <c r="D2026">
        <v>1333</v>
      </c>
      <c r="E2026" s="1">
        <v>44116</v>
      </c>
      <c r="F2026" t="s">
        <v>32</v>
      </c>
      <c r="G2026">
        <v>3</v>
      </c>
      <c r="H2026" t="s">
        <v>33</v>
      </c>
      <c r="I2026">
        <v>4</v>
      </c>
      <c r="J2026">
        <v>15.5</v>
      </c>
      <c r="K2026" t="s">
        <v>34</v>
      </c>
    </row>
    <row r="2027" spans="1:11" x14ac:dyDescent="0.3">
      <c r="A2027">
        <v>1284</v>
      </c>
      <c r="B2027" t="s">
        <v>11</v>
      </c>
      <c r="C2027" t="s">
        <v>12</v>
      </c>
      <c r="D2027">
        <v>2865</v>
      </c>
      <c r="E2027" s="1">
        <v>44445</v>
      </c>
      <c r="F2027" t="s">
        <v>67</v>
      </c>
      <c r="G2027">
        <v>4</v>
      </c>
      <c r="H2027" t="s">
        <v>68</v>
      </c>
      <c r="I2027">
        <v>4</v>
      </c>
      <c r="J2027">
        <v>23.99</v>
      </c>
      <c r="K2027" t="s">
        <v>34</v>
      </c>
    </row>
    <row r="2028" spans="1:11" x14ac:dyDescent="0.3">
      <c r="A2028">
        <v>1285</v>
      </c>
      <c r="B2028" t="s">
        <v>262</v>
      </c>
      <c r="C2028" t="s">
        <v>211</v>
      </c>
      <c r="D2028">
        <v>78</v>
      </c>
      <c r="E2028" s="1">
        <v>43847</v>
      </c>
      <c r="F2028" t="s">
        <v>263</v>
      </c>
      <c r="G2028">
        <v>6</v>
      </c>
      <c r="H2028" t="s">
        <v>264</v>
      </c>
      <c r="I2028">
        <v>4</v>
      </c>
      <c r="J2028">
        <v>19.5</v>
      </c>
      <c r="K2028" t="s">
        <v>34</v>
      </c>
    </row>
    <row r="2029" spans="1:11" x14ac:dyDescent="0.3">
      <c r="A2029">
        <v>1287</v>
      </c>
      <c r="B2029" t="s">
        <v>19</v>
      </c>
      <c r="C2029" t="s">
        <v>20</v>
      </c>
      <c r="D2029">
        <v>2872</v>
      </c>
      <c r="E2029" s="1">
        <v>44446</v>
      </c>
      <c r="F2029" t="s">
        <v>158</v>
      </c>
      <c r="G2029">
        <v>6</v>
      </c>
      <c r="H2029" t="s">
        <v>159</v>
      </c>
      <c r="I2029">
        <v>4</v>
      </c>
      <c r="J2029">
        <v>20.95</v>
      </c>
      <c r="K2029" t="s">
        <v>34</v>
      </c>
    </row>
    <row r="2030" spans="1:11" x14ac:dyDescent="0.3">
      <c r="A2030">
        <v>1288</v>
      </c>
      <c r="B2030" t="s">
        <v>207</v>
      </c>
      <c r="C2030" t="s">
        <v>144</v>
      </c>
      <c r="D2030">
        <v>3201</v>
      </c>
      <c r="E2030" s="1">
        <v>44529</v>
      </c>
      <c r="F2030" t="s">
        <v>83</v>
      </c>
      <c r="G2030">
        <v>6</v>
      </c>
      <c r="H2030" t="s">
        <v>84</v>
      </c>
      <c r="I2030">
        <v>2</v>
      </c>
      <c r="J2030">
        <v>167</v>
      </c>
      <c r="K2030" t="s">
        <v>41</v>
      </c>
    </row>
    <row r="2031" spans="1:11" x14ac:dyDescent="0.3">
      <c r="A2031">
        <v>1289</v>
      </c>
      <c r="B2031" t="s">
        <v>467</v>
      </c>
      <c r="C2031" t="s">
        <v>269</v>
      </c>
      <c r="D2031">
        <v>205</v>
      </c>
      <c r="E2031" s="1">
        <v>43871</v>
      </c>
      <c r="F2031" t="s">
        <v>185</v>
      </c>
      <c r="G2031">
        <v>3</v>
      </c>
      <c r="H2031" t="s">
        <v>186</v>
      </c>
      <c r="I2031">
        <v>5</v>
      </c>
      <c r="J2031">
        <v>189</v>
      </c>
      <c r="K2031" t="s">
        <v>97</v>
      </c>
    </row>
    <row r="2032" spans="1:11" x14ac:dyDescent="0.3">
      <c r="A2032">
        <v>1289</v>
      </c>
      <c r="B2032" t="s">
        <v>467</v>
      </c>
      <c r="C2032" t="s">
        <v>269</v>
      </c>
      <c r="D2032">
        <v>313</v>
      </c>
      <c r="E2032" s="1">
        <v>43893</v>
      </c>
      <c r="F2032" t="s">
        <v>230</v>
      </c>
      <c r="G2032">
        <v>3</v>
      </c>
      <c r="H2032" t="s">
        <v>231</v>
      </c>
      <c r="I2032">
        <v>4</v>
      </c>
      <c r="J2032">
        <v>16.989999999999998</v>
      </c>
      <c r="K2032" t="s">
        <v>34</v>
      </c>
    </row>
    <row r="2033" spans="1:11" x14ac:dyDescent="0.3">
      <c r="A2033">
        <v>1289</v>
      </c>
      <c r="B2033" t="s">
        <v>467</v>
      </c>
      <c r="C2033" t="s">
        <v>269</v>
      </c>
      <c r="D2033">
        <v>3042</v>
      </c>
      <c r="E2033" s="1">
        <v>44492</v>
      </c>
      <c r="F2033" t="s">
        <v>178</v>
      </c>
      <c r="G2033">
        <v>3</v>
      </c>
      <c r="H2033" t="s">
        <v>179</v>
      </c>
      <c r="I2033">
        <v>5</v>
      </c>
      <c r="J2033">
        <v>225</v>
      </c>
      <c r="K2033" t="s">
        <v>97</v>
      </c>
    </row>
    <row r="2034" spans="1:11" x14ac:dyDescent="0.3">
      <c r="A2034">
        <v>1290</v>
      </c>
      <c r="B2034" t="s">
        <v>133</v>
      </c>
      <c r="C2034" t="s">
        <v>134</v>
      </c>
      <c r="D2034">
        <v>208</v>
      </c>
      <c r="E2034" s="1">
        <v>43872</v>
      </c>
      <c r="F2034" t="s">
        <v>89</v>
      </c>
      <c r="G2034">
        <v>3</v>
      </c>
      <c r="H2034" t="s">
        <v>90</v>
      </c>
      <c r="I2034">
        <v>3</v>
      </c>
      <c r="J2034">
        <v>395</v>
      </c>
      <c r="K2034" t="s">
        <v>53</v>
      </c>
    </row>
    <row r="2035" spans="1:11" x14ac:dyDescent="0.3">
      <c r="A2035">
        <v>1291</v>
      </c>
      <c r="B2035" t="s">
        <v>347</v>
      </c>
      <c r="C2035" t="s">
        <v>72</v>
      </c>
      <c r="D2035">
        <v>373</v>
      </c>
      <c r="E2035" s="1">
        <v>43908</v>
      </c>
      <c r="F2035" t="s">
        <v>54</v>
      </c>
      <c r="G2035">
        <v>1</v>
      </c>
      <c r="H2035" t="s">
        <v>55</v>
      </c>
      <c r="I2035">
        <v>1</v>
      </c>
      <c r="J2035">
        <v>11.99</v>
      </c>
      <c r="K2035" t="s">
        <v>18</v>
      </c>
    </row>
    <row r="2036" spans="1:11" x14ac:dyDescent="0.3">
      <c r="A2036">
        <v>1291</v>
      </c>
      <c r="B2036" t="s">
        <v>347</v>
      </c>
      <c r="C2036" t="s">
        <v>72</v>
      </c>
      <c r="D2036">
        <v>587</v>
      </c>
      <c r="E2036" s="1">
        <v>43959</v>
      </c>
      <c r="F2036" t="s">
        <v>100</v>
      </c>
      <c r="G2036">
        <v>3</v>
      </c>
      <c r="H2036" t="s">
        <v>101</v>
      </c>
      <c r="I2036">
        <v>7</v>
      </c>
      <c r="J2036">
        <v>34.99</v>
      </c>
      <c r="K2036" t="s">
        <v>15</v>
      </c>
    </row>
    <row r="2037" spans="1:11" x14ac:dyDescent="0.3">
      <c r="A2037">
        <v>1291</v>
      </c>
      <c r="B2037" t="s">
        <v>347</v>
      </c>
      <c r="C2037" t="s">
        <v>72</v>
      </c>
      <c r="D2037">
        <v>2856</v>
      </c>
      <c r="E2037" s="1">
        <v>44443</v>
      </c>
      <c r="F2037" t="s">
        <v>54</v>
      </c>
      <c r="G2037">
        <v>2</v>
      </c>
      <c r="H2037" t="s">
        <v>55</v>
      </c>
      <c r="I2037">
        <v>1</v>
      </c>
      <c r="J2037">
        <v>11.99</v>
      </c>
      <c r="K2037" t="s">
        <v>18</v>
      </c>
    </row>
    <row r="2038" spans="1:11" x14ac:dyDescent="0.3">
      <c r="A2038">
        <v>1291</v>
      </c>
      <c r="B2038" t="s">
        <v>347</v>
      </c>
      <c r="C2038" t="s">
        <v>72</v>
      </c>
      <c r="D2038">
        <v>3321</v>
      </c>
      <c r="E2038" s="1">
        <v>44557</v>
      </c>
      <c r="F2038" t="s">
        <v>178</v>
      </c>
      <c r="G2038">
        <v>4</v>
      </c>
      <c r="H2038" t="s">
        <v>179</v>
      </c>
      <c r="I2038">
        <v>5</v>
      </c>
      <c r="J2038">
        <v>225</v>
      </c>
      <c r="K2038" t="s">
        <v>97</v>
      </c>
    </row>
    <row r="2039" spans="1:11" x14ac:dyDescent="0.3">
      <c r="A2039">
        <v>1292</v>
      </c>
      <c r="B2039" t="s">
        <v>501</v>
      </c>
      <c r="C2039" t="s">
        <v>144</v>
      </c>
      <c r="D2039">
        <v>726</v>
      </c>
      <c r="E2039" s="1">
        <v>43984</v>
      </c>
      <c r="F2039" t="s">
        <v>129</v>
      </c>
      <c r="G2039">
        <v>2</v>
      </c>
      <c r="H2039" t="s">
        <v>130</v>
      </c>
      <c r="I2039">
        <v>7</v>
      </c>
      <c r="J2039">
        <v>29.99</v>
      </c>
      <c r="K2039" t="s">
        <v>15</v>
      </c>
    </row>
    <row r="2040" spans="1:11" x14ac:dyDescent="0.3">
      <c r="A2040">
        <v>1292</v>
      </c>
      <c r="B2040" t="s">
        <v>501</v>
      </c>
      <c r="C2040" t="s">
        <v>144</v>
      </c>
      <c r="D2040">
        <v>1002</v>
      </c>
      <c r="E2040" s="1">
        <v>44046</v>
      </c>
      <c r="F2040" t="s">
        <v>54</v>
      </c>
      <c r="G2040">
        <v>2</v>
      </c>
      <c r="H2040" t="s">
        <v>55</v>
      </c>
      <c r="I2040">
        <v>1</v>
      </c>
      <c r="J2040">
        <v>11.99</v>
      </c>
      <c r="K2040" t="s">
        <v>18</v>
      </c>
    </row>
    <row r="2041" spans="1:11" x14ac:dyDescent="0.3">
      <c r="A2041">
        <v>1292</v>
      </c>
      <c r="B2041" t="s">
        <v>501</v>
      </c>
      <c r="C2041" t="s">
        <v>144</v>
      </c>
      <c r="D2041">
        <v>2940</v>
      </c>
      <c r="E2041" s="1">
        <v>44466</v>
      </c>
      <c r="F2041" t="s">
        <v>81</v>
      </c>
      <c r="G2041">
        <v>4</v>
      </c>
      <c r="H2041" t="s">
        <v>82</v>
      </c>
      <c r="I2041">
        <v>6</v>
      </c>
      <c r="J2041">
        <v>599</v>
      </c>
      <c r="K2041" t="s">
        <v>27</v>
      </c>
    </row>
    <row r="2042" spans="1:11" x14ac:dyDescent="0.3">
      <c r="A2042">
        <v>1293</v>
      </c>
      <c r="B2042" t="s">
        <v>249</v>
      </c>
      <c r="C2042" t="s">
        <v>126</v>
      </c>
      <c r="D2042">
        <v>1046</v>
      </c>
      <c r="E2042" s="1">
        <v>44055</v>
      </c>
      <c r="F2042" t="s">
        <v>185</v>
      </c>
      <c r="G2042">
        <v>2</v>
      </c>
      <c r="H2042" t="s">
        <v>186</v>
      </c>
      <c r="I2042">
        <v>5</v>
      </c>
      <c r="J2042">
        <v>189</v>
      </c>
      <c r="K2042" t="s">
        <v>97</v>
      </c>
    </row>
    <row r="2043" spans="1:11" x14ac:dyDescent="0.3">
      <c r="A2043">
        <v>1293</v>
      </c>
      <c r="B2043" t="s">
        <v>249</v>
      </c>
      <c r="C2043" t="s">
        <v>126</v>
      </c>
      <c r="D2043">
        <v>3190</v>
      </c>
      <c r="E2043" s="1">
        <v>44527</v>
      </c>
      <c r="F2043" t="s">
        <v>100</v>
      </c>
      <c r="G2043">
        <v>4</v>
      </c>
      <c r="H2043" t="s">
        <v>101</v>
      </c>
      <c r="I2043">
        <v>7</v>
      </c>
      <c r="J2043">
        <v>34.99</v>
      </c>
      <c r="K2043" t="s">
        <v>15</v>
      </c>
    </row>
    <row r="2044" spans="1:11" x14ac:dyDescent="0.3">
      <c r="A2044">
        <v>1294</v>
      </c>
      <c r="B2044" t="s">
        <v>135</v>
      </c>
      <c r="C2044" t="s">
        <v>50</v>
      </c>
      <c r="D2044">
        <v>1034</v>
      </c>
      <c r="E2044" s="1">
        <v>44052</v>
      </c>
      <c r="F2044" t="s">
        <v>221</v>
      </c>
      <c r="G2044">
        <v>4</v>
      </c>
      <c r="H2044" t="s">
        <v>222</v>
      </c>
      <c r="I2044">
        <v>1</v>
      </c>
      <c r="J2044">
        <v>10.99</v>
      </c>
      <c r="K2044" t="s">
        <v>18</v>
      </c>
    </row>
    <row r="2045" spans="1:11" x14ac:dyDescent="0.3">
      <c r="A2045">
        <v>1294</v>
      </c>
      <c r="B2045" t="s">
        <v>135</v>
      </c>
      <c r="C2045" t="s">
        <v>50</v>
      </c>
      <c r="D2045">
        <v>3237</v>
      </c>
      <c r="E2045" s="1">
        <v>44537</v>
      </c>
      <c r="F2045" t="s">
        <v>25</v>
      </c>
      <c r="G2045">
        <v>4</v>
      </c>
      <c r="H2045" t="s">
        <v>26</v>
      </c>
      <c r="I2045">
        <v>6</v>
      </c>
      <c r="J2045">
        <v>684</v>
      </c>
      <c r="K2045" t="s">
        <v>27</v>
      </c>
    </row>
    <row r="2046" spans="1:11" x14ac:dyDescent="0.3">
      <c r="A2046">
        <v>1295</v>
      </c>
      <c r="B2046" t="s">
        <v>490</v>
      </c>
      <c r="C2046" t="s">
        <v>72</v>
      </c>
      <c r="D2046">
        <v>1351</v>
      </c>
      <c r="E2046" s="1">
        <v>44119</v>
      </c>
      <c r="F2046" t="s">
        <v>106</v>
      </c>
      <c r="G2046">
        <v>2</v>
      </c>
      <c r="H2046" t="s">
        <v>107</v>
      </c>
      <c r="I2046">
        <v>1</v>
      </c>
      <c r="J2046">
        <v>4.99</v>
      </c>
      <c r="K2046" t="s">
        <v>18</v>
      </c>
    </row>
    <row r="2047" spans="1:11" x14ac:dyDescent="0.3">
      <c r="A2047">
        <v>1296</v>
      </c>
      <c r="B2047" t="s">
        <v>439</v>
      </c>
      <c r="C2047" t="s">
        <v>134</v>
      </c>
      <c r="D2047">
        <v>174</v>
      </c>
      <c r="E2047" s="1">
        <v>43866</v>
      </c>
      <c r="F2047" t="s">
        <v>275</v>
      </c>
      <c r="G2047">
        <v>2</v>
      </c>
      <c r="H2047" t="s">
        <v>276</v>
      </c>
      <c r="I2047">
        <v>2</v>
      </c>
      <c r="J2047">
        <v>89</v>
      </c>
      <c r="K2047" t="s">
        <v>41</v>
      </c>
    </row>
    <row r="2048" spans="1:11" x14ac:dyDescent="0.3">
      <c r="A2048">
        <v>1296</v>
      </c>
      <c r="B2048" t="s">
        <v>439</v>
      </c>
      <c r="C2048" t="s">
        <v>134</v>
      </c>
      <c r="D2048">
        <v>2674</v>
      </c>
      <c r="E2048" s="1">
        <v>44402</v>
      </c>
      <c r="F2048" t="s">
        <v>91</v>
      </c>
      <c r="G2048">
        <v>3</v>
      </c>
      <c r="H2048" t="s">
        <v>92</v>
      </c>
      <c r="I2048">
        <v>4</v>
      </c>
      <c r="J2048">
        <v>24.99</v>
      </c>
      <c r="K2048" t="s">
        <v>34</v>
      </c>
    </row>
    <row r="2049" spans="1:11" x14ac:dyDescent="0.3">
      <c r="A2049">
        <v>1297</v>
      </c>
      <c r="B2049" t="s">
        <v>360</v>
      </c>
      <c r="C2049" t="s">
        <v>36</v>
      </c>
      <c r="D2049">
        <v>2116</v>
      </c>
      <c r="E2049" s="1">
        <v>44285</v>
      </c>
      <c r="F2049" t="s">
        <v>25</v>
      </c>
      <c r="G2049">
        <v>4</v>
      </c>
      <c r="H2049" t="s">
        <v>26</v>
      </c>
      <c r="I2049">
        <v>6</v>
      </c>
      <c r="J2049">
        <v>684</v>
      </c>
      <c r="K2049" t="s">
        <v>27</v>
      </c>
    </row>
    <row r="2050" spans="1:11" x14ac:dyDescent="0.3">
      <c r="A2050">
        <v>1298</v>
      </c>
      <c r="B2050" t="s">
        <v>281</v>
      </c>
      <c r="C2050" t="s">
        <v>72</v>
      </c>
      <c r="D2050">
        <v>2816</v>
      </c>
      <c r="E2050" s="1">
        <v>44436</v>
      </c>
      <c r="F2050" t="s">
        <v>198</v>
      </c>
      <c r="G2050">
        <v>4</v>
      </c>
      <c r="H2050" t="s">
        <v>199</v>
      </c>
      <c r="I2050">
        <v>1</v>
      </c>
      <c r="J2050">
        <v>8.99</v>
      </c>
      <c r="K2050" t="s">
        <v>18</v>
      </c>
    </row>
    <row r="2051" spans="1:11" x14ac:dyDescent="0.3">
      <c r="A2051">
        <v>1299</v>
      </c>
      <c r="B2051" t="s">
        <v>458</v>
      </c>
      <c r="C2051" t="s">
        <v>50</v>
      </c>
      <c r="D2051">
        <v>622</v>
      </c>
      <c r="E2051" s="1">
        <v>43964</v>
      </c>
      <c r="F2051" t="s">
        <v>190</v>
      </c>
      <c r="G2051">
        <v>4</v>
      </c>
      <c r="H2051" t="s">
        <v>191</v>
      </c>
      <c r="I2051">
        <v>6</v>
      </c>
      <c r="J2051">
        <v>549</v>
      </c>
      <c r="K2051" t="s">
        <v>27</v>
      </c>
    </row>
    <row r="2052" spans="1:11" x14ac:dyDescent="0.3">
      <c r="A2052">
        <v>1299</v>
      </c>
      <c r="B2052" t="s">
        <v>458</v>
      </c>
      <c r="C2052" t="s">
        <v>50</v>
      </c>
      <c r="D2052">
        <v>3166</v>
      </c>
      <c r="E2052" s="1">
        <v>44522</v>
      </c>
      <c r="F2052" t="s">
        <v>275</v>
      </c>
      <c r="G2052">
        <v>4</v>
      </c>
      <c r="H2052" t="s">
        <v>276</v>
      </c>
      <c r="I2052">
        <v>2</v>
      </c>
      <c r="J2052">
        <v>89</v>
      </c>
      <c r="K2052" t="s">
        <v>41</v>
      </c>
    </row>
    <row r="2053" spans="1:11" x14ac:dyDescent="0.3">
      <c r="A2053">
        <v>1300</v>
      </c>
      <c r="B2053" t="s">
        <v>258</v>
      </c>
      <c r="C2053" t="s">
        <v>29</v>
      </c>
      <c r="D2053">
        <v>581</v>
      </c>
      <c r="E2053" s="1">
        <v>43958</v>
      </c>
      <c r="F2053" t="s">
        <v>44</v>
      </c>
      <c r="G2053">
        <v>3</v>
      </c>
      <c r="H2053" t="s">
        <v>45</v>
      </c>
      <c r="I2053">
        <v>4</v>
      </c>
      <c r="J2053">
        <v>23.99</v>
      </c>
      <c r="K2053" t="s">
        <v>34</v>
      </c>
    </row>
    <row r="2054" spans="1:11" x14ac:dyDescent="0.3">
      <c r="A2054">
        <v>1300</v>
      </c>
      <c r="B2054" t="s">
        <v>258</v>
      </c>
      <c r="C2054" t="s">
        <v>29</v>
      </c>
      <c r="D2054">
        <v>1057</v>
      </c>
      <c r="E2054" s="1">
        <v>44059</v>
      </c>
      <c r="F2054" t="s">
        <v>154</v>
      </c>
      <c r="G2054">
        <v>3</v>
      </c>
      <c r="H2054" t="s">
        <v>155</v>
      </c>
      <c r="I2054">
        <v>2</v>
      </c>
      <c r="J2054">
        <v>129.94999999999999</v>
      </c>
      <c r="K2054" t="s">
        <v>41</v>
      </c>
    </row>
    <row r="2055" spans="1:11" x14ac:dyDescent="0.3">
      <c r="A2055">
        <v>1300</v>
      </c>
      <c r="B2055" t="s">
        <v>258</v>
      </c>
      <c r="C2055" t="s">
        <v>29</v>
      </c>
      <c r="D2055">
        <v>2045</v>
      </c>
      <c r="E2055" s="1">
        <v>44269</v>
      </c>
      <c r="F2055" t="s">
        <v>194</v>
      </c>
      <c r="G2055">
        <v>4</v>
      </c>
      <c r="H2055" t="s">
        <v>195</v>
      </c>
      <c r="I2055">
        <v>4</v>
      </c>
      <c r="J2055">
        <v>16.75</v>
      </c>
      <c r="K2055" t="s">
        <v>34</v>
      </c>
    </row>
    <row r="2056" spans="1:11" x14ac:dyDescent="0.3">
      <c r="A2056">
        <v>1302</v>
      </c>
      <c r="B2056" t="s">
        <v>502</v>
      </c>
      <c r="C2056" t="s">
        <v>72</v>
      </c>
      <c r="D2056">
        <v>104</v>
      </c>
      <c r="E2056" s="1">
        <v>43852</v>
      </c>
      <c r="F2056" t="s">
        <v>89</v>
      </c>
      <c r="G2056">
        <v>1</v>
      </c>
      <c r="H2056" t="s">
        <v>90</v>
      </c>
      <c r="I2056">
        <v>3</v>
      </c>
      <c r="J2056">
        <v>395</v>
      </c>
      <c r="K2056" t="s">
        <v>53</v>
      </c>
    </row>
    <row r="2057" spans="1:11" x14ac:dyDescent="0.3">
      <c r="A2057">
        <v>1303</v>
      </c>
      <c r="B2057" t="s">
        <v>274</v>
      </c>
      <c r="C2057" t="s">
        <v>78</v>
      </c>
      <c r="D2057">
        <v>432</v>
      </c>
      <c r="E2057" s="1">
        <v>43922</v>
      </c>
      <c r="F2057" t="s">
        <v>317</v>
      </c>
      <c r="G2057">
        <v>1</v>
      </c>
      <c r="H2057" t="s">
        <v>318</v>
      </c>
      <c r="I2057">
        <v>7</v>
      </c>
      <c r="J2057">
        <v>44.95</v>
      </c>
      <c r="K2057" t="s">
        <v>15</v>
      </c>
    </row>
    <row r="2058" spans="1:11" x14ac:dyDescent="0.3">
      <c r="A2058">
        <v>1303</v>
      </c>
      <c r="B2058" t="s">
        <v>274</v>
      </c>
      <c r="C2058" t="s">
        <v>78</v>
      </c>
      <c r="D2058">
        <v>973</v>
      </c>
      <c r="E2058" s="1">
        <v>44039</v>
      </c>
      <c r="F2058" t="s">
        <v>120</v>
      </c>
      <c r="G2058">
        <v>1</v>
      </c>
      <c r="H2058" t="s">
        <v>121</v>
      </c>
      <c r="I2058">
        <v>7</v>
      </c>
      <c r="J2058">
        <v>49.95</v>
      </c>
      <c r="K2058" t="s">
        <v>15</v>
      </c>
    </row>
    <row r="2059" spans="1:11" x14ac:dyDescent="0.3">
      <c r="A2059">
        <v>1303</v>
      </c>
      <c r="B2059" t="s">
        <v>274</v>
      </c>
      <c r="C2059" t="s">
        <v>78</v>
      </c>
      <c r="D2059">
        <v>1917</v>
      </c>
      <c r="E2059" s="1">
        <v>44241</v>
      </c>
      <c r="F2059" t="s">
        <v>89</v>
      </c>
      <c r="G2059">
        <v>2</v>
      </c>
      <c r="H2059" t="s">
        <v>90</v>
      </c>
      <c r="I2059">
        <v>3</v>
      </c>
      <c r="J2059">
        <v>395</v>
      </c>
      <c r="K2059" t="s">
        <v>53</v>
      </c>
    </row>
    <row r="2060" spans="1:11" x14ac:dyDescent="0.3">
      <c r="A2060">
        <v>1304</v>
      </c>
      <c r="B2060" t="s">
        <v>220</v>
      </c>
      <c r="C2060" t="s">
        <v>36</v>
      </c>
      <c r="D2060">
        <v>504</v>
      </c>
      <c r="E2060" s="1">
        <v>43937</v>
      </c>
      <c r="F2060" t="s">
        <v>122</v>
      </c>
      <c r="G2060">
        <v>1</v>
      </c>
      <c r="H2060" t="s">
        <v>123</v>
      </c>
      <c r="I2060">
        <v>4</v>
      </c>
      <c r="J2060">
        <v>14.99</v>
      </c>
      <c r="K2060" t="s">
        <v>34</v>
      </c>
    </row>
    <row r="2061" spans="1:11" x14ac:dyDescent="0.3">
      <c r="A2061">
        <v>1304</v>
      </c>
      <c r="B2061" t="s">
        <v>220</v>
      </c>
      <c r="C2061" t="s">
        <v>36</v>
      </c>
      <c r="D2061">
        <v>2078</v>
      </c>
      <c r="E2061" s="1">
        <v>44277</v>
      </c>
      <c r="F2061" t="s">
        <v>69</v>
      </c>
      <c r="G2061">
        <v>4</v>
      </c>
      <c r="H2061" t="s">
        <v>70</v>
      </c>
      <c r="I2061">
        <v>3</v>
      </c>
      <c r="J2061">
        <v>250</v>
      </c>
      <c r="K2061" t="s">
        <v>53</v>
      </c>
    </row>
    <row r="2062" spans="1:11" x14ac:dyDescent="0.3">
      <c r="A2062">
        <v>1304</v>
      </c>
      <c r="B2062" t="s">
        <v>220</v>
      </c>
      <c r="C2062" t="s">
        <v>36</v>
      </c>
      <c r="D2062">
        <v>2327</v>
      </c>
      <c r="E2062" s="1">
        <v>44330</v>
      </c>
      <c r="F2062" t="s">
        <v>79</v>
      </c>
      <c r="G2062">
        <v>5</v>
      </c>
      <c r="H2062" t="s">
        <v>80</v>
      </c>
      <c r="I2062">
        <v>3</v>
      </c>
      <c r="J2062">
        <v>399</v>
      </c>
      <c r="K2062" t="s">
        <v>53</v>
      </c>
    </row>
    <row r="2063" spans="1:11" x14ac:dyDescent="0.3">
      <c r="A2063">
        <v>1305</v>
      </c>
      <c r="B2063" t="s">
        <v>228</v>
      </c>
      <c r="C2063" t="s">
        <v>24</v>
      </c>
      <c r="D2063">
        <v>2706</v>
      </c>
      <c r="E2063" s="1">
        <v>44410</v>
      </c>
      <c r="F2063" t="s">
        <v>198</v>
      </c>
      <c r="G2063">
        <v>5</v>
      </c>
      <c r="H2063" t="s">
        <v>199</v>
      </c>
      <c r="I2063">
        <v>1</v>
      </c>
      <c r="J2063">
        <v>8.99</v>
      </c>
      <c r="K2063" t="s">
        <v>18</v>
      </c>
    </row>
    <row r="2064" spans="1:11" x14ac:dyDescent="0.3">
      <c r="A2064">
        <v>1306</v>
      </c>
      <c r="B2064" t="s">
        <v>326</v>
      </c>
      <c r="C2064" t="s">
        <v>313</v>
      </c>
      <c r="D2064">
        <v>138</v>
      </c>
      <c r="E2064" s="1">
        <v>43858</v>
      </c>
      <c r="F2064" t="s">
        <v>149</v>
      </c>
      <c r="G2064">
        <v>4</v>
      </c>
      <c r="H2064" t="s">
        <v>150</v>
      </c>
      <c r="I2064">
        <v>4</v>
      </c>
      <c r="J2064">
        <v>24.95</v>
      </c>
      <c r="K2064" t="s">
        <v>34</v>
      </c>
    </row>
    <row r="2065" spans="1:11" x14ac:dyDescent="0.3">
      <c r="A2065">
        <v>1306</v>
      </c>
      <c r="B2065" t="s">
        <v>326</v>
      </c>
      <c r="C2065" t="s">
        <v>313</v>
      </c>
      <c r="D2065">
        <v>1409</v>
      </c>
      <c r="E2065" s="1">
        <v>44130</v>
      </c>
      <c r="F2065" t="s">
        <v>290</v>
      </c>
      <c r="G2065">
        <v>3</v>
      </c>
      <c r="H2065" t="s">
        <v>291</v>
      </c>
      <c r="I2065">
        <v>6</v>
      </c>
      <c r="J2065">
        <v>699</v>
      </c>
      <c r="K2065" t="s">
        <v>27</v>
      </c>
    </row>
    <row r="2066" spans="1:11" x14ac:dyDescent="0.3">
      <c r="A2066">
        <v>1306</v>
      </c>
      <c r="B2066" t="s">
        <v>326</v>
      </c>
      <c r="C2066" t="s">
        <v>313</v>
      </c>
      <c r="D2066">
        <v>2319</v>
      </c>
      <c r="E2066" s="1">
        <v>44329</v>
      </c>
      <c r="F2066" t="s">
        <v>89</v>
      </c>
      <c r="G2066">
        <v>3</v>
      </c>
      <c r="H2066" t="s">
        <v>90</v>
      </c>
      <c r="I2066">
        <v>3</v>
      </c>
      <c r="J2066">
        <v>395</v>
      </c>
      <c r="K2066" t="s">
        <v>53</v>
      </c>
    </row>
    <row r="2067" spans="1:11" x14ac:dyDescent="0.3">
      <c r="A2067">
        <v>1307</v>
      </c>
      <c r="B2067" t="s">
        <v>503</v>
      </c>
      <c r="C2067" t="s">
        <v>36</v>
      </c>
      <c r="D2067">
        <v>391</v>
      </c>
      <c r="E2067" s="1">
        <v>43912</v>
      </c>
      <c r="F2067" t="s">
        <v>16</v>
      </c>
      <c r="G2067">
        <v>4</v>
      </c>
      <c r="H2067" t="s">
        <v>17</v>
      </c>
      <c r="I2067">
        <v>1</v>
      </c>
      <c r="J2067">
        <v>8.99</v>
      </c>
      <c r="K2067" t="s">
        <v>18</v>
      </c>
    </row>
    <row r="2068" spans="1:11" x14ac:dyDescent="0.3">
      <c r="A2068">
        <v>1307</v>
      </c>
      <c r="B2068" t="s">
        <v>503</v>
      </c>
      <c r="C2068" t="s">
        <v>36</v>
      </c>
      <c r="D2068">
        <v>1910</v>
      </c>
      <c r="E2068" s="1">
        <v>44240</v>
      </c>
      <c r="F2068" t="s">
        <v>185</v>
      </c>
      <c r="G2068">
        <v>5</v>
      </c>
      <c r="H2068" t="s">
        <v>186</v>
      </c>
      <c r="I2068">
        <v>5</v>
      </c>
      <c r="J2068">
        <v>189</v>
      </c>
      <c r="K2068" t="s">
        <v>97</v>
      </c>
    </row>
    <row r="2069" spans="1:11" x14ac:dyDescent="0.3">
      <c r="A2069">
        <v>1308</v>
      </c>
      <c r="B2069" t="s">
        <v>177</v>
      </c>
      <c r="C2069" t="s">
        <v>11</v>
      </c>
      <c r="D2069">
        <v>2814</v>
      </c>
      <c r="E2069" s="1">
        <v>44436</v>
      </c>
      <c r="F2069" t="s">
        <v>283</v>
      </c>
      <c r="G2069">
        <v>3</v>
      </c>
      <c r="H2069" t="s">
        <v>284</v>
      </c>
      <c r="I2069">
        <v>7</v>
      </c>
      <c r="J2069">
        <v>42.99</v>
      </c>
      <c r="K2069" t="s">
        <v>15</v>
      </c>
    </row>
    <row r="2070" spans="1:11" x14ac:dyDescent="0.3">
      <c r="A2070">
        <v>1309</v>
      </c>
      <c r="B2070" t="s">
        <v>504</v>
      </c>
      <c r="C2070" t="s">
        <v>36</v>
      </c>
      <c r="D2070">
        <v>297</v>
      </c>
      <c r="E2070" s="1">
        <v>43891</v>
      </c>
      <c r="F2070" t="s">
        <v>111</v>
      </c>
      <c r="G2070">
        <v>4</v>
      </c>
      <c r="H2070" t="s">
        <v>112</v>
      </c>
      <c r="I2070">
        <v>1</v>
      </c>
      <c r="J2070">
        <v>12</v>
      </c>
      <c r="K2070" t="s">
        <v>18</v>
      </c>
    </row>
    <row r="2071" spans="1:11" x14ac:dyDescent="0.3">
      <c r="A2071">
        <v>1310</v>
      </c>
      <c r="B2071" t="s">
        <v>203</v>
      </c>
      <c r="C2071" t="s">
        <v>11</v>
      </c>
      <c r="D2071">
        <v>794</v>
      </c>
      <c r="E2071" s="1">
        <v>44001</v>
      </c>
      <c r="F2071" t="s">
        <v>275</v>
      </c>
      <c r="G2071">
        <v>4</v>
      </c>
      <c r="H2071" t="s">
        <v>276</v>
      </c>
      <c r="I2071">
        <v>2</v>
      </c>
      <c r="J2071">
        <v>89</v>
      </c>
      <c r="K2071" t="s">
        <v>41</v>
      </c>
    </row>
    <row r="2072" spans="1:11" x14ac:dyDescent="0.3">
      <c r="A2072">
        <v>1310</v>
      </c>
      <c r="B2072" t="s">
        <v>203</v>
      </c>
      <c r="C2072" t="s">
        <v>11</v>
      </c>
      <c r="D2072">
        <v>997</v>
      </c>
      <c r="E2072" s="1">
        <v>44044</v>
      </c>
      <c r="F2072" t="s">
        <v>37</v>
      </c>
      <c r="G2072">
        <v>2</v>
      </c>
      <c r="H2072" t="s">
        <v>38</v>
      </c>
      <c r="I2072">
        <v>1</v>
      </c>
      <c r="J2072">
        <v>12</v>
      </c>
      <c r="K2072" t="s">
        <v>18</v>
      </c>
    </row>
    <row r="2073" spans="1:11" x14ac:dyDescent="0.3">
      <c r="A2073">
        <v>1310</v>
      </c>
      <c r="B2073" t="s">
        <v>203</v>
      </c>
      <c r="C2073" t="s">
        <v>11</v>
      </c>
      <c r="D2073">
        <v>1032</v>
      </c>
      <c r="E2073" s="1">
        <v>44052</v>
      </c>
      <c r="F2073" t="s">
        <v>89</v>
      </c>
      <c r="G2073">
        <v>4</v>
      </c>
      <c r="H2073" t="s">
        <v>90</v>
      </c>
      <c r="I2073">
        <v>3</v>
      </c>
      <c r="J2073">
        <v>395</v>
      </c>
      <c r="K2073" t="s">
        <v>53</v>
      </c>
    </row>
    <row r="2074" spans="1:11" x14ac:dyDescent="0.3">
      <c r="A2074">
        <v>1310</v>
      </c>
      <c r="B2074" t="s">
        <v>203</v>
      </c>
      <c r="C2074" t="s">
        <v>11</v>
      </c>
      <c r="D2074">
        <v>2530</v>
      </c>
      <c r="E2074" s="1">
        <v>44371</v>
      </c>
      <c r="F2074" t="s">
        <v>283</v>
      </c>
      <c r="G2074">
        <v>3</v>
      </c>
      <c r="H2074" t="s">
        <v>284</v>
      </c>
      <c r="I2074">
        <v>7</v>
      </c>
      <c r="J2074">
        <v>42.99</v>
      </c>
      <c r="K2074" t="s">
        <v>15</v>
      </c>
    </row>
    <row r="2075" spans="1:11" x14ac:dyDescent="0.3">
      <c r="A2075">
        <v>1311</v>
      </c>
      <c r="B2075" t="s">
        <v>192</v>
      </c>
      <c r="C2075" t="s">
        <v>36</v>
      </c>
      <c r="D2075">
        <v>2687</v>
      </c>
      <c r="E2075" s="1">
        <v>44405</v>
      </c>
      <c r="F2075" t="s">
        <v>63</v>
      </c>
      <c r="G2075">
        <v>2</v>
      </c>
      <c r="H2075" t="s">
        <v>64</v>
      </c>
      <c r="I2075">
        <v>7</v>
      </c>
      <c r="J2075">
        <v>32.950000000000003</v>
      </c>
      <c r="K2075" t="s">
        <v>15</v>
      </c>
    </row>
    <row r="2076" spans="1:11" x14ac:dyDescent="0.3">
      <c r="A2076">
        <v>1313</v>
      </c>
      <c r="B2076" t="s">
        <v>223</v>
      </c>
      <c r="C2076" t="s">
        <v>224</v>
      </c>
      <c r="D2076">
        <v>23</v>
      </c>
      <c r="E2076" s="1">
        <v>43834</v>
      </c>
      <c r="F2076" t="s">
        <v>89</v>
      </c>
      <c r="G2076">
        <v>3</v>
      </c>
      <c r="H2076" t="s">
        <v>90</v>
      </c>
      <c r="I2076">
        <v>3</v>
      </c>
      <c r="J2076">
        <v>395</v>
      </c>
      <c r="K2076" t="s">
        <v>53</v>
      </c>
    </row>
    <row r="2077" spans="1:11" x14ac:dyDescent="0.3">
      <c r="A2077">
        <v>1314</v>
      </c>
      <c r="B2077" t="s">
        <v>342</v>
      </c>
      <c r="C2077" t="s">
        <v>103</v>
      </c>
      <c r="D2077">
        <v>879</v>
      </c>
      <c r="E2077" s="1">
        <v>44020</v>
      </c>
      <c r="F2077" t="s">
        <v>263</v>
      </c>
      <c r="G2077">
        <v>5</v>
      </c>
      <c r="H2077" t="s">
        <v>264</v>
      </c>
      <c r="I2077">
        <v>4</v>
      </c>
      <c r="J2077">
        <v>19.5</v>
      </c>
      <c r="K2077" t="s">
        <v>34</v>
      </c>
    </row>
    <row r="2078" spans="1:11" x14ac:dyDescent="0.3">
      <c r="A2078">
        <v>1314</v>
      </c>
      <c r="B2078" t="s">
        <v>342</v>
      </c>
      <c r="C2078" t="s">
        <v>103</v>
      </c>
      <c r="D2078">
        <v>2009</v>
      </c>
      <c r="E2078" s="1">
        <v>44261</v>
      </c>
      <c r="F2078" t="s">
        <v>13</v>
      </c>
      <c r="G2078">
        <v>2</v>
      </c>
      <c r="H2078" t="s">
        <v>14</v>
      </c>
      <c r="I2078">
        <v>7</v>
      </c>
      <c r="J2078">
        <v>29.99</v>
      </c>
      <c r="K2078" t="s">
        <v>15</v>
      </c>
    </row>
    <row r="2079" spans="1:11" x14ac:dyDescent="0.3">
      <c r="A2079">
        <v>1315</v>
      </c>
      <c r="B2079" t="s">
        <v>356</v>
      </c>
      <c r="C2079" t="s">
        <v>36</v>
      </c>
      <c r="D2079">
        <v>464</v>
      </c>
      <c r="E2079" s="1">
        <v>43927</v>
      </c>
      <c r="F2079" t="s">
        <v>54</v>
      </c>
      <c r="G2079">
        <v>4</v>
      </c>
      <c r="H2079" t="s">
        <v>55</v>
      </c>
      <c r="I2079">
        <v>1</v>
      </c>
      <c r="J2079">
        <v>11.99</v>
      </c>
      <c r="K2079" t="s">
        <v>18</v>
      </c>
    </row>
    <row r="2080" spans="1:11" x14ac:dyDescent="0.3">
      <c r="A2080">
        <v>1315</v>
      </c>
      <c r="B2080" t="s">
        <v>356</v>
      </c>
      <c r="C2080" t="s">
        <v>36</v>
      </c>
      <c r="D2080">
        <v>539</v>
      </c>
      <c r="E2080" s="1">
        <v>43946</v>
      </c>
      <c r="F2080" t="s">
        <v>230</v>
      </c>
      <c r="G2080">
        <v>3</v>
      </c>
      <c r="H2080" t="s">
        <v>231</v>
      </c>
      <c r="I2080">
        <v>4</v>
      </c>
      <c r="J2080">
        <v>16.989999999999998</v>
      </c>
      <c r="K2080" t="s">
        <v>34</v>
      </c>
    </row>
    <row r="2081" spans="1:11" x14ac:dyDescent="0.3">
      <c r="A2081">
        <v>1315</v>
      </c>
      <c r="B2081" t="s">
        <v>356</v>
      </c>
      <c r="C2081" t="s">
        <v>36</v>
      </c>
      <c r="D2081">
        <v>1737</v>
      </c>
      <c r="E2081" s="1">
        <v>44207</v>
      </c>
      <c r="F2081" t="s">
        <v>32</v>
      </c>
      <c r="G2081">
        <v>3</v>
      </c>
      <c r="H2081" t="s">
        <v>33</v>
      </c>
      <c r="I2081">
        <v>4</v>
      </c>
      <c r="J2081">
        <v>15.5</v>
      </c>
      <c r="K2081" t="s">
        <v>34</v>
      </c>
    </row>
    <row r="2082" spans="1:11" x14ac:dyDescent="0.3">
      <c r="A2082">
        <v>1315</v>
      </c>
      <c r="B2082" t="s">
        <v>356</v>
      </c>
      <c r="C2082" t="s">
        <v>36</v>
      </c>
      <c r="D2082">
        <v>1923</v>
      </c>
      <c r="E2082" s="1">
        <v>44242</v>
      </c>
      <c r="F2082" t="s">
        <v>129</v>
      </c>
      <c r="G2082">
        <v>3</v>
      </c>
      <c r="H2082" t="s">
        <v>130</v>
      </c>
      <c r="I2082">
        <v>7</v>
      </c>
      <c r="J2082">
        <v>29.99</v>
      </c>
      <c r="K2082" t="s">
        <v>15</v>
      </c>
    </row>
    <row r="2083" spans="1:11" x14ac:dyDescent="0.3">
      <c r="A2083">
        <v>1315</v>
      </c>
      <c r="B2083" t="s">
        <v>356</v>
      </c>
      <c r="C2083" t="s">
        <v>36</v>
      </c>
      <c r="D2083">
        <v>2296</v>
      </c>
      <c r="E2083" s="1">
        <v>44323</v>
      </c>
      <c r="F2083" t="s">
        <v>136</v>
      </c>
      <c r="G2083">
        <v>1</v>
      </c>
      <c r="H2083" t="s">
        <v>137</v>
      </c>
      <c r="I2083">
        <v>5</v>
      </c>
      <c r="J2083">
        <v>189</v>
      </c>
      <c r="K2083" t="s">
        <v>97</v>
      </c>
    </row>
    <row r="2084" spans="1:11" x14ac:dyDescent="0.3">
      <c r="A2084">
        <v>1317</v>
      </c>
      <c r="B2084" t="s">
        <v>11</v>
      </c>
      <c r="C2084" t="s">
        <v>12</v>
      </c>
      <c r="D2084">
        <v>494</v>
      </c>
      <c r="E2084" s="1">
        <v>43934</v>
      </c>
      <c r="F2084" t="s">
        <v>138</v>
      </c>
      <c r="G2084">
        <v>3</v>
      </c>
      <c r="H2084" t="s">
        <v>139</v>
      </c>
      <c r="I2084">
        <v>6</v>
      </c>
      <c r="J2084">
        <v>899</v>
      </c>
      <c r="K2084" t="s">
        <v>27</v>
      </c>
    </row>
    <row r="2085" spans="1:11" x14ac:dyDescent="0.3">
      <c r="A2085">
        <v>1317</v>
      </c>
      <c r="B2085" t="s">
        <v>11</v>
      </c>
      <c r="C2085" t="s">
        <v>12</v>
      </c>
      <c r="D2085">
        <v>1873</v>
      </c>
      <c r="E2085" s="1">
        <v>44233</v>
      </c>
      <c r="F2085" t="s">
        <v>138</v>
      </c>
      <c r="G2085">
        <v>4</v>
      </c>
      <c r="H2085" t="s">
        <v>139</v>
      </c>
      <c r="I2085">
        <v>6</v>
      </c>
      <c r="J2085">
        <v>899</v>
      </c>
      <c r="K2085" t="s">
        <v>27</v>
      </c>
    </row>
    <row r="2086" spans="1:11" x14ac:dyDescent="0.3">
      <c r="A2086">
        <v>1317</v>
      </c>
      <c r="B2086" t="s">
        <v>11</v>
      </c>
      <c r="C2086" t="s">
        <v>12</v>
      </c>
      <c r="D2086">
        <v>3094</v>
      </c>
      <c r="E2086" s="1">
        <v>44505</v>
      </c>
      <c r="F2086" t="s">
        <v>194</v>
      </c>
      <c r="G2086">
        <v>5</v>
      </c>
      <c r="H2086" t="s">
        <v>195</v>
      </c>
      <c r="I2086">
        <v>4</v>
      </c>
      <c r="J2086">
        <v>16.75</v>
      </c>
      <c r="K2086" t="s">
        <v>34</v>
      </c>
    </row>
    <row r="2087" spans="1:11" x14ac:dyDescent="0.3">
      <c r="A2087">
        <v>1318</v>
      </c>
      <c r="B2087" t="s">
        <v>23</v>
      </c>
      <c r="C2087" t="s">
        <v>24</v>
      </c>
      <c r="D2087">
        <v>733</v>
      </c>
      <c r="E2087" s="1">
        <v>43984</v>
      </c>
      <c r="F2087" t="s">
        <v>120</v>
      </c>
      <c r="G2087">
        <v>1</v>
      </c>
      <c r="H2087" t="s">
        <v>121</v>
      </c>
      <c r="I2087">
        <v>7</v>
      </c>
      <c r="J2087">
        <v>49.95</v>
      </c>
      <c r="K2087" t="s">
        <v>15</v>
      </c>
    </row>
    <row r="2088" spans="1:11" x14ac:dyDescent="0.3">
      <c r="A2088">
        <v>1319</v>
      </c>
      <c r="B2088" t="s">
        <v>177</v>
      </c>
      <c r="C2088" t="s">
        <v>11</v>
      </c>
      <c r="D2088">
        <v>2469</v>
      </c>
      <c r="E2088" s="1">
        <v>44361</v>
      </c>
      <c r="F2088" t="s">
        <v>263</v>
      </c>
      <c r="G2088">
        <v>3</v>
      </c>
      <c r="H2088" t="s">
        <v>264</v>
      </c>
      <c r="I2088">
        <v>4</v>
      </c>
      <c r="J2088">
        <v>19.5</v>
      </c>
      <c r="K2088" t="s">
        <v>34</v>
      </c>
    </row>
    <row r="2089" spans="1:11" x14ac:dyDescent="0.3">
      <c r="A2089">
        <v>1320</v>
      </c>
      <c r="B2089" t="s">
        <v>319</v>
      </c>
      <c r="C2089" t="s">
        <v>134</v>
      </c>
      <c r="D2089">
        <v>172</v>
      </c>
      <c r="E2089" s="1">
        <v>43865</v>
      </c>
      <c r="F2089" t="s">
        <v>165</v>
      </c>
      <c r="G2089">
        <v>3</v>
      </c>
      <c r="H2089" t="s">
        <v>166</v>
      </c>
      <c r="I2089">
        <v>7</v>
      </c>
      <c r="J2089">
        <v>28.99</v>
      </c>
      <c r="K2089" t="s">
        <v>15</v>
      </c>
    </row>
    <row r="2090" spans="1:11" x14ac:dyDescent="0.3">
      <c r="A2090">
        <v>1321</v>
      </c>
      <c r="B2090" t="s">
        <v>35</v>
      </c>
      <c r="C2090" t="s">
        <v>36</v>
      </c>
      <c r="D2090">
        <v>1830</v>
      </c>
      <c r="E2090" s="1">
        <v>44224</v>
      </c>
      <c r="F2090" t="s">
        <v>30</v>
      </c>
      <c r="G2090">
        <v>4</v>
      </c>
      <c r="H2090" t="s">
        <v>31</v>
      </c>
      <c r="I2090">
        <v>7</v>
      </c>
      <c r="J2090">
        <v>37.99</v>
      </c>
      <c r="K2090" t="s">
        <v>15</v>
      </c>
    </row>
    <row r="2091" spans="1:11" x14ac:dyDescent="0.3">
      <c r="A2091">
        <v>1322</v>
      </c>
      <c r="B2091" t="s">
        <v>347</v>
      </c>
      <c r="C2091" t="s">
        <v>72</v>
      </c>
      <c r="D2091">
        <v>2703</v>
      </c>
      <c r="E2091" s="1">
        <v>44409</v>
      </c>
      <c r="F2091" t="s">
        <v>149</v>
      </c>
      <c r="G2091">
        <v>2</v>
      </c>
      <c r="H2091" t="s">
        <v>150</v>
      </c>
      <c r="I2091">
        <v>4</v>
      </c>
      <c r="J2091">
        <v>24.95</v>
      </c>
      <c r="K2091" t="s">
        <v>34</v>
      </c>
    </row>
    <row r="2092" spans="1:11" x14ac:dyDescent="0.3">
      <c r="A2092">
        <v>1324</v>
      </c>
      <c r="B2092" t="s">
        <v>93</v>
      </c>
      <c r="C2092" t="s">
        <v>94</v>
      </c>
      <c r="D2092">
        <v>1976</v>
      </c>
      <c r="E2092" s="1">
        <v>44254</v>
      </c>
      <c r="F2092" t="s">
        <v>63</v>
      </c>
      <c r="G2092">
        <v>1</v>
      </c>
      <c r="H2092" t="s">
        <v>64</v>
      </c>
      <c r="I2092">
        <v>7</v>
      </c>
      <c r="J2092">
        <v>32.950000000000003</v>
      </c>
      <c r="K2092" t="s">
        <v>15</v>
      </c>
    </row>
    <row r="2093" spans="1:11" x14ac:dyDescent="0.3">
      <c r="A2093">
        <v>1324</v>
      </c>
      <c r="B2093" t="s">
        <v>93</v>
      </c>
      <c r="C2093" t="s">
        <v>94</v>
      </c>
      <c r="D2093">
        <v>2495</v>
      </c>
      <c r="E2093" s="1">
        <v>44365</v>
      </c>
      <c r="F2093" t="s">
        <v>302</v>
      </c>
      <c r="G2093">
        <v>1</v>
      </c>
      <c r="H2093" t="s">
        <v>303</v>
      </c>
      <c r="I2093">
        <v>4</v>
      </c>
      <c r="J2093">
        <v>13.99</v>
      </c>
      <c r="K2093" t="s">
        <v>34</v>
      </c>
    </row>
    <row r="2094" spans="1:11" x14ac:dyDescent="0.3">
      <c r="A2094">
        <v>1324</v>
      </c>
      <c r="B2094" t="s">
        <v>93</v>
      </c>
      <c r="C2094" t="s">
        <v>94</v>
      </c>
      <c r="D2094">
        <v>2832</v>
      </c>
      <c r="E2094" s="1">
        <v>44439</v>
      </c>
      <c r="F2094" t="s">
        <v>178</v>
      </c>
      <c r="G2094">
        <v>3</v>
      </c>
      <c r="H2094" t="s">
        <v>179</v>
      </c>
      <c r="I2094">
        <v>5</v>
      </c>
      <c r="J2094">
        <v>225</v>
      </c>
      <c r="K2094" t="s">
        <v>97</v>
      </c>
    </row>
    <row r="2095" spans="1:11" x14ac:dyDescent="0.3">
      <c r="A2095">
        <v>1325</v>
      </c>
      <c r="B2095" t="s">
        <v>328</v>
      </c>
      <c r="C2095" t="s">
        <v>29</v>
      </c>
      <c r="D2095">
        <v>3034</v>
      </c>
      <c r="E2095" s="1">
        <v>44490</v>
      </c>
      <c r="F2095" t="s">
        <v>25</v>
      </c>
      <c r="G2095">
        <v>3</v>
      </c>
      <c r="H2095" t="s">
        <v>26</v>
      </c>
      <c r="I2095">
        <v>6</v>
      </c>
      <c r="J2095">
        <v>684</v>
      </c>
      <c r="K2095" t="s">
        <v>27</v>
      </c>
    </row>
    <row r="2096" spans="1:11" x14ac:dyDescent="0.3">
      <c r="A2096">
        <v>1326</v>
      </c>
      <c r="B2096" t="s">
        <v>505</v>
      </c>
      <c r="C2096" t="s">
        <v>72</v>
      </c>
      <c r="D2096">
        <v>102</v>
      </c>
      <c r="E2096" s="1">
        <v>43852</v>
      </c>
      <c r="F2096" t="s">
        <v>69</v>
      </c>
      <c r="G2096">
        <v>3</v>
      </c>
      <c r="H2096" t="s">
        <v>70</v>
      </c>
      <c r="I2096">
        <v>3</v>
      </c>
      <c r="J2096">
        <v>250</v>
      </c>
      <c r="K2096" t="s">
        <v>53</v>
      </c>
    </row>
    <row r="2097" spans="1:11" x14ac:dyDescent="0.3">
      <c r="A2097">
        <v>1326</v>
      </c>
      <c r="B2097" t="s">
        <v>505</v>
      </c>
      <c r="C2097" t="s">
        <v>72</v>
      </c>
      <c r="D2097">
        <v>585</v>
      </c>
      <c r="E2097" s="1">
        <v>43959</v>
      </c>
      <c r="F2097" t="s">
        <v>58</v>
      </c>
      <c r="G2097">
        <v>1</v>
      </c>
      <c r="H2097" t="s">
        <v>59</v>
      </c>
      <c r="I2097">
        <v>2</v>
      </c>
      <c r="J2097">
        <v>179</v>
      </c>
      <c r="K2097" t="s">
        <v>41</v>
      </c>
    </row>
    <row r="2098" spans="1:11" x14ac:dyDescent="0.3">
      <c r="A2098">
        <v>1326</v>
      </c>
      <c r="B2098" t="s">
        <v>505</v>
      </c>
      <c r="C2098" t="s">
        <v>72</v>
      </c>
      <c r="D2098">
        <v>751</v>
      </c>
      <c r="E2098" s="1">
        <v>43989</v>
      </c>
      <c r="F2098" t="s">
        <v>149</v>
      </c>
      <c r="G2098">
        <v>2</v>
      </c>
      <c r="H2098" t="s">
        <v>150</v>
      </c>
      <c r="I2098">
        <v>4</v>
      </c>
      <c r="J2098">
        <v>24.95</v>
      </c>
      <c r="K2098" t="s">
        <v>34</v>
      </c>
    </row>
    <row r="2099" spans="1:11" x14ac:dyDescent="0.3">
      <c r="A2099">
        <v>1326</v>
      </c>
      <c r="B2099" t="s">
        <v>505</v>
      </c>
      <c r="C2099" t="s">
        <v>72</v>
      </c>
      <c r="D2099">
        <v>1505</v>
      </c>
      <c r="E2099" s="1">
        <v>44154</v>
      </c>
      <c r="F2099" t="s">
        <v>25</v>
      </c>
      <c r="G2099">
        <v>1</v>
      </c>
      <c r="H2099" t="s">
        <v>26</v>
      </c>
      <c r="I2099">
        <v>6</v>
      </c>
      <c r="J2099">
        <v>684</v>
      </c>
      <c r="K2099" t="s">
        <v>27</v>
      </c>
    </row>
    <row r="2100" spans="1:11" x14ac:dyDescent="0.3">
      <c r="A2100">
        <v>1328</v>
      </c>
      <c r="B2100" t="s">
        <v>220</v>
      </c>
      <c r="C2100" t="s">
        <v>36</v>
      </c>
      <c r="D2100">
        <v>547</v>
      </c>
      <c r="E2100" s="1">
        <v>43949</v>
      </c>
      <c r="F2100" t="s">
        <v>54</v>
      </c>
      <c r="G2100">
        <v>2</v>
      </c>
      <c r="H2100" t="s">
        <v>55</v>
      </c>
      <c r="I2100">
        <v>1</v>
      </c>
      <c r="J2100">
        <v>11.99</v>
      </c>
      <c r="K2100" t="s">
        <v>18</v>
      </c>
    </row>
    <row r="2101" spans="1:11" x14ac:dyDescent="0.3">
      <c r="A2101">
        <v>1328</v>
      </c>
      <c r="B2101" t="s">
        <v>220</v>
      </c>
      <c r="C2101" t="s">
        <v>36</v>
      </c>
      <c r="D2101">
        <v>2229</v>
      </c>
      <c r="E2101" s="1">
        <v>44309</v>
      </c>
      <c r="F2101" t="s">
        <v>149</v>
      </c>
      <c r="G2101">
        <v>4</v>
      </c>
      <c r="H2101" t="s">
        <v>150</v>
      </c>
      <c r="I2101">
        <v>4</v>
      </c>
      <c r="J2101">
        <v>24.95</v>
      </c>
      <c r="K2101" t="s">
        <v>34</v>
      </c>
    </row>
    <row r="2102" spans="1:11" x14ac:dyDescent="0.3">
      <c r="A2102">
        <v>1330</v>
      </c>
      <c r="B2102" t="s">
        <v>293</v>
      </c>
      <c r="C2102" t="s">
        <v>29</v>
      </c>
      <c r="D2102">
        <v>2972</v>
      </c>
      <c r="E2102" s="1">
        <v>44474</v>
      </c>
      <c r="F2102" t="s">
        <v>44</v>
      </c>
      <c r="G2102">
        <v>2</v>
      </c>
      <c r="H2102" t="s">
        <v>45</v>
      </c>
      <c r="I2102">
        <v>4</v>
      </c>
      <c r="J2102">
        <v>23.99</v>
      </c>
      <c r="K2102" t="s">
        <v>34</v>
      </c>
    </row>
    <row r="2103" spans="1:11" x14ac:dyDescent="0.3">
      <c r="A2103">
        <v>1330</v>
      </c>
      <c r="B2103" t="s">
        <v>293</v>
      </c>
      <c r="C2103" t="s">
        <v>29</v>
      </c>
      <c r="D2103">
        <v>3162</v>
      </c>
      <c r="E2103" s="1">
        <v>44521</v>
      </c>
      <c r="F2103" t="s">
        <v>13</v>
      </c>
      <c r="G2103">
        <v>3</v>
      </c>
      <c r="H2103" t="s">
        <v>14</v>
      </c>
      <c r="I2103">
        <v>7</v>
      </c>
      <c r="J2103">
        <v>29.99</v>
      </c>
      <c r="K2103" t="s">
        <v>15</v>
      </c>
    </row>
    <row r="2104" spans="1:11" x14ac:dyDescent="0.3">
      <c r="A2104">
        <v>1331</v>
      </c>
      <c r="B2104" t="s">
        <v>248</v>
      </c>
      <c r="C2104" t="s">
        <v>267</v>
      </c>
      <c r="D2104">
        <v>1033</v>
      </c>
      <c r="E2104" s="1">
        <v>44052</v>
      </c>
      <c r="F2104" t="s">
        <v>275</v>
      </c>
      <c r="G2104">
        <v>4</v>
      </c>
      <c r="H2104" t="s">
        <v>276</v>
      </c>
      <c r="I2104">
        <v>2</v>
      </c>
      <c r="J2104">
        <v>89</v>
      </c>
      <c r="K2104" t="s">
        <v>41</v>
      </c>
    </row>
    <row r="2105" spans="1:11" x14ac:dyDescent="0.3">
      <c r="A2105">
        <v>1331</v>
      </c>
      <c r="B2105" t="s">
        <v>248</v>
      </c>
      <c r="C2105" t="s">
        <v>267</v>
      </c>
      <c r="D2105">
        <v>1177</v>
      </c>
      <c r="E2105" s="1">
        <v>44084</v>
      </c>
      <c r="F2105" t="s">
        <v>145</v>
      </c>
      <c r="G2105">
        <v>5</v>
      </c>
      <c r="H2105" t="s">
        <v>146</v>
      </c>
      <c r="I2105">
        <v>6</v>
      </c>
      <c r="J2105">
        <v>883</v>
      </c>
      <c r="K2105" t="s">
        <v>27</v>
      </c>
    </row>
    <row r="2106" spans="1:11" x14ac:dyDescent="0.3">
      <c r="A2106">
        <v>1331</v>
      </c>
      <c r="B2106" t="s">
        <v>248</v>
      </c>
      <c r="C2106" t="s">
        <v>267</v>
      </c>
      <c r="D2106">
        <v>2825</v>
      </c>
      <c r="E2106" s="1">
        <v>44437</v>
      </c>
      <c r="F2106" t="s">
        <v>32</v>
      </c>
      <c r="G2106">
        <v>2</v>
      </c>
      <c r="H2106" t="s">
        <v>33</v>
      </c>
      <c r="I2106">
        <v>4</v>
      </c>
      <c r="J2106">
        <v>15.5</v>
      </c>
      <c r="K2106" t="s">
        <v>34</v>
      </c>
    </row>
    <row r="2107" spans="1:11" x14ac:dyDescent="0.3">
      <c r="A2107">
        <v>1332</v>
      </c>
      <c r="B2107" t="s">
        <v>350</v>
      </c>
      <c r="C2107" t="s">
        <v>271</v>
      </c>
      <c r="D2107">
        <v>520</v>
      </c>
      <c r="E2107" s="1">
        <v>43941</v>
      </c>
      <c r="F2107" t="s">
        <v>275</v>
      </c>
      <c r="G2107">
        <v>6</v>
      </c>
      <c r="H2107" t="s">
        <v>276</v>
      </c>
      <c r="I2107">
        <v>2</v>
      </c>
      <c r="J2107">
        <v>89</v>
      </c>
      <c r="K2107" t="s">
        <v>41</v>
      </c>
    </row>
    <row r="2108" spans="1:11" x14ac:dyDescent="0.3">
      <c r="A2108">
        <v>1332</v>
      </c>
      <c r="B2108" t="s">
        <v>350</v>
      </c>
      <c r="C2108" t="s">
        <v>271</v>
      </c>
      <c r="D2108">
        <v>817</v>
      </c>
      <c r="E2108" s="1">
        <v>44005</v>
      </c>
      <c r="F2108" t="s">
        <v>230</v>
      </c>
      <c r="G2108">
        <v>3</v>
      </c>
      <c r="H2108" t="s">
        <v>231</v>
      </c>
      <c r="I2108">
        <v>4</v>
      </c>
      <c r="J2108">
        <v>16.989999999999998</v>
      </c>
      <c r="K2108" t="s">
        <v>34</v>
      </c>
    </row>
    <row r="2109" spans="1:11" x14ac:dyDescent="0.3">
      <c r="A2109">
        <v>1332</v>
      </c>
      <c r="B2109" t="s">
        <v>350</v>
      </c>
      <c r="C2109" t="s">
        <v>271</v>
      </c>
      <c r="D2109">
        <v>1557</v>
      </c>
      <c r="E2109" s="1">
        <v>44167</v>
      </c>
      <c r="F2109" t="s">
        <v>111</v>
      </c>
      <c r="G2109">
        <v>5</v>
      </c>
      <c r="H2109" t="s">
        <v>112</v>
      </c>
      <c r="I2109">
        <v>1</v>
      </c>
      <c r="J2109">
        <v>12</v>
      </c>
      <c r="K2109" t="s">
        <v>18</v>
      </c>
    </row>
    <row r="2110" spans="1:11" x14ac:dyDescent="0.3">
      <c r="A2110">
        <v>1333</v>
      </c>
      <c r="B2110" t="s">
        <v>280</v>
      </c>
      <c r="C2110" t="s">
        <v>117</v>
      </c>
      <c r="D2110">
        <v>1466</v>
      </c>
      <c r="E2110" s="1">
        <v>44145</v>
      </c>
      <c r="F2110" t="s">
        <v>58</v>
      </c>
      <c r="G2110">
        <v>3</v>
      </c>
      <c r="H2110" t="s">
        <v>59</v>
      </c>
      <c r="I2110">
        <v>2</v>
      </c>
      <c r="J2110">
        <v>179</v>
      </c>
      <c r="K2110" t="s">
        <v>41</v>
      </c>
    </row>
    <row r="2111" spans="1:11" x14ac:dyDescent="0.3">
      <c r="A2111">
        <v>1333</v>
      </c>
      <c r="B2111" t="s">
        <v>280</v>
      </c>
      <c r="C2111" t="s">
        <v>117</v>
      </c>
      <c r="D2111">
        <v>2104</v>
      </c>
      <c r="E2111" s="1">
        <v>44284</v>
      </c>
      <c r="F2111" t="s">
        <v>204</v>
      </c>
      <c r="G2111">
        <v>2</v>
      </c>
      <c r="H2111" t="s">
        <v>205</v>
      </c>
      <c r="I2111">
        <v>3</v>
      </c>
      <c r="J2111">
        <v>450</v>
      </c>
      <c r="K2111" t="s">
        <v>53</v>
      </c>
    </row>
    <row r="2112" spans="1:11" x14ac:dyDescent="0.3">
      <c r="A2112">
        <v>1334</v>
      </c>
      <c r="B2112" t="s">
        <v>87</v>
      </c>
      <c r="C2112" t="s">
        <v>88</v>
      </c>
      <c r="D2112">
        <v>290</v>
      </c>
      <c r="E2112" s="1">
        <v>43889</v>
      </c>
      <c r="F2112" t="s">
        <v>81</v>
      </c>
      <c r="G2112">
        <v>3</v>
      </c>
      <c r="H2112" t="s">
        <v>82</v>
      </c>
      <c r="I2112">
        <v>6</v>
      </c>
      <c r="J2112">
        <v>599</v>
      </c>
      <c r="K2112" t="s">
        <v>27</v>
      </c>
    </row>
    <row r="2113" spans="1:11" x14ac:dyDescent="0.3">
      <c r="A2113">
        <v>1334</v>
      </c>
      <c r="B2113" t="s">
        <v>87</v>
      </c>
      <c r="C2113" t="s">
        <v>88</v>
      </c>
      <c r="D2113">
        <v>1068</v>
      </c>
      <c r="E2113" s="1">
        <v>44060</v>
      </c>
      <c r="F2113" t="s">
        <v>89</v>
      </c>
      <c r="G2113">
        <v>4</v>
      </c>
      <c r="H2113" t="s">
        <v>90</v>
      </c>
      <c r="I2113">
        <v>3</v>
      </c>
      <c r="J2113">
        <v>395</v>
      </c>
      <c r="K2113" t="s">
        <v>53</v>
      </c>
    </row>
    <row r="2114" spans="1:11" x14ac:dyDescent="0.3">
      <c r="A2114">
        <v>1334</v>
      </c>
      <c r="B2114" t="s">
        <v>87</v>
      </c>
      <c r="C2114" t="s">
        <v>88</v>
      </c>
      <c r="D2114">
        <v>1221</v>
      </c>
      <c r="E2114" s="1">
        <v>44092</v>
      </c>
      <c r="F2114" t="s">
        <v>290</v>
      </c>
      <c r="G2114">
        <v>4</v>
      </c>
      <c r="H2114" t="s">
        <v>291</v>
      </c>
      <c r="I2114">
        <v>6</v>
      </c>
      <c r="J2114">
        <v>699</v>
      </c>
      <c r="K2114" t="s">
        <v>27</v>
      </c>
    </row>
    <row r="2115" spans="1:11" x14ac:dyDescent="0.3">
      <c r="A2115">
        <v>1334</v>
      </c>
      <c r="B2115" t="s">
        <v>87</v>
      </c>
      <c r="C2115" t="s">
        <v>88</v>
      </c>
      <c r="D2115">
        <v>1369</v>
      </c>
      <c r="E2115" s="1">
        <v>44122</v>
      </c>
      <c r="F2115" t="s">
        <v>56</v>
      </c>
      <c r="G2115">
        <v>3</v>
      </c>
      <c r="H2115" t="s">
        <v>57</v>
      </c>
      <c r="I2115">
        <v>3</v>
      </c>
      <c r="J2115">
        <v>499</v>
      </c>
      <c r="K2115" t="s">
        <v>53</v>
      </c>
    </row>
    <row r="2116" spans="1:11" x14ac:dyDescent="0.3">
      <c r="A2116">
        <v>1335</v>
      </c>
      <c r="B2116" t="s">
        <v>506</v>
      </c>
      <c r="C2116" t="s">
        <v>20</v>
      </c>
      <c r="D2116">
        <v>527</v>
      </c>
      <c r="E2116" s="1">
        <v>43943</v>
      </c>
      <c r="F2116" t="s">
        <v>204</v>
      </c>
      <c r="G2116">
        <v>2</v>
      </c>
      <c r="H2116" t="s">
        <v>205</v>
      </c>
      <c r="I2116">
        <v>3</v>
      </c>
      <c r="J2116">
        <v>450</v>
      </c>
      <c r="K2116" t="s">
        <v>53</v>
      </c>
    </row>
    <row r="2117" spans="1:11" x14ac:dyDescent="0.3">
      <c r="A2117">
        <v>1335</v>
      </c>
      <c r="B2117" t="s">
        <v>506</v>
      </c>
      <c r="C2117" t="s">
        <v>20</v>
      </c>
      <c r="D2117">
        <v>1110</v>
      </c>
      <c r="E2117" s="1">
        <v>44070</v>
      </c>
      <c r="F2117" t="s">
        <v>30</v>
      </c>
      <c r="G2117">
        <v>3</v>
      </c>
      <c r="H2117" t="s">
        <v>31</v>
      </c>
      <c r="I2117">
        <v>7</v>
      </c>
      <c r="J2117">
        <v>37.99</v>
      </c>
      <c r="K2117" t="s">
        <v>15</v>
      </c>
    </row>
    <row r="2118" spans="1:11" x14ac:dyDescent="0.3">
      <c r="A2118">
        <v>1336</v>
      </c>
      <c r="B2118" t="s">
        <v>108</v>
      </c>
      <c r="C2118" t="s">
        <v>109</v>
      </c>
      <c r="D2118">
        <v>38</v>
      </c>
      <c r="E2118" s="1">
        <v>43837</v>
      </c>
      <c r="F2118" t="s">
        <v>30</v>
      </c>
      <c r="G2118">
        <v>2</v>
      </c>
      <c r="H2118" t="s">
        <v>31</v>
      </c>
      <c r="I2118">
        <v>7</v>
      </c>
      <c r="J2118">
        <v>37.99</v>
      </c>
      <c r="K2118" t="s">
        <v>15</v>
      </c>
    </row>
    <row r="2119" spans="1:11" x14ac:dyDescent="0.3">
      <c r="A2119">
        <v>1337</v>
      </c>
      <c r="B2119" t="s">
        <v>372</v>
      </c>
      <c r="C2119" t="s">
        <v>373</v>
      </c>
      <c r="D2119">
        <v>700</v>
      </c>
      <c r="E2119" s="1">
        <v>43979</v>
      </c>
      <c r="F2119" t="s">
        <v>180</v>
      </c>
      <c r="G2119">
        <v>4</v>
      </c>
      <c r="H2119" t="s">
        <v>181</v>
      </c>
      <c r="I2119">
        <v>4</v>
      </c>
      <c r="J2119">
        <v>17.5</v>
      </c>
      <c r="K2119" t="s">
        <v>34</v>
      </c>
    </row>
    <row r="2120" spans="1:11" x14ac:dyDescent="0.3">
      <c r="A2120">
        <v>1337</v>
      </c>
      <c r="B2120" t="s">
        <v>372</v>
      </c>
      <c r="C2120" t="s">
        <v>373</v>
      </c>
      <c r="D2120">
        <v>2511</v>
      </c>
      <c r="E2120" s="1">
        <v>44368</v>
      </c>
      <c r="F2120" t="s">
        <v>221</v>
      </c>
      <c r="G2120">
        <v>3</v>
      </c>
      <c r="H2120" t="s">
        <v>222</v>
      </c>
      <c r="I2120">
        <v>1</v>
      </c>
      <c r="J2120">
        <v>10.99</v>
      </c>
      <c r="K2120" t="s">
        <v>18</v>
      </c>
    </row>
    <row r="2121" spans="1:11" x14ac:dyDescent="0.3">
      <c r="A2121">
        <v>1337</v>
      </c>
      <c r="B2121" t="s">
        <v>372</v>
      </c>
      <c r="C2121" t="s">
        <v>373</v>
      </c>
      <c r="D2121">
        <v>2580</v>
      </c>
      <c r="E2121" s="1">
        <v>44380</v>
      </c>
      <c r="F2121" t="s">
        <v>204</v>
      </c>
      <c r="G2121">
        <v>3</v>
      </c>
      <c r="H2121" t="s">
        <v>205</v>
      </c>
      <c r="I2121">
        <v>3</v>
      </c>
      <c r="J2121">
        <v>450</v>
      </c>
      <c r="K2121" t="s">
        <v>53</v>
      </c>
    </row>
    <row r="2122" spans="1:11" x14ac:dyDescent="0.3">
      <c r="A2122">
        <v>1337</v>
      </c>
      <c r="B2122" t="s">
        <v>372</v>
      </c>
      <c r="C2122" t="s">
        <v>373</v>
      </c>
      <c r="D2122">
        <v>2731</v>
      </c>
      <c r="E2122" s="1">
        <v>44414</v>
      </c>
      <c r="F2122" t="s">
        <v>47</v>
      </c>
      <c r="G2122">
        <v>3</v>
      </c>
      <c r="H2122" t="s">
        <v>48</v>
      </c>
      <c r="I2122">
        <v>7</v>
      </c>
      <c r="J2122">
        <v>49</v>
      </c>
      <c r="K2122" t="s">
        <v>15</v>
      </c>
    </row>
    <row r="2123" spans="1:11" x14ac:dyDescent="0.3">
      <c r="A2123">
        <v>1339</v>
      </c>
      <c r="B2123" t="s">
        <v>507</v>
      </c>
      <c r="C2123" t="s">
        <v>29</v>
      </c>
      <c r="D2123">
        <v>1180</v>
      </c>
      <c r="E2123" s="1">
        <v>44084</v>
      </c>
      <c r="F2123" t="s">
        <v>63</v>
      </c>
      <c r="G2123">
        <v>5</v>
      </c>
      <c r="H2123" t="s">
        <v>64</v>
      </c>
      <c r="I2123">
        <v>7</v>
      </c>
      <c r="J2123">
        <v>32.950000000000003</v>
      </c>
      <c r="K2123" t="s">
        <v>15</v>
      </c>
    </row>
    <row r="2124" spans="1:11" x14ac:dyDescent="0.3">
      <c r="A2124">
        <v>1339</v>
      </c>
      <c r="B2124" t="s">
        <v>507</v>
      </c>
      <c r="C2124" t="s">
        <v>29</v>
      </c>
      <c r="D2124">
        <v>1798</v>
      </c>
      <c r="E2124" s="1">
        <v>44219</v>
      </c>
      <c r="F2124" t="s">
        <v>136</v>
      </c>
      <c r="G2124">
        <v>4</v>
      </c>
      <c r="H2124" t="s">
        <v>137</v>
      </c>
      <c r="I2124">
        <v>5</v>
      </c>
      <c r="J2124">
        <v>189</v>
      </c>
      <c r="K2124" t="s">
        <v>97</v>
      </c>
    </row>
    <row r="2125" spans="1:11" x14ac:dyDescent="0.3">
      <c r="A2125">
        <v>1340</v>
      </c>
      <c r="B2125" t="s">
        <v>363</v>
      </c>
      <c r="C2125" t="s">
        <v>72</v>
      </c>
      <c r="D2125">
        <v>59</v>
      </c>
      <c r="E2125" s="1">
        <v>43842</v>
      </c>
      <c r="F2125" t="s">
        <v>37</v>
      </c>
      <c r="G2125">
        <v>6</v>
      </c>
      <c r="H2125" t="s">
        <v>38</v>
      </c>
      <c r="I2125">
        <v>1</v>
      </c>
      <c r="J2125">
        <v>12</v>
      </c>
      <c r="K2125" t="s">
        <v>18</v>
      </c>
    </row>
    <row r="2126" spans="1:11" x14ac:dyDescent="0.3">
      <c r="A2126">
        <v>1340</v>
      </c>
      <c r="B2126" t="s">
        <v>363</v>
      </c>
      <c r="C2126" t="s">
        <v>72</v>
      </c>
      <c r="D2126">
        <v>3013</v>
      </c>
      <c r="E2126" s="1">
        <v>44484</v>
      </c>
      <c r="F2126" t="s">
        <v>32</v>
      </c>
      <c r="G2126">
        <v>5</v>
      </c>
      <c r="H2126" t="s">
        <v>33</v>
      </c>
      <c r="I2126">
        <v>4</v>
      </c>
      <c r="J2126">
        <v>15.5</v>
      </c>
      <c r="K2126" t="s">
        <v>34</v>
      </c>
    </row>
    <row r="2127" spans="1:11" x14ac:dyDescent="0.3">
      <c r="A2127">
        <v>1342</v>
      </c>
      <c r="B2127" t="s">
        <v>133</v>
      </c>
      <c r="C2127" t="s">
        <v>373</v>
      </c>
      <c r="D2127">
        <v>1000</v>
      </c>
      <c r="E2127" s="1">
        <v>44046</v>
      </c>
      <c r="F2127" t="s">
        <v>21</v>
      </c>
      <c r="G2127">
        <v>4</v>
      </c>
      <c r="H2127" t="s">
        <v>22</v>
      </c>
      <c r="I2127">
        <v>7</v>
      </c>
      <c r="J2127">
        <v>27.5</v>
      </c>
      <c r="K2127" t="s">
        <v>15</v>
      </c>
    </row>
    <row r="2128" spans="1:11" x14ac:dyDescent="0.3">
      <c r="A2128">
        <v>1342</v>
      </c>
      <c r="B2128" t="s">
        <v>133</v>
      </c>
      <c r="C2128" t="s">
        <v>373</v>
      </c>
      <c r="D2128">
        <v>1762</v>
      </c>
      <c r="E2128" s="1">
        <v>44211</v>
      </c>
      <c r="F2128" t="s">
        <v>106</v>
      </c>
      <c r="G2128">
        <v>5</v>
      </c>
      <c r="H2128" t="s">
        <v>107</v>
      </c>
      <c r="I2128">
        <v>1</v>
      </c>
      <c r="J2128">
        <v>4.99</v>
      </c>
      <c r="K2128" t="s">
        <v>18</v>
      </c>
    </row>
    <row r="2129" spans="1:11" x14ac:dyDescent="0.3">
      <c r="A2129">
        <v>1343</v>
      </c>
      <c r="B2129" t="s">
        <v>23</v>
      </c>
      <c r="C2129" t="s">
        <v>24</v>
      </c>
      <c r="D2129">
        <v>625</v>
      </c>
      <c r="E2129" s="1">
        <v>43965</v>
      </c>
      <c r="F2129" t="s">
        <v>194</v>
      </c>
      <c r="G2129">
        <v>4</v>
      </c>
      <c r="H2129" t="s">
        <v>195</v>
      </c>
      <c r="I2129">
        <v>4</v>
      </c>
      <c r="J2129">
        <v>16.75</v>
      </c>
      <c r="K2129" t="s">
        <v>34</v>
      </c>
    </row>
    <row r="2130" spans="1:11" x14ac:dyDescent="0.3">
      <c r="A2130">
        <v>1343</v>
      </c>
      <c r="B2130" t="s">
        <v>23</v>
      </c>
      <c r="C2130" t="s">
        <v>24</v>
      </c>
      <c r="D2130">
        <v>902</v>
      </c>
      <c r="E2130" s="1">
        <v>44023</v>
      </c>
      <c r="F2130" t="s">
        <v>120</v>
      </c>
      <c r="G2130">
        <v>3</v>
      </c>
      <c r="H2130" t="s">
        <v>121</v>
      </c>
      <c r="I2130">
        <v>7</v>
      </c>
      <c r="J2130">
        <v>49.95</v>
      </c>
      <c r="K2130" t="s">
        <v>15</v>
      </c>
    </row>
    <row r="2131" spans="1:11" x14ac:dyDescent="0.3">
      <c r="A2131">
        <v>1344</v>
      </c>
      <c r="B2131" t="s">
        <v>445</v>
      </c>
      <c r="C2131" t="s">
        <v>189</v>
      </c>
      <c r="D2131">
        <v>141</v>
      </c>
      <c r="E2131" s="1">
        <v>43859</v>
      </c>
      <c r="F2131" t="s">
        <v>60</v>
      </c>
      <c r="G2131">
        <v>4</v>
      </c>
      <c r="H2131" t="s">
        <v>61</v>
      </c>
      <c r="I2131">
        <v>4</v>
      </c>
      <c r="J2131">
        <v>12.99</v>
      </c>
      <c r="K2131" t="s">
        <v>34</v>
      </c>
    </row>
    <row r="2132" spans="1:11" x14ac:dyDescent="0.3">
      <c r="A2132">
        <v>1346</v>
      </c>
      <c r="B2132" t="s">
        <v>375</v>
      </c>
      <c r="C2132" t="s">
        <v>72</v>
      </c>
      <c r="D2132">
        <v>2946</v>
      </c>
      <c r="E2132" s="1">
        <v>44468</v>
      </c>
      <c r="F2132" t="s">
        <v>217</v>
      </c>
      <c r="G2132">
        <v>3</v>
      </c>
      <c r="H2132" t="s">
        <v>218</v>
      </c>
      <c r="I2132">
        <v>4</v>
      </c>
      <c r="J2132">
        <v>16.989999999999998</v>
      </c>
      <c r="K2132" t="s">
        <v>34</v>
      </c>
    </row>
    <row r="2133" spans="1:11" x14ac:dyDescent="0.3">
      <c r="A2133">
        <v>1347</v>
      </c>
      <c r="B2133" t="s">
        <v>49</v>
      </c>
      <c r="C2133" t="s">
        <v>50</v>
      </c>
      <c r="D2133">
        <v>1219</v>
      </c>
      <c r="E2133" s="1">
        <v>44092</v>
      </c>
      <c r="F2133" t="s">
        <v>172</v>
      </c>
      <c r="G2133">
        <v>4</v>
      </c>
      <c r="H2133" t="s">
        <v>173</v>
      </c>
      <c r="I2133">
        <v>4</v>
      </c>
      <c r="J2133">
        <v>24.95</v>
      </c>
      <c r="K2133" t="s">
        <v>34</v>
      </c>
    </row>
    <row r="2134" spans="1:11" x14ac:dyDescent="0.3">
      <c r="A2134">
        <v>1349</v>
      </c>
      <c r="B2134" t="s">
        <v>508</v>
      </c>
      <c r="C2134" t="s">
        <v>242</v>
      </c>
      <c r="D2134">
        <v>1642</v>
      </c>
      <c r="E2134" s="1">
        <v>44186</v>
      </c>
      <c r="F2134" t="s">
        <v>51</v>
      </c>
      <c r="G2134">
        <v>2</v>
      </c>
      <c r="H2134" t="s">
        <v>52</v>
      </c>
      <c r="I2134">
        <v>3</v>
      </c>
      <c r="J2134">
        <v>455</v>
      </c>
      <c r="K2134" t="s">
        <v>53</v>
      </c>
    </row>
    <row r="2135" spans="1:11" x14ac:dyDescent="0.3">
      <c r="A2135">
        <v>1349</v>
      </c>
      <c r="B2135" t="s">
        <v>508</v>
      </c>
      <c r="C2135" t="s">
        <v>242</v>
      </c>
      <c r="D2135">
        <v>1822</v>
      </c>
      <c r="E2135" s="1">
        <v>44222</v>
      </c>
      <c r="F2135" t="s">
        <v>100</v>
      </c>
      <c r="G2135">
        <v>3</v>
      </c>
      <c r="H2135" t="s">
        <v>101</v>
      </c>
      <c r="I2135">
        <v>7</v>
      </c>
      <c r="J2135">
        <v>34.99</v>
      </c>
      <c r="K2135" t="s">
        <v>15</v>
      </c>
    </row>
    <row r="2136" spans="1:11" x14ac:dyDescent="0.3">
      <c r="A2136">
        <v>1349</v>
      </c>
      <c r="B2136" t="s">
        <v>508</v>
      </c>
      <c r="C2136" t="s">
        <v>242</v>
      </c>
      <c r="D2136">
        <v>1851</v>
      </c>
      <c r="E2136" s="1">
        <v>44228</v>
      </c>
      <c r="F2136" t="s">
        <v>185</v>
      </c>
      <c r="G2136">
        <v>3</v>
      </c>
      <c r="H2136" t="s">
        <v>186</v>
      </c>
      <c r="I2136">
        <v>5</v>
      </c>
      <c r="J2136">
        <v>189</v>
      </c>
      <c r="K2136" t="s">
        <v>97</v>
      </c>
    </row>
    <row r="2137" spans="1:11" x14ac:dyDescent="0.3">
      <c r="A2137">
        <v>1349</v>
      </c>
      <c r="B2137" t="s">
        <v>508</v>
      </c>
      <c r="C2137" t="s">
        <v>242</v>
      </c>
      <c r="D2137">
        <v>2471</v>
      </c>
      <c r="E2137" s="1">
        <v>44362</v>
      </c>
      <c r="F2137" t="s">
        <v>149</v>
      </c>
      <c r="G2137">
        <v>3</v>
      </c>
      <c r="H2137" t="s">
        <v>150</v>
      </c>
      <c r="I2137">
        <v>4</v>
      </c>
      <c r="J2137">
        <v>24.95</v>
      </c>
      <c r="K2137" t="s">
        <v>34</v>
      </c>
    </row>
    <row r="2138" spans="1:11" x14ac:dyDescent="0.3">
      <c r="A2138">
        <v>1351</v>
      </c>
      <c r="B2138" t="s">
        <v>491</v>
      </c>
      <c r="C2138" t="s">
        <v>29</v>
      </c>
      <c r="D2138">
        <v>2542</v>
      </c>
      <c r="E2138" s="1">
        <v>44374</v>
      </c>
      <c r="F2138" t="s">
        <v>89</v>
      </c>
      <c r="G2138">
        <v>1</v>
      </c>
      <c r="H2138" t="s">
        <v>90</v>
      </c>
      <c r="I2138">
        <v>3</v>
      </c>
      <c r="J2138">
        <v>395</v>
      </c>
      <c r="K2138" t="s">
        <v>53</v>
      </c>
    </row>
    <row r="2139" spans="1:11" x14ac:dyDescent="0.3">
      <c r="A2139">
        <v>1351</v>
      </c>
      <c r="B2139" t="s">
        <v>491</v>
      </c>
      <c r="C2139" t="s">
        <v>29</v>
      </c>
      <c r="D2139">
        <v>2723</v>
      </c>
      <c r="E2139" s="1">
        <v>44413</v>
      </c>
      <c r="F2139" t="s">
        <v>95</v>
      </c>
      <c r="G2139">
        <v>4</v>
      </c>
      <c r="H2139" t="s">
        <v>96</v>
      </c>
      <c r="I2139">
        <v>5</v>
      </c>
      <c r="J2139">
        <v>245</v>
      </c>
      <c r="K2139" t="s">
        <v>97</v>
      </c>
    </row>
    <row r="2140" spans="1:11" x14ac:dyDescent="0.3">
      <c r="A2140">
        <v>1351</v>
      </c>
      <c r="B2140" t="s">
        <v>491</v>
      </c>
      <c r="C2140" t="s">
        <v>29</v>
      </c>
      <c r="D2140">
        <v>3035</v>
      </c>
      <c r="E2140" s="1">
        <v>44490</v>
      </c>
      <c r="F2140" t="s">
        <v>47</v>
      </c>
      <c r="G2140">
        <v>4</v>
      </c>
      <c r="H2140" t="s">
        <v>48</v>
      </c>
      <c r="I2140">
        <v>7</v>
      </c>
      <c r="J2140">
        <v>49</v>
      </c>
      <c r="K2140" t="s">
        <v>15</v>
      </c>
    </row>
    <row r="2141" spans="1:11" x14ac:dyDescent="0.3">
      <c r="A2141">
        <v>1352</v>
      </c>
      <c r="B2141" t="s">
        <v>397</v>
      </c>
      <c r="C2141" t="s">
        <v>94</v>
      </c>
      <c r="D2141">
        <v>1263</v>
      </c>
      <c r="E2141" s="1">
        <v>44101</v>
      </c>
      <c r="F2141" t="s">
        <v>180</v>
      </c>
      <c r="G2141">
        <v>5</v>
      </c>
      <c r="H2141" t="s">
        <v>181</v>
      </c>
      <c r="I2141">
        <v>4</v>
      </c>
      <c r="J2141">
        <v>17.5</v>
      </c>
      <c r="K2141" t="s">
        <v>34</v>
      </c>
    </row>
    <row r="2142" spans="1:11" x14ac:dyDescent="0.3">
      <c r="A2142">
        <v>1352</v>
      </c>
      <c r="B2142" t="s">
        <v>397</v>
      </c>
      <c r="C2142" t="s">
        <v>94</v>
      </c>
      <c r="D2142">
        <v>3225</v>
      </c>
      <c r="E2142" s="1">
        <v>44535</v>
      </c>
      <c r="F2142" t="s">
        <v>104</v>
      </c>
      <c r="G2142">
        <v>4</v>
      </c>
      <c r="H2142" t="s">
        <v>105</v>
      </c>
      <c r="I2142">
        <v>5</v>
      </c>
      <c r="J2142">
        <v>189</v>
      </c>
      <c r="K2142" t="s">
        <v>97</v>
      </c>
    </row>
    <row r="2143" spans="1:11" x14ac:dyDescent="0.3">
      <c r="A2143">
        <v>1353</v>
      </c>
      <c r="B2143" t="s">
        <v>42</v>
      </c>
      <c r="C2143" t="s">
        <v>43</v>
      </c>
      <c r="D2143">
        <v>978</v>
      </c>
      <c r="E2143" s="1">
        <v>44040</v>
      </c>
      <c r="F2143" t="s">
        <v>212</v>
      </c>
      <c r="G2143">
        <v>3</v>
      </c>
      <c r="H2143" t="s">
        <v>213</v>
      </c>
      <c r="I2143">
        <v>4</v>
      </c>
      <c r="J2143">
        <v>14.99</v>
      </c>
      <c r="K2143" t="s">
        <v>34</v>
      </c>
    </row>
    <row r="2144" spans="1:11" x14ac:dyDescent="0.3">
      <c r="A2144">
        <v>1354</v>
      </c>
      <c r="B2144" t="s">
        <v>408</v>
      </c>
      <c r="C2144" t="s">
        <v>20</v>
      </c>
      <c r="D2144">
        <v>2958</v>
      </c>
      <c r="E2144" s="1">
        <v>44472</v>
      </c>
      <c r="F2144" t="s">
        <v>75</v>
      </c>
      <c r="G2144">
        <v>4</v>
      </c>
      <c r="H2144" t="s">
        <v>76</v>
      </c>
      <c r="I2144">
        <v>2</v>
      </c>
      <c r="J2144">
        <v>54</v>
      </c>
      <c r="K2144" t="s">
        <v>41</v>
      </c>
    </row>
    <row r="2145" spans="1:11" x14ac:dyDescent="0.3">
      <c r="A2145">
        <v>1354</v>
      </c>
      <c r="B2145" t="s">
        <v>408</v>
      </c>
      <c r="C2145" t="s">
        <v>20</v>
      </c>
      <c r="D2145">
        <v>3046</v>
      </c>
      <c r="E2145" s="1">
        <v>44493</v>
      </c>
      <c r="F2145" t="s">
        <v>39</v>
      </c>
      <c r="G2145">
        <v>2</v>
      </c>
      <c r="H2145" t="s">
        <v>40</v>
      </c>
      <c r="I2145">
        <v>2</v>
      </c>
      <c r="J2145">
        <v>89.95</v>
      </c>
      <c r="K2145" t="s">
        <v>41</v>
      </c>
    </row>
    <row r="2146" spans="1:11" x14ac:dyDescent="0.3">
      <c r="A2146">
        <v>1355</v>
      </c>
      <c r="B2146" t="s">
        <v>374</v>
      </c>
      <c r="C2146" t="s">
        <v>29</v>
      </c>
      <c r="D2146">
        <v>439</v>
      </c>
      <c r="E2146" s="1">
        <v>43923</v>
      </c>
      <c r="F2146" t="s">
        <v>47</v>
      </c>
      <c r="G2146">
        <v>4</v>
      </c>
      <c r="H2146" t="s">
        <v>48</v>
      </c>
      <c r="I2146">
        <v>7</v>
      </c>
      <c r="J2146">
        <v>49</v>
      </c>
      <c r="K2146" t="s">
        <v>15</v>
      </c>
    </row>
    <row r="2147" spans="1:11" x14ac:dyDescent="0.3">
      <c r="A2147">
        <v>1355</v>
      </c>
      <c r="B2147" t="s">
        <v>374</v>
      </c>
      <c r="C2147" t="s">
        <v>29</v>
      </c>
      <c r="D2147">
        <v>651</v>
      </c>
      <c r="E2147" s="1">
        <v>43970</v>
      </c>
      <c r="F2147" t="s">
        <v>56</v>
      </c>
      <c r="G2147">
        <v>3</v>
      </c>
      <c r="H2147" t="s">
        <v>57</v>
      </c>
      <c r="I2147">
        <v>3</v>
      </c>
      <c r="J2147">
        <v>499</v>
      </c>
      <c r="K2147" t="s">
        <v>53</v>
      </c>
    </row>
    <row r="2148" spans="1:11" x14ac:dyDescent="0.3">
      <c r="A2148">
        <v>1356</v>
      </c>
      <c r="B2148" t="s">
        <v>257</v>
      </c>
      <c r="C2148" t="s">
        <v>66</v>
      </c>
      <c r="D2148">
        <v>844</v>
      </c>
      <c r="E2148" s="1">
        <v>44013</v>
      </c>
      <c r="F2148" t="s">
        <v>185</v>
      </c>
      <c r="G2148">
        <v>3</v>
      </c>
      <c r="H2148" t="s">
        <v>186</v>
      </c>
      <c r="I2148">
        <v>5</v>
      </c>
      <c r="J2148">
        <v>189</v>
      </c>
      <c r="K2148" t="s">
        <v>97</v>
      </c>
    </row>
    <row r="2149" spans="1:11" x14ac:dyDescent="0.3">
      <c r="A2149">
        <v>1357</v>
      </c>
      <c r="B2149" t="s">
        <v>509</v>
      </c>
      <c r="C2149" t="s">
        <v>29</v>
      </c>
      <c r="D2149">
        <v>926</v>
      </c>
      <c r="E2149" s="1">
        <v>44028</v>
      </c>
      <c r="F2149" t="s">
        <v>152</v>
      </c>
      <c r="G2149">
        <v>6</v>
      </c>
      <c r="H2149" t="s">
        <v>153</v>
      </c>
      <c r="I2149">
        <v>1</v>
      </c>
      <c r="J2149">
        <v>7.99</v>
      </c>
      <c r="K2149" t="s">
        <v>18</v>
      </c>
    </row>
    <row r="2150" spans="1:11" x14ac:dyDescent="0.3">
      <c r="A2150">
        <v>1357</v>
      </c>
      <c r="B2150" t="s">
        <v>509</v>
      </c>
      <c r="C2150" t="s">
        <v>29</v>
      </c>
      <c r="D2150">
        <v>1661</v>
      </c>
      <c r="E2150" s="1">
        <v>44189</v>
      </c>
      <c r="F2150" t="s">
        <v>245</v>
      </c>
      <c r="G2150">
        <v>3</v>
      </c>
      <c r="H2150" t="s">
        <v>246</v>
      </c>
      <c r="I2150">
        <v>7</v>
      </c>
      <c r="J2150">
        <v>36.99</v>
      </c>
      <c r="K2150" t="s">
        <v>15</v>
      </c>
    </row>
    <row r="2151" spans="1:11" x14ac:dyDescent="0.3">
      <c r="A2151">
        <v>1357</v>
      </c>
      <c r="B2151" t="s">
        <v>509</v>
      </c>
      <c r="C2151" t="s">
        <v>29</v>
      </c>
      <c r="D2151">
        <v>2313</v>
      </c>
      <c r="E2151" s="1">
        <v>44327</v>
      </c>
      <c r="F2151" t="s">
        <v>136</v>
      </c>
      <c r="G2151">
        <v>4</v>
      </c>
      <c r="H2151" t="s">
        <v>137</v>
      </c>
      <c r="I2151">
        <v>5</v>
      </c>
      <c r="J2151">
        <v>189</v>
      </c>
      <c r="K2151" t="s">
        <v>97</v>
      </c>
    </row>
    <row r="2152" spans="1:11" x14ac:dyDescent="0.3">
      <c r="A2152">
        <v>1357</v>
      </c>
      <c r="B2152" t="s">
        <v>509</v>
      </c>
      <c r="C2152" t="s">
        <v>29</v>
      </c>
      <c r="D2152">
        <v>3305</v>
      </c>
      <c r="E2152" s="1">
        <v>44554</v>
      </c>
      <c r="F2152" t="s">
        <v>154</v>
      </c>
      <c r="G2152">
        <v>3</v>
      </c>
      <c r="H2152" t="s">
        <v>155</v>
      </c>
      <c r="I2152">
        <v>2</v>
      </c>
      <c r="J2152">
        <v>129.94999999999999</v>
      </c>
      <c r="K2152" t="s">
        <v>41</v>
      </c>
    </row>
    <row r="2153" spans="1:11" x14ac:dyDescent="0.3">
      <c r="A2153">
        <v>1360</v>
      </c>
      <c r="B2153" t="s">
        <v>262</v>
      </c>
      <c r="C2153" t="s">
        <v>211</v>
      </c>
      <c r="D2153">
        <v>1417</v>
      </c>
      <c r="E2153" s="1">
        <v>44131</v>
      </c>
      <c r="F2153" t="s">
        <v>54</v>
      </c>
      <c r="G2153">
        <v>5</v>
      </c>
      <c r="H2153" t="s">
        <v>55</v>
      </c>
      <c r="I2153">
        <v>1</v>
      </c>
      <c r="J2153">
        <v>11.99</v>
      </c>
      <c r="K2153" t="s">
        <v>18</v>
      </c>
    </row>
    <row r="2154" spans="1:11" x14ac:dyDescent="0.3">
      <c r="A2154">
        <v>1360</v>
      </c>
      <c r="B2154" t="s">
        <v>262</v>
      </c>
      <c r="C2154" t="s">
        <v>211</v>
      </c>
      <c r="D2154">
        <v>1815</v>
      </c>
      <c r="E2154" s="1">
        <v>44221</v>
      </c>
      <c r="F2154" t="s">
        <v>208</v>
      </c>
      <c r="G2154">
        <v>1</v>
      </c>
      <c r="H2154" t="s">
        <v>209</v>
      </c>
      <c r="I2154">
        <v>4</v>
      </c>
      <c r="J2154">
        <v>14.99</v>
      </c>
      <c r="K2154" t="s">
        <v>34</v>
      </c>
    </row>
    <row r="2155" spans="1:11" x14ac:dyDescent="0.3">
      <c r="A2155">
        <v>1360</v>
      </c>
      <c r="B2155" t="s">
        <v>262</v>
      </c>
      <c r="C2155" t="s">
        <v>211</v>
      </c>
      <c r="D2155">
        <v>1840</v>
      </c>
      <c r="E2155" s="1">
        <v>44226</v>
      </c>
      <c r="F2155" t="s">
        <v>263</v>
      </c>
      <c r="G2155">
        <v>6</v>
      </c>
      <c r="H2155" t="s">
        <v>264</v>
      </c>
      <c r="I2155">
        <v>4</v>
      </c>
      <c r="J2155">
        <v>19.5</v>
      </c>
      <c r="K2155" t="s">
        <v>34</v>
      </c>
    </row>
    <row r="2156" spans="1:11" x14ac:dyDescent="0.3">
      <c r="A2156">
        <v>1361</v>
      </c>
      <c r="B2156" t="s">
        <v>223</v>
      </c>
      <c r="C2156" t="s">
        <v>224</v>
      </c>
      <c r="D2156">
        <v>3222</v>
      </c>
      <c r="E2156" s="1">
        <v>44535</v>
      </c>
      <c r="F2156" t="s">
        <v>317</v>
      </c>
      <c r="G2156">
        <v>5</v>
      </c>
      <c r="H2156" t="s">
        <v>318</v>
      </c>
      <c r="I2156">
        <v>7</v>
      </c>
      <c r="J2156">
        <v>44.95</v>
      </c>
      <c r="K2156" t="s">
        <v>15</v>
      </c>
    </row>
    <row r="2157" spans="1:11" x14ac:dyDescent="0.3">
      <c r="A2157">
        <v>1363</v>
      </c>
      <c r="B2157" t="s">
        <v>354</v>
      </c>
      <c r="C2157" t="s">
        <v>36</v>
      </c>
      <c r="D2157">
        <v>2337</v>
      </c>
      <c r="E2157" s="1">
        <v>44332</v>
      </c>
      <c r="F2157" t="s">
        <v>60</v>
      </c>
      <c r="G2157">
        <v>4</v>
      </c>
      <c r="H2157" t="s">
        <v>61</v>
      </c>
      <c r="I2157">
        <v>4</v>
      </c>
      <c r="J2157">
        <v>12.99</v>
      </c>
      <c r="K2157" t="s">
        <v>34</v>
      </c>
    </row>
    <row r="2158" spans="1:11" x14ac:dyDescent="0.3">
      <c r="A2158">
        <v>1363</v>
      </c>
      <c r="B2158" t="s">
        <v>354</v>
      </c>
      <c r="C2158" t="s">
        <v>36</v>
      </c>
      <c r="D2158">
        <v>3209</v>
      </c>
      <c r="E2158" s="1">
        <v>44530</v>
      </c>
      <c r="F2158" t="s">
        <v>131</v>
      </c>
      <c r="G2158">
        <v>4</v>
      </c>
      <c r="H2158" t="s">
        <v>132</v>
      </c>
      <c r="I2158">
        <v>1</v>
      </c>
      <c r="J2158">
        <v>9.99</v>
      </c>
      <c r="K2158" t="s">
        <v>18</v>
      </c>
    </row>
    <row r="2159" spans="1:11" x14ac:dyDescent="0.3">
      <c r="A2159">
        <v>1364</v>
      </c>
      <c r="B2159" t="s">
        <v>350</v>
      </c>
      <c r="C2159" t="s">
        <v>271</v>
      </c>
      <c r="D2159">
        <v>1198</v>
      </c>
      <c r="E2159" s="1">
        <v>44088</v>
      </c>
      <c r="F2159" t="s">
        <v>286</v>
      </c>
      <c r="G2159">
        <v>3</v>
      </c>
      <c r="H2159" t="s">
        <v>287</v>
      </c>
      <c r="I2159">
        <v>4</v>
      </c>
      <c r="J2159">
        <v>19.989999999999998</v>
      </c>
      <c r="K2159" t="s">
        <v>34</v>
      </c>
    </row>
    <row r="2160" spans="1:11" x14ac:dyDescent="0.3">
      <c r="A2160">
        <v>1365</v>
      </c>
      <c r="B2160" t="s">
        <v>124</v>
      </c>
      <c r="C2160" t="s">
        <v>20</v>
      </c>
      <c r="D2160">
        <v>457</v>
      </c>
      <c r="E2160" s="1">
        <v>43926</v>
      </c>
      <c r="F2160" t="s">
        <v>175</v>
      </c>
      <c r="G2160">
        <v>2</v>
      </c>
      <c r="H2160" t="s">
        <v>176</v>
      </c>
      <c r="I2160">
        <v>2</v>
      </c>
      <c r="J2160">
        <v>119</v>
      </c>
      <c r="K2160" t="s">
        <v>41</v>
      </c>
    </row>
    <row r="2161" spans="1:11" x14ac:dyDescent="0.3">
      <c r="A2161">
        <v>1366</v>
      </c>
      <c r="B2161" t="s">
        <v>164</v>
      </c>
      <c r="C2161" t="s">
        <v>144</v>
      </c>
      <c r="D2161">
        <v>1327</v>
      </c>
      <c r="E2161" s="1">
        <v>44114</v>
      </c>
      <c r="F2161" t="s">
        <v>175</v>
      </c>
      <c r="G2161">
        <v>2</v>
      </c>
      <c r="H2161" t="s">
        <v>176</v>
      </c>
      <c r="I2161">
        <v>2</v>
      </c>
      <c r="J2161">
        <v>119</v>
      </c>
      <c r="K2161" t="s">
        <v>41</v>
      </c>
    </row>
    <row r="2162" spans="1:11" x14ac:dyDescent="0.3">
      <c r="A2162">
        <v>1366</v>
      </c>
      <c r="B2162" t="s">
        <v>164</v>
      </c>
      <c r="C2162" t="s">
        <v>144</v>
      </c>
      <c r="D2162">
        <v>1491</v>
      </c>
      <c r="E2162" s="1">
        <v>44152</v>
      </c>
      <c r="F2162" t="s">
        <v>208</v>
      </c>
      <c r="G2162">
        <v>5</v>
      </c>
      <c r="H2162" t="s">
        <v>209</v>
      </c>
      <c r="I2162">
        <v>4</v>
      </c>
      <c r="J2162">
        <v>14.99</v>
      </c>
      <c r="K2162" t="s">
        <v>34</v>
      </c>
    </row>
    <row r="2163" spans="1:11" x14ac:dyDescent="0.3">
      <c r="A2163">
        <v>1366</v>
      </c>
      <c r="B2163" t="s">
        <v>164</v>
      </c>
      <c r="C2163" t="s">
        <v>144</v>
      </c>
      <c r="D2163">
        <v>2837</v>
      </c>
      <c r="E2163" s="1">
        <v>44439</v>
      </c>
      <c r="F2163" t="s">
        <v>141</v>
      </c>
      <c r="G2163">
        <v>2</v>
      </c>
      <c r="H2163" t="s">
        <v>142</v>
      </c>
      <c r="I2163">
        <v>5</v>
      </c>
      <c r="J2163">
        <v>214</v>
      </c>
      <c r="K2163" t="s">
        <v>97</v>
      </c>
    </row>
    <row r="2164" spans="1:11" x14ac:dyDescent="0.3">
      <c r="A2164">
        <v>1368</v>
      </c>
      <c r="B2164" t="s">
        <v>262</v>
      </c>
      <c r="C2164" t="s">
        <v>211</v>
      </c>
      <c r="D2164">
        <v>2831</v>
      </c>
      <c r="E2164" s="1">
        <v>44438</v>
      </c>
      <c r="F2164" t="s">
        <v>60</v>
      </c>
      <c r="G2164">
        <v>2</v>
      </c>
      <c r="H2164" t="s">
        <v>61</v>
      </c>
      <c r="I2164">
        <v>4</v>
      </c>
      <c r="J2164">
        <v>12.99</v>
      </c>
      <c r="K2164" t="s">
        <v>34</v>
      </c>
    </row>
    <row r="2165" spans="1:11" x14ac:dyDescent="0.3">
      <c r="A2165">
        <v>1369</v>
      </c>
      <c r="B2165" t="s">
        <v>225</v>
      </c>
      <c r="C2165" t="s">
        <v>72</v>
      </c>
      <c r="D2165">
        <v>2807</v>
      </c>
      <c r="E2165" s="1">
        <v>44434</v>
      </c>
      <c r="F2165" t="s">
        <v>21</v>
      </c>
      <c r="G2165">
        <v>4</v>
      </c>
      <c r="H2165" t="s">
        <v>22</v>
      </c>
      <c r="I2165">
        <v>7</v>
      </c>
      <c r="J2165">
        <v>27.5</v>
      </c>
      <c r="K2165" t="s">
        <v>15</v>
      </c>
    </row>
    <row r="2166" spans="1:11" x14ac:dyDescent="0.3">
      <c r="A2166">
        <v>1370</v>
      </c>
      <c r="B2166" t="s">
        <v>363</v>
      </c>
      <c r="C2166" t="s">
        <v>72</v>
      </c>
      <c r="D2166">
        <v>488</v>
      </c>
      <c r="E2166" s="1">
        <v>43932</v>
      </c>
      <c r="F2166" t="s">
        <v>230</v>
      </c>
      <c r="G2166">
        <v>4</v>
      </c>
      <c r="H2166" t="s">
        <v>231</v>
      </c>
      <c r="I2166">
        <v>4</v>
      </c>
      <c r="J2166">
        <v>16.989999999999998</v>
      </c>
      <c r="K2166" t="s">
        <v>34</v>
      </c>
    </row>
    <row r="2167" spans="1:11" x14ac:dyDescent="0.3">
      <c r="A2167">
        <v>1370</v>
      </c>
      <c r="B2167" t="s">
        <v>363</v>
      </c>
      <c r="C2167" t="s">
        <v>72</v>
      </c>
      <c r="D2167">
        <v>915</v>
      </c>
      <c r="E2167" s="1">
        <v>44025</v>
      </c>
      <c r="F2167" t="s">
        <v>25</v>
      </c>
      <c r="G2167">
        <v>2</v>
      </c>
      <c r="H2167" t="s">
        <v>26</v>
      </c>
      <c r="I2167">
        <v>6</v>
      </c>
      <c r="J2167">
        <v>684</v>
      </c>
      <c r="K2167" t="s">
        <v>27</v>
      </c>
    </row>
    <row r="2168" spans="1:11" x14ac:dyDescent="0.3">
      <c r="A2168">
        <v>1370</v>
      </c>
      <c r="B2168" t="s">
        <v>363</v>
      </c>
      <c r="C2168" t="s">
        <v>72</v>
      </c>
      <c r="D2168">
        <v>2820</v>
      </c>
      <c r="E2168" s="1">
        <v>44436</v>
      </c>
      <c r="F2168" t="s">
        <v>178</v>
      </c>
      <c r="G2168">
        <v>3</v>
      </c>
      <c r="H2168" t="s">
        <v>179</v>
      </c>
      <c r="I2168">
        <v>5</v>
      </c>
      <c r="J2168">
        <v>225</v>
      </c>
      <c r="K2168" t="s">
        <v>97</v>
      </c>
    </row>
    <row r="2169" spans="1:11" x14ac:dyDescent="0.3">
      <c r="A2169">
        <v>1371</v>
      </c>
      <c r="B2169" t="s">
        <v>332</v>
      </c>
      <c r="C2169" t="s">
        <v>36</v>
      </c>
      <c r="D2169">
        <v>540</v>
      </c>
      <c r="E2169" s="1">
        <v>43946</v>
      </c>
      <c r="F2169" t="s">
        <v>138</v>
      </c>
      <c r="G2169">
        <v>5</v>
      </c>
      <c r="H2169" t="s">
        <v>139</v>
      </c>
      <c r="I2169">
        <v>6</v>
      </c>
      <c r="J2169">
        <v>899</v>
      </c>
      <c r="K2169" t="s">
        <v>27</v>
      </c>
    </row>
    <row r="2170" spans="1:11" x14ac:dyDescent="0.3">
      <c r="A2170">
        <v>1371</v>
      </c>
      <c r="B2170" t="s">
        <v>332</v>
      </c>
      <c r="C2170" t="s">
        <v>36</v>
      </c>
      <c r="D2170">
        <v>1007</v>
      </c>
      <c r="E2170" s="1">
        <v>44046</v>
      </c>
      <c r="F2170" t="s">
        <v>122</v>
      </c>
      <c r="G2170">
        <v>4</v>
      </c>
      <c r="H2170" t="s">
        <v>123</v>
      </c>
      <c r="I2170">
        <v>4</v>
      </c>
      <c r="J2170">
        <v>14.99</v>
      </c>
      <c r="K2170" t="s">
        <v>34</v>
      </c>
    </row>
    <row r="2171" spans="1:11" x14ac:dyDescent="0.3">
      <c r="A2171">
        <v>1371</v>
      </c>
      <c r="B2171" t="s">
        <v>332</v>
      </c>
      <c r="C2171" t="s">
        <v>36</v>
      </c>
      <c r="D2171">
        <v>1285</v>
      </c>
      <c r="E2171" s="1">
        <v>44105</v>
      </c>
      <c r="F2171" t="s">
        <v>175</v>
      </c>
      <c r="G2171">
        <v>3</v>
      </c>
      <c r="H2171" t="s">
        <v>176</v>
      </c>
      <c r="I2171">
        <v>2</v>
      </c>
      <c r="J2171">
        <v>119</v>
      </c>
      <c r="K2171" t="s">
        <v>41</v>
      </c>
    </row>
    <row r="2172" spans="1:11" x14ac:dyDescent="0.3">
      <c r="A2172">
        <v>1373</v>
      </c>
      <c r="B2172" t="s">
        <v>258</v>
      </c>
      <c r="C2172" t="s">
        <v>29</v>
      </c>
      <c r="D2172">
        <v>1382</v>
      </c>
      <c r="E2172" s="1">
        <v>44125</v>
      </c>
      <c r="F2172" t="s">
        <v>141</v>
      </c>
      <c r="G2172">
        <v>4</v>
      </c>
      <c r="H2172" t="s">
        <v>142</v>
      </c>
      <c r="I2172">
        <v>5</v>
      </c>
      <c r="J2172">
        <v>214</v>
      </c>
      <c r="K2172" t="s">
        <v>97</v>
      </c>
    </row>
    <row r="2173" spans="1:11" x14ac:dyDescent="0.3">
      <c r="A2173">
        <v>1374</v>
      </c>
      <c r="B2173" t="s">
        <v>235</v>
      </c>
      <c r="C2173" t="s">
        <v>72</v>
      </c>
      <c r="D2173">
        <v>329</v>
      </c>
      <c r="E2173" s="1">
        <v>43897</v>
      </c>
      <c r="F2173" t="s">
        <v>185</v>
      </c>
      <c r="G2173">
        <v>5</v>
      </c>
      <c r="H2173" t="s">
        <v>186</v>
      </c>
      <c r="I2173">
        <v>5</v>
      </c>
      <c r="J2173">
        <v>189</v>
      </c>
      <c r="K2173" t="s">
        <v>97</v>
      </c>
    </row>
    <row r="2174" spans="1:11" x14ac:dyDescent="0.3">
      <c r="A2174">
        <v>1374</v>
      </c>
      <c r="B2174" t="s">
        <v>235</v>
      </c>
      <c r="C2174" t="s">
        <v>72</v>
      </c>
      <c r="D2174">
        <v>1621</v>
      </c>
      <c r="E2174" s="1">
        <v>44179</v>
      </c>
      <c r="F2174" t="s">
        <v>317</v>
      </c>
      <c r="G2174">
        <v>6</v>
      </c>
      <c r="H2174" t="s">
        <v>318</v>
      </c>
      <c r="I2174">
        <v>7</v>
      </c>
      <c r="J2174">
        <v>44.95</v>
      </c>
      <c r="K2174" t="s">
        <v>15</v>
      </c>
    </row>
    <row r="2175" spans="1:11" x14ac:dyDescent="0.3">
      <c r="A2175">
        <v>1375</v>
      </c>
      <c r="B2175" t="s">
        <v>495</v>
      </c>
      <c r="C2175" t="s">
        <v>227</v>
      </c>
      <c r="D2175">
        <v>1200</v>
      </c>
      <c r="E2175" s="1">
        <v>44089</v>
      </c>
      <c r="F2175" t="s">
        <v>214</v>
      </c>
      <c r="G2175">
        <v>5</v>
      </c>
      <c r="H2175" t="s">
        <v>215</v>
      </c>
      <c r="I2175">
        <v>2</v>
      </c>
      <c r="J2175">
        <v>58.95</v>
      </c>
      <c r="K2175" t="s">
        <v>41</v>
      </c>
    </row>
    <row r="2176" spans="1:11" x14ac:dyDescent="0.3">
      <c r="A2176">
        <v>1375</v>
      </c>
      <c r="B2176" t="s">
        <v>495</v>
      </c>
      <c r="C2176" t="s">
        <v>227</v>
      </c>
      <c r="D2176">
        <v>2055</v>
      </c>
      <c r="E2176" s="1">
        <v>44271</v>
      </c>
      <c r="F2176" t="s">
        <v>131</v>
      </c>
      <c r="G2176">
        <v>3</v>
      </c>
      <c r="H2176" t="s">
        <v>132</v>
      </c>
      <c r="I2176">
        <v>1</v>
      </c>
      <c r="J2176">
        <v>9.99</v>
      </c>
      <c r="K2176" t="s">
        <v>18</v>
      </c>
    </row>
    <row r="2177" spans="1:11" x14ac:dyDescent="0.3">
      <c r="A2177">
        <v>1376</v>
      </c>
      <c r="B2177" t="s">
        <v>223</v>
      </c>
      <c r="C2177" t="s">
        <v>224</v>
      </c>
      <c r="D2177">
        <v>1888</v>
      </c>
      <c r="E2177" s="1">
        <v>44236</v>
      </c>
      <c r="F2177" t="s">
        <v>60</v>
      </c>
      <c r="G2177">
        <v>5</v>
      </c>
      <c r="H2177" t="s">
        <v>61</v>
      </c>
      <c r="I2177">
        <v>4</v>
      </c>
      <c r="J2177">
        <v>12.99</v>
      </c>
      <c r="K2177" t="s">
        <v>34</v>
      </c>
    </row>
    <row r="2178" spans="1:11" x14ac:dyDescent="0.3">
      <c r="A2178">
        <v>1378</v>
      </c>
      <c r="B2178" t="s">
        <v>258</v>
      </c>
      <c r="C2178" t="s">
        <v>29</v>
      </c>
      <c r="D2178">
        <v>462</v>
      </c>
      <c r="E2178" s="1">
        <v>43926</v>
      </c>
      <c r="F2178" t="s">
        <v>120</v>
      </c>
      <c r="G2178">
        <v>2</v>
      </c>
      <c r="H2178" t="s">
        <v>121</v>
      </c>
      <c r="I2178">
        <v>7</v>
      </c>
      <c r="J2178">
        <v>49.95</v>
      </c>
      <c r="K2178" t="s">
        <v>15</v>
      </c>
    </row>
    <row r="2179" spans="1:11" x14ac:dyDescent="0.3">
      <c r="A2179">
        <v>1378</v>
      </c>
      <c r="B2179" t="s">
        <v>258</v>
      </c>
      <c r="C2179" t="s">
        <v>29</v>
      </c>
      <c r="D2179">
        <v>749</v>
      </c>
      <c r="E2179" s="1">
        <v>43988</v>
      </c>
      <c r="F2179" t="s">
        <v>230</v>
      </c>
      <c r="G2179">
        <v>3</v>
      </c>
      <c r="H2179" t="s">
        <v>231</v>
      </c>
      <c r="I2179">
        <v>4</v>
      </c>
      <c r="J2179">
        <v>16.989999999999998</v>
      </c>
      <c r="K2179" t="s">
        <v>34</v>
      </c>
    </row>
    <row r="2180" spans="1:11" x14ac:dyDescent="0.3">
      <c r="A2180">
        <v>1378</v>
      </c>
      <c r="B2180" t="s">
        <v>258</v>
      </c>
      <c r="C2180" t="s">
        <v>29</v>
      </c>
      <c r="D2180">
        <v>1997</v>
      </c>
      <c r="E2180" s="1">
        <v>44258</v>
      </c>
      <c r="F2180" t="s">
        <v>178</v>
      </c>
      <c r="G2180">
        <v>2</v>
      </c>
      <c r="H2180" t="s">
        <v>179</v>
      </c>
      <c r="I2180">
        <v>5</v>
      </c>
      <c r="J2180">
        <v>225</v>
      </c>
      <c r="K2180" t="s">
        <v>97</v>
      </c>
    </row>
    <row r="2181" spans="1:11" x14ac:dyDescent="0.3">
      <c r="A2181">
        <v>1378</v>
      </c>
      <c r="B2181" t="s">
        <v>258</v>
      </c>
      <c r="C2181" t="s">
        <v>29</v>
      </c>
      <c r="D2181">
        <v>2142</v>
      </c>
      <c r="E2181" s="1">
        <v>44290</v>
      </c>
      <c r="F2181" t="s">
        <v>302</v>
      </c>
      <c r="G2181">
        <v>2</v>
      </c>
      <c r="H2181" t="s">
        <v>303</v>
      </c>
      <c r="I2181">
        <v>4</v>
      </c>
      <c r="J2181">
        <v>13.99</v>
      </c>
      <c r="K2181" t="s">
        <v>34</v>
      </c>
    </row>
    <row r="2182" spans="1:11" x14ac:dyDescent="0.3">
      <c r="A2182">
        <v>1379</v>
      </c>
      <c r="B2182" t="s">
        <v>258</v>
      </c>
      <c r="C2182" t="s">
        <v>29</v>
      </c>
      <c r="D2182">
        <v>1941</v>
      </c>
      <c r="E2182" s="1">
        <v>44247</v>
      </c>
      <c r="F2182" t="s">
        <v>25</v>
      </c>
      <c r="G2182">
        <v>4</v>
      </c>
      <c r="H2182" t="s">
        <v>26</v>
      </c>
      <c r="I2182">
        <v>6</v>
      </c>
      <c r="J2182">
        <v>684</v>
      </c>
      <c r="K2182" t="s">
        <v>27</v>
      </c>
    </row>
    <row r="2183" spans="1:11" x14ac:dyDescent="0.3">
      <c r="A2183">
        <v>1380</v>
      </c>
      <c r="B2183" t="s">
        <v>374</v>
      </c>
      <c r="C2183" t="s">
        <v>29</v>
      </c>
      <c r="D2183">
        <v>2621</v>
      </c>
      <c r="E2183" s="1">
        <v>44389</v>
      </c>
      <c r="F2183" t="s">
        <v>56</v>
      </c>
      <c r="G2183">
        <v>4</v>
      </c>
      <c r="H2183" t="s">
        <v>57</v>
      </c>
      <c r="I2183">
        <v>3</v>
      </c>
      <c r="J2183">
        <v>499</v>
      </c>
      <c r="K2183" t="s">
        <v>53</v>
      </c>
    </row>
    <row r="2184" spans="1:11" x14ac:dyDescent="0.3">
      <c r="A2184">
        <v>1381</v>
      </c>
      <c r="B2184" t="s">
        <v>356</v>
      </c>
      <c r="C2184" t="s">
        <v>36</v>
      </c>
      <c r="D2184">
        <v>2766</v>
      </c>
      <c r="E2184" s="1">
        <v>44423</v>
      </c>
      <c r="F2184" t="s">
        <v>317</v>
      </c>
      <c r="G2184">
        <v>6</v>
      </c>
      <c r="H2184" t="s">
        <v>318</v>
      </c>
      <c r="I2184">
        <v>7</v>
      </c>
      <c r="J2184">
        <v>44.95</v>
      </c>
      <c r="K2184" t="s">
        <v>15</v>
      </c>
    </row>
    <row r="2185" spans="1:11" x14ac:dyDescent="0.3">
      <c r="A2185">
        <v>1382</v>
      </c>
      <c r="B2185" t="s">
        <v>270</v>
      </c>
      <c r="C2185" t="s">
        <v>271</v>
      </c>
      <c r="D2185">
        <v>2502</v>
      </c>
      <c r="E2185" s="1">
        <v>44367</v>
      </c>
      <c r="F2185" t="s">
        <v>260</v>
      </c>
      <c r="G2185">
        <v>4</v>
      </c>
      <c r="H2185" t="s">
        <v>261</v>
      </c>
      <c r="I2185">
        <v>7</v>
      </c>
      <c r="J2185">
        <v>49</v>
      </c>
      <c r="K2185" t="s">
        <v>15</v>
      </c>
    </row>
    <row r="2186" spans="1:11" x14ac:dyDescent="0.3">
      <c r="A2186">
        <v>1383</v>
      </c>
      <c r="B2186" t="s">
        <v>113</v>
      </c>
      <c r="C2186" t="s">
        <v>29</v>
      </c>
      <c r="D2186">
        <v>2187</v>
      </c>
      <c r="E2186" s="1">
        <v>44301</v>
      </c>
      <c r="F2186" t="s">
        <v>79</v>
      </c>
      <c r="G2186">
        <v>3</v>
      </c>
      <c r="H2186" t="s">
        <v>80</v>
      </c>
      <c r="I2186">
        <v>3</v>
      </c>
      <c r="J2186">
        <v>399</v>
      </c>
      <c r="K2186" t="s">
        <v>53</v>
      </c>
    </row>
    <row r="2187" spans="1:11" x14ac:dyDescent="0.3">
      <c r="A2187">
        <v>1385</v>
      </c>
      <c r="B2187" t="s">
        <v>415</v>
      </c>
      <c r="C2187" t="s">
        <v>161</v>
      </c>
      <c r="D2187">
        <v>2949</v>
      </c>
      <c r="E2187" s="1">
        <v>44469</v>
      </c>
      <c r="F2187" t="s">
        <v>152</v>
      </c>
      <c r="G2187">
        <v>1</v>
      </c>
      <c r="H2187" t="s">
        <v>153</v>
      </c>
      <c r="I2187">
        <v>1</v>
      </c>
      <c r="J2187">
        <v>7.99</v>
      </c>
      <c r="K2187" t="s">
        <v>18</v>
      </c>
    </row>
    <row r="2188" spans="1:11" x14ac:dyDescent="0.3">
      <c r="A2188">
        <v>1386</v>
      </c>
      <c r="B2188" t="s">
        <v>289</v>
      </c>
      <c r="C2188" t="s">
        <v>36</v>
      </c>
      <c r="D2188">
        <v>1267</v>
      </c>
      <c r="E2188" s="1">
        <v>44102</v>
      </c>
      <c r="F2188" t="s">
        <v>63</v>
      </c>
      <c r="G2188">
        <v>4</v>
      </c>
      <c r="H2188" t="s">
        <v>64</v>
      </c>
      <c r="I2188">
        <v>7</v>
      </c>
      <c r="J2188">
        <v>32.950000000000003</v>
      </c>
      <c r="K2188" t="s">
        <v>15</v>
      </c>
    </row>
    <row r="2189" spans="1:11" x14ac:dyDescent="0.3">
      <c r="A2189">
        <v>1386</v>
      </c>
      <c r="B2189" t="s">
        <v>289</v>
      </c>
      <c r="C2189" t="s">
        <v>36</v>
      </c>
      <c r="D2189">
        <v>1986</v>
      </c>
      <c r="E2189" s="1">
        <v>44256</v>
      </c>
      <c r="F2189" t="s">
        <v>154</v>
      </c>
      <c r="G2189">
        <v>5</v>
      </c>
      <c r="H2189" t="s">
        <v>155</v>
      </c>
      <c r="I2189">
        <v>2</v>
      </c>
      <c r="J2189">
        <v>129.94999999999999</v>
      </c>
      <c r="K2189" t="s">
        <v>41</v>
      </c>
    </row>
    <row r="2190" spans="1:11" x14ac:dyDescent="0.3">
      <c r="A2190">
        <v>1386</v>
      </c>
      <c r="B2190" t="s">
        <v>289</v>
      </c>
      <c r="C2190" t="s">
        <v>36</v>
      </c>
      <c r="D2190">
        <v>2855</v>
      </c>
      <c r="E2190" s="1">
        <v>44443</v>
      </c>
      <c r="F2190" t="s">
        <v>67</v>
      </c>
      <c r="G2190">
        <v>6</v>
      </c>
      <c r="H2190" t="s">
        <v>68</v>
      </c>
      <c r="I2190">
        <v>4</v>
      </c>
      <c r="J2190">
        <v>23.99</v>
      </c>
      <c r="K2190" t="s">
        <v>34</v>
      </c>
    </row>
    <row r="2191" spans="1:11" x14ac:dyDescent="0.3">
      <c r="A2191">
        <v>1386</v>
      </c>
      <c r="B2191" t="s">
        <v>289</v>
      </c>
      <c r="C2191" t="s">
        <v>36</v>
      </c>
      <c r="D2191">
        <v>3315</v>
      </c>
      <c r="E2191" s="1">
        <v>44556</v>
      </c>
      <c r="F2191" t="s">
        <v>180</v>
      </c>
      <c r="G2191">
        <v>6</v>
      </c>
      <c r="H2191" t="s">
        <v>181</v>
      </c>
      <c r="I2191">
        <v>4</v>
      </c>
      <c r="J2191">
        <v>17.5</v>
      </c>
      <c r="K2191" t="s">
        <v>34</v>
      </c>
    </row>
    <row r="2192" spans="1:11" x14ac:dyDescent="0.3">
      <c r="A2192">
        <v>1387</v>
      </c>
      <c r="B2192" t="s">
        <v>226</v>
      </c>
      <c r="C2192" t="s">
        <v>227</v>
      </c>
      <c r="D2192">
        <v>1248</v>
      </c>
      <c r="E2192" s="1">
        <v>44097</v>
      </c>
      <c r="F2192" t="s">
        <v>165</v>
      </c>
      <c r="G2192">
        <v>2</v>
      </c>
      <c r="H2192" t="s">
        <v>166</v>
      </c>
      <c r="I2192">
        <v>7</v>
      </c>
      <c r="J2192">
        <v>28.99</v>
      </c>
      <c r="K2192" t="s">
        <v>15</v>
      </c>
    </row>
    <row r="2193" spans="1:11" x14ac:dyDescent="0.3">
      <c r="A2193">
        <v>1387</v>
      </c>
      <c r="B2193" t="s">
        <v>226</v>
      </c>
      <c r="C2193" t="s">
        <v>227</v>
      </c>
      <c r="D2193">
        <v>1711</v>
      </c>
      <c r="E2193" s="1">
        <v>44200</v>
      </c>
      <c r="F2193" t="s">
        <v>83</v>
      </c>
      <c r="G2193">
        <v>2</v>
      </c>
      <c r="H2193" t="s">
        <v>84</v>
      </c>
      <c r="I2193">
        <v>2</v>
      </c>
      <c r="J2193">
        <v>167</v>
      </c>
      <c r="K2193" t="s">
        <v>41</v>
      </c>
    </row>
    <row r="2194" spans="1:11" x14ac:dyDescent="0.3">
      <c r="A2194">
        <v>1388</v>
      </c>
      <c r="B2194" t="s">
        <v>125</v>
      </c>
      <c r="C2194" t="s">
        <v>126</v>
      </c>
      <c r="D2194">
        <v>484</v>
      </c>
      <c r="E2194" s="1">
        <v>43931</v>
      </c>
      <c r="F2194" t="s">
        <v>83</v>
      </c>
      <c r="G2194">
        <v>3</v>
      </c>
      <c r="H2194" t="s">
        <v>84</v>
      </c>
      <c r="I2194">
        <v>2</v>
      </c>
      <c r="J2194">
        <v>167</v>
      </c>
      <c r="K2194" t="s">
        <v>41</v>
      </c>
    </row>
    <row r="2195" spans="1:11" x14ac:dyDescent="0.3">
      <c r="A2195">
        <v>1389</v>
      </c>
      <c r="B2195" t="s">
        <v>332</v>
      </c>
      <c r="C2195" t="s">
        <v>36</v>
      </c>
      <c r="D2195">
        <v>442</v>
      </c>
      <c r="E2195" s="1">
        <v>43924</v>
      </c>
      <c r="F2195" t="s">
        <v>111</v>
      </c>
      <c r="G2195">
        <v>3</v>
      </c>
      <c r="H2195" t="s">
        <v>112</v>
      </c>
      <c r="I2195">
        <v>1</v>
      </c>
      <c r="J2195">
        <v>12</v>
      </c>
      <c r="K2195" t="s">
        <v>18</v>
      </c>
    </row>
    <row r="2196" spans="1:11" x14ac:dyDescent="0.3">
      <c r="A2196">
        <v>1389</v>
      </c>
      <c r="B2196" t="s">
        <v>332</v>
      </c>
      <c r="C2196" t="s">
        <v>36</v>
      </c>
      <c r="D2196">
        <v>807</v>
      </c>
      <c r="E2196" s="1">
        <v>44003</v>
      </c>
      <c r="F2196" t="s">
        <v>79</v>
      </c>
      <c r="G2196">
        <v>3</v>
      </c>
      <c r="H2196" t="s">
        <v>80</v>
      </c>
      <c r="I2196">
        <v>3</v>
      </c>
      <c r="J2196">
        <v>399</v>
      </c>
      <c r="K2196" t="s">
        <v>53</v>
      </c>
    </row>
    <row r="2197" spans="1:11" x14ac:dyDescent="0.3">
      <c r="A2197">
        <v>1389</v>
      </c>
      <c r="B2197" t="s">
        <v>332</v>
      </c>
      <c r="C2197" t="s">
        <v>36</v>
      </c>
      <c r="D2197">
        <v>2301</v>
      </c>
      <c r="E2197" s="1">
        <v>44325</v>
      </c>
      <c r="F2197" t="s">
        <v>149</v>
      </c>
      <c r="G2197">
        <v>4</v>
      </c>
      <c r="H2197" t="s">
        <v>150</v>
      </c>
      <c r="I2197">
        <v>4</v>
      </c>
      <c r="J2197">
        <v>24.95</v>
      </c>
      <c r="K2197" t="s">
        <v>34</v>
      </c>
    </row>
    <row r="2198" spans="1:11" x14ac:dyDescent="0.3">
      <c r="A2198">
        <v>1389</v>
      </c>
      <c r="B2198" t="s">
        <v>332</v>
      </c>
      <c r="C2198" t="s">
        <v>36</v>
      </c>
      <c r="D2198">
        <v>3247</v>
      </c>
      <c r="E2198" s="1">
        <v>44540</v>
      </c>
      <c r="F2198" t="s">
        <v>136</v>
      </c>
      <c r="G2198">
        <v>2</v>
      </c>
      <c r="H2198" t="s">
        <v>137</v>
      </c>
      <c r="I2198">
        <v>5</v>
      </c>
      <c r="J2198">
        <v>189</v>
      </c>
      <c r="K2198" t="s">
        <v>97</v>
      </c>
    </row>
    <row r="2199" spans="1:11" x14ac:dyDescent="0.3">
      <c r="A2199">
        <v>1389</v>
      </c>
      <c r="B2199" t="s">
        <v>332</v>
      </c>
      <c r="C2199" t="s">
        <v>36</v>
      </c>
      <c r="D2199">
        <v>3327</v>
      </c>
      <c r="E2199" s="1">
        <v>44559</v>
      </c>
      <c r="F2199" t="s">
        <v>221</v>
      </c>
      <c r="G2199">
        <v>3</v>
      </c>
      <c r="H2199" t="s">
        <v>222</v>
      </c>
      <c r="I2199">
        <v>1</v>
      </c>
      <c r="J2199">
        <v>10.99</v>
      </c>
      <c r="K2199" t="s">
        <v>18</v>
      </c>
    </row>
    <row r="2200" spans="1:11" x14ac:dyDescent="0.3">
      <c r="A2200">
        <v>1390</v>
      </c>
      <c r="B2200" t="s">
        <v>11</v>
      </c>
      <c r="C2200" t="s">
        <v>12</v>
      </c>
      <c r="D2200">
        <v>1517</v>
      </c>
      <c r="E2200" s="1">
        <v>44156</v>
      </c>
      <c r="F2200" t="s">
        <v>67</v>
      </c>
      <c r="G2200">
        <v>4</v>
      </c>
      <c r="H2200" t="s">
        <v>68</v>
      </c>
      <c r="I2200">
        <v>4</v>
      </c>
      <c r="J2200">
        <v>23.99</v>
      </c>
      <c r="K2200" t="s">
        <v>34</v>
      </c>
    </row>
    <row r="2201" spans="1:11" x14ac:dyDescent="0.3">
      <c r="A2201">
        <v>1392</v>
      </c>
      <c r="B2201" t="s">
        <v>272</v>
      </c>
      <c r="C2201" t="s">
        <v>189</v>
      </c>
      <c r="D2201">
        <v>2203</v>
      </c>
      <c r="E2201" s="1">
        <v>44305</v>
      </c>
      <c r="F2201" t="s">
        <v>83</v>
      </c>
      <c r="G2201">
        <v>3</v>
      </c>
      <c r="H2201" t="s">
        <v>84</v>
      </c>
      <c r="I2201">
        <v>2</v>
      </c>
      <c r="J2201">
        <v>167</v>
      </c>
      <c r="K2201" t="s">
        <v>41</v>
      </c>
    </row>
    <row r="2202" spans="1:11" x14ac:dyDescent="0.3">
      <c r="A2202">
        <v>1392</v>
      </c>
      <c r="B2202" t="s">
        <v>272</v>
      </c>
      <c r="C2202" t="s">
        <v>189</v>
      </c>
      <c r="D2202">
        <v>2603</v>
      </c>
      <c r="E2202" s="1">
        <v>44386</v>
      </c>
      <c r="F2202" t="s">
        <v>141</v>
      </c>
      <c r="G2202">
        <v>5</v>
      </c>
      <c r="H2202" t="s">
        <v>142</v>
      </c>
      <c r="I2202">
        <v>5</v>
      </c>
      <c r="J2202">
        <v>214</v>
      </c>
      <c r="K2202" t="s">
        <v>97</v>
      </c>
    </row>
    <row r="2203" spans="1:11" x14ac:dyDescent="0.3">
      <c r="A2203">
        <v>1392</v>
      </c>
      <c r="B2203" t="s">
        <v>272</v>
      </c>
      <c r="C2203" t="s">
        <v>189</v>
      </c>
      <c r="D2203">
        <v>3129</v>
      </c>
      <c r="E2203" s="1">
        <v>44512</v>
      </c>
      <c r="F2203" t="s">
        <v>165</v>
      </c>
      <c r="G2203">
        <v>2</v>
      </c>
      <c r="H2203" t="s">
        <v>166</v>
      </c>
      <c r="I2203">
        <v>7</v>
      </c>
      <c r="J2203">
        <v>28.99</v>
      </c>
      <c r="K2203" t="s">
        <v>15</v>
      </c>
    </row>
    <row r="2204" spans="1:11" x14ac:dyDescent="0.3">
      <c r="A2204">
        <v>1394</v>
      </c>
      <c r="B2204" t="s">
        <v>510</v>
      </c>
      <c r="C2204" t="s">
        <v>117</v>
      </c>
      <c r="D2204">
        <v>3031</v>
      </c>
      <c r="E2204" s="1">
        <v>44489</v>
      </c>
      <c r="F2204" t="s">
        <v>154</v>
      </c>
      <c r="G2204">
        <v>1</v>
      </c>
      <c r="H2204" t="s">
        <v>155</v>
      </c>
      <c r="I2204">
        <v>2</v>
      </c>
      <c r="J2204">
        <v>129.94999999999999</v>
      </c>
      <c r="K2204" t="s">
        <v>41</v>
      </c>
    </row>
    <row r="2205" spans="1:11" x14ac:dyDescent="0.3">
      <c r="A2205">
        <v>1395</v>
      </c>
      <c r="B2205" t="s">
        <v>468</v>
      </c>
      <c r="C2205" t="s">
        <v>29</v>
      </c>
      <c r="D2205">
        <v>1696</v>
      </c>
      <c r="E2205" s="1">
        <v>44197</v>
      </c>
      <c r="F2205" t="s">
        <v>89</v>
      </c>
      <c r="G2205">
        <v>2</v>
      </c>
      <c r="H2205" t="s">
        <v>90</v>
      </c>
      <c r="I2205">
        <v>3</v>
      </c>
      <c r="J2205">
        <v>395</v>
      </c>
      <c r="K2205" t="s">
        <v>53</v>
      </c>
    </row>
    <row r="2206" spans="1:11" x14ac:dyDescent="0.3">
      <c r="A2206">
        <v>1395</v>
      </c>
      <c r="B2206" t="s">
        <v>468</v>
      </c>
      <c r="C2206" t="s">
        <v>29</v>
      </c>
      <c r="D2206">
        <v>2772</v>
      </c>
      <c r="E2206" s="1">
        <v>44425</v>
      </c>
      <c r="F2206" t="s">
        <v>149</v>
      </c>
      <c r="G2206">
        <v>3</v>
      </c>
      <c r="H2206" t="s">
        <v>150</v>
      </c>
      <c r="I2206">
        <v>4</v>
      </c>
      <c r="J2206">
        <v>24.95</v>
      </c>
      <c r="K2206" t="s">
        <v>34</v>
      </c>
    </row>
    <row r="2207" spans="1:11" x14ac:dyDescent="0.3">
      <c r="A2207">
        <v>1396</v>
      </c>
      <c r="B2207" t="s">
        <v>229</v>
      </c>
      <c r="C2207" t="s">
        <v>119</v>
      </c>
      <c r="D2207">
        <v>3276</v>
      </c>
      <c r="E2207" s="1">
        <v>44546</v>
      </c>
      <c r="F2207" t="s">
        <v>263</v>
      </c>
      <c r="G2207">
        <v>2</v>
      </c>
      <c r="H2207" t="s">
        <v>264</v>
      </c>
      <c r="I2207">
        <v>4</v>
      </c>
      <c r="J2207">
        <v>19.5</v>
      </c>
      <c r="K2207" t="s">
        <v>34</v>
      </c>
    </row>
    <row r="2208" spans="1:11" x14ac:dyDescent="0.3">
      <c r="A2208">
        <v>1397</v>
      </c>
      <c r="B2208" t="s">
        <v>511</v>
      </c>
      <c r="C2208" t="s">
        <v>36</v>
      </c>
      <c r="D2208">
        <v>845</v>
      </c>
      <c r="E2208" s="1">
        <v>44013</v>
      </c>
      <c r="F2208" t="s">
        <v>185</v>
      </c>
      <c r="G2208">
        <v>4</v>
      </c>
      <c r="H2208" t="s">
        <v>186</v>
      </c>
      <c r="I2208">
        <v>5</v>
      </c>
      <c r="J2208">
        <v>189</v>
      </c>
      <c r="K2208" t="s">
        <v>97</v>
      </c>
    </row>
    <row r="2209" spans="1:11" x14ac:dyDescent="0.3">
      <c r="A2209">
        <v>1397</v>
      </c>
      <c r="B2209" t="s">
        <v>511</v>
      </c>
      <c r="C2209" t="s">
        <v>36</v>
      </c>
      <c r="D2209">
        <v>1356</v>
      </c>
      <c r="E2209" s="1">
        <v>44119</v>
      </c>
      <c r="F2209" t="s">
        <v>129</v>
      </c>
      <c r="G2209">
        <v>4</v>
      </c>
      <c r="H2209" t="s">
        <v>130</v>
      </c>
      <c r="I2209">
        <v>7</v>
      </c>
      <c r="J2209">
        <v>29.99</v>
      </c>
      <c r="K2209" t="s">
        <v>15</v>
      </c>
    </row>
    <row r="2210" spans="1:11" x14ac:dyDescent="0.3">
      <c r="A2210">
        <v>1397</v>
      </c>
      <c r="B2210" t="s">
        <v>511</v>
      </c>
      <c r="C2210" t="s">
        <v>36</v>
      </c>
      <c r="D2210">
        <v>2066</v>
      </c>
      <c r="E2210" s="1">
        <v>44274</v>
      </c>
      <c r="F2210" t="s">
        <v>60</v>
      </c>
      <c r="G2210">
        <v>3</v>
      </c>
      <c r="H2210" t="s">
        <v>61</v>
      </c>
      <c r="I2210">
        <v>4</v>
      </c>
      <c r="J2210">
        <v>12.99</v>
      </c>
      <c r="K2210" t="s">
        <v>34</v>
      </c>
    </row>
    <row r="2211" spans="1:11" x14ac:dyDescent="0.3">
      <c r="A2211">
        <v>1398</v>
      </c>
      <c r="B2211" t="s">
        <v>252</v>
      </c>
      <c r="C2211" t="s">
        <v>253</v>
      </c>
      <c r="D2211">
        <v>542</v>
      </c>
      <c r="E2211" s="1">
        <v>43947</v>
      </c>
      <c r="F2211" t="s">
        <v>51</v>
      </c>
      <c r="G2211">
        <v>4</v>
      </c>
      <c r="H2211" t="s">
        <v>52</v>
      </c>
      <c r="I2211">
        <v>3</v>
      </c>
      <c r="J2211">
        <v>455</v>
      </c>
      <c r="K2211" t="s">
        <v>53</v>
      </c>
    </row>
    <row r="2212" spans="1:11" x14ac:dyDescent="0.3">
      <c r="A2212">
        <v>1398</v>
      </c>
      <c r="B2212" t="s">
        <v>252</v>
      </c>
      <c r="C2212" t="s">
        <v>253</v>
      </c>
      <c r="D2212">
        <v>779</v>
      </c>
      <c r="E2212" s="1">
        <v>43997</v>
      </c>
      <c r="F2212" t="s">
        <v>221</v>
      </c>
      <c r="G2212">
        <v>2</v>
      </c>
      <c r="H2212" t="s">
        <v>222</v>
      </c>
      <c r="I2212">
        <v>1</v>
      </c>
      <c r="J2212">
        <v>10.99</v>
      </c>
      <c r="K2212" t="s">
        <v>18</v>
      </c>
    </row>
    <row r="2213" spans="1:11" x14ac:dyDescent="0.3">
      <c r="A2213">
        <v>1398</v>
      </c>
      <c r="B2213" t="s">
        <v>252</v>
      </c>
      <c r="C2213" t="s">
        <v>253</v>
      </c>
      <c r="D2213">
        <v>1035</v>
      </c>
      <c r="E2213" s="1">
        <v>44053</v>
      </c>
      <c r="F2213" t="s">
        <v>178</v>
      </c>
      <c r="G2213">
        <v>4</v>
      </c>
      <c r="H2213" t="s">
        <v>179</v>
      </c>
      <c r="I2213">
        <v>5</v>
      </c>
      <c r="J2213">
        <v>225</v>
      </c>
      <c r="K2213" t="s">
        <v>97</v>
      </c>
    </row>
    <row r="2214" spans="1:11" x14ac:dyDescent="0.3">
      <c r="A2214">
        <v>1398</v>
      </c>
      <c r="B2214" t="s">
        <v>252</v>
      </c>
      <c r="C2214" t="s">
        <v>253</v>
      </c>
      <c r="D2214">
        <v>1156</v>
      </c>
      <c r="E2214" s="1">
        <v>44079</v>
      </c>
      <c r="F2214" t="s">
        <v>21</v>
      </c>
      <c r="G2214">
        <v>3</v>
      </c>
      <c r="H2214" t="s">
        <v>22</v>
      </c>
      <c r="I2214">
        <v>7</v>
      </c>
      <c r="J2214">
        <v>27.5</v>
      </c>
      <c r="K2214" t="s">
        <v>15</v>
      </c>
    </row>
    <row r="2215" spans="1:11" x14ac:dyDescent="0.3">
      <c r="A2215">
        <v>1399</v>
      </c>
      <c r="B2215" t="s">
        <v>206</v>
      </c>
      <c r="C2215" t="s">
        <v>161</v>
      </c>
      <c r="D2215">
        <v>210</v>
      </c>
      <c r="E2215" s="1">
        <v>43872</v>
      </c>
      <c r="F2215" t="s">
        <v>25</v>
      </c>
      <c r="G2215">
        <v>2</v>
      </c>
      <c r="H2215" t="s">
        <v>26</v>
      </c>
      <c r="I2215">
        <v>6</v>
      </c>
      <c r="J2215">
        <v>684</v>
      </c>
      <c r="K2215" t="s">
        <v>27</v>
      </c>
    </row>
    <row r="2216" spans="1:11" x14ac:dyDescent="0.3">
      <c r="A2216">
        <v>1399</v>
      </c>
      <c r="B2216" t="s">
        <v>206</v>
      </c>
      <c r="C2216" t="s">
        <v>161</v>
      </c>
      <c r="D2216">
        <v>1676</v>
      </c>
      <c r="E2216" s="1">
        <v>44193</v>
      </c>
      <c r="F2216" t="s">
        <v>260</v>
      </c>
      <c r="G2216">
        <v>5</v>
      </c>
      <c r="H2216" t="s">
        <v>261</v>
      </c>
      <c r="I2216">
        <v>7</v>
      </c>
      <c r="J2216">
        <v>49</v>
      </c>
      <c r="K2216" t="s">
        <v>15</v>
      </c>
    </row>
    <row r="2217" spans="1:11" x14ac:dyDescent="0.3">
      <c r="A2217">
        <v>1399</v>
      </c>
      <c r="B2217" t="s">
        <v>206</v>
      </c>
      <c r="C2217" t="s">
        <v>161</v>
      </c>
      <c r="D2217">
        <v>2768</v>
      </c>
      <c r="E2217" s="1">
        <v>44424</v>
      </c>
      <c r="F2217" t="s">
        <v>180</v>
      </c>
      <c r="G2217">
        <v>2</v>
      </c>
      <c r="H2217" t="s">
        <v>181</v>
      </c>
      <c r="I2217">
        <v>4</v>
      </c>
      <c r="J2217">
        <v>17.5</v>
      </c>
      <c r="K2217" t="s">
        <v>34</v>
      </c>
    </row>
    <row r="2218" spans="1:11" x14ac:dyDescent="0.3">
      <c r="A2218">
        <v>1399</v>
      </c>
      <c r="B2218" t="s">
        <v>206</v>
      </c>
      <c r="C2218" t="s">
        <v>161</v>
      </c>
      <c r="D2218">
        <v>3272</v>
      </c>
      <c r="E2218" s="1">
        <v>44545</v>
      </c>
      <c r="F2218" t="s">
        <v>204</v>
      </c>
      <c r="G2218">
        <v>3</v>
      </c>
      <c r="H2218" t="s">
        <v>205</v>
      </c>
      <c r="I2218">
        <v>3</v>
      </c>
      <c r="J2218">
        <v>450</v>
      </c>
      <c r="K2218" t="s">
        <v>53</v>
      </c>
    </row>
    <row r="2219" spans="1:11" x14ac:dyDescent="0.3">
      <c r="A2219">
        <v>1400</v>
      </c>
      <c r="B2219" t="s">
        <v>42</v>
      </c>
      <c r="C2219" t="s">
        <v>43</v>
      </c>
      <c r="D2219">
        <v>1548</v>
      </c>
      <c r="E2219" s="1">
        <v>44165</v>
      </c>
      <c r="F2219" t="s">
        <v>47</v>
      </c>
      <c r="G2219">
        <v>2</v>
      </c>
      <c r="H2219" t="s">
        <v>48</v>
      </c>
      <c r="I2219">
        <v>7</v>
      </c>
      <c r="J2219">
        <v>49</v>
      </c>
      <c r="K2219" t="s">
        <v>15</v>
      </c>
    </row>
    <row r="2220" spans="1:11" x14ac:dyDescent="0.3">
      <c r="A2220">
        <v>1400</v>
      </c>
      <c r="B2220" t="s">
        <v>42</v>
      </c>
      <c r="C2220" t="s">
        <v>43</v>
      </c>
      <c r="D2220">
        <v>3165</v>
      </c>
      <c r="E2220" s="1">
        <v>44522</v>
      </c>
      <c r="F2220" t="s">
        <v>122</v>
      </c>
      <c r="G2220">
        <v>5</v>
      </c>
      <c r="H2220" t="s">
        <v>123</v>
      </c>
      <c r="I2220">
        <v>4</v>
      </c>
      <c r="J2220">
        <v>14.99</v>
      </c>
      <c r="K2220" t="s">
        <v>34</v>
      </c>
    </row>
    <row r="2221" spans="1:11" x14ac:dyDescent="0.3">
      <c r="A2221">
        <v>1401</v>
      </c>
      <c r="B2221" t="s">
        <v>456</v>
      </c>
      <c r="C2221" t="s">
        <v>66</v>
      </c>
      <c r="D2221">
        <v>1423</v>
      </c>
      <c r="E2221" s="1">
        <v>44133</v>
      </c>
      <c r="F2221" t="s">
        <v>114</v>
      </c>
      <c r="G2221">
        <v>3</v>
      </c>
      <c r="H2221" t="s">
        <v>115</v>
      </c>
      <c r="I2221">
        <v>2</v>
      </c>
      <c r="J2221">
        <v>69</v>
      </c>
      <c r="K2221" t="s">
        <v>41</v>
      </c>
    </row>
    <row r="2222" spans="1:11" x14ac:dyDescent="0.3">
      <c r="A2222">
        <v>1403</v>
      </c>
      <c r="B2222" t="s">
        <v>266</v>
      </c>
      <c r="C2222" t="s">
        <v>267</v>
      </c>
      <c r="D2222">
        <v>3292</v>
      </c>
      <c r="E2222" s="1">
        <v>44551</v>
      </c>
      <c r="F2222" t="s">
        <v>67</v>
      </c>
      <c r="G2222">
        <v>2</v>
      </c>
      <c r="H2222" t="s">
        <v>68</v>
      </c>
      <c r="I2222">
        <v>4</v>
      </c>
      <c r="J2222">
        <v>23.99</v>
      </c>
      <c r="K2222" t="s">
        <v>34</v>
      </c>
    </row>
    <row r="2223" spans="1:11" x14ac:dyDescent="0.3">
      <c r="A2223">
        <v>1404</v>
      </c>
      <c r="B2223" t="s">
        <v>439</v>
      </c>
      <c r="C2223" t="s">
        <v>134</v>
      </c>
      <c r="D2223">
        <v>781</v>
      </c>
      <c r="E2223" s="1">
        <v>43997</v>
      </c>
      <c r="F2223" t="s">
        <v>178</v>
      </c>
      <c r="G2223">
        <v>6</v>
      </c>
      <c r="H2223" t="s">
        <v>179</v>
      </c>
      <c r="I2223">
        <v>5</v>
      </c>
      <c r="J2223">
        <v>225</v>
      </c>
      <c r="K2223" t="s">
        <v>97</v>
      </c>
    </row>
    <row r="2224" spans="1:11" x14ac:dyDescent="0.3">
      <c r="A2224">
        <v>1404</v>
      </c>
      <c r="B2224" t="s">
        <v>439</v>
      </c>
      <c r="C2224" t="s">
        <v>134</v>
      </c>
      <c r="D2224">
        <v>2871</v>
      </c>
      <c r="E2224" s="1">
        <v>44446</v>
      </c>
      <c r="F2224" t="s">
        <v>73</v>
      </c>
      <c r="G2224">
        <v>6</v>
      </c>
      <c r="H2224" t="s">
        <v>74</v>
      </c>
      <c r="I2224">
        <v>3</v>
      </c>
      <c r="J2224">
        <v>250</v>
      </c>
      <c r="K2224" t="s">
        <v>53</v>
      </c>
    </row>
    <row r="2225" spans="1:11" x14ac:dyDescent="0.3">
      <c r="A2225">
        <v>1406</v>
      </c>
      <c r="B2225" t="s">
        <v>223</v>
      </c>
      <c r="C2225" t="s">
        <v>224</v>
      </c>
      <c r="D2225">
        <v>919</v>
      </c>
      <c r="E2225" s="1">
        <v>44026</v>
      </c>
      <c r="F2225" t="s">
        <v>275</v>
      </c>
      <c r="G2225">
        <v>2</v>
      </c>
      <c r="H2225" t="s">
        <v>276</v>
      </c>
      <c r="I2225">
        <v>2</v>
      </c>
      <c r="J2225">
        <v>89</v>
      </c>
      <c r="K2225" t="s">
        <v>41</v>
      </c>
    </row>
    <row r="2226" spans="1:11" x14ac:dyDescent="0.3">
      <c r="A2226">
        <v>1406</v>
      </c>
      <c r="B2226" t="s">
        <v>223</v>
      </c>
      <c r="C2226" t="s">
        <v>224</v>
      </c>
      <c r="D2226">
        <v>1895</v>
      </c>
      <c r="E2226" s="1">
        <v>44238</v>
      </c>
      <c r="F2226" t="s">
        <v>131</v>
      </c>
      <c r="G2226">
        <v>3</v>
      </c>
      <c r="H2226" t="s">
        <v>132</v>
      </c>
      <c r="I2226">
        <v>1</v>
      </c>
      <c r="J2226">
        <v>9.99</v>
      </c>
      <c r="K2226" t="s">
        <v>18</v>
      </c>
    </row>
    <row r="2227" spans="1:11" x14ac:dyDescent="0.3">
      <c r="A2227">
        <v>1406</v>
      </c>
      <c r="B2227" t="s">
        <v>223</v>
      </c>
      <c r="C2227" t="s">
        <v>224</v>
      </c>
      <c r="D2227">
        <v>2900</v>
      </c>
      <c r="E2227" s="1">
        <v>44455</v>
      </c>
      <c r="F2227" t="s">
        <v>290</v>
      </c>
      <c r="G2227">
        <v>6</v>
      </c>
      <c r="H2227" t="s">
        <v>291</v>
      </c>
      <c r="I2227">
        <v>6</v>
      </c>
      <c r="J2227">
        <v>699</v>
      </c>
      <c r="K2227" t="s">
        <v>27</v>
      </c>
    </row>
    <row r="2228" spans="1:11" x14ac:dyDescent="0.3">
      <c r="A2228">
        <v>1406</v>
      </c>
      <c r="B2228" t="s">
        <v>223</v>
      </c>
      <c r="C2228" t="s">
        <v>224</v>
      </c>
      <c r="D2228">
        <v>2917</v>
      </c>
      <c r="E2228" s="1">
        <v>44460</v>
      </c>
      <c r="F2228" t="s">
        <v>75</v>
      </c>
      <c r="G2228">
        <v>5</v>
      </c>
      <c r="H2228" t="s">
        <v>76</v>
      </c>
      <c r="I2228">
        <v>2</v>
      </c>
      <c r="J2228">
        <v>54</v>
      </c>
      <c r="K2228" t="s">
        <v>41</v>
      </c>
    </row>
    <row r="2229" spans="1:11" x14ac:dyDescent="0.3">
      <c r="A2229">
        <v>1406</v>
      </c>
      <c r="B2229" t="s">
        <v>223</v>
      </c>
      <c r="C2229" t="s">
        <v>224</v>
      </c>
      <c r="D2229">
        <v>3116</v>
      </c>
      <c r="E2229" s="1">
        <v>44509</v>
      </c>
      <c r="F2229" t="s">
        <v>67</v>
      </c>
      <c r="G2229">
        <v>5</v>
      </c>
      <c r="H2229" t="s">
        <v>68</v>
      </c>
      <c r="I2229">
        <v>4</v>
      </c>
      <c r="J2229">
        <v>23.99</v>
      </c>
      <c r="K2229" t="s">
        <v>34</v>
      </c>
    </row>
    <row r="2230" spans="1:11" x14ac:dyDescent="0.3">
      <c r="A2230">
        <v>1407</v>
      </c>
      <c r="B2230" t="s">
        <v>252</v>
      </c>
      <c r="C2230" t="s">
        <v>253</v>
      </c>
      <c r="D2230">
        <v>496</v>
      </c>
      <c r="E2230" s="1">
        <v>43935</v>
      </c>
      <c r="F2230" t="s">
        <v>114</v>
      </c>
      <c r="G2230">
        <v>5</v>
      </c>
      <c r="H2230" t="s">
        <v>115</v>
      </c>
      <c r="I2230">
        <v>2</v>
      </c>
      <c r="J2230">
        <v>69</v>
      </c>
      <c r="K2230" t="s">
        <v>41</v>
      </c>
    </row>
    <row r="2231" spans="1:11" x14ac:dyDescent="0.3">
      <c r="A2231">
        <v>1407</v>
      </c>
      <c r="B2231" t="s">
        <v>252</v>
      </c>
      <c r="C2231" t="s">
        <v>253</v>
      </c>
      <c r="D2231">
        <v>1619</v>
      </c>
      <c r="E2231" s="1">
        <v>44179</v>
      </c>
      <c r="F2231" t="s">
        <v>263</v>
      </c>
      <c r="G2231">
        <v>4</v>
      </c>
      <c r="H2231" t="s">
        <v>264</v>
      </c>
      <c r="I2231">
        <v>4</v>
      </c>
      <c r="J2231">
        <v>19.5</v>
      </c>
      <c r="K2231" t="s">
        <v>34</v>
      </c>
    </row>
    <row r="2232" spans="1:11" x14ac:dyDescent="0.3">
      <c r="A2232">
        <v>1407</v>
      </c>
      <c r="B2232" t="s">
        <v>252</v>
      </c>
      <c r="C2232" t="s">
        <v>253</v>
      </c>
      <c r="D2232">
        <v>1778</v>
      </c>
      <c r="E2232" s="1">
        <v>44214</v>
      </c>
      <c r="F2232" t="s">
        <v>129</v>
      </c>
      <c r="G2232">
        <v>2</v>
      </c>
      <c r="H2232" t="s">
        <v>130</v>
      </c>
      <c r="I2232">
        <v>7</v>
      </c>
      <c r="J2232">
        <v>29.99</v>
      </c>
      <c r="K2232" t="s">
        <v>15</v>
      </c>
    </row>
    <row r="2233" spans="1:11" x14ac:dyDescent="0.3">
      <c r="A2233">
        <v>1408</v>
      </c>
      <c r="B2233" t="s">
        <v>216</v>
      </c>
      <c r="C2233" t="s">
        <v>36</v>
      </c>
      <c r="D2233">
        <v>762</v>
      </c>
      <c r="E2233" s="1">
        <v>43991</v>
      </c>
      <c r="F2233" t="s">
        <v>91</v>
      </c>
      <c r="G2233">
        <v>1</v>
      </c>
      <c r="H2233" t="s">
        <v>92</v>
      </c>
      <c r="I2233">
        <v>4</v>
      </c>
      <c r="J2233">
        <v>24.99</v>
      </c>
      <c r="K2233" t="s">
        <v>34</v>
      </c>
    </row>
    <row r="2234" spans="1:11" x14ac:dyDescent="0.3">
      <c r="A2234">
        <v>1408</v>
      </c>
      <c r="B2234" t="s">
        <v>216</v>
      </c>
      <c r="C2234" t="s">
        <v>36</v>
      </c>
      <c r="D2234">
        <v>888</v>
      </c>
      <c r="E2234" s="1">
        <v>44021</v>
      </c>
      <c r="F2234" t="s">
        <v>73</v>
      </c>
      <c r="G2234">
        <v>2</v>
      </c>
      <c r="H2234" t="s">
        <v>74</v>
      </c>
      <c r="I2234">
        <v>3</v>
      </c>
      <c r="J2234">
        <v>250</v>
      </c>
      <c r="K2234" t="s">
        <v>53</v>
      </c>
    </row>
    <row r="2235" spans="1:11" x14ac:dyDescent="0.3">
      <c r="A2235">
        <v>1408</v>
      </c>
      <c r="B2235" t="s">
        <v>216</v>
      </c>
      <c r="C2235" t="s">
        <v>36</v>
      </c>
      <c r="D2235">
        <v>903</v>
      </c>
      <c r="E2235" s="1">
        <v>44023</v>
      </c>
      <c r="F2235" t="s">
        <v>39</v>
      </c>
      <c r="G2235">
        <v>3</v>
      </c>
      <c r="H2235" t="s">
        <v>40</v>
      </c>
      <c r="I2235">
        <v>2</v>
      </c>
      <c r="J2235">
        <v>89.95</v>
      </c>
      <c r="K2235" t="s">
        <v>41</v>
      </c>
    </row>
    <row r="2236" spans="1:11" x14ac:dyDescent="0.3">
      <c r="A2236">
        <v>1409</v>
      </c>
      <c r="B2236" t="s">
        <v>316</v>
      </c>
      <c r="C2236" t="s">
        <v>86</v>
      </c>
      <c r="D2236">
        <v>736</v>
      </c>
      <c r="E2236" s="1">
        <v>43985</v>
      </c>
      <c r="F2236" t="s">
        <v>212</v>
      </c>
      <c r="G2236">
        <v>4</v>
      </c>
      <c r="H2236" t="s">
        <v>213</v>
      </c>
      <c r="I2236">
        <v>4</v>
      </c>
      <c r="J2236">
        <v>14.99</v>
      </c>
      <c r="K2236" t="s">
        <v>34</v>
      </c>
    </row>
    <row r="2237" spans="1:11" x14ac:dyDescent="0.3">
      <c r="A2237">
        <v>1409</v>
      </c>
      <c r="B2237" t="s">
        <v>316</v>
      </c>
      <c r="C2237" t="s">
        <v>86</v>
      </c>
      <c r="D2237">
        <v>3227</v>
      </c>
      <c r="E2237" s="1">
        <v>44536</v>
      </c>
      <c r="F2237" t="s">
        <v>39</v>
      </c>
      <c r="G2237">
        <v>4</v>
      </c>
      <c r="H2237" t="s">
        <v>40</v>
      </c>
      <c r="I2237">
        <v>2</v>
      </c>
      <c r="J2237">
        <v>89.95</v>
      </c>
      <c r="K2237" t="s">
        <v>41</v>
      </c>
    </row>
    <row r="2238" spans="1:11" x14ac:dyDescent="0.3">
      <c r="A2238">
        <v>1410</v>
      </c>
      <c r="B2238" t="s">
        <v>338</v>
      </c>
      <c r="C2238" t="s">
        <v>339</v>
      </c>
      <c r="D2238">
        <v>1286</v>
      </c>
      <c r="E2238" s="1">
        <v>44105</v>
      </c>
      <c r="F2238" t="s">
        <v>194</v>
      </c>
      <c r="G2238">
        <v>2</v>
      </c>
      <c r="H2238" t="s">
        <v>195</v>
      </c>
      <c r="I2238">
        <v>4</v>
      </c>
      <c r="J2238">
        <v>16.75</v>
      </c>
      <c r="K2238" t="s">
        <v>34</v>
      </c>
    </row>
    <row r="2239" spans="1:11" x14ac:dyDescent="0.3">
      <c r="A2239">
        <v>1411</v>
      </c>
      <c r="B2239" t="s">
        <v>272</v>
      </c>
      <c r="C2239" t="s">
        <v>189</v>
      </c>
      <c r="D2239">
        <v>986</v>
      </c>
      <c r="E2239" s="1">
        <v>44042</v>
      </c>
      <c r="F2239" t="s">
        <v>83</v>
      </c>
      <c r="G2239">
        <v>5</v>
      </c>
      <c r="H2239" t="s">
        <v>84</v>
      </c>
      <c r="I2239">
        <v>2</v>
      </c>
      <c r="J2239">
        <v>167</v>
      </c>
      <c r="K2239" t="s">
        <v>41</v>
      </c>
    </row>
    <row r="2240" spans="1:11" x14ac:dyDescent="0.3">
      <c r="A2240">
        <v>1411</v>
      </c>
      <c r="B2240" t="s">
        <v>272</v>
      </c>
      <c r="C2240" t="s">
        <v>189</v>
      </c>
      <c r="D2240">
        <v>2077</v>
      </c>
      <c r="E2240" s="1">
        <v>44277</v>
      </c>
      <c r="F2240" t="s">
        <v>185</v>
      </c>
      <c r="G2240">
        <v>2</v>
      </c>
      <c r="H2240" t="s">
        <v>186</v>
      </c>
      <c r="I2240">
        <v>5</v>
      </c>
      <c r="J2240">
        <v>189</v>
      </c>
      <c r="K2240" t="s">
        <v>97</v>
      </c>
    </row>
    <row r="2241" spans="1:11" x14ac:dyDescent="0.3">
      <c r="A2241">
        <v>1412</v>
      </c>
      <c r="B2241" t="s">
        <v>71</v>
      </c>
      <c r="C2241" t="s">
        <v>72</v>
      </c>
      <c r="D2241">
        <v>2608</v>
      </c>
      <c r="E2241" s="1">
        <v>44387</v>
      </c>
      <c r="F2241" t="s">
        <v>149</v>
      </c>
      <c r="G2241">
        <v>5</v>
      </c>
      <c r="H2241" t="s">
        <v>150</v>
      </c>
      <c r="I2241">
        <v>4</v>
      </c>
      <c r="J2241">
        <v>24.95</v>
      </c>
      <c r="K2241" t="s">
        <v>34</v>
      </c>
    </row>
    <row r="2242" spans="1:11" x14ac:dyDescent="0.3">
      <c r="A2242">
        <v>1413</v>
      </c>
      <c r="B2242" t="s">
        <v>295</v>
      </c>
      <c r="C2242" t="s">
        <v>239</v>
      </c>
      <c r="D2242">
        <v>2806</v>
      </c>
      <c r="E2242" s="1">
        <v>44434</v>
      </c>
      <c r="F2242" t="s">
        <v>190</v>
      </c>
      <c r="G2242">
        <v>6</v>
      </c>
      <c r="H2242" t="s">
        <v>191</v>
      </c>
      <c r="I2242">
        <v>6</v>
      </c>
      <c r="J2242">
        <v>549</v>
      </c>
      <c r="K2242" t="s">
        <v>27</v>
      </c>
    </row>
    <row r="2243" spans="1:11" x14ac:dyDescent="0.3">
      <c r="A2243">
        <v>1414</v>
      </c>
      <c r="B2243" t="s">
        <v>354</v>
      </c>
      <c r="C2243" t="s">
        <v>36</v>
      </c>
      <c r="D2243">
        <v>228</v>
      </c>
      <c r="E2243" s="1">
        <v>43876</v>
      </c>
      <c r="F2243" t="s">
        <v>111</v>
      </c>
      <c r="G2243">
        <v>6</v>
      </c>
      <c r="H2243" t="s">
        <v>112</v>
      </c>
      <c r="I2243">
        <v>1</v>
      </c>
      <c r="J2243">
        <v>12</v>
      </c>
      <c r="K2243" t="s">
        <v>18</v>
      </c>
    </row>
    <row r="2244" spans="1:11" x14ac:dyDescent="0.3">
      <c r="A2244">
        <v>1414</v>
      </c>
      <c r="B2244" t="s">
        <v>354</v>
      </c>
      <c r="C2244" t="s">
        <v>36</v>
      </c>
      <c r="D2244">
        <v>2124</v>
      </c>
      <c r="E2244" s="1">
        <v>44287</v>
      </c>
      <c r="F2244" t="s">
        <v>114</v>
      </c>
      <c r="G2244">
        <v>3</v>
      </c>
      <c r="H2244" t="s">
        <v>115</v>
      </c>
      <c r="I2244">
        <v>2</v>
      </c>
      <c r="J2244">
        <v>69</v>
      </c>
      <c r="K2244" t="s">
        <v>41</v>
      </c>
    </row>
    <row r="2245" spans="1:11" x14ac:dyDescent="0.3">
      <c r="A2245">
        <v>1415</v>
      </c>
      <c r="B2245" t="s">
        <v>508</v>
      </c>
      <c r="C2245" t="s">
        <v>242</v>
      </c>
      <c r="D2245">
        <v>712</v>
      </c>
      <c r="E2245" s="1">
        <v>43981</v>
      </c>
      <c r="F2245" t="s">
        <v>51</v>
      </c>
      <c r="G2245">
        <v>5</v>
      </c>
      <c r="H2245" t="s">
        <v>52</v>
      </c>
      <c r="I2245">
        <v>3</v>
      </c>
      <c r="J2245">
        <v>455</v>
      </c>
      <c r="K2245" t="s">
        <v>53</v>
      </c>
    </row>
    <row r="2246" spans="1:11" x14ac:dyDescent="0.3">
      <c r="A2246">
        <v>1416</v>
      </c>
      <c r="B2246" t="s">
        <v>374</v>
      </c>
      <c r="C2246" t="s">
        <v>29</v>
      </c>
      <c r="D2246">
        <v>443</v>
      </c>
      <c r="E2246" s="1">
        <v>43924</v>
      </c>
      <c r="F2246" t="s">
        <v>89</v>
      </c>
      <c r="G2246">
        <v>4</v>
      </c>
      <c r="H2246" t="s">
        <v>90</v>
      </c>
      <c r="I2246">
        <v>3</v>
      </c>
      <c r="J2246">
        <v>395</v>
      </c>
      <c r="K2246" t="s">
        <v>53</v>
      </c>
    </row>
    <row r="2247" spans="1:11" x14ac:dyDescent="0.3">
      <c r="A2247">
        <v>1417</v>
      </c>
      <c r="B2247" t="s">
        <v>124</v>
      </c>
      <c r="C2247" t="s">
        <v>20</v>
      </c>
      <c r="D2247">
        <v>2273</v>
      </c>
      <c r="E2247" s="1">
        <v>44319</v>
      </c>
      <c r="F2247" t="s">
        <v>138</v>
      </c>
      <c r="G2247">
        <v>4</v>
      </c>
      <c r="H2247" t="s">
        <v>139</v>
      </c>
      <c r="I2247">
        <v>6</v>
      </c>
      <c r="J2247">
        <v>899</v>
      </c>
      <c r="K2247" t="s">
        <v>27</v>
      </c>
    </row>
    <row r="2248" spans="1:11" x14ac:dyDescent="0.3">
      <c r="A2248">
        <v>1418</v>
      </c>
      <c r="B2248" t="s">
        <v>297</v>
      </c>
      <c r="C2248" t="s">
        <v>242</v>
      </c>
      <c r="D2248">
        <v>453</v>
      </c>
      <c r="E2248" s="1">
        <v>43925</v>
      </c>
      <c r="F2248" t="s">
        <v>138</v>
      </c>
      <c r="G2248">
        <v>2</v>
      </c>
      <c r="H2248" t="s">
        <v>139</v>
      </c>
      <c r="I2248">
        <v>6</v>
      </c>
      <c r="J2248">
        <v>899</v>
      </c>
      <c r="K2248" t="s">
        <v>27</v>
      </c>
    </row>
    <row r="2249" spans="1:11" x14ac:dyDescent="0.3">
      <c r="A2249">
        <v>1418</v>
      </c>
      <c r="B2249" t="s">
        <v>297</v>
      </c>
      <c r="C2249" t="s">
        <v>242</v>
      </c>
      <c r="D2249">
        <v>1706</v>
      </c>
      <c r="E2249" s="1">
        <v>44199</v>
      </c>
      <c r="F2249" t="s">
        <v>175</v>
      </c>
      <c r="G2249">
        <v>4</v>
      </c>
      <c r="H2249" t="s">
        <v>176</v>
      </c>
      <c r="I2249">
        <v>2</v>
      </c>
      <c r="J2249">
        <v>119</v>
      </c>
      <c r="K2249" t="s">
        <v>41</v>
      </c>
    </row>
    <row r="2250" spans="1:11" x14ac:dyDescent="0.3">
      <c r="A2250">
        <v>1420</v>
      </c>
      <c r="B2250" t="s">
        <v>228</v>
      </c>
      <c r="C2250" t="s">
        <v>24</v>
      </c>
      <c r="D2250">
        <v>412</v>
      </c>
      <c r="E2250" s="1">
        <v>43917</v>
      </c>
      <c r="F2250" t="s">
        <v>30</v>
      </c>
      <c r="G2250">
        <v>3</v>
      </c>
      <c r="H2250" t="s">
        <v>31</v>
      </c>
      <c r="I2250">
        <v>7</v>
      </c>
      <c r="J2250">
        <v>37.99</v>
      </c>
      <c r="K2250" t="s">
        <v>15</v>
      </c>
    </row>
    <row r="2251" spans="1:11" x14ac:dyDescent="0.3">
      <c r="A2251">
        <v>1420</v>
      </c>
      <c r="B2251" t="s">
        <v>228</v>
      </c>
      <c r="C2251" t="s">
        <v>24</v>
      </c>
      <c r="D2251">
        <v>468</v>
      </c>
      <c r="E2251" s="1">
        <v>43927</v>
      </c>
      <c r="F2251" t="s">
        <v>217</v>
      </c>
      <c r="G2251">
        <v>3</v>
      </c>
      <c r="H2251" t="s">
        <v>218</v>
      </c>
      <c r="I2251">
        <v>4</v>
      </c>
      <c r="J2251">
        <v>16.989999999999998</v>
      </c>
      <c r="K2251" t="s">
        <v>34</v>
      </c>
    </row>
    <row r="2252" spans="1:11" x14ac:dyDescent="0.3">
      <c r="A2252">
        <v>1420</v>
      </c>
      <c r="B2252" t="s">
        <v>228</v>
      </c>
      <c r="C2252" t="s">
        <v>24</v>
      </c>
      <c r="D2252">
        <v>1701</v>
      </c>
      <c r="E2252" s="1">
        <v>44199</v>
      </c>
      <c r="F2252" t="s">
        <v>302</v>
      </c>
      <c r="G2252">
        <v>3</v>
      </c>
      <c r="H2252" t="s">
        <v>303</v>
      </c>
      <c r="I2252">
        <v>4</v>
      </c>
      <c r="J2252">
        <v>13.99</v>
      </c>
      <c r="K2252" t="s">
        <v>34</v>
      </c>
    </row>
    <row r="2253" spans="1:11" x14ac:dyDescent="0.3">
      <c r="A2253">
        <v>1421</v>
      </c>
      <c r="B2253" t="s">
        <v>293</v>
      </c>
      <c r="C2253" t="s">
        <v>29</v>
      </c>
      <c r="D2253">
        <v>275</v>
      </c>
      <c r="E2253" s="1">
        <v>43886</v>
      </c>
      <c r="F2253" t="s">
        <v>158</v>
      </c>
      <c r="G2253">
        <v>3</v>
      </c>
      <c r="H2253" t="s">
        <v>159</v>
      </c>
      <c r="I2253">
        <v>4</v>
      </c>
      <c r="J2253">
        <v>20.95</v>
      </c>
      <c r="K2253" t="s">
        <v>34</v>
      </c>
    </row>
    <row r="2254" spans="1:11" x14ac:dyDescent="0.3">
      <c r="A2254">
        <v>1421</v>
      </c>
      <c r="B2254" t="s">
        <v>293</v>
      </c>
      <c r="C2254" t="s">
        <v>29</v>
      </c>
      <c r="D2254">
        <v>2005</v>
      </c>
      <c r="E2254" s="1">
        <v>44260</v>
      </c>
      <c r="F2254" t="s">
        <v>138</v>
      </c>
      <c r="G2254">
        <v>1</v>
      </c>
      <c r="H2254" t="s">
        <v>139</v>
      </c>
      <c r="I2254">
        <v>6</v>
      </c>
      <c r="J2254">
        <v>899</v>
      </c>
      <c r="K2254" t="s">
        <v>27</v>
      </c>
    </row>
    <row r="2255" spans="1:11" x14ac:dyDescent="0.3">
      <c r="A2255">
        <v>1424</v>
      </c>
      <c r="B2255" t="s">
        <v>188</v>
      </c>
      <c r="C2255" t="s">
        <v>189</v>
      </c>
      <c r="D2255">
        <v>648</v>
      </c>
      <c r="E2255" s="1">
        <v>43969</v>
      </c>
      <c r="F2255" t="s">
        <v>165</v>
      </c>
      <c r="G2255">
        <v>3</v>
      </c>
      <c r="H2255" t="s">
        <v>166</v>
      </c>
      <c r="I2255">
        <v>7</v>
      </c>
      <c r="J2255">
        <v>28.99</v>
      </c>
      <c r="K2255" t="s">
        <v>15</v>
      </c>
    </row>
    <row r="2256" spans="1:11" x14ac:dyDescent="0.3">
      <c r="A2256">
        <v>1425</v>
      </c>
      <c r="B2256" t="s">
        <v>356</v>
      </c>
      <c r="C2256" t="s">
        <v>36</v>
      </c>
      <c r="D2256">
        <v>649</v>
      </c>
      <c r="E2256" s="1">
        <v>43969</v>
      </c>
      <c r="F2256" t="s">
        <v>54</v>
      </c>
      <c r="G2256">
        <v>3</v>
      </c>
      <c r="H2256" t="s">
        <v>55</v>
      </c>
      <c r="I2256">
        <v>1</v>
      </c>
      <c r="J2256">
        <v>11.99</v>
      </c>
      <c r="K2256" t="s">
        <v>18</v>
      </c>
    </row>
    <row r="2257" spans="1:11" x14ac:dyDescent="0.3">
      <c r="A2257">
        <v>1425</v>
      </c>
      <c r="B2257" t="s">
        <v>356</v>
      </c>
      <c r="C2257" t="s">
        <v>36</v>
      </c>
      <c r="D2257">
        <v>1783</v>
      </c>
      <c r="E2257" s="1">
        <v>44215</v>
      </c>
      <c r="F2257" t="s">
        <v>63</v>
      </c>
      <c r="G2257">
        <v>2</v>
      </c>
      <c r="H2257" t="s">
        <v>64</v>
      </c>
      <c r="I2257">
        <v>7</v>
      </c>
      <c r="J2257">
        <v>32.950000000000003</v>
      </c>
      <c r="K2257" t="s">
        <v>15</v>
      </c>
    </row>
    <row r="2258" spans="1:11" x14ac:dyDescent="0.3">
      <c r="A2258">
        <v>1425</v>
      </c>
      <c r="B2258" t="s">
        <v>356</v>
      </c>
      <c r="C2258" t="s">
        <v>36</v>
      </c>
      <c r="D2258">
        <v>2620</v>
      </c>
      <c r="E2258" s="1">
        <v>44389</v>
      </c>
      <c r="F2258" t="s">
        <v>286</v>
      </c>
      <c r="G2258">
        <v>5</v>
      </c>
      <c r="H2258" t="s">
        <v>287</v>
      </c>
      <c r="I2258">
        <v>4</v>
      </c>
      <c r="J2258">
        <v>19.989999999999998</v>
      </c>
      <c r="K2258" t="s">
        <v>34</v>
      </c>
    </row>
    <row r="2259" spans="1:11" x14ac:dyDescent="0.3">
      <c r="A2259">
        <v>1426</v>
      </c>
      <c r="B2259" t="s">
        <v>116</v>
      </c>
      <c r="C2259" t="s">
        <v>117</v>
      </c>
      <c r="D2259">
        <v>1635</v>
      </c>
      <c r="E2259" s="1">
        <v>44185</v>
      </c>
      <c r="F2259" t="s">
        <v>212</v>
      </c>
      <c r="G2259">
        <v>5</v>
      </c>
      <c r="H2259" t="s">
        <v>213</v>
      </c>
      <c r="I2259">
        <v>4</v>
      </c>
      <c r="J2259">
        <v>14.99</v>
      </c>
      <c r="K2259" t="s">
        <v>34</v>
      </c>
    </row>
    <row r="2260" spans="1:11" x14ac:dyDescent="0.3">
      <c r="A2260">
        <v>1426</v>
      </c>
      <c r="B2260" t="s">
        <v>116</v>
      </c>
      <c r="C2260" t="s">
        <v>117</v>
      </c>
      <c r="D2260">
        <v>1824</v>
      </c>
      <c r="E2260" s="1">
        <v>44222</v>
      </c>
      <c r="F2260" t="s">
        <v>154</v>
      </c>
      <c r="G2260">
        <v>2</v>
      </c>
      <c r="H2260" t="s">
        <v>155</v>
      </c>
      <c r="I2260">
        <v>2</v>
      </c>
      <c r="J2260">
        <v>129.94999999999999</v>
      </c>
      <c r="K2260" t="s">
        <v>41</v>
      </c>
    </row>
    <row r="2261" spans="1:11" x14ac:dyDescent="0.3">
      <c r="A2261">
        <v>1426</v>
      </c>
      <c r="B2261" t="s">
        <v>116</v>
      </c>
      <c r="C2261" t="s">
        <v>117</v>
      </c>
      <c r="D2261">
        <v>3300</v>
      </c>
      <c r="E2261" s="1">
        <v>44553</v>
      </c>
      <c r="F2261" t="s">
        <v>217</v>
      </c>
      <c r="G2261">
        <v>6</v>
      </c>
      <c r="H2261" t="s">
        <v>218</v>
      </c>
      <c r="I2261">
        <v>4</v>
      </c>
      <c r="J2261">
        <v>16.989999999999998</v>
      </c>
      <c r="K2261" t="s">
        <v>34</v>
      </c>
    </row>
    <row r="2262" spans="1:11" x14ac:dyDescent="0.3">
      <c r="A2262">
        <v>1427</v>
      </c>
      <c r="B2262" t="s">
        <v>372</v>
      </c>
      <c r="C2262" t="s">
        <v>373</v>
      </c>
      <c r="D2262">
        <v>895</v>
      </c>
      <c r="E2262" s="1">
        <v>44022</v>
      </c>
      <c r="F2262" t="s">
        <v>131</v>
      </c>
      <c r="G2262">
        <v>3</v>
      </c>
      <c r="H2262" t="s">
        <v>132</v>
      </c>
      <c r="I2262">
        <v>1</v>
      </c>
      <c r="J2262">
        <v>9.99</v>
      </c>
      <c r="K2262" t="s">
        <v>18</v>
      </c>
    </row>
    <row r="2263" spans="1:11" x14ac:dyDescent="0.3">
      <c r="A2263">
        <v>1428</v>
      </c>
      <c r="B2263" t="s">
        <v>512</v>
      </c>
      <c r="C2263" t="s">
        <v>66</v>
      </c>
      <c r="D2263">
        <v>1631</v>
      </c>
      <c r="E2263" s="1">
        <v>44183</v>
      </c>
      <c r="F2263" t="s">
        <v>263</v>
      </c>
      <c r="G2263">
        <v>3</v>
      </c>
      <c r="H2263" t="s">
        <v>264</v>
      </c>
      <c r="I2263">
        <v>4</v>
      </c>
      <c r="J2263">
        <v>19.5</v>
      </c>
      <c r="K2263" t="s">
        <v>34</v>
      </c>
    </row>
    <row r="2264" spans="1:11" x14ac:dyDescent="0.3">
      <c r="A2264">
        <v>1430</v>
      </c>
      <c r="B2264" t="s">
        <v>226</v>
      </c>
      <c r="C2264" t="s">
        <v>227</v>
      </c>
      <c r="D2264">
        <v>688</v>
      </c>
      <c r="E2264" s="1">
        <v>43977</v>
      </c>
      <c r="F2264" t="s">
        <v>114</v>
      </c>
      <c r="G2264">
        <v>3</v>
      </c>
      <c r="H2264" t="s">
        <v>115</v>
      </c>
      <c r="I2264">
        <v>2</v>
      </c>
      <c r="J2264">
        <v>69</v>
      </c>
      <c r="K2264" t="s">
        <v>41</v>
      </c>
    </row>
    <row r="2265" spans="1:11" x14ac:dyDescent="0.3">
      <c r="A2265">
        <v>1430</v>
      </c>
      <c r="B2265" t="s">
        <v>226</v>
      </c>
      <c r="C2265" t="s">
        <v>227</v>
      </c>
      <c r="D2265">
        <v>2169</v>
      </c>
      <c r="E2265" s="1">
        <v>44297</v>
      </c>
      <c r="F2265" t="s">
        <v>58</v>
      </c>
      <c r="G2265">
        <v>2</v>
      </c>
      <c r="H2265" t="s">
        <v>59</v>
      </c>
      <c r="I2265">
        <v>2</v>
      </c>
      <c r="J2265">
        <v>179</v>
      </c>
      <c r="K2265" t="s">
        <v>41</v>
      </c>
    </row>
    <row r="2266" spans="1:11" x14ac:dyDescent="0.3">
      <c r="A2266">
        <v>1430</v>
      </c>
      <c r="B2266" t="s">
        <v>226</v>
      </c>
      <c r="C2266" t="s">
        <v>227</v>
      </c>
      <c r="D2266">
        <v>2488</v>
      </c>
      <c r="E2266" s="1">
        <v>44364</v>
      </c>
      <c r="F2266" t="s">
        <v>198</v>
      </c>
      <c r="G2266">
        <v>4</v>
      </c>
      <c r="H2266" t="s">
        <v>199</v>
      </c>
      <c r="I2266">
        <v>1</v>
      </c>
      <c r="J2266">
        <v>8.99</v>
      </c>
      <c r="K2266" t="s">
        <v>18</v>
      </c>
    </row>
    <row r="2267" spans="1:11" x14ac:dyDescent="0.3">
      <c r="A2267">
        <v>1431</v>
      </c>
      <c r="B2267" t="s">
        <v>332</v>
      </c>
      <c r="C2267" t="s">
        <v>36</v>
      </c>
      <c r="D2267">
        <v>10</v>
      </c>
      <c r="E2267" s="1">
        <v>43832</v>
      </c>
      <c r="F2267" t="s">
        <v>73</v>
      </c>
      <c r="G2267">
        <v>2</v>
      </c>
      <c r="H2267" t="s">
        <v>74</v>
      </c>
      <c r="I2267">
        <v>3</v>
      </c>
      <c r="J2267">
        <v>250</v>
      </c>
      <c r="K2267" t="s">
        <v>53</v>
      </c>
    </row>
    <row r="2268" spans="1:11" x14ac:dyDescent="0.3">
      <c r="A2268">
        <v>1432</v>
      </c>
      <c r="B2268" t="s">
        <v>513</v>
      </c>
      <c r="C2268" t="s">
        <v>50</v>
      </c>
      <c r="D2268">
        <v>1438</v>
      </c>
      <c r="E2268" s="1">
        <v>44137</v>
      </c>
      <c r="F2268" t="s">
        <v>185</v>
      </c>
      <c r="G2268">
        <v>4</v>
      </c>
      <c r="H2268" t="s">
        <v>186</v>
      </c>
      <c r="I2268">
        <v>5</v>
      </c>
      <c r="J2268">
        <v>189</v>
      </c>
      <c r="K2268" t="s">
        <v>97</v>
      </c>
    </row>
    <row r="2269" spans="1:11" x14ac:dyDescent="0.3">
      <c r="A2269">
        <v>1432</v>
      </c>
      <c r="B2269" t="s">
        <v>513</v>
      </c>
      <c r="C2269" t="s">
        <v>50</v>
      </c>
      <c r="D2269">
        <v>2484</v>
      </c>
      <c r="E2269" s="1">
        <v>44364</v>
      </c>
      <c r="F2269" t="s">
        <v>47</v>
      </c>
      <c r="G2269">
        <v>3</v>
      </c>
      <c r="H2269" t="s">
        <v>48</v>
      </c>
      <c r="I2269">
        <v>7</v>
      </c>
      <c r="J2269">
        <v>49</v>
      </c>
      <c r="K2269" t="s">
        <v>15</v>
      </c>
    </row>
    <row r="2270" spans="1:11" x14ac:dyDescent="0.3">
      <c r="A2270">
        <v>1433</v>
      </c>
      <c r="B2270" t="s">
        <v>113</v>
      </c>
      <c r="C2270" t="s">
        <v>29</v>
      </c>
      <c r="D2270">
        <v>1688</v>
      </c>
      <c r="E2270" s="1">
        <v>44196</v>
      </c>
      <c r="F2270" t="s">
        <v>56</v>
      </c>
      <c r="G2270">
        <v>3</v>
      </c>
      <c r="H2270" t="s">
        <v>57</v>
      </c>
      <c r="I2270">
        <v>3</v>
      </c>
      <c r="J2270">
        <v>499</v>
      </c>
      <c r="K2270" t="s">
        <v>53</v>
      </c>
    </row>
    <row r="2271" spans="1:11" x14ac:dyDescent="0.3">
      <c r="A2271">
        <v>1433</v>
      </c>
      <c r="B2271" t="s">
        <v>113</v>
      </c>
      <c r="C2271" t="s">
        <v>29</v>
      </c>
      <c r="D2271">
        <v>2638</v>
      </c>
      <c r="E2271" s="1">
        <v>44393</v>
      </c>
      <c r="F2271" t="s">
        <v>69</v>
      </c>
      <c r="G2271">
        <v>3</v>
      </c>
      <c r="H2271" t="s">
        <v>70</v>
      </c>
      <c r="I2271">
        <v>3</v>
      </c>
      <c r="J2271">
        <v>250</v>
      </c>
      <c r="K2271" t="s">
        <v>53</v>
      </c>
    </row>
    <row r="2272" spans="1:11" x14ac:dyDescent="0.3">
      <c r="A2272">
        <v>1434</v>
      </c>
      <c r="B2272" t="s">
        <v>35</v>
      </c>
      <c r="C2272" t="s">
        <v>36</v>
      </c>
      <c r="D2272">
        <v>248</v>
      </c>
      <c r="E2272" s="1">
        <v>43879</v>
      </c>
      <c r="F2272" t="s">
        <v>79</v>
      </c>
      <c r="G2272">
        <v>5</v>
      </c>
      <c r="H2272" t="s">
        <v>80</v>
      </c>
      <c r="I2272">
        <v>3</v>
      </c>
      <c r="J2272">
        <v>399</v>
      </c>
      <c r="K2272" t="s">
        <v>53</v>
      </c>
    </row>
    <row r="2273" spans="1:11" x14ac:dyDescent="0.3">
      <c r="A2273">
        <v>1434</v>
      </c>
      <c r="B2273" t="s">
        <v>35</v>
      </c>
      <c r="C2273" t="s">
        <v>36</v>
      </c>
      <c r="D2273">
        <v>1064</v>
      </c>
      <c r="E2273" s="1">
        <v>44060</v>
      </c>
      <c r="F2273" t="s">
        <v>198</v>
      </c>
      <c r="G2273">
        <v>3</v>
      </c>
      <c r="H2273" t="s">
        <v>199</v>
      </c>
      <c r="I2273">
        <v>1</v>
      </c>
      <c r="J2273">
        <v>8.99</v>
      </c>
      <c r="K2273" t="s">
        <v>18</v>
      </c>
    </row>
    <row r="2274" spans="1:11" x14ac:dyDescent="0.3">
      <c r="A2274">
        <v>1435</v>
      </c>
      <c r="B2274" t="s">
        <v>248</v>
      </c>
      <c r="C2274" t="s">
        <v>88</v>
      </c>
      <c r="D2274">
        <v>1004</v>
      </c>
      <c r="E2274" s="1">
        <v>44046</v>
      </c>
      <c r="F2274" t="s">
        <v>141</v>
      </c>
      <c r="G2274">
        <v>4</v>
      </c>
      <c r="H2274" t="s">
        <v>142</v>
      </c>
      <c r="I2274">
        <v>5</v>
      </c>
      <c r="J2274">
        <v>214</v>
      </c>
      <c r="K2274" t="s">
        <v>97</v>
      </c>
    </row>
    <row r="2275" spans="1:11" x14ac:dyDescent="0.3">
      <c r="A2275">
        <v>1436</v>
      </c>
      <c r="B2275" t="s">
        <v>85</v>
      </c>
      <c r="C2275" t="s">
        <v>86</v>
      </c>
      <c r="D2275">
        <v>119</v>
      </c>
      <c r="E2275" s="1">
        <v>43854</v>
      </c>
      <c r="F2275" t="s">
        <v>221</v>
      </c>
      <c r="G2275">
        <v>3</v>
      </c>
      <c r="H2275" t="s">
        <v>222</v>
      </c>
      <c r="I2275">
        <v>1</v>
      </c>
      <c r="J2275">
        <v>10.99</v>
      </c>
      <c r="K2275" t="s">
        <v>18</v>
      </c>
    </row>
    <row r="2276" spans="1:11" x14ac:dyDescent="0.3">
      <c r="A2276">
        <v>1436</v>
      </c>
      <c r="B2276" t="s">
        <v>85</v>
      </c>
      <c r="C2276" t="s">
        <v>86</v>
      </c>
      <c r="D2276">
        <v>1432</v>
      </c>
      <c r="E2276" s="1">
        <v>44135</v>
      </c>
      <c r="F2276" t="s">
        <v>230</v>
      </c>
      <c r="G2276">
        <v>4</v>
      </c>
      <c r="H2276" t="s">
        <v>231</v>
      </c>
      <c r="I2276">
        <v>4</v>
      </c>
      <c r="J2276">
        <v>16.989999999999998</v>
      </c>
      <c r="K2276" t="s">
        <v>34</v>
      </c>
    </row>
    <row r="2277" spans="1:11" x14ac:dyDescent="0.3">
      <c r="A2277">
        <v>1437</v>
      </c>
      <c r="B2277" t="s">
        <v>514</v>
      </c>
      <c r="C2277" t="s">
        <v>29</v>
      </c>
      <c r="D2277">
        <v>1332</v>
      </c>
      <c r="E2277" s="1">
        <v>44116</v>
      </c>
      <c r="F2277" t="s">
        <v>69</v>
      </c>
      <c r="G2277">
        <v>5</v>
      </c>
      <c r="H2277" t="s">
        <v>70</v>
      </c>
      <c r="I2277">
        <v>3</v>
      </c>
      <c r="J2277">
        <v>250</v>
      </c>
      <c r="K2277" t="s">
        <v>53</v>
      </c>
    </row>
    <row r="2278" spans="1:11" x14ac:dyDescent="0.3">
      <c r="A2278">
        <v>1437</v>
      </c>
      <c r="B2278" t="s">
        <v>514</v>
      </c>
      <c r="C2278" t="s">
        <v>29</v>
      </c>
      <c r="D2278">
        <v>1623</v>
      </c>
      <c r="E2278" s="1">
        <v>44181</v>
      </c>
      <c r="F2278" t="s">
        <v>73</v>
      </c>
      <c r="G2278">
        <v>2</v>
      </c>
      <c r="H2278" t="s">
        <v>74</v>
      </c>
      <c r="I2278">
        <v>3</v>
      </c>
      <c r="J2278">
        <v>250</v>
      </c>
      <c r="K2278" t="s">
        <v>53</v>
      </c>
    </row>
    <row r="2279" spans="1:11" x14ac:dyDescent="0.3">
      <c r="A2279">
        <v>1438</v>
      </c>
      <c r="B2279" t="s">
        <v>288</v>
      </c>
      <c r="C2279" t="s">
        <v>189</v>
      </c>
      <c r="D2279">
        <v>1446</v>
      </c>
      <c r="E2279" s="1">
        <v>44139</v>
      </c>
      <c r="F2279" t="s">
        <v>214</v>
      </c>
      <c r="G2279">
        <v>1</v>
      </c>
      <c r="H2279" t="s">
        <v>215</v>
      </c>
      <c r="I2279">
        <v>2</v>
      </c>
      <c r="J2279">
        <v>58.95</v>
      </c>
      <c r="K2279" t="s">
        <v>41</v>
      </c>
    </row>
    <row r="2280" spans="1:11" x14ac:dyDescent="0.3">
      <c r="A2280">
        <v>1438</v>
      </c>
      <c r="B2280" t="s">
        <v>288</v>
      </c>
      <c r="C2280" t="s">
        <v>189</v>
      </c>
      <c r="D2280">
        <v>2788</v>
      </c>
      <c r="E2280" s="1">
        <v>44429</v>
      </c>
      <c r="F2280" t="s">
        <v>221</v>
      </c>
      <c r="G2280">
        <v>3</v>
      </c>
      <c r="H2280" t="s">
        <v>222</v>
      </c>
      <c r="I2280">
        <v>1</v>
      </c>
      <c r="J2280">
        <v>10.99</v>
      </c>
      <c r="K2280" t="s">
        <v>18</v>
      </c>
    </row>
    <row r="2281" spans="1:11" x14ac:dyDescent="0.3">
      <c r="A2281">
        <v>1439</v>
      </c>
      <c r="B2281" t="s">
        <v>289</v>
      </c>
      <c r="C2281" t="s">
        <v>36</v>
      </c>
      <c r="D2281">
        <v>3333</v>
      </c>
      <c r="E2281" s="1">
        <v>44561</v>
      </c>
      <c r="F2281" t="s">
        <v>63</v>
      </c>
      <c r="G2281">
        <v>3</v>
      </c>
      <c r="H2281" t="s">
        <v>64</v>
      </c>
      <c r="I2281">
        <v>7</v>
      </c>
      <c r="J2281">
        <v>32.950000000000003</v>
      </c>
      <c r="K2281" t="s">
        <v>15</v>
      </c>
    </row>
    <row r="2282" spans="1:11" x14ac:dyDescent="0.3">
      <c r="A2282">
        <v>1440</v>
      </c>
      <c r="B2282" t="s">
        <v>304</v>
      </c>
      <c r="C2282" t="s">
        <v>72</v>
      </c>
      <c r="D2282">
        <v>2808</v>
      </c>
      <c r="E2282" s="1">
        <v>44434</v>
      </c>
      <c r="F2282" t="s">
        <v>302</v>
      </c>
      <c r="G2282">
        <v>2</v>
      </c>
      <c r="H2282" t="s">
        <v>303</v>
      </c>
      <c r="I2282">
        <v>4</v>
      </c>
      <c r="J2282">
        <v>13.99</v>
      </c>
      <c r="K2282" t="s">
        <v>34</v>
      </c>
    </row>
    <row r="2283" spans="1:11" x14ac:dyDescent="0.3">
      <c r="A2283">
        <v>1441</v>
      </c>
      <c r="B2283" t="s">
        <v>431</v>
      </c>
      <c r="C2283" t="s">
        <v>109</v>
      </c>
      <c r="D2283">
        <v>2184</v>
      </c>
      <c r="E2283" s="1">
        <v>44301</v>
      </c>
      <c r="F2283" t="s">
        <v>16</v>
      </c>
      <c r="G2283">
        <v>1</v>
      </c>
      <c r="H2283" t="s">
        <v>17</v>
      </c>
      <c r="I2283">
        <v>1</v>
      </c>
      <c r="J2283">
        <v>8.99</v>
      </c>
      <c r="K2283" t="s">
        <v>18</v>
      </c>
    </row>
    <row r="2284" spans="1:11" x14ac:dyDescent="0.3">
      <c r="A2284">
        <v>1441</v>
      </c>
      <c r="B2284" t="s">
        <v>431</v>
      </c>
      <c r="C2284" t="s">
        <v>109</v>
      </c>
      <c r="D2284">
        <v>2202</v>
      </c>
      <c r="E2284" s="1">
        <v>44304</v>
      </c>
      <c r="F2284" t="s">
        <v>221</v>
      </c>
      <c r="G2284">
        <v>3</v>
      </c>
      <c r="H2284" t="s">
        <v>222</v>
      </c>
      <c r="I2284">
        <v>1</v>
      </c>
      <c r="J2284">
        <v>10.99</v>
      </c>
      <c r="K2284" t="s">
        <v>18</v>
      </c>
    </row>
    <row r="2285" spans="1:11" x14ac:dyDescent="0.3">
      <c r="A2285">
        <v>1441</v>
      </c>
      <c r="B2285" t="s">
        <v>431</v>
      </c>
      <c r="C2285" t="s">
        <v>109</v>
      </c>
      <c r="D2285">
        <v>2897</v>
      </c>
      <c r="E2285" s="1">
        <v>44455</v>
      </c>
      <c r="F2285" t="s">
        <v>138</v>
      </c>
      <c r="G2285">
        <v>3</v>
      </c>
      <c r="H2285" t="s">
        <v>139</v>
      </c>
      <c r="I2285">
        <v>6</v>
      </c>
      <c r="J2285">
        <v>899</v>
      </c>
      <c r="K2285" t="s">
        <v>27</v>
      </c>
    </row>
    <row r="2286" spans="1:11" x14ac:dyDescent="0.3">
      <c r="A2286">
        <v>1441</v>
      </c>
      <c r="B2286" t="s">
        <v>431</v>
      </c>
      <c r="C2286" t="s">
        <v>109</v>
      </c>
      <c r="D2286">
        <v>2902</v>
      </c>
      <c r="E2286" s="1">
        <v>44456</v>
      </c>
      <c r="F2286" t="s">
        <v>95</v>
      </c>
      <c r="G2286">
        <v>2</v>
      </c>
      <c r="H2286" t="s">
        <v>96</v>
      </c>
      <c r="I2286">
        <v>5</v>
      </c>
      <c r="J2286">
        <v>245</v>
      </c>
      <c r="K2286" t="s">
        <v>97</v>
      </c>
    </row>
    <row r="2287" spans="1:11" x14ac:dyDescent="0.3">
      <c r="A2287">
        <v>1442</v>
      </c>
      <c r="B2287" t="s">
        <v>332</v>
      </c>
      <c r="C2287" t="s">
        <v>36</v>
      </c>
      <c r="D2287">
        <v>3273</v>
      </c>
      <c r="E2287" s="1">
        <v>44545</v>
      </c>
      <c r="F2287" t="s">
        <v>194</v>
      </c>
      <c r="G2287">
        <v>6</v>
      </c>
      <c r="H2287" t="s">
        <v>195</v>
      </c>
      <c r="I2287">
        <v>4</v>
      </c>
      <c r="J2287">
        <v>16.75</v>
      </c>
      <c r="K2287" t="s">
        <v>34</v>
      </c>
    </row>
    <row r="2288" spans="1:11" x14ac:dyDescent="0.3">
      <c r="A2288">
        <v>1444</v>
      </c>
      <c r="B2288" t="s">
        <v>515</v>
      </c>
      <c r="C2288" t="s">
        <v>36</v>
      </c>
      <c r="D2288">
        <v>1144</v>
      </c>
      <c r="E2288" s="1">
        <v>44077</v>
      </c>
      <c r="F2288" t="s">
        <v>129</v>
      </c>
      <c r="G2288">
        <v>5</v>
      </c>
      <c r="H2288" t="s">
        <v>130</v>
      </c>
      <c r="I2288">
        <v>7</v>
      </c>
      <c r="J2288">
        <v>29.99</v>
      </c>
      <c r="K2288" t="s">
        <v>15</v>
      </c>
    </row>
    <row r="2289" spans="1:11" x14ac:dyDescent="0.3">
      <c r="A2289">
        <v>1444</v>
      </c>
      <c r="B2289" t="s">
        <v>515</v>
      </c>
      <c r="C2289" t="s">
        <v>36</v>
      </c>
      <c r="D2289">
        <v>2156</v>
      </c>
      <c r="E2289" s="1">
        <v>44295</v>
      </c>
      <c r="F2289" t="s">
        <v>302</v>
      </c>
      <c r="G2289">
        <v>2</v>
      </c>
      <c r="H2289" t="s">
        <v>303</v>
      </c>
      <c r="I2289">
        <v>4</v>
      </c>
      <c r="J2289">
        <v>13.99</v>
      </c>
      <c r="K2289" t="s">
        <v>34</v>
      </c>
    </row>
    <row r="2290" spans="1:11" x14ac:dyDescent="0.3">
      <c r="A2290">
        <v>1445</v>
      </c>
      <c r="B2290" t="s">
        <v>289</v>
      </c>
      <c r="C2290" t="s">
        <v>36</v>
      </c>
      <c r="D2290">
        <v>319</v>
      </c>
      <c r="E2290" s="1">
        <v>43894</v>
      </c>
      <c r="F2290" t="s">
        <v>83</v>
      </c>
      <c r="G2290">
        <v>1</v>
      </c>
      <c r="H2290" t="s">
        <v>84</v>
      </c>
      <c r="I2290">
        <v>2</v>
      </c>
      <c r="J2290">
        <v>167</v>
      </c>
      <c r="K2290" t="s">
        <v>41</v>
      </c>
    </row>
    <row r="2291" spans="1:11" x14ac:dyDescent="0.3">
      <c r="A2291">
        <v>1445</v>
      </c>
      <c r="B2291" t="s">
        <v>289</v>
      </c>
      <c r="C2291" t="s">
        <v>36</v>
      </c>
      <c r="D2291">
        <v>2426</v>
      </c>
      <c r="E2291" s="1">
        <v>44353</v>
      </c>
      <c r="F2291" t="s">
        <v>114</v>
      </c>
      <c r="G2291">
        <v>6</v>
      </c>
      <c r="H2291" t="s">
        <v>115</v>
      </c>
      <c r="I2291">
        <v>2</v>
      </c>
      <c r="J2291">
        <v>69</v>
      </c>
      <c r="K2291" t="s">
        <v>41</v>
      </c>
    </row>
    <row r="2292" spans="1:11" x14ac:dyDescent="0.3">
      <c r="A2292">
        <v>1446</v>
      </c>
      <c r="B2292" t="s">
        <v>380</v>
      </c>
      <c r="C2292" t="s">
        <v>134</v>
      </c>
      <c r="D2292">
        <v>381</v>
      </c>
      <c r="E2292" s="1">
        <v>43910</v>
      </c>
      <c r="F2292" t="s">
        <v>221</v>
      </c>
      <c r="G2292">
        <v>4</v>
      </c>
      <c r="H2292" t="s">
        <v>222</v>
      </c>
      <c r="I2292">
        <v>1</v>
      </c>
      <c r="J2292">
        <v>10.99</v>
      </c>
      <c r="K2292" t="s">
        <v>18</v>
      </c>
    </row>
    <row r="2293" spans="1:11" x14ac:dyDescent="0.3">
      <c r="A2293">
        <v>1446</v>
      </c>
      <c r="B2293" t="s">
        <v>380</v>
      </c>
      <c r="C2293" t="s">
        <v>134</v>
      </c>
      <c r="D2293">
        <v>1500</v>
      </c>
      <c r="E2293" s="1">
        <v>44152</v>
      </c>
      <c r="F2293" t="s">
        <v>221</v>
      </c>
      <c r="G2293">
        <v>3</v>
      </c>
      <c r="H2293" t="s">
        <v>222</v>
      </c>
      <c r="I2293">
        <v>1</v>
      </c>
      <c r="J2293">
        <v>10.99</v>
      </c>
      <c r="K2293" t="s">
        <v>18</v>
      </c>
    </row>
    <row r="2294" spans="1:11" x14ac:dyDescent="0.3">
      <c r="A2294">
        <v>1446</v>
      </c>
      <c r="B2294" t="s">
        <v>380</v>
      </c>
      <c r="C2294" t="s">
        <v>134</v>
      </c>
      <c r="D2294">
        <v>2960</v>
      </c>
      <c r="E2294" s="1">
        <v>44472</v>
      </c>
      <c r="F2294" t="s">
        <v>104</v>
      </c>
      <c r="G2294">
        <v>2</v>
      </c>
      <c r="H2294" t="s">
        <v>105</v>
      </c>
      <c r="I2294">
        <v>5</v>
      </c>
      <c r="J2294">
        <v>189</v>
      </c>
      <c r="K2294" t="s">
        <v>97</v>
      </c>
    </row>
    <row r="2295" spans="1:11" x14ac:dyDescent="0.3">
      <c r="A2295">
        <v>1447</v>
      </c>
      <c r="B2295" t="s">
        <v>387</v>
      </c>
      <c r="C2295" t="s">
        <v>388</v>
      </c>
      <c r="D2295">
        <v>244</v>
      </c>
      <c r="E2295" s="1">
        <v>43879</v>
      </c>
      <c r="F2295" t="s">
        <v>16</v>
      </c>
      <c r="G2295">
        <v>4</v>
      </c>
      <c r="H2295" t="s">
        <v>17</v>
      </c>
      <c r="I2295">
        <v>1</v>
      </c>
      <c r="J2295">
        <v>8.99</v>
      </c>
      <c r="K2295" t="s">
        <v>18</v>
      </c>
    </row>
    <row r="2296" spans="1:11" x14ac:dyDescent="0.3">
      <c r="A2296">
        <v>1448</v>
      </c>
      <c r="B2296" t="s">
        <v>516</v>
      </c>
      <c r="C2296" t="s">
        <v>201</v>
      </c>
      <c r="D2296">
        <v>3069</v>
      </c>
      <c r="E2296" s="1">
        <v>44499</v>
      </c>
      <c r="F2296" t="s">
        <v>204</v>
      </c>
      <c r="G2296">
        <v>2</v>
      </c>
      <c r="H2296" t="s">
        <v>205</v>
      </c>
      <c r="I2296">
        <v>3</v>
      </c>
      <c r="J2296">
        <v>450</v>
      </c>
      <c r="K2296" t="s">
        <v>53</v>
      </c>
    </row>
    <row r="2297" spans="1:11" x14ac:dyDescent="0.3">
      <c r="A2297">
        <v>1450</v>
      </c>
      <c r="B2297" t="s">
        <v>342</v>
      </c>
      <c r="C2297" t="s">
        <v>103</v>
      </c>
      <c r="D2297">
        <v>1006</v>
      </c>
      <c r="E2297" s="1">
        <v>44046</v>
      </c>
      <c r="F2297" t="s">
        <v>154</v>
      </c>
      <c r="G2297">
        <v>3</v>
      </c>
      <c r="H2297" t="s">
        <v>155</v>
      </c>
      <c r="I2297">
        <v>2</v>
      </c>
      <c r="J2297">
        <v>129.94999999999999</v>
      </c>
      <c r="K2297" t="s">
        <v>41</v>
      </c>
    </row>
    <row r="2298" spans="1:11" x14ac:dyDescent="0.3">
      <c r="A2298">
        <v>1450</v>
      </c>
      <c r="B2298" t="s">
        <v>342</v>
      </c>
      <c r="C2298" t="s">
        <v>103</v>
      </c>
      <c r="D2298">
        <v>1292</v>
      </c>
      <c r="E2298" s="1">
        <v>44106</v>
      </c>
      <c r="F2298" t="s">
        <v>120</v>
      </c>
      <c r="G2298">
        <v>2</v>
      </c>
      <c r="H2298" t="s">
        <v>121</v>
      </c>
      <c r="I2298">
        <v>7</v>
      </c>
      <c r="J2298">
        <v>49.95</v>
      </c>
      <c r="K2298" t="s">
        <v>15</v>
      </c>
    </row>
    <row r="2299" spans="1:11" x14ac:dyDescent="0.3">
      <c r="A2299">
        <v>1451</v>
      </c>
      <c r="B2299" t="s">
        <v>220</v>
      </c>
      <c r="C2299" t="s">
        <v>36</v>
      </c>
      <c r="D2299">
        <v>1561</v>
      </c>
      <c r="E2299" s="1">
        <v>44169</v>
      </c>
      <c r="F2299" t="s">
        <v>75</v>
      </c>
      <c r="G2299">
        <v>3</v>
      </c>
      <c r="H2299" t="s">
        <v>76</v>
      </c>
      <c r="I2299">
        <v>2</v>
      </c>
      <c r="J2299">
        <v>54</v>
      </c>
      <c r="K2299" t="s">
        <v>41</v>
      </c>
    </row>
    <row r="2300" spans="1:11" x14ac:dyDescent="0.3">
      <c r="A2300">
        <v>1452</v>
      </c>
      <c r="B2300" t="s">
        <v>233</v>
      </c>
      <c r="C2300" t="s">
        <v>36</v>
      </c>
      <c r="D2300">
        <v>869</v>
      </c>
      <c r="E2300" s="1">
        <v>44017</v>
      </c>
      <c r="F2300" t="s">
        <v>30</v>
      </c>
      <c r="G2300">
        <v>6</v>
      </c>
      <c r="H2300" t="s">
        <v>31</v>
      </c>
      <c r="I2300">
        <v>7</v>
      </c>
      <c r="J2300">
        <v>37.99</v>
      </c>
      <c r="K2300" t="s">
        <v>15</v>
      </c>
    </row>
    <row r="2301" spans="1:11" x14ac:dyDescent="0.3">
      <c r="A2301">
        <v>1453</v>
      </c>
      <c r="B2301" t="s">
        <v>258</v>
      </c>
      <c r="C2301" t="s">
        <v>29</v>
      </c>
      <c r="D2301">
        <v>1304</v>
      </c>
      <c r="E2301" s="1">
        <v>44110</v>
      </c>
      <c r="F2301" t="s">
        <v>149</v>
      </c>
      <c r="G2301">
        <v>5</v>
      </c>
      <c r="H2301" t="s">
        <v>150</v>
      </c>
      <c r="I2301">
        <v>4</v>
      </c>
      <c r="J2301">
        <v>24.95</v>
      </c>
      <c r="K2301" t="s">
        <v>34</v>
      </c>
    </row>
    <row r="2302" spans="1:11" x14ac:dyDescent="0.3">
      <c r="A2302">
        <v>1454</v>
      </c>
      <c r="B2302" t="s">
        <v>272</v>
      </c>
      <c r="C2302" t="s">
        <v>189</v>
      </c>
      <c r="D2302">
        <v>267</v>
      </c>
      <c r="E2302" s="1">
        <v>43885</v>
      </c>
      <c r="F2302" t="s">
        <v>75</v>
      </c>
      <c r="G2302">
        <v>1</v>
      </c>
      <c r="H2302" t="s">
        <v>76</v>
      </c>
      <c r="I2302">
        <v>2</v>
      </c>
      <c r="J2302">
        <v>54</v>
      </c>
      <c r="K2302" t="s">
        <v>41</v>
      </c>
    </row>
    <row r="2303" spans="1:11" x14ac:dyDescent="0.3">
      <c r="A2303">
        <v>1454</v>
      </c>
      <c r="B2303" t="s">
        <v>272</v>
      </c>
      <c r="C2303" t="s">
        <v>189</v>
      </c>
      <c r="D2303">
        <v>682</v>
      </c>
      <c r="E2303" s="1">
        <v>43975</v>
      </c>
      <c r="F2303" t="s">
        <v>154</v>
      </c>
      <c r="G2303">
        <v>1</v>
      </c>
      <c r="H2303" t="s">
        <v>155</v>
      </c>
      <c r="I2303">
        <v>2</v>
      </c>
      <c r="J2303">
        <v>129.94999999999999</v>
      </c>
      <c r="K2303" t="s">
        <v>41</v>
      </c>
    </row>
    <row r="2304" spans="1:11" x14ac:dyDescent="0.3">
      <c r="A2304">
        <v>1457</v>
      </c>
      <c r="B2304" t="s">
        <v>517</v>
      </c>
      <c r="C2304" t="s">
        <v>201</v>
      </c>
      <c r="D2304">
        <v>236</v>
      </c>
      <c r="E2304" s="1">
        <v>43877</v>
      </c>
      <c r="F2304" t="s">
        <v>290</v>
      </c>
      <c r="G2304">
        <v>3</v>
      </c>
      <c r="H2304" t="s">
        <v>291</v>
      </c>
      <c r="I2304">
        <v>6</v>
      </c>
      <c r="J2304">
        <v>699</v>
      </c>
      <c r="K2304" t="s">
        <v>27</v>
      </c>
    </row>
    <row r="2305" spans="1:11" x14ac:dyDescent="0.3">
      <c r="A2305">
        <v>1457</v>
      </c>
      <c r="B2305" t="s">
        <v>517</v>
      </c>
      <c r="C2305" t="s">
        <v>201</v>
      </c>
      <c r="D2305">
        <v>727</v>
      </c>
      <c r="E2305" s="1">
        <v>43984</v>
      </c>
      <c r="F2305" t="s">
        <v>221</v>
      </c>
      <c r="G2305">
        <v>4</v>
      </c>
      <c r="H2305" t="s">
        <v>222</v>
      </c>
      <c r="I2305">
        <v>1</v>
      </c>
      <c r="J2305">
        <v>10.99</v>
      </c>
      <c r="K2305" t="s">
        <v>18</v>
      </c>
    </row>
    <row r="2306" spans="1:11" x14ac:dyDescent="0.3">
      <c r="A2306">
        <v>1457</v>
      </c>
      <c r="B2306" t="s">
        <v>517</v>
      </c>
      <c r="C2306" t="s">
        <v>201</v>
      </c>
      <c r="D2306">
        <v>1665</v>
      </c>
      <c r="E2306" s="1">
        <v>44189</v>
      </c>
      <c r="F2306" t="s">
        <v>286</v>
      </c>
      <c r="G2306">
        <v>6</v>
      </c>
      <c r="H2306" t="s">
        <v>287</v>
      </c>
      <c r="I2306">
        <v>4</v>
      </c>
      <c r="J2306">
        <v>19.989999999999998</v>
      </c>
      <c r="K2306" t="s">
        <v>34</v>
      </c>
    </row>
    <row r="2307" spans="1:11" x14ac:dyDescent="0.3">
      <c r="A2307">
        <v>1458</v>
      </c>
      <c r="B2307" t="s">
        <v>355</v>
      </c>
      <c r="C2307" t="s">
        <v>148</v>
      </c>
      <c r="D2307">
        <v>3019</v>
      </c>
      <c r="E2307" s="1">
        <v>44486</v>
      </c>
      <c r="F2307" t="s">
        <v>214</v>
      </c>
      <c r="G2307">
        <v>3</v>
      </c>
      <c r="H2307" t="s">
        <v>215</v>
      </c>
      <c r="I2307">
        <v>2</v>
      </c>
      <c r="J2307">
        <v>58.95</v>
      </c>
      <c r="K2307" t="s">
        <v>41</v>
      </c>
    </row>
    <row r="2308" spans="1:11" x14ac:dyDescent="0.3">
      <c r="A2308">
        <v>1459</v>
      </c>
      <c r="B2308" t="s">
        <v>305</v>
      </c>
      <c r="C2308" t="s">
        <v>36</v>
      </c>
      <c r="D2308">
        <v>1624</v>
      </c>
      <c r="E2308" s="1">
        <v>44181</v>
      </c>
      <c r="F2308" t="s">
        <v>91</v>
      </c>
      <c r="G2308">
        <v>1</v>
      </c>
      <c r="H2308" t="s">
        <v>92</v>
      </c>
      <c r="I2308">
        <v>4</v>
      </c>
      <c r="J2308">
        <v>24.99</v>
      </c>
      <c r="K2308" t="s">
        <v>34</v>
      </c>
    </row>
    <row r="2309" spans="1:11" x14ac:dyDescent="0.3">
      <c r="A2309">
        <v>1460</v>
      </c>
      <c r="B2309" t="s">
        <v>223</v>
      </c>
      <c r="C2309" t="s">
        <v>224</v>
      </c>
      <c r="D2309">
        <v>1321</v>
      </c>
      <c r="E2309" s="1">
        <v>44114</v>
      </c>
      <c r="F2309" t="s">
        <v>198</v>
      </c>
      <c r="G2309">
        <v>5</v>
      </c>
      <c r="H2309" t="s">
        <v>199</v>
      </c>
      <c r="I2309">
        <v>1</v>
      </c>
      <c r="J2309">
        <v>8.99</v>
      </c>
      <c r="K2309" t="s">
        <v>18</v>
      </c>
    </row>
    <row r="2310" spans="1:11" x14ac:dyDescent="0.3">
      <c r="A2310">
        <v>1461</v>
      </c>
      <c r="B2310" t="s">
        <v>430</v>
      </c>
      <c r="C2310" t="s">
        <v>66</v>
      </c>
      <c r="D2310">
        <v>597</v>
      </c>
      <c r="E2310" s="1">
        <v>43960</v>
      </c>
      <c r="F2310" t="s">
        <v>54</v>
      </c>
      <c r="G2310">
        <v>3</v>
      </c>
      <c r="H2310" t="s">
        <v>55</v>
      </c>
      <c r="I2310">
        <v>1</v>
      </c>
      <c r="J2310">
        <v>11.99</v>
      </c>
      <c r="K2310" t="s">
        <v>18</v>
      </c>
    </row>
    <row r="2311" spans="1:11" x14ac:dyDescent="0.3">
      <c r="A2311">
        <v>1461</v>
      </c>
      <c r="B2311" t="s">
        <v>430</v>
      </c>
      <c r="C2311" t="s">
        <v>66</v>
      </c>
      <c r="D2311">
        <v>734</v>
      </c>
      <c r="E2311" s="1">
        <v>43984</v>
      </c>
      <c r="F2311" t="s">
        <v>25</v>
      </c>
      <c r="G2311">
        <v>3</v>
      </c>
      <c r="H2311" t="s">
        <v>26</v>
      </c>
      <c r="I2311">
        <v>6</v>
      </c>
      <c r="J2311">
        <v>684</v>
      </c>
      <c r="K2311" t="s">
        <v>27</v>
      </c>
    </row>
    <row r="2312" spans="1:11" x14ac:dyDescent="0.3">
      <c r="A2312">
        <v>1461</v>
      </c>
      <c r="B2312" t="s">
        <v>430</v>
      </c>
      <c r="C2312" t="s">
        <v>66</v>
      </c>
      <c r="D2312">
        <v>1009</v>
      </c>
      <c r="E2312" s="1">
        <v>44047</v>
      </c>
      <c r="F2312" t="s">
        <v>194</v>
      </c>
      <c r="G2312">
        <v>6</v>
      </c>
      <c r="H2312" t="s">
        <v>195</v>
      </c>
      <c r="I2312">
        <v>4</v>
      </c>
      <c r="J2312">
        <v>16.75</v>
      </c>
      <c r="K2312" t="s">
        <v>34</v>
      </c>
    </row>
    <row r="2313" spans="1:11" x14ac:dyDescent="0.3">
      <c r="A2313">
        <v>1461</v>
      </c>
      <c r="B2313" t="s">
        <v>430</v>
      </c>
      <c r="C2313" t="s">
        <v>66</v>
      </c>
      <c r="D2313">
        <v>2755</v>
      </c>
      <c r="E2313" s="1">
        <v>44420</v>
      </c>
      <c r="F2313" t="s">
        <v>120</v>
      </c>
      <c r="G2313">
        <v>5</v>
      </c>
      <c r="H2313" t="s">
        <v>121</v>
      </c>
      <c r="I2313">
        <v>7</v>
      </c>
      <c r="J2313">
        <v>49.95</v>
      </c>
      <c r="K2313" t="s">
        <v>15</v>
      </c>
    </row>
    <row r="2314" spans="1:11" x14ac:dyDescent="0.3">
      <c r="A2314">
        <v>1461</v>
      </c>
      <c r="B2314" t="s">
        <v>430</v>
      </c>
      <c r="C2314" t="s">
        <v>66</v>
      </c>
      <c r="D2314">
        <v>3331</v>
      </c>
      <c r="E2314" s="1">
        <v>44560</v>
      </c>
      <c r="F2314" t="s">
        <v>204</v>
      </c>
      <c r="G2314">
        <v>4</v>
      </c>
      <c r="H2314" t="s">
        <v>205</v>
      </c>
      <c r="I2314">
        <v>3</v>
      </c>
      <c r="J2314">
        <v>450</v>
      </c>
      <c r="K2314" t="s">
        <v>53</v>
      </c>
    </row>
    <row r="2315" spans="1:11" x14ac:dyDescent="0.3">
      <c r="A2315">
        <v>1462</v>
      </c>
      <c r="B2315" t="s">
        <v>252</v>
      </c>
      <c r="C2315" t="s">
        <v>253</v>
      </c>
      <c r="D2315">
        <v>1825</v>
      </c>
      <c r="E2315" s="1">
        <v>44223</v>
      </c>
      <c r="F2315" t="s">
        <v>154</v>
      </c>
      <c r="G2315">
        <v>3</v>
      </c>
      <c r="H2315" t="s">
        <v>155</v>
      </c>
      <c r="I2315">
        <v>2</v>
      </c>
      <c r="J2315">
        <v>129.94999999999999</v>
      </c>
      <c r="K2315" t="s">
        <v>41</v>
      </c>
    </row>
    <row r="2316" spans="1:11" x14ac:dyDescent="0.3">
      <c r="A2316">
        <v>1462</v>
      </c>
      <c r="B2316" t="s">
        <v>252</v>
      </c>
      <c r="C2316" t="s">
        <v>253</v>
      </c>
      <c r="D2316">
        <v>2413</v>
      </c>
      <c r="E2316" s="1">
        <v>44351</v>
      </c>
      <c r="F2316" t="s">
        <v>129</v>
      </c>
      <c r="G2316">
        <v>5</v>
      </c>
      <c r="H2316" t="s">
        <v>130</v>
      </c>
      <c r="I2316">
        <v>7</v>
      </c>
      <c r="J2316">
        <v>29.99</v>
      </c>
      <c r="K2316" t="s">
        <v>15</v>
      </c>
    </row>
    <row r="2317" spans="1:11" x14ac:dyDescent="0.3">
      <c r="A2317">
        <v>1462</v>
      </c>
      <c r="B2317" t="s">
        <v>252</v>
      </c>
      <c r="C2317" t="s">
        <v>253</v>
      </c>
      <c r="D2317">
        <v>2440</v>
      </c>
      <c r="E2317" s="1">
        <v>44356</v>
      </c>
      <c r="F2317" t="s">
        <v>178</v>
      </c>
      <c r="G2317">
        <v>2</v>
      </c>
      <c r="H2317" t="s">
        <v>179</v>
      </c>
      <c r="I2317">
        <v>5</v>
      </c>
      <c r="J2317">
        <v>225</v>
      </c>
      <c r="K2317" t="s">
        <v>97</v>
      </c>
    </row>
    <row r="2318" spans="1:11" x14ac:dyDescent="0.3">
      <c r="A2318">
        <v>1463</v>
      </c>
      <c r="B2318" t="s">
        <v>11</v>
      </c>
      <c r="C2318" t="s">
        <v>12</v>
      </c>
      <c r="D2318">
        <v>526</v>
      </c>
      <c r="E2318" s="1">
        <v>43943</v>
      </c>
      <c r="F2318" t="s">
        <v>178</v>
      </c>
      <c r="G2318">
        <v>2</v>
      </c>
      <c r="H2318" t="s">
        <v>179</v>
      </c>
      <c r="I2318">
        <v>5</v>
      </c>
      <c r="J2318">
        <v>225</v>
      </c>
      <c r="K2318" t="s">
        <v>97</v>
      </c>
    </row>
    <row r="2319" spans="1:11" x14ac:dyDescent="0.3">
      <c r="A2319">
        <v>1465</v>
      </c>
      <c r="B2319" t="s">
        <v>273</v>
      </c>
      <c r="C2319" t="s">
        <v>36</v>
      </c>
      <c r="D2319">
        <v>16</v>
      </c>
      <c r="E2319" s="1">
        <v>43833</v>
      </c>
      <c r="F2319" t="s">
        <v>39</v>
      </c>
      <c r="G2319">
        <v>3</v>
      </c>
      <c r="H2319" t="s">
        <v>40</v>
      </c>
      <c r="I2319">
        <v>2</v>
      </c>
      <c r="J2319">
        <v>89.95</v>
      </c>
      <c r="K2319" t="s">
        <v>41</v>
      </c>
    </row>
    <row r="2320" spans="1:11" x14ac:dyDescent="0.3">
      <c r="A2320">
        <v>1465</v>
      </c>
      <c r="B2320" t="s">
        <v>273</v>
      </c>
      <c r="C2320" t="s">
        <v>36</v>
      </c>
      <c r="D2320">
        <v>1194</v>
      </c>
      <c r="E2320" s="1">
        <v>44087</v>
      </c>
      <c r="F2320" t="s">
        <v>73</v>
      </c>
      <c r="G2320">
        <v>5</v>
      </c>
      <c r="H2320" t="s">
        <v>74</v>
      </c>
      <c r="I2320">
        <v>3</v>
      </c>
      <c r="J2320">
        <v>250</v>
      </c>
      <c r="K2320" t="s">
        <v>53</v>
      </c>
    </row>
    <row r="2321" spans="1:11" x14ac:dyDescent="0.3">
      <c r="A2321">
        <v>1468</v>
      </c>
      <c r="B2321" t="s">
        <v>429</v>
      </c>
      <c r="C2321" t="s">
        <v>36</v>
      </c>
      <c r="D2321">
        <v>1013</v>
      </c>
      <c r="E2321" s="1">
        <v>44047</v>
      </c>
      <c r="F2321" t="s">
        <v>83</v>
      </c>
      <c r="G2321">
        <v>3</v>
      </c>
      <c r="H2321" t="s">
        <v>84</v>
      </c>
      <c r="I2321">
        <v>2</v>
      </c>
      <c r="J2321">
        <v>167</v>
      </c>
      <c r="K2321" t="s">
        <v>41</v>
      </c>
    </row>
    <row r="2322" spans="1:11" x14ac:dyDescent="0.3">
      <c r="A2322">
        <v>1468</v>
      </c>
      <c r="B2322" t="s">
        <v>429</v>
      </c>
      <c r="C2322" t="s">
        <v>36</v>
      </c>
      <c r="D2322">
        <v>1497</v>
      </c>
      <c r="E2322" s="1">
        <v>44152</v>
      </c>
      <c r="F2322" t="s">
        <v>122</v>
      </c>
      <c r="G2322">
        <v>2</v>
      </c>
      <c r="H2322" t="s">
        <v>123</v>
      </c>
      <c r="I2322">
        <v>4</v>
      </c>
      <c r="J2322">
        <v>14.99</v>
      </c>
      <c r="K2322" t="s">
        <v>34</v>
      </c>
    </row>
    <row r="2323" spans="1:11" x14ac:dyDescent="0.3">
      <c r="A2323">
        <v>1471</v>
      </c>
      <c r="B2323" t="s">
        <v>324</v>
      </c>
      <c r="C2323" t="s">
        <v>313</v>
      </c>
      <c r="D2323">
        <v>2270</v>
      </c>
      <c r="E2323" s="1">
        <v>44318</v>
      </c>
      <c r="F2323" t="s">
        <v>290</v>
      </c>
      <c r="G2323">
        <v>3</v>
      </c>
      <c r="H2323" t="s">
        <v>291</v>
      </c>
      <c r="I2323">
        <v>6</v>
      </c>
      <c r="J2323">
        <v>699</v>
      </c>
      <c r="K2323" t="s">
        <v>27</v>
      </c>
    </row>
    <row r="2324" spans="1:11" x14ac:dyDescent="0.3">
      <c r="A2324">
        <v>1472</v>
      </c>
      <c r="B2324" t="s">
        <v>71</v>
      </c>
      <c r="C2324" t="s">
        <v>72</v>
      </c>
      <c r="D2324">
        <v>1931</v>
      </c>
      <c r="E2324" s="1">
        <v>44243</v>
      </c>
      <c r="F2324" t="s">
        <v>131</v>
      </c>
      <c r="G2324">
        <v>4</v>
      </c>
      <c r="H2324" t="s">
        <v>132</v>
      </c>
      <c r="I2324">
        <v>1</v>
      </c>
      <c r="J2324">
        <v>9.99</v>
      </c>
      <c r="K2324" t="s">
        <v>18</v>
      </c>
    </row>
    <row r="2325" spans="1:11" x14ac:dyDescent="0.3">
      <c r="A2325">
        <v>1472</v>
      </c>
      <c r="B2325" t="s">
        <v>71</v>
      </c>
      <c r="C2325" t="s">
        <v>72</v>
      </c>
      <c r="D2325">
        <v>2332</v>
      </c>
      <c r="E2325" s="1">
        <v>44331</v>
      </c>
      <c r="F2325" t="s">
        <v>21</v>
      </c>
      <c r="G2325">
        <v>4</v>
      </c>
      <c r="H2325" t="s">
        <v>22</v>
      </c>
      <c r="I2325">
        <v>7</v>
      </c>
      <c r="J2325">
        <v>27.5</v>
      </c>
      <c r="K2325" t="s">
        <v>15</v>
      </c>
    </row>
    <row r="2326" spans="1:11" x14ac:dyDescent="0.3">
      <c r="A2326">
        <v>1472</v>
      </c>
      <c r="B2326" t="s">
        <v>71</v>
      </c>
      <c r="C2326" t="s">
        <v>72</v>
      </c>
      <c r="D2326">
        <v>3232</v>
      </c>
      <c r="E2326" s="1">
        <v>44536</v>
      </c>
      <c r="F2326" t="s">
        <v>32</v>
      </c>
      <c r="G2326">
        <v>4</v>
      </c>
      <c r="H2326" t="s">
        <v>33</v>
      </c>
      <c r="I2326">
        <v>4</v>
      </c>
      <c r="J2326">
        <v>15.5</v>
      </c>
      <c r="K2326" t="s">
        <v>34</v>
      </c>
    </row>
    <row r="2327" spans="1:11" x14ac:dyDescent="0.3">
      <c r="A2327">
        <v>1474</v>
      </c>
      <c r="B2327" t="s">
        <v>482</v>
      </c>
      <c r="C2327" t="s">
        <v>36</v>
      </c>
      <c r="D2327">
        <v>296</v>
      </c>
      <c r="E2327" s="1">
        <v>43891</v>
      </c>
      <c r="F2327" t="s">
        <v>275</v>
      </c>
      <c r="G2327">
        <v>3</v>
      </c>
      <c r="H2327" t="s">
        <v>276</v>
      </c>
      <c r="I2327">
        <v>2</v>
      </c>
      <c r="J2327">
        <v>89</v>
      </c>
      <c r="K2327" t="s">
        <v>41</v>
      </c>
    </row>
    <row r="2328" spans="1:11" x14ac:dyDescent="0.3">
      <c r="A2328">
        <v>1474</v>
      </c>
      <c r="B2328" t="s">
        <v>482</v>
      </c>
      <c r="C2328" t="s">
        <v>36</v>
      </c>
      <c r="D2328">
        <v>3009</v>
      </c>
      <c r="E2328" s="1">
        <v>44483</v>
      </c>
      <c r="F2328" t="s">
        <v>168</v>
      </c>
      <c r="G2328">
        <v>2</v>
      </c>
      <c r="H2328" t="s">
        <v>169</v>
      </c>
      <c r="I2328">
        <v>4</v>
      </c>
      <c r="J2328">
        <v>19.5</v>
      </c>
      <c r="K2328" t="s">
        <v>34</v>
      </c>
    </row>
    <row r="2329" spans="1:11" x14ac:dyDescent="0.3">
      <c r="A2329">
        <v>1476</v>
      </c>
      <c r="B2329" t="s">
        <v>429</v>
      </c>
      <c r="C2329" t="s">
        <v>36</v>
      </c>
      <c r="D2329">
        <v>858</v>
      </c>
      <c r="E2329" s="1">
        <v>44016</v>
      </c>
      <c r="F2329" t="s">
        <v>30</v>
      </c>
      <c r="G2329">
        <v>6</v>
      </c>
      <c r="H2329" t="s">
        <v>31</v>
      </c>
      <c r="I2329">
        <v>7</v>
      </c>
      <c r="J2329">
        <v>37.99</v>
      </c>
      <c r="K2329" t="s">
        <v>15</v>
      </c>
    </row>
    <row r="2330" spans="1:11" x14ac:dyDescent="0.3">
      <c r="A2330">
        <v>1478</v>
      </c>
      <c r="B2330" t="s">
        <v>356</v>
      </c>
      <c r="C2330" t="s">
        <v>36</v>
      </c>
      <c r="D2330">
        <v>1317</v>
      </c>
      <c r="E2330" s="1">
        <v>44113</v>
      </c>
      <c r="F2330" t="s">
        <v>120</v>
      </c>
      <c r="G2330">
        <v>4</v>
      </c>
      <c r="H2330" t="s">
        <v>121</v>
      </c>
      <c r="I2330">
        <v>7</v>
      </c>
      <c r="J2330">
        <v>49.95</v>
      </c>
      <c r="K2330" t="s">
        <v>15</v>
      </c>
    </row>
    <row r="2331" spans="1:11" x14ac:dyDescent="0.3">
      <c r="A2331">
        <v>1478</v>
      </c>
      <c r="B2331" t="s">
        <v>356</v>
      </c>
      <c r="C2331" t="s">
        <v>36</v>
      </c>
      <c r="D2331">
        <v>2910</v>
      </c>
      <c r="E2331" s="1">
        <v>44457</v>
      </c>
      <c r="F2331" t="s">
        <v>75</v>
      </c>
      <c r="G2331">
        <v>3</v>
      </c>
      <c r="H2331" t="s">
        <v>76</v>
      </c>
      <c r="I2331">
        <v>2</v>
      </c>
      <c r="J2331">
        <v>54</v>
      </c>
      <c r="K2331" t="s">
        <v>41</v>
      </c>
    </row>
    <row r="2332" spans="1:11" x14ac:dyDescent="0.3">
      <c r="A2332">
        <v>1479</v>
      </c>
      <c r="B2332" t="s">
        <v>135</v>
      </c>
      <c r="C2332" t="s">
        <v>50</v>
      </c>
      <c r="D2332">
        <v>1081</v>
      </c>
      <c r="E2332" s="1">
        <v>44064</v>
      </c>
      <c r="F2332" t="s">
        <v>145</v>
      </c>
      <c r="G2332">
        <v>1</v>
      </c>
      <c r="H2332" t="s">
        <v>146</v>
      </c>
      <c r="I2332">
        <v>6</v>
      </c>
      <c r="J2332">
        <v>883</v>
      </c>
      <c r="K2332" t="s">
        <v>27</v>
      </c>
    </row>
    <row r="2333" spans="1:11" x14ac:dyDescent="0.3">
      <c r="A2333">
        <v>1479</v>
      </c>
      <c r="B2333" t="s">
        <v>135</v>
      </c>
      <c r="C2333" t="s">
        <v>50</v>
      </c>
      <c r="D2333">
        <v>2288</v>
      </c>
      <c r="E2333" s="1">
        <v>44322</v>
      </c>
      <c r="F2333" t="s">
        <v>58</v>
      </c>
      <c r="G2333">
        <v>5</v>
      </c>
      <c r="H2333" t="s">
        <v>59</v>
      </c>
      <c r="I2333">
        <v>2</v>
      </c>
      <c r="J2333">
        <v>179</v>
      </c>
      <c r="K2333" t="s">
        <v>41</v>
      </c>
    </row>
    <row r="2334" spans="1:11" x14ac:dyDescent="0.3">
      <c r="A2334">
        <v>1479</v>
      </c>
      <c r="B2334" t="s">
        <v>135</v>
      </c>
      <c r="C2334" t="s">
        <v>50</v>
      </c>
      <c r="D2334">
        <v>3195</v>
      </c>
      <c r="E2334" s="1">
        <v>44527</v>
      </c>
      <c r="F2334" t="s">
        <v>165</v>
      </c>
      <c r="G2334">
        <v>3</v>
      </c>
      <c r="H2334" t="s">
        <v>166</v>
      </c>
      <c r="I2334">
        <v>7</v>
      </c>
      <c r="J2334">
        <v>28.99</v>
      </c>
      <c r="K2334" t="s">
        <v>15</v>
      </c>
    </row>
    <row r="2335" spans="1:11" x14ac:dyDescent="0.3">
      <c r="A2335">
        <v>1480</v>
      </c>
      <c r="B2335" t="s">
        <v>262</v>
      </c>
      <c r="C2335" t="s">
        <v>211</v>
      </c>
      <c r="D2335">
        <v>257</v>
      </c>
      <c r="E2335" s="1">
        <v>43882</v>
      </c>
      <c r="F2335" t="s">
        <v>154</v>
      </c>
      <c r="G2335">
        <v>2</v>
      </c>
      <c r="H2335" t="s">
        <v>155</v>
      </c>
      <c r="I2335">
        <v>2</v>
      </c>
      <c r="J2335">
        <v>129.94999999999999</v>
      </c>
      <c r="K2335" t="s">
        <v>41</v>
      </c>
    </row>
    <row r="2336" spans="1:11" x14ac:dyDescent="0.3">
      <c r="A2336">
        <v>1480</v>
      </c>
      <c r="B2336" t="s">
        <v>262</v>
      </c>
      <c r="C2336" t="s">
        <v>211</v>
      </c>
      <c r="D2336">
        <v>1098</v>
      </c>
      <c r="E2336" s="1">
        <v>44068</v>
      </c>
      <c r="F2336" t="s">
        <v>131</v>
      </c>
      <c r="G2336">
        <v>2</v>
      </c>
      <c r="H2336" t="s">
        <v>132</v>
      </c>
      <c r="I2336">
        <v>1</v>
      </c>
      <c r="J2336">
        <v>9.99</v>
      </c>
      <c r="K2336" t="s">
        <v>18</v>
      </c>
    </row>
    <row r="2337" spans="1:11" x14ac:dyDescent="0.3">
      <c r="A2337">
        <v>1481</v>
      </c>
      <c r="B2337" t="s">
        <v>293</v>
      </c>
      <c r="C2337" t="s">
        <v>29</v>
      </c>
      <c r="D2337">
        <v>1116</v>
      </c>
      <c r="E2337" s="1">
        <v>44072</v>
      </c>
      <c r="F2337" t="s">
        <v>95</v>
      </c>
      <c r="G2337">
        <v>2</v>
      </c>
      <c r="H2337" t="s">
        <v>96</v>
      </c>
      <c r="I2337">
        <v>5</v>
      </c>
      <c r="J2337">
        <v>245</v>
      </c>
      <c r="K2337" t="s">
        <v>97</v>
      </c>
    </row>
    <row r="2338" spans="1:11" x14ac:dyDescent="0.3">
      <c r="A2338">
        <v>1481</v>
      </c>
      <c r="B2338" t="s">
        <v>293</v>
      </c>
      <c r="C2338" t="s">
        <v>29</v>
      </c>
      <c r="D2338">
        <v>2500</v>
      </c>
      <c r="E2338" s="1">
        <v>44366</v>
      </c>
      <c r="F2338" t="s">
        <v>136</v>
      </c>
      <c r="G2338">
        <v>5</v>
      </c>
      <c r="H2338" t="s">
        <v>137</v>
      </c>
      <c r="I2338">
        <v>5</v>
      </c>
      <c r="J2338">
        <v>189</v>
      </c>
      <c r="K2338" t="s">
        <v>97</v>
      </c>
    </row>
    <row r="2339" spans="1:11" x14ac:dyDescent="0.3">
      <c r="A2339">
        <v>1482</v>
      </c>
      <c r="B2339" t="s">
        <v>470</v>
      </c>
      <c r="C2339" t="s">
        <v>50</v>
      </c>
      <c r="D2339">
        <v>1153</v>
      </c>
      <c r="E2339" s="1">
        <v>44078</v>
      </c>
      <c r="F2339" t="s">
        <v>180</v>
      </c>
      <c r="G2339">
        <v>2</v>
      </c>
      <c r="H2339" t="s">
        <v>181</v>
      </c>
      <c r="I2339">
        <v>4</v>
      </c>
      <c r="J2339">
        <v>17.5</v>
      </c>
      <c r="K2339" t="s">
        <v>34</v>
      </c>
    </row>
    <row r="2340" spans="1:11" x14ac:dyDescent="0.3">
      <c r="A2340">
        <v>1482</v>
      </c>
      <c r="B2340" t="s">
        <v>470</v>
      </c>
      <c r="C2340" t="s">
        <v>50</v>
      </c>
      <c r="D2340">
        <v>3251</v>
      </c>
      <c r="E2340" s="1">
        <v>44540</v>
      </c>
      <c r="F2340" t="s">
        <v>37</v>
      </c>
      <c r="G2340">
        <v>3</v>
      </c>
      <c r="H2340" t="s">
        <v>38</v>
      </c>
      <c r="I2340">
        <v>1</v>
      </c>
      <c r="J2340">
        <v>12</v>
      </c>
      <c r="K2340" t="s">
        <v>18</v>
      </c>
    </row>
    <row r="2341" spans="1:11" x14ac:dyDescent="0.3">
      <c r="A2341">
        <v>1483</v>
      </c>
      <c r="B2341" t="s">
        <v>220</v>
      </c>
      <c r="C2341" t="s">
        <v>36</v>
      </c>
      <c r="D2341">
        <v>1826</v>
      </c>
      <c r="E2341" s="1">
        <v>44223</v>
      </c>
      <c r="F2341" t="s">
        <v>275</v>
      </c>
      <c r="G2341">
        <v>2</v>
      </c>
      <c r="H2341" t="s">
        <v>276</v>
      </c>
      <c r="I2341">
        <v>2</v>
      </c>
      <c r="J2341">
        <v>89</v>
      </c>
      <c r="K2341" t="s">
        <v>41</v>
      </c>
    </row>
    <row r="2342" spans="1:11" x14ac:dyDescent="0.3">
      <c r="A2342">
        <v>1484</v>
      </c>
      <c r="B2342" t="s">
        <v>351</v>
      </c>
      <c r="C2342" t="s">
        <v>352</v>
      </c>
      <c r="D2342">
        <v>753</v>
      </c>
      <c r="E2342" s="1">
        <v>43989</v>
      </c>
      <c r="F2342" t="s">
        <v>114</v>
      </c>
      <c r="G2342">
        <v>5</v>
      </c>
      <c r="H2342" t="s">
        <v>115</v>
      </c>
      <c r="I2342">
        <v>2</v>
      </c>
      <c r="J2342">
        <v>69</v>
      </c>
      <c r="K2342" t="s">
        <v>41</v>
      </c>
    </row>
    <row r="2343" spans="1:11" x14ac:dyDescent="0.3">
      <c r="A2343">
        <v>1484</v>
      </c>
      <c r="B2343" t="s">
        <v>351</v>
      </c>
      <c r="C2343" t="s">
        <v>352</v>
      </c>
      <c r="D2343">
        <v>2506</v>
      </c>
      <c r="E2343" s="1">
        <v>44368</v>
      </c>
      <c r="F2343" t="s">
        <v>120</v>
      </c>
      <c r="G2343">
        <v>4</v>
      </c>
      <c r="H2343" t="s">
        <v>121</v>
      </c>
      <c r="I2343">
        <v>7</v>
      </c>
      <c r="J2343">
        <v>49.95</v>
      </c>
      <c r="K2343" t="s">
        <v>15</v>
      </c>
    </row>
    <row r="2344" spans="1:11" x14ac:dyDescent="0.3">
      <c r="A2344">
        <v>1485</v>
      </c>
      <c r="B2344" t="s">
        <v>401</v>
      </c>
      <c r="C2344" t="s">
        <v>103</v>
      </c>
      <c r="D2344">
        <v>756</v>
      </c>
      <c r="E2344" s="1">
        <v>43990</v>
      </c>
      <c r="F2344" t="s">
        <v>51</v>
      </c>
      <c r="G2344">
        <v>5</v>
      </c>
      <c r="H2344" t="s">
        <v>52</v>
      </c>
      <c r="I2344">
        <v>3</v>
      </c>
      <c r="J2344">
        <v>455</v>
      </c>
      <c r="K2344" t="s">
        <v>53</v>
      </c>
    </row>
    <row r="2345" spans="1:11" x14ac:dyDescent="0.3">
      <c r="A2345">
        <v>1485</v>
      </c>
      <c r="B2345" t="s">
        <v>401</v>
      </c>
      <c r="C2345" t="s">
        <v>103</v>
      </c>
      <c r="D2345">
        <v>2244</v>
      </c>
      <c r="E2345" s="1">
        <v>44313</v>
      </c>
      <c r="F2345" t="s">
        <v>230</v>
      </c>
      <c r="G2345">
        <v>2</v>
      </c>
      <c r="H2345" t="s">
        <v>231</v>
      </c>
      <c r="I2345">
        <v>4</v>
      </c>
      <c r="J2345">
        <v>16.989999999999998</v>
      </c>
      <c r="K2345" t="s">
        <v>34</v>
      </c>
    </row>
    <row r="2346" spans="1:11" x14ac:dyDescent="0.3">
      <c r="A2346">
        <v>1487</v>
      </c>
      <c r="B2346" t="s">
        <v>437</v>
      </c>
      <c r="C2346" t="s">
        <v>36</v>
      </c>
      <c r="D2346">
        <v>3250</v>
      </c>
      <c r="E2346" s="1">
        <v>44540</v>
      </c>
      <c r="F2346" t="s">
        <v>39</v>
      </c>
      <c r="G2346">
        <v>5</v>
      </c>
      <c r="H2346" t="s">
        <v>40</v>
      </c>
      <c r="I2346">
        <v>2</v>
      </c>
      <c r="J2346">
        <v>89.95</v>
      </c>
      <c r="K2346" t="s">
        <v>41</v>
      </c>
    </row>
    <row r="2347" spans="1:11" x14ac:dyDescent="0.3">
      <c r="A2347">
        <v>1488</v>
      </c>
      <c r="B2347" t="s">
        <v>298</v>
      </c>
      <c r="C2347" t="s">
        <v>29</v>
      </c>
      <c r="D2347">
        <v>3198</v>
      </c>
      <c r="E2347" s="1">
        <v>44528</v>
      </c>
      <c r="F2347" t="s">
        <v>39</v>
      </c>
      <c r="G2347">
        <v>5</v>
      </c>
      <c r="H2347" t="s">
        <v>40</v>
      </c>
      <c r="I2347">
        <v>2</v>
      </c>
      <c r="J2347">
        <v>89.95</v>
      </c>
      <c r="K2347" t="s">
        <v>41</v>
      </c>
    </row>
    <row r="2348" spans="1:11" x14ac:dyDescent="0.3">
      <c r="A2348">
        <v>1489</v>
      </c>
      <c r="B2348" t="s">
        <v>164</v>
      </c>
      <c r="C2348" t="s">
        <v>144</v>
      </c>
      <c r="D2348">
        <v>1797</v>
      </c>
      <c r="E2348" s="1">
        <v>44218</v>
      </c>
      <c r="F2348" t="s">
        <v>89</v>
      </c>
      <c r="G2348">
        <v>4</v>
      </c>
      <c r="H2348" t="s">
        <v>90</v>
      </c>
      <c r="I2348">
        <v>3</v>
      </c>
      <c r="J2348">
        <v>395</v>
      </c>
      <c r="K2348" t="s">
        <v>53</v>
      </c>
    </row>
    <row r="2349" spans="1:11" x14ac:dyDescent="0.3">
      <c r="A2349">
        <v>1489</v>
      </c>
      <c r="B2349" t="s">
        <v>164</v>
      </c>
      <c r="C2349" t="s">
        <v>144</v>
      </c>
      <c r="D2349">
        <v>1914</v>
      </c>
      <c r="E2349" s="1">
        <v>44241</v>
      </c>
      <c r="F2349" t="s">
        <v>149</v>
      </c>
      <c r="G2349">
        <v>2</v>
      </c>
      <c r="H2349" t="s">
        <v>150</v>
      </c>
      <c r="I2349">
        <v>4</v>
      </c>
      <c r="J2349">
        <v>24.95</v>
      </c>
      <c r="K2349" t="s">
        <v>34</v>
      </c>
    </row>
    <row r="2350" spans="1:11" x14ac:dyDescent="0.3">
      <c r="A2350">
        <v>1489</v>
      </c>
      <c r="B2350" t="s">
        <v>164</v>
      </c>
      <c r="C2350" t="s">
        <v>144</v>
      </c>
      <c r="D2350">
        <v>2841</v>
      </c>
      <c r="E2350" s="1">
        <v>44440</v>
      </c>
      <c r="F2350" t="s">
        <v>16</v>
      </c>
      <c r="G2350">
        <v>3</v>
      </c>
      <c r="H2350" t="s">
        <v>17</v>
      </c>
      <c r="I2350">
        <v>1</v>
      </c>
      <c r="J2350">
        <v>8.99</v>
      </c>
      <c r="K2350" t="s">
        <v>18</v>
      </c>
    </row>
    <row r="2351" spans="1:11" x14ac:dyDescent="0.3">
      <c r="A2351">
        <v>1490</v>
      </c>
      <c r="B2351" t="s">
        <v>203</v>
      </c>
      <c r="C2351" t="s">
        <v>11</v>
      </c>
      <c r="D2351">
        <v>1577</v>
      </c>
      <c r="E2351" s="1">
        <v>44171</v>
      </c>
      <c r="F2351" t="s">
        <v>263</v>
      </c>
      <c r="G2351">
        <v>2</v>
      </c>
      <c r="H2351" t="s">
        <v>264</v>
      </c>
      <c r="I2351">
        <v>4</v>
      </c>
      <c r="J2351">
        <v>19.5</v>
      </c>
      <c r="K2351" t="s">
        <v>34</v>
      </c>
    </row>
    <row r="2352" spans="1:11" x14ac:dyDescent="0.3">
      <c r="A2352">
        <v>1490</v>
      </c>
      <c r="B2352" t="s">
        <v>203</v>
      </c>
      <c r="C2352" t="s">
        <v>11</v>
      </c>
      <c r="D2352">
        <v>1587</v>
      </c>
      <c r="E2352" s="1">
        <v>44173</v>
      </c>
      <c r="F2352" t="s">
        <v>111</v>
      </c>
      <c r="G2352">
        <v>3</v>
      </c>
      <c r="H2352" t="s">
        <v>112</v>
      </c>
      <c r="I2352">
        <v>1</v>
      </c>
      <c r="J2352">
        <v>12</v>
      </c>
      <c r="K2352" t="s">
        <v>18</v>
      </c>
    </row>
    <row r="2353" spans="1:11" x14ac:dyDescent="0.3">
      <c r="A2353">
        <v>1490</v>
      </c>
      <c r="B2353" t="s">
        <v>203</v>
      </c>
      <c r="C2353" t="s">
        <v>11</v>
      </c>
      <c r="D2353">
        <v>2878</v>
      </c>
      <c r="E2353" s="1">
        <v>44448</v>
      </c>
      <c r="F2353" t="s">
        <v>212</v>
      </c>
      <c r="G2353">
        <v>4</v>
      </c>
      <c r="H2353" t="s">
        <v>213</v>
      </c>
      <c r="I2353">
        <v>4</v>
      </c>
      <c r="J2353">
        <v>14.99</v>
      </c>
      <c r="K2353" t="s">
        <v>34</v>
      </c>
    </row>
    <row r="2354" spans="1:11" x14ac:dyDescent="0.3">
      <c r="A2354">
        <v>1492</v>
      </c>
      <c r="B2354" t="s">
        <v>11</v>
      </c>
      <c r="C2354" t="s">
        <v>12</v>
      </c>
      <c r="D2354">
        <v>1241</v>
      </c>
      <c r="E2354" s="1">
        <v>44096</v>
      </c>
      <c r="F2354" t="s">
        <v>111</v>
      </c>
      <c r="G2354">
        <v>6</v>
      </c>
      <c r="H2354" t="s">
        <v>112</v>
      </c>
      <c r="I2354">
        <v>1</v>
      </c>
      <c r="J2354">
        <v>12</v>
      </c>
      <c r="K2354" t="s">
        <v>18</v>
      </c>
    </row>
    <row r="2355" spans="1:11" x14ac:dyDescent="0.3">
      <c r="A2355">
        <v>1492</v>
      </c>
      <c r="B2355" t="s">
        <v>11</v>
      </c>
      <c r="C2355" t="s">
        <v>12</v>
      </c>
      <c r="D2355">
        <v>3274</v>
      </c>
      <c r="E2355" s="1">
        <v>44545</v>
      </c>
      <c r="F2355" t="s">
        <v>165</v>
      </c>
      <c r="G2355">
        <v>2</v>
      </c>
      <c r="H2355" t="s">
        <v>166</v>
      </c>
      <c r="I2355">
        <v>7</v>
      </c>
      <c r="J2355">
        <v>28.99</v>
      </c>
      <c r="K2355" t="s">
        <v>15</v>
      </c>
    </row>
    <row r="2356" spans="1:11" x14ac:dyDescent="0.3">
      <c r="A2356">
        <v>1493</v>
      </c>
      <c r="B2356" t="s">
        <v>518</v>
      </c>
      <c r="C2356" t="s">
        <v>72</v>
      </c>
      <c r="D2356">
        <v>3080</v>
      </c>
      <c r="E2356" s="1">
        <v>44501</v>
      </c>
      <c r="F2356" t="s">
        <v>75</v>
      </c>
      <c r="G2356">
        <v>3</v>
      </c>
      <c r="H2356" t="s">
        <v>76</v>
      </c>
      <c r="I2356">
        <v>2</v>
      </c>
      <c r="J2356">
        <v>54</v>
      </c>
      <c r="K2356" t="s">
        <v>41</v>
      </c>
    </row>
    <row r="2357" spans="1:11" x14ac:dyDescent="0.3">
      <c r="A2357">
        <v>1494</v>
      </c>
      <c r="B2357" t="s">
        <v>241</v>
      </c>
      <c r="C2357" t="s">
        <v>242</v>
      </c>
      <c r="D2357">
        <v>2538</v>
      </c>
      <c r="E2357" s="1">
        <v>44373</v>
      </c>
      <c r="F2357" t="s">
        <v>95</v>
      </c>
      <c r="G2357">
        <v>2</v>
      </c>
      <c r="H2357" t="s">
        <v>96</v>
      </c>
      <c r="I2357">
        <v>5</v>
      </c>
      <c r="J2357">
        <v>245</v>
      </c>
      <c r="K2357" t="s">
        <v>97</v>
      </c>
    </row>
    <row r="2358" spans="1:11" x14ac:dyDescent="0.3">
      <c r="A2358">
        <v>1496</v>
      </c>
      <c r="B2358" t="s">
        <v>354</v>
      </c>
      <c r="C2358" t="s">
        <v>36</v>
      </c>
      <c r="D2358">
        <v>1892</v>
      </c>
      <c r="E2358" s="1">
        <v>44237</v>
      </c>
      <c r="F2358" t="s">
        <v>263</v>
      </c>
      <c r="G2358">
        <v>3</v>
      </c>
      <c r="H2358" t="s">
        <v>264</v>
      </c>
      <c r="I2358">
        <v>4</v>
      </c>
      <c r="J2358">
        <v>19.5</v>
      </c>
      <c r="K2358" t="s">
        <v>34</v>
      </c>
    </row>
    <row r="2359" spans="1:11" x14ac:dyDescent="0.3">
      <c r="A2359">
        <v>1496</v>
      </c>
      <c r="B2359" t="s">
        <v>354</v>
      </c>
      <c r="C2359" t="s">
        <v>36</v>
      </c>
      <c r="D2359">
        <v>1996</v>
      </c>
      <c r="E2359" s="1">
        <v>44258</v>
      </c>
      <c r="F2359" t="s">
        <v>81</v>
      </c>
      <c r="G2359">
        <v>2</v>
      </c>
      <c r="H2359" t="s">
        <v>82</v>
      </c>
      <c r="I2359">
        <v>6</v>
      </c>
      <c r="J2359">
        <v>599</v>
      </c>
      <c r="K2359" t="s">
        <v>27</v>
      </c>
    </row>
    <row r="2360" spans="1:11" x14ac:dyDescent="0.3">
      <c r="A2360">
        <v>1497</v>
      </c>
      <c r="B2360" t="s">
        <v>65</v>
      </c>
      <c r="C2360" t="s">
        <v>66</v>
      </c>
      <c r="D2360">
        <v>2673</v>
      </c>
      <c r="E2360" s="1">
        <v>44402</v>
      </c>
      <c r="F2360" t="s">
        <v>21</v>
      </c>
      <c r="G2360">
        <v>4</v>
      </c>
      <c r="H2360" t="s">
        <v>22</v>
      </c>
      <c r="I2360">
        <v>7</v>
      </c>
      <c r="J2360">
        <v>27.5</v>
      </c>
      <c r="K2360" t="s">
        <v>15</v>
      </c>
    </row>
    <row r="2361" spans="1:11" x14ac:dyDescent="0.3">
      <c r="A2361">
        <v>1498</v>
      </c>
      <c r="B2361" t="s">
        <v>278</v>
      </c>
      <c r="C2361" t="s">
        <v>271</v>
      </c>
      <c r="D2361">
        <v>2098</v>
      </c>
      <c r="E2361" s="1">
        <v>44282</v>
      </c>
      <c r="F2361" t="s">
        <v>75</v>
      </c>
      <c r="G2361">
        <v>2</v>
      </c>
      <c r="H2361" t="s">
        <v>76</v>
      </c>
      <c r="I2361">
        <v>2</v>
      </c>
      <c r="J2361">
        <v>54</v>
      </c>
      <c r="K2361" t="s">
        <v>41</v>
      </c>
    </row>
    <row r="2362" spans="1:11" x14ac:dyDescent="0.3">
      <c r="A2362">
        <v>1500</v>
      </c>
      <c r="B2362" t="s">
        <v>519</v>
      </c>
      <c r="C2362" t="s">
        <v>313</v>
      </c>
      <c r="D2362">
        <v>283</v>
      </c>
      <c r="E2362" s="1">
        <v>43887</v>
      </c>
      <c r="F2362" t="s">
        <v>44</v>
      </c>
      <c r="G2362">
        <v>4</v>
      </c>
      <c r="H2362" t="s">
        <v>45</v>
      </c>
      <c r="I2362">
        <v>4</v>
      </c>
      <c r="J2362">
        <v>23.99</v>
      </c>
      <c r="K2362" t="s">
        <v>34</v>
      </c>
    </row>
    <row r="2363" spans="1:11" x14ac:dyDescent="0.3">
      <c r="A2363">
        <v>1500</v>
      </c>
      <c r="B2363" t="s">
        <v>519</v>
      </c>
      <c r="C2363" t="s">
        <v>313</v>
      </c>
      <c r="D2363">
        <v>1148</v>
      </c>
      <c r="E2363" s="1">
        <v>44078</v>
      </c>
      <c r="F2363" t="s">
        <v>185</v>
      </c>
      <c r="G2363">
        <v>5</v>
      </c>
      <c r="H2363" t="s">
        <v>186</v>
      </c>
      <c r="I2363">
        <v>5</v>
      </c>
      <c r="J2363">
        <v>189</v>
      </c>
      <c r="K2363" t="s">
        <v>97</v>
      </c>
    </row>
    <row r="2364" spans="1:11" x14ac:dyDescent="0.3">
      <c r="A2364">
        <v>1500</v>
      </c>
      <c r="B2364" t="s">
        <v>519</v>
      </c>
      <c r="C2364" t="s">
        <v>313</v>
      </c>
      <c r="D2364">
        <v>1235</v>
      </c>
      <c r="E2364" s="1">
        <v>44096</v>
      </c>
      <c r="F2364" t="s">
        <v>54</v>
      </c>
      <c r="G2364">
        <v>5</v>
      </c>
      <c r="H2364" t="s">
        <v>55</v>
      </c>
      <c r="I2364">
        <v>1</v>
      </c>
      <c r="J2364">
        <v>11.99</v>
      </c>
      <c r="K2364" t="s">
        <v>18</v>
      </c>
    </row>
    <row r="2365" spans="1:11" x14ac:dyDescent="0.3">
      <c r="A2365">
        <v>1500</v>
      </c>
      <c r="B2365" t="s">
        <v>519</v>
      </c>
      <c r="C2365" t="s">
        <v>313</v>
      </c>
      <c r="D2365">
        <v>2192</v>
      </c>
      <c r="E2365" s="1">
        <v>44302</v>
      </c>
      <c r="F2365" t="s">
        <v>25</v>
      </c>
      <c r="G2365">
        <v>4</v>
      </c>
      <c r="H2365" t="s">
        <v>26</v>
      </c>
      <c r="I2365">
        <v>6</v>
      </c>
      <c r="J2365">
        <v>684</v>
      </c>
      <c r="K2365" t="s">
        <v>27</v>
      </c>
    </row>
    <row r="2366" spans="1:11" x14ac:dyDescent="0.3">
      <c r="A2366">
        <v>1500</v>
      </c>
      <c r="B2366" t="s">
        <v>519</v>
      </c>
      <c r="C2366" t="s">
        <v>313</v>
      </c>
      <c r="D2366">
        <v>2550</v>
      </c>
      <c r="E2366" s="1">
        <v>44376</v>
      </c>
      <c r="F2366" t="s">
        <v>75</v>
      </c>
      <c r="G2366">
        <v>5</v>
      </c>
      <c r="H2366" t="s">
        <v>76</v>
      </c>
      <c r="I2366">
        <v>2</v>
      </c>
      <c r="J2366">
        <v>54</v>
      </c>
      <c r="K2366" t="s">
        <v>41</v>
      </c>
    </row>
    <row r="2367" spans="1:11" x14ac:dyDescent="0.3">
      <c r="A2367">
        <v>1501</v>
      </c>
      <c r="B2367" t="s">
        <v>11</v>
      </c>
      <c r="C2367" t="s">
        <v>12</v>
      </c>
      <c r="D2367">
        <v>1171</v>
      </c>
      <c r="E2367" s="1">
        <v>44083</v>
      </c>
      <c r="F2367" t="s">
        <v>149</v>
      </c>
      <c r="G2367">
        <v>2</v>
      </c>
      <c r="H2367" t="s">
        <v>150</v>
      </c>
      <c r="I2367">
        <v>4</v>
      </c>
      <c r="J2367">
        <v>24.95</v>
      </c>
      <c r="K2367" t="s">
        <v>34</v>
      </c>
    </row>
    <row r="2368" spans="1:11" x14ac:dyDescent="0.3">
      <c r="A2368">
        <v>1501</v>
      </c>
      <c r="B2368" t="s">
        <v>11</v>
      </c>
      <c r="C2368" t="s">
        <v>12</v>
      </c>
      <c r="D2368">
        <v>2322</v>
      </c>
      <c r="E2368" s="1">
        <v>44329</v>
      </c>
      <c r="F2368" t="s">
        <v>44</v>
      </c>
      <c r="G2368">
        <v>4</v>
      </c>
      <c r="H2368" t="s">
        <v>45</v>
      </c>
      <c r="I2368">
        <v>4</v>
      </c>
      <c r="J2368">
        <v>23.99</v>
      </c>
      <c r="K2368" t="s">
        <v>34</v>
      </c>
    </row>
    <row r="2369" spans="1:11" x14ac:dyDescent="0.3">
      <c r="A2369">
        <v>1502</v>
      </c>
      <c r="B2369" t="s">
        <v>466</v>
      </c>
      <c r="C2369" t="s">
        <v>36</v>
      </c>
      <c r="D2369">
        <v>354</v>
      </c>
      <c r="E2369" s="1">
        <v>43903</v>
      </c>
      <c r="F2369" t="s">
        <v>89</v>
      </c>
      <c r="G2369">
        <v>5</v>
      </c>
      <c r="H2369" t="s">
        <v>90</v>
      </c>
      <c r="I2369">
        <v>3</v>
      </c>
      <c r="J2369">
        <v>395</v>
      </c>
      <c r="K2369" t="s">
        <v>53</v>
      </c>
    </row>
    <row r="2370" spans="1:11" x14ac:dyDescent="0.3">
      <c r="A2370">
        <v>1503</v>
      </c>
      <c r="B2370" t="s">
        <v>520</v>
      </c>
      <c r="C2370" t="s">
        <v>128</v>
      </c>
      <c r="D2370">
        <v>367</v>
      </c>
      <c r="E2370" s="1">
        <v>43907</v>
      </c>
      <c r="F2370" t="s">
        <v>25</v>
      </c>
      <c r="G2370">
        <v>3</v>
      </c>
      <c r="H2370" t="s">
        <v>26</v>
      </c>
      <c r="I2370">
        <v>6</v>
      </c>
      <c r="J2370">
        <v>684</v>
      </c>
      <c r="K2370" t="s">
        <v>27</v>
      </c>
    </row>
    <row r="2371" spans="1:11" x14ac:dyDescent="0.3">
      <c r="A2371">
        <v>1503</v>
      </c>
      <c r="B2371" t="s">
        <v>520</v>
      </c>
      <c r="C2371" t="s">
        <v>128</v>
      </c>
      <c r="D2371">
        <v>428</v>
      </c>
      <c r="E2371" s="1">
        <v>43922</v>
      </c>
      <c r="F2371" t="s">
        <v>190</v>
      </c>
      <c r="G2371">
        <v>2</v>
      </c>
      <c r="H2371" t="s">
        <v>191</v>
      </c>
      <c r="I2371">
        <v>6</v>
      </c>
      <c r="J2371">
        <v>549</v>
      </c>
      <c r="K2371" t="s">
        <v>27</v>
      </c>
    </row>
    <row r="2372" spans="1:11" x14ac:dyDescent="0.3">
      <c r="A2372">
        <v>1503</v>
      </c>
      <c r="B2372" t="s">
        <v>520</v>
      </c>
      <c r="C2372" t="s">
        <v>128</v>
      </c>
      <c r="D2372">
        <v>505</v>
      </c>
      <c r="E2372" s="1">
        <v>43937</v>
      </c>
      <c r="F2372" t="s">
        <v>302</v>
      </c>
      <c r="G2372">
        <v>3</v>
      </c>
      <c r="H2372" t="s">
        <v>303</v>
      </c>
      <c r="I2372">
        <v>4</v>
      </c>
      <c r="J2372">
        <v>13.99</v>
      </c>
      <c r="K2372" t="s">
        <v>34</v>
      </c>
    </row>
    <row r="2373" spans="1:11" x14ac:dyDescent="0.3">
      <c r="A2373">
        <v>1504</v>
      </c>
      <c r="B2373" t="s">
        <v>298</v>
      </c>
      <c r="C2373" t="s">
        <v>29</v>
      </c>
      <c r="D2373">
        <v>1107</v>
      </c>
      <c r="E2373" s="1">
        <v>44070</v>
      </c>
      <c r="F2373" t="s">
        <v>178</v>
      </c>
      <c r="G2373">
        <v>2</v>
      </c>
      <c r="H2373" t="s">
        <v>179</v>
      </c>
      <c r="I2373">
        <v>5</v>
      </c>
      <c r="J2373">
        <v>225</v>
      </c>
      <c r="K2373" t="s">
        <v>97</v>
      </c>
    </row>
    <row r="2374" spans="1:11" x14ac:dyDescent="0.3">
      <c r="A2374">
        <v>1505</v>
      </c>
      <c r="B2374" t="s">
        <v>108</v>
      </c>
      <c r="C2374" t="s">
        <v>109</v>
      </c>
      <c r="D2374">
        <v>156</v>
      </c>
      <c r="E2374" s="1">
        <v>43862</v>
      </c>
      <c r="F2374" t="s">
        <v>58</v>
      </c>
      <c r="G2374">
        <v>3</v>
      </c>
      <c r="H2374" t="s">
        <v>59</v>
      </c>
      <c r="I2374">
        <v>2</v>
      </c>
      <c r="J2374">
        <v>179</v>
      </c>
      <c r="K2374" t="s">
        <v>41</v>
      </c>
    </row>
    <row r="2375" spans="1:11" x14ac:dyDescent="0.3">
      <c r="A2375">
        <v>1505</v>
      </c>
      <c r="B2375" t="s">
        <v>108</v>
      </c>
      <c r="C2375" t="s">
        <v>109</v>
      </c>
      <c r="D2375">
        <v>3003</v>
      </c>
      <c r="E2375" s="1">
        <v>44482</v>
      </c>
      <c r="F2375" t="s">
        <v>141</v>
      </c>
      <c r="G2375">
        <v>5</v>
      </c>
      <c r="H2375" t="s">
        <v>142</v>
      </c>
      <c r="I2375">
        <v>5</v>
      </c>
      <c r="J2375">
        <v>214</v>
      </c>
      <c r="K2375" t="s">
        <v>97</v>
      </c>
    </row>
    <row r="2376" spans="1:11" x14ac:dyDescent="0.3">
      <c r="A2376">
        <v>1507</v>
      </c>
      <c r="B2376" t="s">
        <v>333</v>
      </c>
      <c r="C2376" t="s">
        <v>144</v>
      </c>
      <c r="D2376">
        <v>864</v>
      </c>
      <c r="E2376" s="1">
        <v>44016</v>
      </c>
      <c r="F2376" t="s">
        <v>69</v>
      </c>
      <c r="G2376">
        <v>4</v>
      </c>
      <c r="H2376" t="s">
        <v>70</v>
      </c>
      <c r="I2376">
        <v>3</v>
      </c>
      <c r="J2376">
        <v>250</v>
      </c>
      <c r="K2376" t="s">
        <v>53</v>
      </c>
    </row>
    <row r="2377" spans="1:11" x14ac:dyDescent="0.3">
      <c r="A2377">
        <v>1508</v>
      </c>
      <c r="B2377" t="s">
        <v>229</v>
      </c>
      <c r="C2377" t="s">
        <v>119</v>
      </c>
      <c r="D2377">
        <v>177</v>
      </c>
      <c r="E2377" s="1">
        <v>43866</v>
      </c>
      <c r="F2377" t="s">
        <v>129</v>
      </c>
      <c r="G2377">
        <v>2</v>
      </c>
      <c r="H2377" t="s">
        <v>130</v>
      </c>
      <c r="I2377">
        <v>7</v>
      </c>
      <c r="J2377">
        <v>29.99</v>
      </c>
      <c r="K2377" t="s">
        <v>15</v>
      </c>
    </row>
    <row r="2378" spans="1:11" x14ac:dyDescent="0.3">
      <c r="A2378">
        <v>1508</v>
      </c>
      <c r="B2378" t="s">
        <v>229</v>
      </c>
      <c r="C2378" t="s">
        <v>119</v>
      </c>
      <c r="D2378">
        <v>806</v>
      </c>
      <c r="E2378" s="1">
        <v>44003</v>
      </c>
      <c r="F2378" t="s">
        <v>129</v>
      </c>
      <c r="G2378">
        <v>1</v>
      </c>
      <c r="H2378" t="s">
        <v>130</v>
      </c>
      <c r="I2378">
        <v>7</v>
      </c>
      <c r="J2378">
        <v>29.99</v>
      </c>
      <c r="K2378" t="s">
        <v>15</v>
      </c>
    </row>
    <row r="2379" spans="1:11" x14ac:dyDescent="0.3">
      <c r="A2379">
        <v>1508</v>
      </c>
      <c r="B2379" t="s">
        <v>229</v>
      </c>
      <c r="C2379" t="s">
        <v>119</v>
      </c>
      <c r="D2379">
        <v>2128</v>
      </c>
      <c r="E2379" s="1">
        <v>44288</v>
      </c>
      <c r="F2379" t="s">
        <v>120</v>
      </c>
      <c r="G2379">
        <v>2</v>
      </c>
      <c r="H2379" t="s">
        <v>121</v>
      </c>
      <c r="I2379">
        <v>7</v>
      </c>
      <c r="J2379">
        <v>49.95</v>
      </c>
      <c r="K2379" t="s">
        <v>15</v>
      </c>
    </row>
    <row r="2380" spans="1:11" x14ac:dyDescent="0.3">
      <c r="A2380">
        <v>1509</v>
      </c>
      <c r="B2380" t="s">
        <v>521</v>
      </c>
      <c r="C2380" t="s">
        <v>109</v>
      </c>
      <c r="D2380">
        <v>1715</v>
      </c>
      <c r="E2380" s="1">
        <v>44200</v>
      </c>
      <c r="F2380" t="s">
        <v>158</v>
      </c>
      <c r="G2380">
        <v>5</v>
      </c>
      <c r="H2380" t="s">
        <v>159</v>
      </c>
      <c r="I2380">
        <v>4</v>
      </c>
      <c r="J2380">
        <v>20.95</v>
      </c>
      <c r="K2380" t="s">
        <v>34</v>
      </c>
    </row>
    <row r="2381" spans="1:11" x14ac:dyDescent="0.3">
      <c r="A2381">
        <v>1512</v>
      </c>
      <c r="B2381" t="s">
        <v>522</v>
      </c>
      <c r="C2381" t="s">
        <v>72</v>
      </c>
      <c r="D2381">
        <v>1799</v>
      </c>
      <c r="E2381" s="1">
        <v>44219</v>
      </c>
      <c r="F2381" t="s">
        <v>81</v>
      </c>
      <c r="G2381">
        <v>4</v>
      </c>
      <c r="H2381" t="s">
        <v>82</v>
      </c>
      <c r="I2381">
        <v>6</v>
      </c>
      <c r="J2381">
        <v>599</v>
      </c>
      <c r="K2381" t="s">
        <v>27</v>
      </c>
    </row>
    <row r="2382" spans="1:11" x14ac:dyDescent="0.3">
      <c r="A2382">
        <v>1513</v>
      </c>
      <c r="B2382" t="s">
        <v>326</v>
      </c>
      <c r="C2382" t="s">
        <v>313</v>
      </c>
      <c r="D2382">
        <v>2758</v>
      </c>
      <c r="E2382" s="1">
        <v>44421</v>
      </c>
      <c r="F2382" t="s">
        <v>114</v>
      </c>
      <c r="G2382">
        <v>4</v>
      </c>
      <c r="H2382" t="s">
        <v>115</v>
      </c>
      <c r="I2382">
        <v>2</v>
      </c>
      <c r="J2382">
        <v>69</v>
      </c>
      <c r="K2382" t="s">
        <v>41</v>
      </c>
    </row>
    <row r="2383" spans="1:11" x14ac:dyDescent="0.3">
      <c r="A2383">
        <v>1515</v>
      </c>
      <c r="B2383" t="s">
        <v>135</v>
      </c>
      <c r="C2383" t="s">
        <v>50</v>
      </c>
      <c r="D2383">
        <v>1731</v>
      </c>
      <c r="E2383" s="1">
        <v>44205</v>
      </c>
      <c r="F2383" t="s">
        <v>51</v>
      </c>
      <c r="G2383">
        <v>4</v>
      </c>
      <c r="H2383" t="s">
        <v>52</v>
      </c>
      <c r="I2383">
        <v>3</v>
      </c>
      <c r="J2383">
        <v>455</v>
      </c>
      <c r="K2383" t="s">
        <v>53</v>
      </c>
    </row>
    <row r="2384" spans="1:11" x14ac:dyDescent="0.3">
      <c r="A2384">
        <v>1515</v>
      </c>
      <c r="B2384" t="s">
        <v>135</v>
      </c>
      <c r="C2384" t="s">
        <v>50</v>
      </c>
      <c r="D2384">
        <v>2339</v>
      </c>
      <c r="E2384" s="1">
        <v>44332</v>
      </c>
      <c r="F2384" t="s">
        <v>145</v>
      </c>
      <c r="G2384">
        <v>2</v>
      </c>
      <c r="H2384" t="s">
        <v>146</v>
      </c>
      <c r="I2384">
        <v>6</v>
      </c>
      <c r="J2384">
        <v>883</v>
      </c>
      <c r="K2384" t="s">
        <v>27</v>
      </c>
    </row>
    <row r="2385" spans="1:11" x14ac:dyDescent="0.3">
      <c r="A2385">
        <v>1515</v>
      </c>
      <c r="B2385" t="s">
        <v>135</v>
      </c>
      <c r="C2385" t="s">
        <v>50</v>
      </c>
      <c r="D2385">
        <v>2377</v>
      </c>
      <c r="E2385" s="1">
        <v>44341</v>
      </c>
      <c r="F2385" t="s">
        <v>180</v>
      </c>
      <c r="G2385">
        <v>2</v>
      </c>
      <c r="H2385" t="s">
        <v>181</v>
      </c>
      <c r="I2385">
        <v>4</v>
      </c>
      <c r="J2385">
        <v>17.5</v>
      </c>
      <c r="K2385" t="s">
        <v>34</v>
      </c>
    </row>
    <row r="2386" spans="1:11" x14ac:dyDescent="0.3">
      <c r="A2386">
        <v>1516</v>
      </c>
      <c r="B2386" t="s">
        <v>307</v>
      </c>
      <c r="C2386" t="s">
        <v>72</v>
      </c>
      <c r="D2386">
        <v>1424</v>
      </c>
      <c r="E2386" s="1">
        <v>44133</v>
      </c>
      <c r="F2386" t="s">
        <v>63</v>
      </c>
      <c r="G2386">
        <v>3</v>
      </c>
      <c r="H2386" t="s">
        <v>64</v>
      </c>
      <c r="I2386">
        <v>7</v>
      </c>
      <c r="J2386">
        <v>32.950000000000003</v>
      </c>
      <c r="K2386" t="s">
        <v>15</v>
      </c>
    </row>
    <row r="2387" spans="1:11" x14ac:dyDescent="0.3">
      <c r="A2387">
        <v>1518</v>
      </c>
      <c r="B2387" t="s">
        <v>147</v>
      </c>
      <c r="C2387" t="s">
        <v>119</v>
      </c>
      <c r="D2387">
        <v>665</v>
      </c>
      <c r="E2387" s="1">
        <v>43971</v>
      </c>
      <c r="F2387" t="s">
        <v>172</v>
      </c>
      <c r="G2387">
        <v>5</v>
      </c>
      <c r="H2387" t="s">
        <v>173</v>
      </c>
      <c r="I2387">
        <v>4</v>
      </c>
      <c r="J2387">
        <v>24.95</v>
      </c>
      <c r="K2387" t="s">
        <v>34</v>
      </c>
    </row>
    <row r="2388" spans="1:11" x14ac:dyDescent="0.3">
      <c r="A2388">
        <v>1518</v>
      </c>
      <c r="B2388" t="s">
        <v>147</v>
      </c>
      <c r="C2388" t="s">
        <v>119</v>
      </c>
      <c r="D2388">
        <v>868</v>
      </c>
      <c r="E2388" s="1">
        <v>44017</v>
      </c>
      <c r="F2388" t="s">
        <v>89</v>
      </c>
      <c r="G2388">
        <v>3</v>
      </c>
      <c r="H2388" t="s">
        <v>90</v>
      </c>
      <c r="I2388">
        <v>3</v>
      </c>
      <c r="J2388">
        <v>395</v>
      </c>
      <c r="K2388" t="s">
        <v>53</v>
      </c>
    </row>
    <row r="2389" spans="1:11" x14ac:dyDescent="0.3">
      <c r="A2389">
        <v>1518</v>
      </c>
      <c r="B2389" t="s">
        <v>147</v>
      </c>
      <c r="C2389" t="s">
        <v>119</v>
      </c>
      <c r="D2389">
        <v>1736</v>
      </c>
      <c r="E2389" s="1">
        <v>44207</v>
      </c>
      <c r="F2389" t="s">
        <v>212</v>
      </c>
      <c r="G2389">
        <v>4</v>
      </c>
      <c r="H2389" t="s">
        <v>213</v>
      </c>
      <c r="I2389">
        <v>4</v>
      </c>
      <c r="J2389">
        <v>14.99</v>
      </c>
      <c r="K2389" t="s">
        <v>34</v>
      </c>
    </row>
    <row r="2390" spans="1:11" x14ac:dyDescent="0.3">
      <c r="A2390">
        <v>1520</v>
      </c>
      <c r="B2390" t="s">
        <v>11</v>
      </c>
      <c r="C2390" t="s">
        <v>12</v>
      </c>
      <c r="D2390">
        <v>317</v>
      </c>
      <c r="E2390" s="1">
        <v>43893</v>
      </c>
      <c r="F2390" t="s">
        <v>89</v>
      </c>
      <c r="G2390">
        <v>3</v>
      </c>
      <c r="H2390" t="s">
        <v>90</v>
      </c>
      <c r="I2390">
        <v>3</v>
      </c>
      <c r="J2390">
        <v>395</v>
      </c>
      <c r="K2390" t="s">
        <v>53</v>
      </c>
    </row>
    <row r="2391" spans="1:11" x14ac:dyDescent="0.3">
      <c r="A2391">
        <v>1520</v>
      </c>
      <c r="B2391" t="s">
        <v>11</v>
      </c>
      <c r="C2391" t="s">
        <v>12</v>
      </c>
      <c r="D2391">
        <v>1573</v>
      </c>
      <c r="E2391" s="1">
        <v>44170</v>
      </c>
      <c r="F2391" t="s">
        <v>30</v>
      </c>
      <c r="G2391">
        <v>5</v>
      </c>
      <c r="H2391" t="s">
        <v>31</v>
      </c>
      <c r="I2391">
        <v>7</v>
      </c>
      <c r="J2391">
        <v>37.99</v>
      </c>
      <c r="K2391" t="s">
        <v>15</v>
      </c>
    </row>
    <row r="2392" spans="1:11" x14ac:dyDescent="0.3">
      <c r="A2392">
        <v>1521</v>
      </c>
      <c r="B2392" t="s">
        <v>390</v>
      </c>
      <c r="C2392" t="s">
        <v>189</v>
      </c>
      <c r="D2392">
        <v>795</v>
      </c>
      <c r="E2392" s="1">
        <v>44001</v>
      </c>
      <c r="F2392" t="s">
        <v>158</v>
      </c>
      <c r="G2392">
        <v>4</v>
      </c>
      <c r="H2392" t="s">
        <v>159</v>
      </c>
      <c r="I2392">
        <v>4</v>
      </c>
      <c r="J2392">
        <v>20.95</v>
      </c>
      <c r="K2392" t="s">
        <v>34</v>
      </c>
    </row>
    <row r="2393" spans="1:11" x14ac:dyDescent="0.3">
      <c r="A2393">
        <v>1521</v>
      </c>
      <c r="B2393" t="s">
        <v>390</v>
      </c>
      <c r="C2393" t="s">
        <v>189</v>
      </c>
      <c r="D2393">
        <v>1360</v>
      </c>
      <c r="E2393" s="1">
        <v>44120</v>
      </c>
      <c r="F2393" t="s">
        <v>152</v>
      </c>
      <c r="G2393">
        <v>5</v>
      </c>
      <c r="H2393" t="s">
        <v>153</v>
      </c>
      <c r="I2393">
        <v>1</v>
      </c>
      <c r="J2393">
        <v>7.99</v>
      </c>
      <c r="K2393" t="s">
        <v>18</v>
      </c>
    </row>
    <row r="2394" spans="1:11" x14ac:dyDescent="0.3">
      <c r="A2394">
        <v>1523</v>
      </c>
      <c r="B2394" t="s">
        <v>350</v>
      </c>
      <c r="C2394" t="s">
        <v>271</v>
      </c>
      <c r="D2394">
        <v>115</v>
      </c>
      <c r="E2394" s="1">
        <v>43853</v>
      </c>
      <c r="F2394" t="s">
        <v>21</v>
      </c>
      <c r="G2394">
        <v>4</v>
      </c>
      <c r="H2394" t="s">
        <v>22</v>
      </c>
      <c r="I2394">
        <v>7</v>
      </c>
      <c r="J2394">
        <v>27.5</v>
      </c>
      <c r="K2394" t="s">
        <v>15</v>
      </c>
    </row>
    <row r="2395" spans="1:11" x14ac:dyDescent="0.3">
      <c r="A2395">
        <v>1523</v>
      </c>
      <c r="B2395" t="s">
        <v>350</v>
      </c>
      <c r="C2395" t="s">
        <v>271</v>
      </c>
      <c r="D2395">
        <v>349</v>
      </c>
      <c r="E2395" s="1">
        <v>43902</v>
      </c>
      <c r="F2395" t="s">
        <v>290</v>
      </c>
      <c r="G2395">
        <v>3</v>
      </c>
      <c r="H2395" t="s">
        <v>291</v>
      </c>
      <c r="I2395">
        <v>6</v>
      </c>
      <c r="J2395">
        <v>699</v>
      </c>
      <c r="K2395" t="s">
        <v>27</v>
      </c>
    </row>
    <row r="2396" spans="1:11" x14ac:dyDescent="0.3">
      <c r="A2396">
        <v>1523</v>
      </c>
      <c r="B2396" t="s">
        <v>350</v>
      </c>
      <c r="C2396" t="s">
        <v>271</v>
      </c>
      <c r="D2396">
        <v>2965</v>
      </c>
      <c r="E2396" s="1">
        <v>44473</v>
      </c>
      <c r="F2396" t="s">
        <v>208</v>
      </c>
      <c r="G2396">
        <v>4</v>
      </c>
      <c r="H2396" t="s">
        <v>209</v>
      </c>
      <c r="I2396">
        <v>4</v>
      </c>
      <c r="J2396">
        <v>14.99</v>
      </c>
      <c r="K2396" t="s">
        <v>34</v>
      </c>
    </row>
    <row r="2397" spans="1:11" x14ac:dyDescent="0.3">
      <c r="A2397">
        <v>1524</v>
      </c>
      <c r="B2397" t="s">
        <v>385</v>
      </c>
      <c r="C2397" t="s">
        <v>126</v>
      </c>
      <c r="D2397">
        <v>99</v>
      </c>
      <c r="E2397" s="1">
        <v>43851</v>
      </c>
      <c r="F2397" t="s">
        <v>208</v>
      </c>
      <c r="G2397">
        <v>3</v>
      </c>
      <c r="H2397" t="s">
        <v>209</v>
      </c>
      <c r="I2397">
        <v>4</v>
      </c>
      <c r="J2397">
        <v>14.99</v>
      </c>
      <c r="K2397" t="s">
        <v>34</v>
      </c>
    </row>
    <row r="2398" spans="1:11" x14ac:dyDescent="0.3">
      <c r="A2398">
        <v>1524</v>
      </c>
      <c r="B2398" t="s">
        <v>385</v>
      </c>
      <c r="C2398" t="s">
        <v>126</v>
      </c>
      <c r="D2398">
        <v>989</v>
      </c>
      <c r="E2398" s="1">
        <v>44042</v>
      </c>
      <c r="F2398" t="s">
        <v>283</v>
      </c>
      <c r="G2398">
        <v>4</v>
      </c>
      <c r="H2398" t="s">
        <v>284</v>
      </c>
      <c r="I2398">
        <v>7</v>
      </c>
      <c r="J2398">
        <v>42.99</v>
      </c>
      <c r="K2398" t="s">
        <v>15</v>
      </c>
    </row>
    <row r="2399" spans="1:11" x14ac:dyDescent="0.3">
      <c r="A2399">
        <v>1524</v>
      </c>
      <c r="B2399" t="s">
        <v>385</v>
      </c>
      <c r="C2399" t="s">
        <v>126</v>
      </c>
      <c r="D2399">
        <v>2462</v>
      </c>
      <c r="E2399" s="1">
        <v>44360</v>
      </c>
      <c r="F2399" t="s">
        <v>190</v>
      </c>
      <c r="G2399">
        <v>5</v>
      </c>
      <c r="H2399" t="s">
        <v>191</v>
      </c>
      <c r="I2399">
        <v>6</v>
      </c>
      <c r="J2399">
        <v>549</v>
      </c>
      <c r="K2399" t="s">
        <v>27</v>
      </c>
    </row>
    <row r="2400" spans="1:11" x14ac:dyDescent="0.3">
      <c r="A2400">
        <v>1524</v>
      </c>
      <c r="B2400" t="s">
        <v>385</v>
      </c>
      <c r="C2400" t="s">
        <v>126</v>
      </c>
      <c r="D2400">
        <v>2672</v>
      </c>
      <c r="E2400" s="1">
        <v>44401</v>
      </c>
      <c r="F2400" t="s">
        <v>185</v>
      </c>
      <c r="G2400">
        <v>4</v>
      </c>
      <c r="H2400" t="s">
        <v>186</v>
      </c>
      <c r="I2400">
        <v>5</v>
      </c>
      <c r="J2400">
        <v>189</v>
      </c>
      <c r="K2400" t="s">
        <v>97</v>
      </c>
    </row>
    <row r="2401" spans="1:11" x14ac:dyDescent="0.3">
      <c r="A2401">
        <v>1525</v>
      </c>
      <c r="B2401" t="s">
        <v>408</v>
      </c>
      <c r="C2401" t="s">
        <v>20</v>
      </c>
      <c r="D2401">
        <v>703</v>
      </c>
      <c r="E2401" s="1">
        <v>43980</v>
      </c>
      <c r="F2401" t="s">
        <v>91</v>
      </c>
      <c r="G2401">
        <v>5</v>
      </c>
      <c r="H2401" t="s">
        <v>92</v>
      </c>
      <c r="I2401">
        <v>4</v>
      </c>
      <c r="J2401">
        <v>24.99</v>
      </c>
      <c r="K2401" t="s">
        <v>34</v>
      </c>
    </row>
    <row r="2402" spans="1:11" x14ac:dyDescent="0.3">
      <c r="A2402">
        <v>1525</v>
      </c>
      <c r="B2402" t="s">
        <v>408</v>
      </c>
      <c r="C2402" t="s">
        <v>20</v>
      </c>
      <c r="D2402">
        <v>1430</v>
      </c>
      <c r="E2402" s="1">
        <v>44135</v>
      </c>
      <c r="F2402" t="s">
        <v>16</v>
      </c>
      <c r="G2402">
        <v>4</v>
      </c>
      <c r="H2402" t="s">
        <v>17</v>
      </c>
      <c r="I2402">
        <v>1</v>
      </c>
      <c r="J2402">
        <v>8.99</v>
      </c>
      <c r="K2402" t="s">
        <v>18</v>
      </c>
    </row>
    <row r="2403" spans="1:11" x14ac:dyDescent="0.3">
      <c r="A2403">
        <v>1525</v>
      </c>
      <c r="B2403" t="s">
        <v>408</v>
      </c>
      <c r="C2403" t="s">
        <v>20</v>
      </c>
      <c r="D2403">
        <v>1832</v>
      </c>
      <c r="E2403" s="1">
        <v>44225</v>
      </c>
      <c r="F2403" t="s">
        <v>95</v>
      </c>
      <c r="G2403">
        <v>3</v>
      </c>
      <c r="H2403" t="s">
        <v>96</v>
      </c>
      <c r="I2403">
        <v>5</v>
      </c>
      <c r="J2403">
        <v>245</v>
      </c>
      <c r="K2403" t="s">
        <v>97</v>
      </c>
    </row>
    <row r="2404" spans="1:11" x14ac:dyDescent="0.3">
      <c r="A2404">
        <v>1525</v>
      </c>
      <c r="B2404" t="s">
        <v>408</v>
      </c>
      <c r="C2404" t="s">
        <v>20</v>
      </c>
      <c r="D2404">
        <v>3283</v>
      </c>
      <c r="E2404" s="1">
        <v>44548</v>
      </c>
      <c r="F2404" t="s">
        <v>120</v>
      </c>
      <c r="G2404">
        <v>3</v>
      </c>
      <c r="H2404" t="s">
        <v>121</v>
      </c>
      <c r="I2404">
        <v>7</v>
      </c>
      <c r="J2404">
        <v>49.95</v>
      </c>
      <c r="K2404" t="s">
        <v>15</v>
      </c>
    </row>
    <row r="2405" spans="1:11" x14ac:dyDescent="0.3">
      <c r="A2405">
        <v>1526</v>
      </c>
      <c r="B2405" t="s">
        <v>404</v>
      </c>
      <c r="C2405" t="s">
        <v>144</v>
      </c>
      <c r="D2405">
        <v>2792</v>
      </c>
      <c r="E2405" s="1">
        <v>44430</v>
      </c>
      <c r="F2405" t="s">
        <v>290</v>
      </c>
      <c r="G2405">
        <v>4</v>
      </c>
      <c r="H2405" t="s">
        <v>291</v>
      </c>
      <c r="I2405">
        <v>6</v>
      </c>
      <c r="J2405">
        <v>699</v>
      </c>
      <c r="K2405" t="s">
        <v>27</v>
      </c>
    </row>
    <row r="2406" spans="1:11" x14ac:dyDescent="0.3">
      <c r="A2406">
        <v>1528</v>
      </c>
      <c r="B2406" t="s">
        <v>280</v>
      </c>
      <c r="C2406" t="s">
        <v>117</v>
      </c>
      <c r="D2406">
        <v>1464</v>
      </c>
      <c r="E2406" s="1">
        <v>44144</v>
      </c>
      <c r="F2406" t="s">
        <v>190</v>
      </c>
      <c r="G2406">
        <v>3</v>
      </c>
      <c r="H2406" t="s">
        <v>191</v>
      </c>
      <c r="I2406">
        <v>6</v>
      </c>
      <c r="J2406">
        <v>549</v>
      </c>
      <c r="K2406" t="s">
        <v>27</v>
      </c>
    </row>
    <row r="2407" spans="1:11" x14ac:dyDescent="0.3">
      <c r="A2407">
        <v>1529</v>
      </c>
      <c r="B2407" t="s">
        <v>356</v>
      </c>
      <c r="C2407" t="s">
        <v>36</v>
      </c>
      <c r="D2407">
        <v>3015</v>
      </c>
      <c r="E2407" s="1">
        <v>44484</v>
      </c>
      <c r="F2407" t="s">
        <v>114</v>
      </c>
      <c r="G2407">
        <v>5</v>
      </c>
      <c r="H2407" t="s">
        <v>115</v>
      </c>
      <c r="I2407">
        <v>2</v>
      </c>
      <c r="J2407">
        <v>69</v>
      </c>
      <c r="K2407" t="s">
        <v>41</v>
      </c>
    </row>
    <row r="2408" spans="1:11" x14ac:dyDescent="0.3">
      <c r="A2408">
        <v>1530</v>
      </c>
      <c r="B2408" t="s">
        <v>108</v>
      </c>
      <c r="C2408" t="s">
        <v>109</v>
      </c>
      <c r="D2408">
        <v>1049</v>
      </c>
      <c r="E2408" s="1">
        <v>44057</v>
      </c>
      <c r="F2408" t="s">
        <v>21</v>
      </c>
      <c r="G2408">
        <v>1</v>
      </c>
      <c r="H2408" t="s">
        <v>22</v>
      </c>
      <c r="I2408">
        <v>7</v>
      </c>
      <c r="J2408">
        <v>27.5</v>
      </c>
      <c r="K2408" t="s">
        <v>15</v>
      </c>
    </row>
    <row r="2409" spans="1:11" x14ac:dyDescent="0.3">
      <c r="A2409">
        <v>1531</v>
      </c>
      <c r="B2409" t="s">
        <v>23</v>
      </c>
      <c r="C2409" t="s">
        <v>24</v>
      </c>
      <c r="D2409">
        <v>853</v>
      </c>
      <c r="E2409" s="1">
        <v>44014</v>
      </c>
      <c r="F2409" t="s">
        <v>131</v>
      </c>
      <c r="G2409">
        <v>6</v>
      </c>
      <c r="H2409" t="s">
        <v>132</v>
      </c>
      <c r="I2409">
        <v>1</v>
      </c>
      <c r="J2409">
        <v>9.99</v>
      </c>
      <c r="K2409" t="s">
        <v>18</v>
      </c>
    </row>
    <row r="2410" spans="1:11" x14ac:dyDescent="0.3">
      <c r="A2410">
        <v>1531</v>
      </c>
      <c r="B2410" t="s">
        <v>23</v>
      </c>
      <c r="C2410" t="s">
        <v>24</v>
      </c>
      <c r="D2410">
        <v>2617</v>
      </c>
      <c r="E2410" s="1">
        <v>44388</v>
      </c>
      <c r="F2410" t="s">
        <v>100</v>
      </c>
      <c r="G2410">
        <v>3</v>
      </c>
      <c r="H2410" t="s">
        <v>101</v>
      </c>
      <c r="I2410">
        <v>7</v>
      </c>
      <c r="J2410">
        <v>34.99</v>
      </c>
      <c r="K2410" t="s">
        <v>15</v>
      </c>
    </row>
    <row r="2411" spans="1:11" x14ac:dyDescent="0.3">
      <c r="A2411">
        <v>1532</v>
      </c>
      <c r="B2411" t="s">
        <v>11</v>
      </c>
      <c r="C2411" t="s">
        <v>12</v>
      </c>
      <c r="D2411">
        <v>2180</v>
      </c>
      <c r="E2411" s="1">
        <v>44300</v>
      </c>
      <c r="F2411" t="s">
        <v>122</v>
      </c>
      <c r="G2411">
        <v>5</v>
      </c>
      <c r="H2411" t="s">
        <v>123</v>
      </c>
      <c r="I2411">
        <v>4</v>
      </c>
      <c r="J2411">
        <v>14.99</v>
      </c>
      <c r="K2411" t="s">
        <v>34</v>
      </c>
    </row>
    <row r="2412" spans="1:11" x14ac:dyDescent="0.3">
      <c r="A2412">
        <v>1532</v>
      </c>
      <c r="B2412" t="s">
        <v>11</v>
      </c>
      <c r="C2412" t="s">
        <v>12</v>
      </c>
      <c r="D2412">
        <v>2737</v>
      </c>
      <c r="E2412" s="1">
        <v>44415</v>
      </c>
      <c r="F2412" t="s">
        <v>178</v>
      </c>
      <c r="G2412">
        <v>3</v>
      </c>
      <c r="H2412" t="s">
        <v>179</v>
      </c>
      <c r="I2412">
        <v>5</v>
      </c>
      <c r="J2412">
        <v>225</v>
      </c>
      <c r="K2412" t="s">
        <v>97</v>
      </c>
    </row>
    <row r="2413" spans="1:11" x14ac:dyDescent="0.3">
      <c r="A2413">
        <v>1533</v>
      </c>
      <c r="B2413" t="s">
        <v>332</v>
      </c>
      <c r="C2413" t="s">
        <v>36</v>
      </c>
      <c r="D2413">
        <v>130</v>
      </c>
      <c r="E2413" s="1">
        <v>43857</v>
      </c>
      <c r="F2413" t="s">
        <v>286</v>
      </c>
      <c r="G2413">
        <v>1</v>
      </c>
      <c r="H2413" t="s">
        <v>287</v>
      </c>
      <c r="I2413">
        <v>4</v>
      </c>
      <c r="J2413">
        <v>19.989999999999998</v>
      </c>
      <c r="K2413" t="s">
        <v>34</v>
      </c>
    </row>
    <row r="2414" spans="1:11" x14ac:dyDescent="0.3">
      <c r="A2414">
        <v>1533</v>
      </c>
      <c r="B2414" t="s">
        <v>332</v>
      </c>
      <c r="C2414" t="s">
        <v>36</v>
      </c>
      <c r="D2414">
        <v>500</v>
      </c>
      <c r="E2414" s="1">
        <v>43936</v>
      </c>
      <c r="F2414" t="s">
        <v>230</v>
      </c>
      <c r="G2414">
        <v>3</v>
      </c>
      <c r="H2414" t="s">
        <v>231</v>
      </c>
      <c r="I2414">
        <v>4</v>
      </c>
      <c r="J2414">
        <v>16.989999999999998</v>
      </c>
      <c r="K2414" t="s">
        <v>34</v>
      </c>
    </row>
    <row r="2415" spans="1:11" x14ac:dyDescent="0.3">
      <c r="A2415">
        <v>1533</v>
      </c>
      <c r="B2415" t="s">
        <v>332</v>
      </c>
      <c r="C2415" t="s">
        <v>36</v>
      </c>
      <c r="D2415">
        <v>1165</v>
      </c>
      <c r="E2415" s="1">
        <v>44082</v>
      </c>
      <c r="F2415" t="s">
        <v>100</v>
      </c>
      <c r="G2415">
        <v>3</v>
      </c>
      <c r="H2415" t="s">
        <v>101</v>
      </c>
      <c r="I2415">
        <v>7</v>
      </c>
      <c r="J2415">
        <v>34.99</v>
      </c>
      <c r="K2415" t="s">
        <v>15</v>
      </c>
    </row>
    <row r="2416" spans="1:11" x14ac:dyDescent="0.3">
      <c r="A2416">
        <v>1533</v>
      </c>
      <c r="B2416" t="s">
        <v>332</v>
      </c>
      <c r="C2416" t="s">
        <v>36</v>
      </c>
      <c r="D2416">
        <v>2225</v>
      </c>
      <c r="E2416" s="1">
        <v>44309</v>
      </c>
      <c r="F2416" t="s">
        <v>91</v>
      </c>
      <c r="G2416">
        <v>3</v>
      </c>
      <c r="H2416" t="s">
        <v>92</v>
      </c>
      <c r="I2416">
        <v>4</v>
      </c>
      <c r="J2416">
        <v>24.99</v>
      </c>
      <c r="K2416" t="s">
        <v>34</v>
      </c>
    </row>
    <row r="2417" spans="1:11" x14ac:dyDescent="0.3">
      <c r="A2417">
        <v>1534</v>
      </c>
      <c r="B2417" t="s">
        <v>229</v>
      </c>
      <c r="C2417" t="s">
        <v>119</v>
      </c>
      <c r="D2417">
        <v>1748</v>
      </c>
      <c r="E2417" s="1">
        <v>44209</v>
      </c>
      <c r="F2417" t="s">
        <v>198</v>
      </c>
      <c r="G2417">
        <v>3</v>
      </c>
      <c r="H2417" t="s">
        <v>199</v>
      </c>
      <c r="I2417">
        <v>1</v>
      </c>
      <c r="J2417">
        <v>8.99</v>
      </c>
      <c r="K2417" t="s">
        <v>18</v>
      </c>
    </row>
    <row r="2418" spans="1:11" x14ac:dyDescent="0.3">
      <c r="A2418">
        <v>1534</v>
      </c>
      <c r="B2418" t="s">
        <v>229</v>
      </c>
      <c r="C2418" t="s">
        <v>119</v>
      </c>
      <c r="D2418">
        <v>2847</v>
      </c>
      <c r="E2418" s="1">
        <v>44441</v>
      </c>
      <c r="F2418" t="s">
        <v>100</v>
      </c>
      <c r="G2418">
        <v>1</v>
      </c>
      <c r="H2418" t="s">
        <v>101</v>
      </c>
      <c r="I2418">
        <v>7</v>
      </c>
      <c r="J2418">
        <v>34.99</v>
      </c>
      <c r="K2418" t="s">
        <v>15</v>
      </c>
    </row>
    <row r="2419" spans="1:11" x14ac:dyDescent="0.3">
      <c r="A2419">
        <v>1536</v>
      </c>
      <c r="B2419" t="s">
        <v>367</v>
      </c>
      <c r="C2419" t="s">
        <v>352</v>
      </c>
      <c r="D2419">
        <v>1465</v>
      </c>
      <c r="E2419" s="1">
        <v>44145</v>
      </c>
      <c r="F2419" t="s">
        <v>283</v>
      </c>
      <c r="G2419">
        <v>1</v>
      </c>
      <c r="H2419" t="s">
        <v>284</v>
      </c>
      <c r="I2419">
        <v>7</v>
      </c>
      <c r="J2419">
        <v>42.99</v>
      </c>
      <c r="K2419" t="s">
        <v>15</v>
      </c>
    </row>
    <row r="2420" spans="1:11" x14ac:dyDescent="0.3">
      <c r="A2420">
        <v>1536</v>
      </c>
      <c r="B2420" t="s">
        <v>367</v>
      </c>
      <c r="C2420" t="s">
        <v>352</v>
      </c>
      <c r="D2420">
        <v>2262</v>
      </c>
      <c r="E2420" s="1">
        <v>44317</v>
      </c>
      <c r="F2420" t="s">
        <v>152</v>
      </c>
      <c r="G2420">
        <v>5</v>
      </c>
      <c r="H2420" t="s">
        <v>153</v>
      </c>
      <c r="I2420">
        <v>1</v>
      </c>
      <c r="J2420">
        <v>7.99</v>
      </c>
      <c r="K2420" t="s">
        <v>18</v>
      </c>
    </row>
    <row r="2421" spans="1:11" x14ac:dyDescent="0.3">
      <c r="A2421">
        <v>1537</v>
      </c>
      <c r="B2421" t="s">
        <v>328</v>
      </c>
      <c r="C2421" t="s">
        <v>29</v>
      </c>
      <c r="D2421">
        <v>1827</v>
      </c>
      <c r="E2421" s="1">
        <v>44223</v>
      </c>
      <c r="F2421" t="s">
        <v>290</v>
      </c>
      <c r="G2421">
        <v>4</v>
      </c>
      <c r="H2421" t="s">
        <v>291</v>
      </c>
      <c r="I2421">
        <v>6</v>
      </c>
      <c r="J2421">
        <v>699</v>
      </c>
      <c r="K2421" t="s">
        <v>27</v>
      </c>
    </row>
    <row r="2422" spans="1:11" x14ac:dyDescent="0.3">
      <c r="A2422">
        <v>1538</v>
      </c>
      <c r="B2422" t="s">
        <v>502</v>
      </c>
      <c r="C2422" t="s">
        <v>72</v>
      </c>
      <c r="D2422">
        <v>927</v>
      </c>
      <c r="E2422" s="1">
        <v>44028</v>
      </c>
      <c r="F2422" t="s">
        <v>198</v>
      </c>
      <c r="G2422">
        <v>5</v>
      </c>
      <c r="H2422" t="s">
        <v>199</v>
      </c>
      <c r="I2422">
        <v>1</v>
      </c>
      <c r="J2422">
        <v>8.99</v>
      </c>
      <c r="K2422" t="s">
        <v>18</v>
      </c>
    </row>
    <row r="2423" spans="1:11" x14ac:dyDescent="0.3">
      <c r="A2423">
        <v>1538</v>
      </c>
      <c r="B2423" t="s">
        <v>502</v>
      </c>
      <c r="C2423" t="s">
        <v>72</v>
      </c>
      <c r="D2423">
        <v>1372</v>
      </c>
      <c r="E2423" s="1">
        <v>44123</v>
      </c>
      <c r="F2423" t="s">
        <v>51</v>
      </c>
      <c r="G2423">
        <v>3</v>
      </c>
      <c r="H2423" t="s">
        <v>52</v>
      </c>
      <c r="I2423">
        <v>3</v>
      </c>
      <c r="J2423">
        <v>455</v>
      </c>
      <c r="K2423" t="s">
        <v>53</v>
      </c>
    </row>
    <row r="2424" spans="1:11" x14ac:dyDescent="0.3">
      <c r="A2424">
        <v>1539</v>
      </c>
      <c r="B2424" t="s">
        <v>523</v>
      </c>
      <c r="C2424" t="s">
        <v>36</v>
      </c>
      <c r="D2424">
        <v>394</v>
      </c>
      <c r="E2424" s="1">
        <v>43913</v>
      </c>
      <c r="F2424" t="s">
        <v>91</v>
      </c>
      <c r="G2424">
        <v>4</v>
      </c>
      <c r="H2424" t="s">
        <v>92</v>
      </c>
      <c r="I2424">
        <v>4</v>
      </c>
      <c r="J2424">
        <v>24.99</v>
      </c>
      <c r="K2424" t="s">
        <v>34</v>
      </c>
    </row>
    <row r="2425" spans="1:11" x14ac:dyDescent="0.3">
      <c r="A2425">
        <v>1541</v>
      </c>
      <c r="B2425" t="s">
        <v>356</v>
      </c>
      <c r="C2425" t="s">
        <v>36</v>
      </c>
      <c r="D2425">
        <v>2499</v>
      </c>
      <c r="E2425" s="1">
        <v>44366</v>
      </c>
      <c r="F2425" t="s">
        <v>13</v>
      </c>
      <c r="G2425">
        <v>6</v>
      </c>
      <c r="H2425" t="s">
        <v>14</v>
      </c>
      <c r="I2425">
        <v>7</v>
      </c>
      <c r="J2425">
        <v>29.99</v>
      </c>
      <c r="K2425" t="s">
        <v>15</v>
      </c>
    </row>
    <row r="2426" spans="1:11" x14ac:dyDescent="0.3">
      <c r="A2426">
        <v>1542</v>
      </c>
      <c r="B2426" t="s">
        <v>147</v>
      </c>
      <c r="C2426" t="s">
        <v>119</v>
      </c>
      <c r="D2426">
        <v>52</v>
      </c>
      <c r="E2426" s="1">
        <v>43839</v>
      </c>
      <c r="F2426" t="s">
        <v>81</v>
      </c>
      <c r="G2426">
        <v>5</v>
      </c>
      <c r="H2426" t="s">
        <v>82</v>
      </c>
      <c r="I2426">
        <v>6</v>
      </c>
      <c r="J2426">
        <v>599</v>
      </c>
      <c r="K2426" t="s">
        <v>27</v>
      </c>
    </row>
    <row r="2427" spans="1:11" x14ac:dyDescent="0.3">
      <c r="A2427">
        <v>1543</v>
      </c>
      <c r="B2427" t="s">
        <v>113</v>
      </c>
      <c r="C2427" t="s">
        <v>29</v>
      </c>
      <c r="D2427">
        <v>1858</v>
      </c>
      <c r="E2427" s="1">
        <v>44229</v>
      </c>
      <c r="F2427" t="s">
        <v>114</v>
      </c>
      <c r="G2427">
        <v>5</v>
      </c>
      <c r="H2427" t="s">
        <v>115</v>
      </c>
      <c r="I2427">
        <v>2</v>
      </c>
      <c r="J2427">
        <v>69</v>
      </c>
      <c r="K2427" t="s">
        <v>41</v>
      </c>
    </row>
    <row r="2428" spans="1:11" x14ac:dyDescent="0.3">
      <c r="A2428">
        <v>1544</v>
      </c>
      <c r="B2428" t="s">
        <v>338</v>
      </c>
      <c r="C2428" t="s">
        <v>339</v>
      </c>
      <c r="D2428">
        <v>1315</v>
      </c>
      <c r="E2428" s="1">
        <v>44112</v>
      </c>
      <c r="F2428" t="s">
        <v>13</v>
      </c>
      <c r="G2428">
        <v>4</v>
      </c>
      <c r="H2428" t="s">
        <v>14</v>
      </c>
      <c r="I2428">
        <v>7</v>
      </c>
      <c r="J2428">
        <v>29.99</v>
      </c>
      <c r="K2428" t="s">
        <v>15</v>
      </c>
    </row>
    <row r="2429" spans="1:11" x14ac:dyDescent="0.3">
      <c r="A2429">
        <v>1546</v>
      </c>
      <c r="B2429" t="s">
        <v>455</v>
      </c>
      <c r="C2429" t="s">
        <v>211</v>
      </c>
      <c r="D2429">
        <v>3304</v>
      </c>
      <c r="E2429" s="1">
        <v>44554</v>
      </c>
      <c r="F2429" t="s">
        <v>136</v>
      </c>
      <c r="G2429">
        <v>3</v>
      </c>
      <c r="H2429" t="s">
        <v>137</v>
      </c>
      <c r="I2429">
        <v>5</v>
      </c>
      <c r="J2429">
        <v>189</v>
      </c>
      <c r="K2429" t="s">
        <v>97</v>
      </c>
    </row>
    <row r="2430" spans="1:11" x14ac:dyDescent="0.3">
      <c r="A2430">
        <v>1547</v>
      </c>
      <c r="B2430" t="s">
        <v>328</v>
      </c>
      <c r="C2430" t="s">
        <v>29</v>
      </c>
      <c r="D2430">
        <v>176</v>
      </c>
      <c r="E2430" s="1">
        <v>43866</v>
      </c>
      <c r="F2430" t="s">
        <v>214</v>
      </c>
      <c r="G2430">
        <v>3</v>
      </c>
      <c r="H2430" t="s">
        <v>215</v>
      </c>
      <c r="I2430">
        <v>2</v>
      </c>
      <c r="J2430">
        <v>58.95</v>
      </c>
      <c r="K2430" t="s">
        <v>41</v>
      </c>
    </row>
    <row r="2431" spans="1:11" x14ac:dyDescent="0.3">
      <c r="A2431">
        <v>1547</v>
      </c>
      <c r="B2431" t="s">
        <v>328</v>
      </c>
      <c r="C2431" t="s">
        <v>29</v>
      </c>
      <c r="D2431">
        <v>502</v>
      </c>
      <c r="E2431" s="1">
        <v>43937</v>
      </c>
      <c r="F2431" t="s">
        <v>245</v>
      </c>
      <c r="G2431">
        <v>3</v>
      </c>
      <c r="H2431" t="s">
        <v>246</v>
      </c>
      <c r="I2431">
        <v>7</v>
      </c>
      <c r="J2431">
        <v>36.99</v>
      </c>
      <c r="K2431" t="s">
        <v>15</v>
      </c>
    </row>
    <row r="2432" spans="1:11" x14ac:dyDescent="0.3">
      <c r="A2432">
        <v>1547</v>
      </c>
      <c r="B2432" t="s">
        <v>328</v>
      </c>
      <c r="C2432" t="s">
        <v>29</v>
      </c>
      <c r="D2432">
        <v>2512</v>
      </c>
      <c r="E2432" s="1">
        <v>44368</v>
      </c>
      <c r="F2432" t="s">
        <v>185</v>
      </c>
      <c r="G2432">
        <v>5</v>
      </c>
      <c r="H2432" t="s">
        <v>186</v>
      </c>
      <c r="I2432">
        <v>5</v>
      </c>
      <c r="J2432">
        <v>189</v>
      </c>
      <c r="K2432" t="s">
        <v>97</v>
      </c>
    </row>
    <row r="2433" spans="1:11" x14ac:dyDescent="0.3">
      <c r="A2433">
        <v>1547</v>
      </c>
      <c r="B2433" t="s">
        <v>328</v>
      </c>
      <c r="C2433" t="s">
        <v>29</v>
      </c>
      <c r="D2433">
        <v>3236</v>
      </c>
      <c r="E2433" s="1">
        <v>44537</v>
      </c>
      <c r="F2433" t="s">
        <v>168</v>
      </c>
      <c r="G2433">
        <v>4</v>
      </c>
      <c r="H2433" t="s">
        <v>169</v>
      </c>
      <c r="I2433">
        <v>4</v>
      </c>
      <c r="J2433">
        <v>19.5</v>
      </c>
      <c r="K2433" t="s">
        <v>34</v>
      </c>
    </row>
    <row r="2434" spans="1:11" x14ac:dyDescent="0.3">
      <c r="A2434">
        <v>1548</v>
      </c>
      <c r="B2434" t="s">
        <v>237</v>
      </c>
      <c r="C2434" t="s">
        <v>20</v>
      </c>
      <c r="D2434">
        <v>900</v>
      </c>
      <c r="E2434" s="1">
        <v>44023</v>
      </c>
      <c r="F2434" t="s">
        <v>263</v>
      </c>
      <c r="G2434">
        <v>5</v>
      </c>
      <c r="H2434" t="s">
        <v>264</v>
      </c>
      <c r="I2434">
        <v>4</v>
      </c>
      <c r="J2434">
        <v>19.5</v>
      </c>
      <c r="K2434" t="s">
        <v>34</v>
      </c>
    </row>
    <row r="2435" spans="1:11" x14ac:dyDescent="0.3">
      <c r="A2435">
        <v>1548</v>
      </c>
      <c r="B2435" t="s">
        <v>237</v>
      </c>
      <c r="C2435" t="s">
        <v>20</v>
      </c>
      <c r="D2435">
        <v>1186</v>
      </c>
      <c r="E2435" s="1">
        <v>44086</v>
      </c>
      <c r="F2435" t="s">
        <v>190</v>
      </c>
      <c r="G2435">
        <v>6</v>
      </c>
      <c r="H2435" t="s">
        <v>191</v>
      </c>
      <c r="I2435">
        <v>6</v>
      </c>
      <c r="J2435">
        <v>549</v>
      </c>
      <c r="K2435" t="s">
        <v>27</v>
      </c>
    </row>
    <row r="2436" spans="1:11" x14ac:dyDescent="0.3">
      <c r="A2436">
        <v>1548</v>
      </c>
      <c r="B2436" t="s">
        <v>237</v>
      </c>
      <c r="C2436" t="s">
        <v>20</v>
      </c>
      <c r="D2436">
        <v>1760</v>
      </c>
      <c r="E2436" s="1">
        <v>44211</v>
      </c>
      <c r="F2436" t="s">
        <v>136</v>
      </c>
      <c r="G2436">
        <v>5</v>
      </c>
      <c r="H2436" t="s">
        <v>137</v>
      </c>
      <c r="I2436">
        <v>5</v>
      </c>
      <c r="J2436">
        <v>189</v>
      </c>
      <c r="K2436" t="s">
        <v>97</v>
      </c>
    </row>
    <row r="2437" spans="1:11" x14ac:dyDescent="0.3">
      <c r="A2437">
        <v>1549</v>
      </c>
      <c r="B2437" t="s">
        <v>170</v>
      </c>
      <c r="C2437" t="s">
        <v>29</v>
      </c>
      <c r="D2437">
        <v>216</v>
      </c>
      <c r="E2437" s="1">
        <v>43873</v>
      </c>
      <c r="F2437" t="s">
        <v>290</v>
      </c>
      <c r="G2437">
        <v>6</v>
      </c>
      <c r="H2437" t="s">
        <v>291</v>
      </c>
      <c r="I2437">
        <v>6</v>
      </c>
      <c r="J2437">
        <v>699</v>
      </c>
      <c r="K2437" t="s">
        <v>27</v>
      </c>
    </row>
    <row r="2438" spans="1:11" x14ac:dyDescent="0.3">
      <c r="A2438">
        <v>1549</v>
      </c>
      <c r="B2438" t="s">
        <v>170</v>
      </c>
      <c r="C2438" t="s">
        <v>29</v>
      </c>
      <c r="D2438">
        <v>1086</v>
      </c>
      <c r="E2438" s="1">
        <v>44065</v>
      </c>
      <c r="F2438" t="s">
        <v>44</v>
      </c>
      <c r="G2438">
        <v>4</v>
      </c>
      <c r="H2438" t="s">
        <v>45</v>
      </c>
      <c r="I2438">
        <v>4</v>
      </c>
      <c r="J2438">
        <v>23.99</v>
      </c>
      <c r="K2438" t="s">
        <v>34</v>
      </c>
    </row>
    <row r="2439" spans="1:11" x14ac:dyDescent="0.3">
      <c r="A2439">
        <v>1549</v>
      </c>
      <c r="B2439" t="s">
        <v>170</v>
      </c>
      <c r="C2439" t="s">
        <v>29</v>
      </c>
      <c r="D2439">
        <v>1454</v>
      </c>
      <c r="E2439" s="1">
        <v>44140</v>
      </c>
      <c r="F2439" t="s">
        <v>260</v>
      </c>
      <c r="G2439">
        <v>3</v>
      </c>
      <c r="H2439" t="s">
        <v>261</v>
      </c>
      <c r="I2439">
        <v>7</v>
      </c>
      <c r="J2439">
        <v>49</v>
      </c>
      <c r="K2439" t="s">
        <v>15</v>
      </c>
    </row>
    <row r="2440" spans="1:11" x14ac:dyDescent="0.3">
      <c r="A2440">
        <v>1549</v>
      </c>
      <c r="B2440" t="s">
        <v>170</v>
      </c>
      <c r="C2440" t="s">
        <v>29</v>
      </c>
      <c r="D2440">
        <v>1924</v>
      </c>
      <c r="E2440" s="1">
        <v>44242</v>
      </c>
      <c r="F2440" t="s">
        <v>263</v>
      </c>
      <c r="G2440">
        <v>3</v>
      </c>
      <c r="H2440" t="s">
        <v>264</v>
      </c>
      <c r="I2440">
        <v>4</v>
      </c>
      <c r="J2440">
        <v>19.5</v>
      </c>
      <c r="K2440" t="s">
        <v>34</v>
      </c>
    </row>
    <row r="2441" spans="1:11" x14ac:dyDescent="0.3">
      <c r="A2441">
        <v>1549</v>
      </c>
      <c r="B2441" t="s">
        <v>170</v>
      </c>
      <c r="C2441" t="s">
        <v>29</v>
      </c>
      <c r="D2441">
        <v>2729</v>
      </c>
      <c r="E2441" s="1">
        <v>44414</v>
      </c>
      <c r="F2441" t="s">
        <v>145</v>
      </c>
      <c r="G2441">
        <v>5</v>
      </c>
      <c r="H2441" t="s">
        <v>146</v>
      </c>
      <c r="I2441">
        <v>6</v>
      </c>
      <c r="J2441">
        <v>883</v>
      </c>
      <c r="K2441" t="s">
        <v>27</v>
      </c>
    </row>
    <row r="2442" spans="1:11" x14ac:dyDescent="0.3">
      <c r="A2442">
        <v>1549</v>
      </c>
      <c r="B2442" t="s">
        <v>170</v>
      </c>
      <c r="C2442" t="s">
        <v>29</v>
      </c>
      <c r="D2442">
        <v>2929</v>
      </c>
      <c r="E2442" s="1">
        <v>44463</v>
      </c>
      <c r="F2442" t="s">
        <v>185</v>
      </c>
      <c r="G2442">
        <v>4</v>
      </c>
      <c r="H2442" t="s">
        <v>186</v>
      </c>
      <c r="I2442">
        <v>5</v>
      </c>
      <c r="J2442">
        <v>189</v>
      </c>
      <c r="K2442" t="s">
        <v>97</v>
      </c>
    </row>
    <row r="2443" spans="1:11" x14ac:dyDescent="0.3">
      <c r="A2443">
        <v>1550</v>
      </c>
      <c r="B2443" t="s">
        <v>98</v>
      </c>
      <c r="C2443" t="s">
        <v>99</v>
      </c>
      <c r="D2443">
        <v>2216</v>
      </c>
      <c r="E2443" s="1">
        <v>44308</v>
      </c>
      <c r="F2443" t="s">
        <v>95</v>
      </c>
      <c r="G2443">
        <v>5</v>
      </c>
      <c r="H2443" t="s">
        <v>96</v>
      </c>
      <c r="I2443">
        <v>5</v>
      </c>
      <c r="J2443">
        <v>245</v>
      </c>
      <c r="K2443" t="s">
        <v>97</v>
      </c>
    </row>
    <row r="2444" spans="1:11" x14ac:dyDescent="0.3">
      <c r="A2444">
        <v>1551</v>
      </c>
      <c r="B2444" t="s">
        <v>524</v>
      </c>
      <c r="C2444" t="s">
        <v>78</v>
      </c>
      <c r="D2444">
        <v>51</v>
      </c>
      <c r="E2444" s="1">
        <v>43839</v>
      </c>
      <c r="F2444" t="s">
        <v>208</v>
      </c>
      <c r="G2444">
        <v>3</v>
      </c>
      <c r="H2444" t="s">
        <v>209</v>
      </c>
      <c r="I2444">
        <v>4</v>
      </c>
      <c r="J2444">
        <v>14.99</v>
      </c>
      <c r="K2444" t="s">
        <v>34</v>
      </c>
    </row>
    <row r="2445" spans="1:11" x14ac:dyDescent="0.3">
      <c r="A2445">
        <v>1551</v>
      </c>
      <c r="B2445" t="s">
        <v>524</v>
      </c>
      <c r="C2445" t="s">
        <v>78</v>
      </c>
      <c r="D2445">
        <v>615</v>
      </c>
      <c r="E2445" s="1">
        <v>43963</v>
      </c>
      <c r="F2445" t="s">
        <v>230</v>
      </c>
      <c r="G2445">
        <v>3</v>
      </c>
      <c r="H2445" t="s">
        <v>231</v>
      </c>
      <c r="I2445">
        <v>4</v>
      </c>
      <c r="J2445">
        <v>16.989999999999998</v>
      </c>
      <c r="K2445" t="s">
        <v>34</v>
      </c>
    </row>
    <row r="2446" spans="1:11" x14ac:dyDescent="0.3">
      <c r="A2446">
        <v>1551</v>
      </c>
      <c r="B2446" t="s">
        <v>524</v>
      </c>
      <c r="C2446" t="s">
        <v>78</v>
      </c>
      <c r="D2446">
        <v>1859</v>
      </c>
      <c r="E2446" s="1">
        <v>44230</v>
      </c>
      <c r="F2446" t="s">
        <v>180</v>
      </c>
      <c r="G2446">
        <v>2</v>
      </c>
      <c r="H2446" t="s">
        <v>181</v>
      </c>
      <c r="I2446">
        <v>4</v>
      </c>
      <c r="J2446">
        <v>17.5</v>
      </c>
      <c r="K2446" t="s">
        <v>34</v>
      </c>
    </row>
    <row r="2447" spans="1:11" x14ac:dyDescent="0.3">
      <c r="A2447">
        <v>1552</v>
      </c>
      <c r="B2447" t="s">
        <v>42</v>
      </c>
      <c r="C2447" t="s">
        <v>43</v>
      </c>
      <c r="D2447">
        <v>1305</v>
      </c>
      <c r="E2447" s="1">
        <v>44110</v>
      </c>
      <c r="F2447" t="s">
        <v>178</v>
      </c>
      <c r="G2447">
        <v>6</v>
      </c>
      <c r="H2447" t="s">
        <v>179</v>
      </c>
      <c r="I2447">
        <v>5</v>
      </c>
      <c r="J2447">
        <v>225</v>
      </c>
      <c r="K2447" t="s">
        <v>97</v>
      </c>
    </row>
    <row r="2448" spans="1:11" x14ac:dyDescent="0.3">
      <c r="A2448">
        <v>1552</v>
      </c>
      <c r="B2448" t="s">
        <v>42</v>
      </c>
      <c r="C2448" t="s">
        <v>43</v>
      </c>
      <c r="D2448">
        <v>1948</v>
      </c>
      <c r="E2448" s="1">
        <v>44249</v>
      </c>
      <c r="F2448" t="s">
        <v>91</v>
      </c>
      <c r="G2448">
        <v>3</v>
      </c>
      <c r="H2448" t="s">
        <v>92</v>
      </c>
      <c r="I2448">
        <v>4</v>
      </c>
      <c r="J2448">
        <v>24.99</v>
      </c>
      <c r="K2448" t="s">
        <v>34</v>
      </c>
    </row>
    <row r="2449" spans="1:11" x14ac:dyDescent="0.3">
      <c r="A2449">
        <v>1552</v>
      </c>
      <c r="B2449" t="s">
        <v>42</v>
      </c>
      <c r="C2449" t="s">
        <v>43</v>
      </c>
      <c r="D2449">
        <v>2514</v>
      </c>
      <c r="E2449" s="1">
        <v>44368</v>
      </c>
      <c r="F2449" t="s">
        <v>51</v>
      </c>
      <c r="G2449">
        <v>6</v>
      </c>
      <c r="H2449" t="s">
        <v>52</v>
      </c>
      <c r="I2449">
        <v>3</v>
      </c>
      <c r="J2449">
        <v>455</v>
      </c>
      <c r="K2449" t="s">
        <v>53</v>
      </c>
    </row>
    <row r="2450" spans="1:11" x14ac:dyDescent="0.3">
      <c r="A2450">
        <v>1553</v>
      </c>
      <c r="B2450" t="s">
        <v>297</v>
      </c>
      <c r="C2450" t="s">
        <v>242</v>
      </c>
      <c r="D2450">
        <v>3212</v>
      </c>
      <c r="E2450" s="1">
        <v>44532</v>
      </c>
      <c r="F2450" t="s">
        <v>263</v>
      </c>
      <c r="G2450">
        <v>5</v>
      </c>
      <c r="H2450" t="s">
        <v>264</v>
      </c>
      <c r="I2450">
        <v>4</v>
      </c>
      <c r="J2450">
        <v>19.5</v>
      </c>
      <c r="K2450" t="s">
        <v>34</v>
      </c>
    </row>
    <row r="2451" spans="1:11" x14ac:dyDescent="0.3">
      <c r="A2451">
        <v>1554</v>
      </c>
      <c r="B2451" t="s">
        <v>454</v>
      </c>
      <c r="C2451" t="s">
        <v>388</v>
      </c>
      <c r="D2451">
        <v>1387</v>
      </c>
      <c r="E2451" s="1">
        <v>44126</v>
      </c>
      <c r="F2451" t="s">
        <v>302</v>
      </c>
      <c r="G2451">
        <v>6</v>
      </c>
      <c r="H2451" t="s">
        <v>303</v>
      </c>
      <c r="I2451">
        <v>4</v>
      </c>
      <c r="J2451">
        <v>13.99</v>
      </c>
      <c r="K2451" t="s">
        <v>34</v>
      </c>
    </row>
    <row r="2452" spans="1:11" x14ac:dyDescent="0.3">
      <c r="A2452">
        <v>1554</v>
      </c>
      <c r="B2452" t="s">
        <v>454</v>
      </c>
      <c r="C2452" t="s">
        <v>388</v>
      </c>
      <c r="D2452">
        <v>2529</v>
      </c>
      <c r="E2452" s="1">
        <v>44371</v>
      </c>
      <c r="F2452" t="s">
        <v>149</v>
      </c>
      <c r="G2452">
        <v>3</v>
      </c>
      <c r="H2452" t="s">
        <v>150</v>
      </c>
      <c r="I2452">
        <v>4</v>
      </c>
      <c r="J2452">
        <v>24.95</v>
      </c>
      <c r="K2452" t="s">
        <v>34</v>
      </c>
    </row>
    <row r="2453" spans="1:11" x14ac:dyDescent="0.3">
      <c r="A2453">
        <v>1557</v>
      </c>
      <c r="B2453" t="s">
        <v>525</v>
      </c>
      <c r="C2453" t="s">
        <v>43</v>
      </c>
      <c r="D2453">
        <v>2990</v>
      </c>
      <c r="E2453" s="1">
        <v>44479</v>
      </c>
      <c r="F2453" t="s">
        <v>168</v>
      </c>
      <c r="G2453">
        <v>3</v>
      </c>
      <c r="H2453" t="s">
        <v>169</v>
      </c>
      <c r="I2453">
        <v>4</v>
      </c>
      <c r="J2453">
        <v>19.5</v>
      </c>
      <c r="K2453" t="s">
        <v>34</v>
      </c>
    </row>
    <row r="2454" spans="1:11" x14ac:dyDescent="0.3">
      <c r="A2454">
        <v>1559</v>
      </c>
      <c r="B2454" t="s">
        <v>252</v>
      </c>
      <c r="C2454" t="s">
        <v>253</v>
      </c>
      <c r="D2454">
        <v>424</v>
      </c>
      <c r="E2454" s="1">
        <v>43921</v>
      </c>
      <c r="F2454" t="s">
        <v>75</v>
      </c>
      <c r="G2454">
        <v>3</v>
      </c>
      <c r="H2454" t="s">
        <v>76</v>
      </c>
      <c r="I2454">
        <v>2</v>
      </c>
      <c r="J2454">
        <v>54</v>
      </c>
      <c r="K2454" t="s">
        <v>41</v>
      </c>
    </row>
    <row r="2455" spans="1:11" x14ac:dyDescent="0.3">
      <c r="A2455">
        <v>1559</v>
      </c>
      <c r="B2455" t="s">
        <v>252</v>
      </c>
      <c r="C2455" t="s">
        <v>253</v>
      </c>
      <c r="D2455">
        <v>1727</v>
      </c>
      <c r="E2455" s="1">
        <v>44204</v>
      </c>
      <c r="F2455" t="s">
        <v>73</v>
      </c>
      <c r="G2455">
        <v>5</v>
      </c>
      <c r="H2455" t="s">
        <v>74</v>
      </c>
      <c r="I2455">
        <v>3</v>
      </c>
      <c r="J2455">
        <v>250</v>
      </c>
      <c r="K2455" t="s">
        <v>53</v>
      </c>
    </row>
    <row r="2456" spans="1:11" x14ac:dyDescent="0.3">
      <c r="A2456">
        <v>1559</v>
      </c>
      <c r="B2456" t="s">
        <v>252</v>
      </c>
      <c r="C2456" t="s">
        <v>253</v>
      </c>
      <c r="D2456">
        <v>2862</v>
      </c>
      <c r="E2456" s="1">
        <v>44444</v>
      </c>
      <c r="F2456" t="s">
        <v>141</v>
      </c>
      <c r="G2456">
        <v>3</v>
      </c>
      <c r="H2456" t="s">
        <v>142</v>
      </c>
      <c r="I2456">
        <v>5</v>
      </c>
      <c r="J2456">
        <v>214</v>
      </c>
      <c r="K2456" t="s">
        <v>97</v>
      </c>
    </row>
    <row r="2457" spans="1:11" x14ac:dyDescent="0.3">
      <c r="A2457">
        <v>1561</v>
      </c>
      <c r="B2457" t="s">
        <v>349</v>
      </c>
      <c r="C2457" t="s">
        <v>24</v>
      </c>
      <c r="D2457">
        <v>543</v>
      </c>
      <c r="E2457" s="1">
        <v>43947</v>
      </c>
      <c r="F2457" t="s">
        <v>283</v>
      </c>
      <c r="G2457">
        <v>3</v>
      </c>
      <c r="H2457" t="s">
        <v>284</v>
      </c>
      <c r="I2457">
        <v>7</v>
      </c>
      <c r="J2457">
        <v>42.99</v>
      </c>
      <c r="K2457" t="s">
        <v>15</v>
      </c>
    </row>
    <row r="2458" spans="1:11" x14ac:dyDescent="0.3">
      <c r="A2458">
        <v>1562</v>
      </c>
      <c r="B2458" t="s">
        <v>243</v>
      </c>
      <c r="C2458" t="s">
        <v>24</v>
      </c>
      <c r="D2458">
        <v>2911</v>
      </c>
      <c r="E2458" s="1">
        <v>44457</v>
      </c>
      <c r="F2458" t="s">
        <v>290</v>
      </c>
      <c r="G2458">
        <v>2</v>
      </c>
      <c r="H2458" t="s">
        <v>291</v>
      </c>
      <c r="I2458">
        <v>6</v>
      </c>
      <c r="J2458">
        <v>699</v>
      </c>
      <c r="K2458" t="s">
        <v>27</v>
      </c>
    </row>
    <row r="2459" spans="1:11" x14ac:dyDescent="0.3">
      <c r="A2459">
        <v>1564</v>
      </c>
      <c r="B2459" t="s">
        <v>408</v>
      </c>
      <c r="C2459" t="s">
        <v>20</v>
      </c>
      <c r="D2459">
        <v>1755</v>
      </c>
      <c r="E2459" s="1">
        <v>44210</v>
      </c>
      <c r="F2459" t="s">
        <v>131</v>
      </c>
      <c r="G2459">
        <v>2</v>
      </c>
      <c r="H2459" t="s">
        <v>132</v>
      </c>
      <c r="I2459">
        <v>1</v>
      </c>
      <c r="J2459">
        <v>9.99</v>
      </c>
      <c r="K2459" t="s">
        <v>18</v>
      </c>
    </row>
    <row r="2460" spans="1:11" x14ac:dyDescent="0.3">
      <c r="A2460">
        <v>1565</v>
      </c>
      <c r="B2460" t="s">
        <v>448</v>
      </c>
      <c r="C2460" t="s">
        <v>144</v>
      </c>
      <c r="D2460">
        <v>299</v>
      </c>
      <c r="E2460" s="1">
        <v>43891</v>
      </c>
      <c r="F2460" t="s">
        <v>158</v>
      </c>
      <c r="G2460">
        <v>3</v>
      </c>
      <c r="H2460" t="s">
        <v>159</v>
      </c>
      <c r="I2460">
        <v>4</v>
      </c>
      <c r="J2460">
        <v>20.95</v>
      </c>
      <c r="K2460" t="s">
        <v>34</v>
      </c>
    </row>
    <row r="2461" spans="1:11" x14ac:dyDescent="0.3">
      <c r="A2461">
        <v>1565</v>
      </c>
      <c r="B2461" t="s">
        <v>448</v>
      </c>
      <c r="C2461" t="s">
        <v>144</v>
      </c>
      <c r="D2461">
        <v>545</v>
      </c>
      <c r="E2461" s="1">
        <v>43948</v>
      </c>
      <c r="F2461" t="s">
        <v>131</v>
      </c>
      <c r="G2461">
        <v>4</v>
      </c>
      <c r="H2461" t="s">
        <v>132</v>
      </c>
      <c r="I2461">
        <v>1</v>
      </c>
      <c r="J2461">
        <v>9.99</v>
      </c>
      <c r="K2461" t="s">
        <v>18</v>
      </c>
    </row>
    <row r="2462" spans="1:11" x14ac:dyDescent="0.3">
      <c r="A2462">
        <v>1565</v>
      </c>
      <c r="B2462" t="s">
        <v>448</v>
      </c>
      <c r="C2462" t="s">
        <v>144</v>
      </c>
      <c r="D2462">
        <v>2281</v>
      </c>
      <c r="E2462" s="1">
        <v>44320</v>
      </c>
      <c r="F2462" t="s">
        <v>245</v>
      </c>
      <c r="G2462">
        <v>5</v>
      </c>
      <c r="H2462" t="s">
        <v>246</v>
      </c>
      <c r="I2462">
        <v>7</v>
      </c>
      <c r="J2462">
        <v>36.99</v>
      </c>
      <c r="K2462" t="s">
        <v>15</v>
      </c>
    </row>
    <row r="2463" spans="1:11" x14ac:dyDescent="0.3">
      <c r="A2463">
        <v>1565</v>
      </c>
      <c r="B2463" t="s">
        <v>448</v>
      </c>
      <c r="C2463" t="s">
        <v>144</v>
      </c>
      <c r="D2463">
        <v>2412</v>
      </c>
      <c r="E2463" s="1">
        <v>44351</v>
      </c>
      <c r="F2463" t="s">
        <v>89</v>
      </c>
      <c r="G2463">
        <v>2</v>
      </c>
      <c r="H2463" t="s">
        <v>90</v>
      </c>
      <c r="I2463">
        <v>3</v>
      </c>
      <c r="J2463">
        <v>395</v>
      </c>
      <c r="K2463" t="s">
        <v>53</v>
      </c>
    </row>
    <row r="2464" spans="1:11" x14ac:dyDescent="0.3">
      <c r="A2464">
        <v>1565</v>
      </c>
      <c r="B2464" t="s">
        <v>448</v>
      </c>
      <c r="C2464" t="s">
        <v>144</v>
      </c>
      <c r="D2464">
        <v>2985</v>
      </c>
      <c r="E2464" s="1">
        <v>44478</v>
      </c>
      <c r="F2464" t="s">
        <v>95</v>
      </c>
      <c r="G2464">
        <v>4</v>
      </c>
      <c r="H2464" t="s">
        <v>96</v>
      </c>
      <c r="I2464">
        <v>5</v>
      </c>
      <c r="J2464">
        <v>245</v>
      </c>
      <c r="K2464" t="s">
        <v>97</v>
      </c>
    </row>
    <row r="2465" spans="1:11" x14ac:dyDescent="0.3">
      <c r="A2465">
        <v>1566</v>
      </c>
      <c r="B2465" t="s">
        <v>310</v>
      </c>
      <c r="C2465" t="s">
        <v>311</v>
      </c>
      <c r="D2465">
        <v>416</v>
      </c>
      <c r="E2465" s="1">
        <v>43919</v>
      </c>
      <c r="F2465" t="s">
        <v>122</v>
      </c>
      <c r="G2465">
        <v>5</v>
      </c>
      <c r="H2465" t="s">
        <v>123</v>
      </c>
      <c r="I2465">
        <v>4</v>
      </c>
      <c r="J2465">
        <v>14.99</v>
      </c>
      <c r="K2465" t="s">
        <v>34</v>
      </c>
    </row>
    <row r="2466" spans="1:11" x14ac:dyDescent="0.3">
      <c r="A2466">
        <v>1566</v>
      </c>
      <c r="B2466" t="s">
        <v>310</v>
      </c>
      <c r="C2466" t="s">
        <v>311</v>
      </c>
      <c r="D2466">
        <v>1714</v>
      </c>
      <c r="E2466" s="1">
        <v>44200</v>
      </c>
      <c r="F2466" t="s">
        <v>260</v>
      </c>
      <c r="G2466">
        <v>5</v>
      </c>
      <c r="H2466" t="s">
        <v>261</v>
      </c>
      <c r="I2466">
        <v>7</v>
      </c>
      <c r="J2466">
        <v>49</v>
      </c>
      <c r="K2466" t="s">
        <v>15</v>
      </c>
    </row>
    <row r="2467" spans="1:11" x14ac:dyDescent="0.3">
      <c r="A2467">
        <v>1566</v>
      </c>
      <c r="B2467" t="s">
        <v>310</v>
      </c>
      <c r="C2467" t="s">
        <v>311</v>
      </c>
      <c r="D2467">
        <v>1999</v>
      </c>
      <c r="E2467" s="1">
        <v>44259</v>
      </c>
      <c r="F2467" t="s">
        <v>168</v>
      </c>
      <c r="G2467">
        <v>2</v>
      </c>
      <c r="H2467" t="s">
        <v>169</v>
      </c>
      <c r="I2467">
        <v>4</v>
      </c>
      <c r="J2467">
        <v>19.5</v>
      </c>
      <c r="K2467" t="s">
        <v>34</v>
      </c>
    </row>
    <row r="2468" spans="1:11" x14ac:dyDescent="0.3">
      <c r="A2468">
        <v>1566</v>
      </c>
      <c r="B2468" t="s">
        <v>310</v>
      </c>
      <c r="C2468" t="s">
        <v>311</v>
      </c>
      <c r="D2468">
        <v>3313</v>
      </c>
      <c r="E2468" s="1">
        <v>44556</v>
      </c>
      <c r="F2468" t="s">
        <v>275</v>
      </c>
      <c r="G2468">
        <v>3</v>
      </c>
      <c r="H2468" t="s">
        <v>276</v>
      </c>
      <c r="I2468">
        <v>2</v>
      </c>
      <c r="J2468">
        <v>89</v>
      </c>
      <c r="K2468" t="s">
        <v>41</v>
      </c>
    </row>
    <row r="2469" spans="1:11" x14ac:dyDescent="0.3">
      <c r="A2469">
        <v>1567</v>
      </c>
      <c r="B2469" t="s">
        <v>526</v>
      </c>
      <c r="C2469" t="s">
        <v>29</v>
      </c>
      <c r="D2469">
        <v>2</v>
      </c>
      <c r="E2469" s="1">
        <v>43831</v>
      </c>
      <c r="F2469" t="s">
        <v>145</v>
      </c>
      <c r="G2469">
        <v>3</v>
      </c>
      <c r="H2469" t="s">
        <v>146</v>
      </c>
      <c r="I2469">
        <v>6</v>
      </c>
      <c r="J2469">
        <v>883</v>
      </c>
      <c r="K2469" t="s">
        <v>27</v>
      </c>
    </row>
    <row r="2470" spans="1:11" x14ac:dyDescent="0.3">
      <c r="A2470">
        <v>1568</v>
      </c>
      <c r="B2470" t="s">
        <v>522</v>
      </c>
      <c r="C2470" t="s">
        <v>72</v>
      </c>
      <c r="D2470">
        <v>2201</v>
      </c>
      <c r="E2470" s="1">
        <v>44304</v>
      </c>
      <c r="F2470" t="s">
        <v>230</v>
      </c>
      <c r="G2470">
        <v>5</v>
      </c>
      <c r="H2470" t="s">
        <v>231</v>
      </c>
      <c r="I2470">
        <v>4</v>
      </c>
      <c r="J2470">
        <v>16.989999999999998</v>
      </c>
      <c r="K2470" t="s">
        <v>34</v>
      </c>
    </row>
    <row r="2471" spans="1:11" x14ac:dyDescent="0.3">
      <c r="A2471">
        <v>1568</v>
      </c>
      <c r="B2471" t="s">
        <v>522</v>
      </c>
      <c r="C2471" t="s">
        <v>72</v>
      </c>
      <c r="D2471">
        <v>3001</v>
      </c>
      <c r="E2471" s="1">
        <v>44482</v>
      </c>
      <c r="F2471" t="s">
        <v>120</v>
      </c>
      <c r="G2471">
        <v>4</v>
      </c>
      <c r="H2471" t="s">
        <v>121</v>
      </c>
      <c r="I2471">
        <v>7</v>
      </c>
      <c r="J2471">
        <v>49.95</v>
      </c>
      <c r="K2471" t="s">
        <v>15</v>
      </c>
    </row>
    <row r="2472" spans="1:11" x14ac:dyDescent="0.3">
      <c r="A2472">
        <v>1568</v>
      </c>
      <c r="B2472" t="s">
        <v>522</v>
      </c>
      <c r="C2472" t="s">
        <v>72</v>
      </c>
      <c r="D2472">
        <v>3196</v>
      </c>
      <c r="E2472" s="1">
        <v>44528</v>
      </c>
      <c r="F2472" t="s">
        <v>129</v>
      </c>
      <c r="G2472">
        <v>1</v>
      </c>
      <c r="H2472" t="s">
        <v>130</v>
      </c>
      <c r="I2472">
        <v>7</v>
      </c>
      <c r="J2472">
        <v>29.99</v>
      </c>
      <c r="K2472" t="s">
        <v>15</v>
      </c>
    </row>
    <row r="2473" spans="1:11" x14ac:dyDescent="0.3">
      <c r="A2473">
        <v>1570</v>
      </c>
      <c r="B2473" t="s">
        <v>272</v>
      </c>
      <c r="C2473" t="s">
        <v>189</v>
      </c>
      <c r="D2473">
        <v>309</v>
      </c>
      <c r="E2473" s="1">
        <v>43892</v>
      </c>
      <c r="F2473" t="s">
        <v>73</v>
      </c>
      <c r="G2473">
        <v>4</v>
      </c>
      <c r="H2473" t="s">
        <v>74</v>
      </c>
      <c r="I2473">
        <v>3</v>
      </c>
      <c r="J2473">
        <v>250</v>
      </c>
      <c r="K2473" t="s">
        <v>53</v>
      </c>
    </row>
    <row r="2474" spans="1:11" x14ac:dyDescent="0.3">
      <c r="A2474">
        <v>1570</v>
      </c>
      <c r="B2474" t="s">
        <v>272</v>
      </c>
      <c r="C2474" t="s">
        <v>189</v>
      </c>
      <c r="D2474">
        <v>1364</v>
      </c>
      <c r="E2474" s="1">
        <v>44121</v>
      </c>
      <c r="F2474" t="s">
        <v>180</v>
      </c>
      <c r="G2474">
        <v>3</v>
      </c>
      <c r="H2474" t="s">
        <v>181</v>
      </c>
      <c r="I2474">
        <v>4</v>
      </c>
      <c r="J2474">
        <v>17.5</v>
      </c>
      <c r="K2474" t="s">
        <v>34</v>
      </c>
    </row>
    <row r="2475" spans="1:11" x14ac:dyDescent="0.3">
      <c r="A2475">
        <v>1570</v>
      </c>
      <c r="B2475" t="s">
        <v>272</v>
      </c>
      <c r="C2475" t="s">
        <v>189</v>
      </c>
      <c r="D2475">
        <v>1416</v>
      </c>
      <c r="E2475" s="1">
        <v>44131</v>
      </c>
      <c r="F2475" t="s">
        <v>21</v>
      </c>
      <c r="G2475">
        <v>4</v>
      </c>
      <c r="H2475" t="s">
        <v>22</v>
      </c>
      <c r="I2475">
        <v>7</v>
      </c>
      <c r="J2475">
        <v>27.5</v>
      </c>
      <c r="K2475" t="s">
        <v>15</v>
      </c>
    </row>
    <row r="2476" spans="1:11" x14ac:dyDescent="0.3">
      <c r="A2476">
        <v>1571</v>
      </c>
      <c r="B2476" t="s">
        <v>247</v>
      </c>
      <c r="C2476" t="s">
        <v>117</v>
      </c>
      <c r="D2476">
        <v>780</v>
      </c>
      <c r="E2476" s="1">
        <v>43997</v>
      </c>
      <c r="F2476" t="s">
        <v>260</v>
      </c>
      <c r="G2476">
        <v>3</v>
      </c>
      <c r="H2476" t="s">
        <v>261</v>
      </c>
      <c r="I2476">
        <v>7</v>
      </c>
      <c r="J2476">
        <v>49</v>
      </c>
      <c r="K2476" t="s">
        <v>15</v>
      </c>
    </row>
    <row r="2477" spans="1:11" x14ac:dyDescent="0.3">
      <c r="A2477">
        <v>1571</v>
      </c>
      <c r="B2477" t="s">
        <v>247</v>
      </c>
      <c r="C2477" t="s">
        <v>117</v>
      </c>
      <c r="D2477">
        <v>2251</v>
      </c>
      <c r="E2477" s="1">
        <v>44315</v>
      </c>
      <c r="F2477" t="s">
        <v>190</v>
      </c>
      <c r="G2477">
        <v>3</v>
      </c>
      <c r="H2477" t="s">
        <v>191</v>
      </c>
      <c r="I2477">
        <v>6</v>
      </c>
      <c r="J2477">
        <v>549</v>
      </c>
      <c r="K2477" t="s">
        <v>27</v>
      </c>
    </row>
    <row r="2478" spans="1:11" x14ac:dyDescent="0.3">
      <c r="A2478">
        <v>1572</v>
      </c>
      <c r="B2478" t="s">
        <v>425</v>
      </c>
      <c r="C2478" t="s">
        <v>103</v>
      </c>
      <c r="D2478">
        <v>145</v>
      </c>
      <c r="E2478" s="1">
        <v>43860</v>
      </c>
      <c r="F2478" t="s">
        <v>175</v>
      </c>
      <c r="G2478">
        <v>4</v>
      </c>
      <c r="H2478" t="s">
        <v>176</v>
      </c>
      <c r="I2478">
        <v>2</v>
      </c>
      <c r="J2478">
        <v>119</v>
      </c>
      <c r="K2478" t="s">
        <v>41</v>
      </c>
    </row>
    <row r="2479" spans="1:11" x14ac:dyDescent="0.3">
      <c r="A2479">
        <v>1572</v>
      </c>
      <c r="B2479" t="s">
        <v>425</v>
      </c>
      <c r="C2479" t="s">
        <v>103</v>
      </c>
      <c r="D2479">
        <v>1440</v>
      </c>
      <c r="E2479" s="1">
        <v>44138</v>
      </c>
      <c r="F2479" t="s">
        <v>69</v>
      </c>
      <c r="G2479">
        <v>4</v>
      </c>
      <c r="H2479" t="s">
        <v>70</v>
      </c>
      <c r="I2479">
        <v>3</v>
      </c>
      <c r="J2479">
        <v>250</v>
      </c>
      <c r="K2479" t="s">
        <v>53</v>
      </c>
    </row>
    <row r="2480" spans="1:11" x14ac:dyDescent="0.3">
      <c r="A2480">
        <v>1572</v>
      </c>
      <c r="B2480" t="s">
        <v>425</v>
      </c>
      <c r="C2480" t="s">
        <v>103</v>
      </c>
      <c r="D2480">
        <v>2414</v>
      </c>
      <c r="E2480" s="1">
        <v>44351</v>
      </c>
      <c r="F2480" t="s">
        <v>217</v>
      </c>
      <c r="G2480">
        <v>4</v>
      </c>
      <c r="H2480" t="s">
        <v>218</v>
      </c>
      <c r="I2480">
        <v>4</v>
      </c>
      <c r="J2480">
        <v>16.989999999999998</v>
      </c>
      <c r="K2480" t="s">
        <v>34</v>
      </c>
    </row>
    <row r="2481" spans="1:11" x14ac:dyDescent="0.3">
      <c r="A2481">
        <v>1573</v>
      </c>
      <c r="B2481" t="s">
        <v>332</v>
      </c>
      <c r="C2481" t="s">
        <v>36</v>
      </c>
      <c r="D2481">
        <v>370</v>
      </c>
      <c r="E2481" s="1">
        <v>43907</v>
      </c>
      <c r="F2481" t="s">
        <v>56</v>
      </c>
      <c r="G2481">
        <v>5</v>
      </c>
      <c r="H2481" t="s">
        <v>57</v>
      </c>
      <c r="I2481">
        <v>3</v>
      </c>
      <c r="J2481">
        <v>499</v>
      </c>
      <c r="K2481" t="s">
        <v>53</v>
      </c>
    </row>
    <row r="2482" spans="1:11" x14ac:dyDescent="0.3">
      <c r="A2482">
        <v>1573</v>
      </c>
      <c r="B2482" t="s">
        <v>332</v>
      </c>
      <c r="C2482" t="s">
        <v>36</v>
      </c>
      <c r="D2482">
        <v>1342</v>
      </c>
      <c r="E2482" s="1">
        <v>44118</v>
      </c>
      <c r="F2482" t="s">
        <v>317</v>
      </c>
      <c r="G2482">
        <v>4</v>
      </c>
      <c r="H2482" t="s">
        <v>318</v>
      </c>
      <c r="I2482">
        <v>7</v>
      </c>
      <c r="J2482">
        <v>44.95</v>
      </c>
      <c r="K2482" t="s">
        <v>15</v>
      </c>
    </row>
    <row r="2483" spans="1:11" x14ac:dyDescent="0.3">
      <c r="A2483">
        <v>1573</v>
      </c>
      <c r="B2483" t="s">
        <v>332</v>
      </c>
      <c r="C2483" t="s">
        <v>36</v>
      </c>
      <c r="D2483">
        <v>2230</v>
      </c>
      <c r="E2483" s="1">
        <v>44310</v>
      </c>
      <c r="F2483" t="s">
        <v>283</v>
      </c>
      <c r="G2483">
        <v>4</v>
      </c>
      <c r="H2483" t="s">
        <v>284</v>
      </c>
      <c r="I2483">
        <v>7</v>
      </c>
      <c r="J2483">
        <v>42.99</v>
      </c>
      <c r="K2483" t="s">
        <v>15</v>
      </c>
    </row>
    <row r="2484" spans="1:11" x14ac:dyDescent="0.3">
      <c r="A2484">
        <v>1574</v>
      </c>
      <c r="B2484" t="s">
        <v>430</v>
      </c>
      <c r="C2484" t="s">
        <v>66</v>
      </c>
      <c r="D2484">
        <v>2869</v>
      </c>
      <c r="E2484" s="1">
        <v>44446</v>
      </c>
      <c r="F2484" t="s">
        <v>212</v>
      </c>
      <c r="G2484">
        <v>5</v>
      </c>
      <c r="H2484" t="s">
        <v>213</v>
      </c>
      <c r="I2484">
        <v>4</v>
      </c>
      <c r="J2484">
        <v>14.99</v>
      </c>
      <c r="K2484" t="s">
        <v>34</v>
      </c>
    </row>
    <row r="2485" spans="1:11" x14ac:dyDescent="0.3">
      <c r="A2485">
        <v>1575</v>
      </c>
      <c r="B2485" t="s">
        <v>11</v>
      </c>
      <c r="C2485" t="s">
        <v>12</v>
      </c>
      <c r="D2485">
        <v>1678</v>
      </c>
      <c r="E2485" s="1">
        <v>44193</v>
      </c>
      <c r="F2485" t="s">
        <v>69</v>
      </c>
      <c r="G2485">
        <v>3</v>
      </c>
      <c r="H2485" t="s">
        <v>70</v>
      </c>
      <c r="I2485">
        <v>3</v>
      </c>
      <c r="J2485">
        <v>250</v>
      </c>
      <c r="K2485" t="s">
        <v>53</v>
      </c>
    </row>
    <row r="2486" spans="1:11" x14ac:dyDescent="0.3">
      <c r="A2486">
        <v>1576</v>
      </c>
      <c r="B2486" t="s">
        <v>527</v>
      </c>
      <c r="C2486" t="s">
        <v>66</v>
      </c>
      <c r="D2486">
        <v>1362</v>
      </c>
      <c r="E2486" s="1">
        <v>44121</v>
      </c>
      <c r="F2486" t="s">
        <v>69</v>
      </c>
      <c r="G2486">
        <v>2</v>
      </c>
      <c r="H2486" t="s">
        <v>70</v>
      </c>
      <c r="I2486">
        <v>3</v>
      </c>
      <c r="J2486">
        <v>250</v>
      </c>
      <c r="K2486" t="s">
        <v>53</v>
      </c>
    </row>
    <row r="2487" spans="1:11" x14ac:dyDescent="0.3">
      <c r="A2487">
        <v>1577</v>
      </c>
      <c r="B2487" t="s">
        <v>258</v>
      </c>
      <c r="C2487" t="s">
        <v>29</v>
      </c>
      <c r="D2487">
        <v>2199</v>
      </c>
      <c r="E2487" s="1">
        <v>44304</v>
      </c>
      <c r="F2487" t="s">
        <v>51</v>
      </c>
      <c r="G2487">
        <v>4</v>
      </c>
      <c r="H2487" t="s">
        <v>52</v>
      </c>
      <c r="I2487">
        <v>3</v>
      </c>
      <c r="J2487">
        <v>455</v>
      </c>
      <c r="K2487" t="s">
        <v>53</v>
      </c>
    </row>
    <row r="2488" spans="1:11" x14ac:dyDescent="0.3">
      <c r="A2488">
        <v>1578</v>
      </c>
      <c r="B2488" t="s">
        <v>439</v>
      </c>
      <c r="C2488" t="s">
        <v>134</v>
      </c>
      <c r="D2488">
        <v>259</v>
      </c>
      <c r="E2488" s="1">
        <v>43882</v>
      </c>
      <c r="F2488" t="s">
        <v>111</v>
      </c>
      <c r="G2488">
        <v>3</v>
      </c>
      <c r="H2488" t="s">
        <v>112</v>
      </c>
      <c r="I2488">
        <v>1</v>
      </c>
      <c r="J2488">
        <v>12</v>
      </c>
      <c r="K2488" t="s">
        <v>18</v>
      </c>
    </row>
    <row r="2489" spans="1:11" x14ac:dyDescent="0.3">
      <c r="A2489">
        <v>1578</v>
      </c>
      <c r="B2489" t="s">
        <v>439</v>
      </c>
      <c r="C2489" t="s">
        <v>134</v>
      </c>
      <c r="D2489">
        <v>1831</v>
      </c>
      <c r="E2489" s="1">
        <v>44225</v>
      </c>
      <c r="F2489" t="s">
        <v>51</v>
      </c>
      <c r="G2489">
        <v>3</v>
      </c>
      <c r="H2489" t="s">
        <v>52</v>
      </c>
      <c r="I2489">
        <v>3</v>
      </c>
      <c r="J2489">
        <v>455</v>
      </c>
      <c r="K2489" t="s">
        <v>53</v>
      </c>
    </row>
    <row r="2490" spans="1:11" x14ac:dyDescent="0.3">
      <c r="A2490">
        <v>1578</v>
      </c>
      <c r="B2490" t="s">
        <v>439</v>
      </c>
      <c r="C2490" t="s">
        <v>134</v>
      </c>
      <c r="D2490">
        <v>2223</v>
      </c>
      <c r="E2490" s="1">
        <v>44309</v>
      </c>
      <c r="F2490" t="s">
        <v>83</v>
      </c>
      <c r="G2490">
        <v>1</v>
      </c>
      <c r="H2490" t="s">
        <v>84</v>
      </c>
      <c r="I2490">
        <v>2</v>
      </c>
      <c r="J2490">
        <v>167</v>
      </c>
      <c r="K2490" t="s">
        <v>41</v>
      </c>
    </row>
    <row r="2491" spans="1:11" x14ac:dyDescent="0.3">
      <c r="A2491">
        <v>1579</v>
      </c>
      <c r="B2491" t="s">
        <v>182</v>
      </c>
      <c r="C2491" t="s">
        <v>148</v>
      </c>
      <c r="D2491">
        <v>2928</v>
      </c>
      <c r="E2491" s="1">
        <v>44463</v>
      </c>
      <c r="F2491" t="s">
        <v>104</v>
      </c>
      <c r="G2491">
        <v>2</v>
      </c>
      <c r="H2491" t="s">
        <v>105</v>
      </c>
      <c r="I2491">
        <v>5</v>
      </c>
      <c r="J2491">
        <v>189</v>
      </c>
      <c r="K2491" t="s">
        <v>97</v>
      </c>
    </row>
    <row r="2492" spans="1:11" x14ac:dyDescent="0.3">
      <c r="A2492">
        <v>1581</v>
      </c>
      <c r="B2492" t="s">
        <v>35</v>
      </c>
      <c r="C2492" t="s">
        <v>36</v>
      </c>
      <c r="D2492">
        <v>697</v>
      </c>
      <c r="E2492" s="1">
        <v>43978</v>
      </c>
      <c r="F2492" t="s">
        <v>302</v>
      </c>
      <c r="G2492">
        <v>3</v>
      </c>
      <c r="H2492" t="s">
        <v>303</v>
      </c>
      <c r="I2492">
        <v>4</v>
      </c>
      <c r="J2492">
        <v>13.99</v>
      </c>
      <c r="K2492" t="s">
        <v>34</v>
      </c>
    </row>
    <row r="2493" spans="1:11" x14ac:dyDescent="0.3">
      <c r="A2493">
        <v>1581</v>
      </c>
      <c r="B2493" t="s">
        <v>35</v>
      </c>
      <c r="C2493" t="s">
        <v>36</v>
      </c>
      <c r="D2493">
        <v>2732</v>
      </c>
      <c r="E2493" s="1">
        <v>44414</v>
      </c>
      <c r="F2493" t="s">
        <v>302</v>
      </c>
      <c r="G2493">
        <v>1</v>
      </c>
      <c r="H2493" t="s">
        <v>303</v>
      </c>
      <c r="I2493">
        <v>4</v>
      </c>
      <c r="J2493">
        <v>13.99</v>
      </c>
      <c r="K2493" t="s">
        <v>34</v>
      </c>
    </row>
    <row r="2494" spans="1:11" x14ac:dyDescent="0.3">
      <c r="A2494">
        <v>1581</v>
      </c>
      <c r="B2494" t="s">
        <v>35</v>
      </c>
      <c r="C2494" t="s">
        <v>36</v>
      </c>
      <c r="D2494">
        <v>2765</v>
      </c>
      <c r="E2494" s="1">
        <v>44423</v>
      </c>
      <c r="F2494" t="s">
        <v>67</v>
      </c>
      <c r="G2494">
        <v>3</v>
      </c>
      <c r="H2494" t="s">
        <v>68</v>
      </c>
      <c r="I2494">
        <v>4</v>
      </c>
      <c r="J2494">
        <v>23.99</v>
      </c>
      <c r="K2494" t="s">
        <v>34</v>
      </c>
    </row>
    <row r="2495" spans="1:11" x14ac:dyDescent="0.3">
      <c r="A2495">
        <v>1582</v>
      </c>
      <c r="B2495" t="s">
        <v>265</v>
      </c>
      <c r="C2495" t="s">
        <v>20</v>
      </c>
      <c r="D2495">
        <v>328</v>
      </c>
      <c r="E2495" s="1">
        <v>43897</v>
      </c>
      <c r="F2495" t="s">
        <v>79</v>
      </c>
      <c r="G2495">
        <v>5</v>
      </c>
      <c r="H2495" t="s">
        <v>80</v>
      </c>
      <c r="I2495">
        <v>3</v>
      </c>
      <c r="J2495">
        <v>399</v>
      </c>
      <c r="K2495" t="s">
        <v>53</v>
      </c>
    </row>
    <row r="2496" spans="1:11" x14ac:dyDescent="0.3">
      <c r="A2496">
        <v>1582</v>
      </c>
      <c r="B2496" t="s">
        <v>265</v>
      </c>
      <c r="C2496" t="s">
        <v>20</v>
      </c>
      <c r="D2496">
        <v>1114</v>
      </c>
      <c r="E2496" s="1">
        <v>44071</v>
      </c>
      <c r="F2496" t="s">
        <v>158</v>
      </c>
      <c r="G2496">
        <v>1</v>
      </c>
      <c r="H2496" t="s">
        <v>159</v>
      </c>
      <c r="I2496">
        <v>4</v>
      </c>
      <c r="J2496">
        <v>20.95</v>
      </c>
      <c r="K2496" t="s">
        <v>34</v>
      </c>
    </row>
    <row r="2497" spans="1:11" x14ac:dyDescent="0.3">
      <c r="A2497">
        <v>1582</v>
      </c>
      <c r="B2497" t="s">
        <v>265</v>
      </c>
      <c r="C2497" t="s">
        <v>20</v>
      </c>
      <c r="D2497">
        <v>2991</v>
      </c>
      <c r="E2497" s="1">
        <v>44479</v>
      </c>
      <c r="F2497" t="s">
        <v>221</v>
      </c>
      <c r="G2497">
        <v>4</v>
      </c>
      <c r="H2497" t="s">
        <v>222</v>
      </c>
      <c r="I2497">
        <v>1</v>
      </c>
      <c r="J2497">
        <v>10.99</v>
      </c>
      <c r="K2497" t="s">
        <v>18</v>
      </c>
    </row>
    <row r="2498" spans="1:11" x14ac:dyDescent="0.3">
      <c r="A2498">
        <v>1582</v>
      </c>
      <c r="B2498" t="s">
        <v>265</v>
      </c>
      <c r="C2498" t="s">
        <v>20</v>
      </c>
      <c r="D2498">
        <v>2992</v>
      </c>
      <c r="E2498" s="1">
        <v>44479</v>
      </c>
      <c r="F2498" t="s">
        <v>221</v>
      </c>
      <c r="G2498">
        <v>2</v>
      </c>
      <c r="H2498" t="s">
        <v>222</v>
      </c>
      <c r="I2498">
        <v>1</v>
      </c>
      <c r="J2498">
        <v>10.99</v>
      </c>
      <c r="K2498" t="s">
        <v>18</v>
      </c>
    </row>
    <row r="2499" spans="1:11" x14ac:dyDescent="0.3">
      <c r="A2499">
        <v>1583</v>
      </c>
      <c r="B2499" t="s">
        <v>378</v>
      </c>
      <c r="C2499" t="s">
        <v>72</v>
      </c>
      <c r="D2499">
        <v>861</v>
      </c>
      <c r="E2499" s="1">
        <v>44016</v>
      </c>
      <c r="F2499" t="s">
        <v>290</v>
      </c>
      <c r="G2499">
        <v>3</v>
      </c>
      <c r="H2499" t="s">
        <v>291</v>
      </c>
      <c r="I2499">
        <v>6</v>
      </c>
      <c r="J2499">
        <v>699</v>
      </c>
      <c r="K2499" t="s">
        <v>27</v>
      </c>
    </row>
    <row r="2500" spans="1:11" x14ac:dyDescent="0.3">
      <c r="A2500">
        <v>1584</v>
      </c>
      <c r="B2500" t="s">
        <v>326</v>
      </c>
      <c r="C2500" t="s">
        <v>313</v>
      </c>
      <c r="D2500">
        <v>213</v>
      </c>
      <c r="E2500" s="1">
        <v>43873</v>
      </c>
      <c r="F2500" t="s">
        <v>44</v>
      </c>
      <c r="G2500">
        <v>5</v>
      </c>
      <c r="H2500" t="s">
        <v>45</v>
      </c>
      <c r="I2500">
        <v>4</v>
      </c>
      <c r="J2500">
        <v>23.99</v>
      </c>
      <c r="K2500" t="s">
        <v>34</v>
      </c>
    </row>
    <row r="2501" spans="1:11" x14ac:dyDescent="0.3">
      <c r="A2501">
        <v>1585</v>
      </c>
      <c r="B2501" t="s">
        <v>258</v>
      </c>
      <c r="C2501" t="s">
        <v>29</v>
      </c>
      <c r="D2501">
        <v>163</v>
      </c>
      <c r="E2501" s="1">
        <v>43863</v>
      </c>
      <c r="F2501" t="s">
        <v>190</v>
      </c>
      <c r="G2501">
        <v>2</v>
      </c>
      <c r="H2501" t="s">
        <v>191</v>
      </c>
      <c r="I2501">
        <v>6</v>
      </c>
      <c r="J2501">
        <v>549</v>
      </c>
      <c r="K2501" t="s">
        <v>27</v>
      </c>
    </row>
    <row r="2502" spans="1:11" x14ac:dyDescent="0.3">
      <c r="A2502">
        <v>1585</v>
      </c>
      <c r="B2502" t="s">
        <v>258</v>
      </c>
      <c r="C2502" t="s">
        <v>29</v>
      </c>
      <c r="D2502">
        <v>1845</v>
      </c>
      <c r="E2502" s="1">
        <v>44227</v>
      </c>
      <c r="F2502" t="s">
        <v>91</v>
      </c>
      <c r="G2502">
        <v>4</v>
      </c>
      <c r="H2502" t="s">
        <v>92</v>
      </c>
      <c r="I2502">
        <v>4</v>
      </c>
      <c r="J2502">
        <v>24.99</v>
      </c>
      <c r="K2502" t="s">
        <v>34</v>
      </c>
    </row>
    <row r="2503" spans="1:11" x14ac:dyDescent="0.3">
      <c r="A2503">
        <v>1585</v>
      </c>
      <c r="B2503" t="s">
        <v>258</v>
      </c>
      <c r="C2503" t="s">
        <v>29</v>
      </c>
      <c r="D2503">
        <v>2994</v>
      </c>
      <c r="E2503" s="1">
        <v>44480</v>
      </c>
      <c r="F2503" t="s">
        <v>54</v>
      </c>
      <c r="G2503">
        <v>3</v>
      </c>
      <c r="H2503" t="s">
        <v>55</v>
      </c>
      <c r="I2503">
        <v>1</v>
      </c>
      <c r="J2503">
        <v>11.99</v>
      </c>
      <c r="K2503" t="s">
        <v>18</v>
      </c>
    </row>
    <row r="2504" spans="1:11" x14ac:dyDescent="0.3">
      <c r="A2504">
        <v>1587</v>
      </c>
      <c r="B2504" t="s">
        <v>528</v>
      </c>
      <c r="C2504" t="s">
        <v>24</v>
      </c>
      <c r="D2504">
        <v>2123</v>
      </c>
      <c r="E2504" s="1">
        <v>44287</v>
      </c>
      <c r="F2504" t="s">
        <v>81</v>
      </c>
      <c r="G2504">
        <v>5</v>
      </c>
      <c r="H2504" t="s">
        <v>82</v>
      </c>
      <c r="I2504">
        <v>6</v>
      </c>
      <c r="J2504">
        <v>599</v>
      </c>
      <c r="K2504" t="s">
        <v>27</v>
      </c>
    </row>
    <row r="2505" spans="1:11" x14ac:dyDescent="0.3">
      <c r="A2505">
        <v>1587</v>
      </c>
      <c r="B2505" t="s">
        <v>528</v>
      </c>
      <c r="C2505" t="s">
        <v>24</v>
      </c>
      <c r="D2505">
        <v>2170</v>
      </c>
      <c r="E2505" s="1">
        <v>44298</v>
      </c>
      <c r="F2505" t="s">
        <v>44</v>
      </c>
      <c r="G2505">
        <v>2</v>
      </c>
      <c r="H2505" t="s">
        <v>45</v>
      </c>
      <c r="I2505">
        <v>4</v>
      </c>
      <c r="J2505">
        <v>23.99</v>
      </c>
      <c r="K2505" t="s">
        <v>34</v>
      </c>
    </row>
    <row r="2506" spans="1:11" x14ac:dyDescent="0.3">
      <c r="A2506">
        <v>1587</v>
      </c>
      <c r="B2506" t="s">
        <v>528</v>
      </c>
      <c r="C2506" t="s">
        <v>24</v>
      </c>
      <c r="D2506">
        <v>2217</v>
      </c>
      <c r="E2506" s="1">
        <v>44308</v>
      </c>
      <c r="F2506" t="s">
        <v>89</v>
      </c>
      <c r="G2506">
        <v>3</v>
      </c>
      <c r="H2506" t="s">
        <v>90</v>
      </c>
      <c r="I2506">
        <v>3</v>
      </c>
      <c r="J2506">
        <v>395</v>
      </c>
      <c r="K2506" t="s">
        <v>53</v>
      </c>
    </row>
    <row r="2507" spans="1:11" x14ac:dyDescent="0.3">
      <c r="A2507">
        <v>1587</v>
      </c>
      <c r="B2507" t="s">
        <v>528</v>
      </c>
      <c r="C2507" t="s">
        <v>24</v>
      </c>
      <c r="D2507">
        <v>2292</v>
      </c>
      <c r="E2507" s="1">
        <v>44322</v>
      </c>
      <c r="F2507" t="s">
        <v>217</v>
      </c>
      <c r="G2507">
        <v>3</v>
      </c>
      <c r="H2507" t="s">
        <v>218</v>
      </c>
      <c r="I2507">
        <v>4</v>
      </c>
      <c r="J2507">
        <v>16.989999999999998</v>
      </c>
      <c r="K2507" t="s">
        <v>34</v>
      </c>
    </row>
    <row r="2508" spans="1:11" x14ac:dyDescent="0.3">
      <c r="A2508">
        <v>1588</v>
      </c>
      <c r="B2508" t="s">
        <v>232</v>
      </c>
      <c r="C2508" t="s">
        <v>29</v>
      </c>
      <c r="D2508">
        <v>860</v>
      </c>
      <c r="E2508" s="1">
        <v>44016</v>
      </c>
      <c r="F2508" t="s">
        <v>198</v>
      </c>
      <c r="G2508">
        <v>4</v>
      </c>
      <c r="H2508" t="s">
        <v>199</v>
      </c>
      <c r="I2508">
        <v>1</v>
      </c>
      <c r="J2508">
        <v>8.99</v>
      </c>
      <c r="K2508" t="s">
        <v>18</v>
      </c>
    </row>
    <row r="2509" spans="1:11" x14ac:dyDescent="0.3">
      <c r="A2509">
        <v>1588</v>
      </c>
      <c r="B2509" t="s">
        <v>232</v>
      </c>
      <c r="C2509" t="s">
        <v>29</v>
      </c>
      <c r="D2509">
        <v>2402</v>
      </c>
      <c r="E2509" s="1">
        <v>44349</v>
      </c>
      <c r="F2509" t="s">
        <v>51</v>
      </c>
      <c r="G2509">
        <v>1</v>
      </c>
      <c r="H2509" t="s">
        <v>52</v>
      </c>
      <c r="I2509">
        <v>3</v>
      </c>
      <c r="J2509">
        <v>455</v>
      </c>
      <c r="K2509" t="s">
        <v>53</v>
      </c>
    </row>
    <row r="2510" spans="1:11" x14ac:dyDescent="0.3">
      <c r="A2510">
        <v>1589</v>
      </c>
      <c r="B2510" t="s">
        <v>118</v>
      </c>
      <c r="C2510" t="s">
        <v>119</v>
      </c>
      <c r="D2510">
        <v>113</v>
      </c>
      <c r="E2510" s="1">
        <v>43853</v>
      </c>
      <c r="F2510" t="s">
        <v>131</v>
      </c>
      <c r="G2510">
        <v>4</v>
      </c>
      <c r="H2510" t="s">
        <v>132</v>
      </c>
      <c r="I2510">
        <v>1</v>
      </c>
      <c r="J2510">
        <v>9.99</v>
      </c>
      <c r="K2510" t="s">
        <v>18</v>
      </c>
    </row>
    <row r="2511" spans="1:11" x14ac:dyDescent="0.3">
      <c r="A2511">
        <v>1589</v>
      </c>
      <c r="B2511" t="s">
        <v>118</v>
      </c>
      <c r="C2511" t="s">
        <v>119</v>
      </c>
      <c r="D2511">
        <v>185</v>
      </c>
      <c r="E2511" s="1">
        <v>43868</v>
      </c>
      <c r="F2511" t="s">
        <v>16</v>
      </c>
      <c r="G2511">
        <v>4</v>
      </c>
      <c r="H2511" t="s">
        <v>17</v>
      </c>
      <c r="I2511">
        <v>1</v>
      </c>
      <c r="J2511">
        <v>8.99</v>
      </c>
      <c r="K2511" t="s">
        <v>18</v>
      </c>
    </row>
    <row r="2512" spans="1:11" x14ac:dyDescent="0.3">
      <c r="A2512">
        <v>1589</v>
      </c>
      <c r="B2512" t="s">
        <v>118</v>
      </c>
      <c r="C2512" t="s">
        <v>119</v>
      </c>
      <c r="D2512">
        <v>1992</v>
      </c>
      <c r="E2512" s="1">
        <v>44257</v>
      </c>
      <c r="F2512" t="s">
        <v>54</v>
      </c>
      <c r="G2512">
        <v>4</v>
      </c>
      <c r="H2512" t="s">
        <v>55</v>
      </c>
      <c r="I2512">
        <v>1</v>
      </c>
      <c r="J2512">
        <v>11.99</v>
      </c>
      <c r="K2512" t="s">
        <v>18</v>
      </c>
    </row>
    <row r="2513" spans="1:11" x14ac:dyDescent="0.3">
      <c r="A2513">
        <v>1589</v>
      </c>
      <c r="B2513" t="s">
        <v>118</v>
      </c>
      <c r="C2513" t="s">
        <v>119</v>
      </c>
      <c r="D2513">
        <v>2044</v>
      </c>
      <c r="E2513" s="1">
        <v>44269</v>
      </c>
      <c r="F2513" t="s">
        <v>129</v>
      </c>
      <c r="G2513">
        <v>4</v>
      </c>
      <c r="H2513" t="s">
        <v>130</v>
      </c>
      <c r="I2513">
        <v>7</v>
      </c>
      <c r="J2513">
        <v>29.99</v>
      </c>
      <c r="K2513" t="s">
        <v>15</v>
      </c>
    </row>
    <row r="2514" spans="1:11" x14ac:dyDescent="0.3">
      <c r="A2514">
        <v>1589</v>
      </c>
      <c r="B2514" t="s">
        <v>118</v>
      </c>
      <c r="C2514" t="s">
        <v>119</v>
      </c>
      <c r="D2514">
        <v>2103</v>
      </c>
      <c r="E2514" s="1">
        <v>44283</v>
      </c>
      <c r="F2514" t="s">
        <v>212</v>
      </c>
      <c r="G2514">
        <v>3</v>
      </c>
      <c r="H2514" t="s">
        <v>213</v>
      </c>
      <c r="I2514">
        <v>4</v>
      </c>
      <c r="J2514">
        <v>14.99</v>
      </c>
      <c r="K2514" t="s">
        <v>34</v>
      </c>
    </row>
    <row r="2515" spans="1:11" x14ac:dyDescent="0.3">
      <c r="A2515">
        <v>1590</v>
      </c>
      <c r="B2515" t="s">
        <v>529</v>
      </c>
      <c r="C2515" t="s">
        <v>99</v>
      </c>
      <c r="D2515">
        <v>1855</v>
      </c>
      <c r="E2515" s="1">
        <v>44229</v>
      </c>
      <c r="F2515" t="s">
        <v>230</v>
      </c>
      <c r="G2515">
        <v>3</v>
      </c>
      <c r="H2515" t="s">
        <v>231</v>
      </c>
      <c r="I2515">
        <v>4</v>
      </c>
      <c r="J2515">
        <v>16.989999999999998</v>
      </c>
      <c r="K2515" t="s">
        <v>34</v>
      </c>
    </row>
    <row r="2516" spans="1:11" x14ac:dyDescent="0.3">
      <c r="A2516">
        <v>1591</v>
      </c>
      <c r="B2516" t="s">
        <v>530</v>
      </c>
      <c r="C2516" t="s">
        <v>36</v>
      </c>
      <c r="D2516">
        <v>131</v>
      </c>
      <c r="E2516" s="1">
        <v>43857</v>
      </c>
      <c r="F2516" t="s">
        <v>25</v>
      </c>
      <c r="G2516">
        <v>3</v>
      </c>
      <c r="H2516" t="s">
        <v>26</v>
      </c>
      <c r="I2516">
        <v>6</v>
      </c>
      <c r="J2516">
        <v>684</v>
      </c>
      <c r="K2516" t="s">
        <v>27</v>
      </c>
    </row>
    <row r="2517" spans="1:11" x14ac:dyDescent="0.3">
      <c r="A2517">
        <v>1591</v>
      </c>
      <c r="B2517" t="s">
        <v>530</v>
      </c>
      <c r="C2517" t="s">
        <v>36</v>
      </c>
      <c r="D2517">
        <v>2058</v>
      </c>
      <c r="E2517" s="1">
        <v>44272</v>
      </c>
      <c r="F2517" t="s">
        <v>178</v>
      </c>
      <c r="G2517">
        <v>4</v>
      </c>
      <c r="H2517" t="s">
        <v>179</v>
      </c>
      <c r="I2517">
        <v>5</v>
      </c>
      <c r="J2517">
        <v>225</v>
      </c>
      <c r="K2517" t="s">
        <v>97</v>
      </c>
    </row>
    <row r="2518" spans="1:11" x14ac:dyDescent="0.3">
      <c r="A2518">
        <v>1591</v>
      </c>
      <c r="B2518" t="s">
        <v>530</v>
      </c>
      <c r="C2518" t="s">
        <v>36</v>
      </c>
      <c r="D2518">
        <v>3115</v>
      </c>
      <c r="E2518" s="1">
        <v>44508</v>
      </c>
      <c r="F2518" t="s">
        <v>178</v>
      </c>
      <c r="G2518">
        <v>2</v>
      </c>
      <c r="H2518" t="s">
        <v>179</v>
      </c>
      <c r="I2518">
        <v>5</v>
      </c>
      <c r="J2518">
        <v>225</v>
      </c>
      <c r="K2518" t="s">
        <v>97</v>
      </c>
    </row>
    <row r="2519" spans="1:11" x14ac:dyDescent="0.3">
      <c r="A2519">
        <v>1592</v>
      </c>
      <c r="B2519" t="s">
        <v>322</v>
      </c>
      <c r="C2519" t="s">
        <v>224</v>
      </c>
      <c r="D2519">
        <v>2762</v>
      </c>
      <c r="E2519" s="1">
        <v>44422</v>
      </c>
      <c r="F2519" t="s">
        <v>286</v>
      </c>
      <c r="G2519">
        <v>4</v>
      </c>
      <c r="H2519" t="s">
        <v>287</v>
      </c>
      <c r="I2519">
        <v>4</v>
      </c>
      <c r="J2519">
        <v>19.989999999999998</v>
      </c>
      <c r="K2519" t="s">
        <v>34</v>
      </c>
    </row>
    <row r="2520" spans="1:11" x14ac:dyDescent="0.3">
      <c r="A2520">
        <v>1594</v>
      </c>
      <c r="B2520" t="s">
        <v>472</v>
      </c>
      <c r="C2520" t="s">
        <v>29</v>
      </c>
      <c r="D2520">
        <v>2686</v>
      </c>
      <c r="E2520" s="1">
        <v>44404</v>
      </c>
      <c r="F2520" t="s">
        <v>172</v>
      </c>
      <c r="G2520">
        <v>4</v>
      </c>
      <c r="H2520" t="s">
        <v>173</v>
      </c>
      <c r="I2520">
        <v>4</v>
      </c>
      <c r="J2520">
        <v>24.95</v>
      </c>
      <c r="K2520" t="s">
        <v>34</v>
      </c>
    </row>
    <row r="2521" spans="1:11" x14ac:dyDescent="0.3">
      <c r="A2521">
        <v>1596</v>
      </c>
      <c r="B2521" t="s">
        <v>11</v>
      </c>
      <c r="C2521" t="s">
        <v>12</v>
      </c>
      <c r="D2521">
        <v>1933</v>
      </c>
      <c r="E2521" s="1">
        <v>44244</v>
      </c>
      <c r="F2521" t="s">
        <v>290</v>
      </c>
      <c r="G2521">
        <v>3</v>
      </c>
      <c r="H2521" t="s">
        <v>291</v>
      </c>
      <c r="I2521">
        <v>6</v>
      </c>
      <c r="J2521">
        <v>699</v>
      </c>
      <c r="K2521" t="s">
        <v>27</v>
      </c>
    </row>
    <row r="2522" spans="1:11" x14ac:dyDescent="0.3">
      <c r="A2522">
        <v>1597</v>
      </c>
      <c r="B2522" t="s">
        <v>87</v>
      </c>
      <c r="C2522" t="s">
        <v>88</v>
      </c>
      <c r="D2522">
        <v>2778</v>
      </c>
      <c r="E2522" s="1">
        <v>44426</v>
      </c>
      <c r="F2522" t="s">
        <v>290</v>
      </c>
      <c r="G2522">
        <v>3</v>
      </c>
      <c r="H2522" t="s">
        <v>291</v>
      </c>
      <c r="I2522">
        <v>6</v>
      </c>
      <c r="J2522">
        <v>699</v>
      </c>
      <c r="K2522" t="s">
        <v>27</v>
      </c>
    </row>
    <row r="2523" spans="1:11" x14ac:dyDescent="0.3">
      <c r="A2523">
        <v>1598</v>
      </c>
      <c r="B2523" t="s">
        <v>11</v>
      </c>
      <c r="C2523" t="s">
        <v>12</v>
      </c>
      <c r="D2523">
        <v>1611</v>
      </c>
      <c r="E2523" s="1">
        <v>44177</v>
      </c>
      <c r="F2523" t="s">
        <v>81</v>
      </c>
      <c r="G2523">
        <v>4</v>
      </c>
      <c r="H2523" t="s">
        <v>82</v>
      </c>
      <c r="I2523">
        <v>6</v>
      </c>
      <c r="J2523">
        <v>599</v>
      </c>
      <c r="K2523" t="s">
        <v>27</v>
      </c>
    </row>
    <row r="2524" spans="1:11" x14ac:dyDescent="0.3">
      <c r="A2524">
        <v>1598</v>
      </c>
      <c r="B2524" t="s">
        <v>11</v>
      </c>
      <c r="C2524" t="s">
        <v>12</v>
      </c>
      <c r="D2524">
        <v>3079</v>
      </c>
      <c r="E2524" s="1">
        <v>44501</v>
      </c>
      <c r="F2524" t="s">
        <v>100</v>
      </c>
      <c r="G2524">
        <v>2</v>
      </c>
      <c r="H2524" t="s">
        <v>101</v>
      </c>
      <c r="I2524">
        <v>7</v>
      </c>
      <c r="J2524">
        <v>34.99</v>
      </c>
      <c r="K2524" t="s">
        <v>15</v>
      </c>
    </row>
    <row r="2525" spans="1:11" x14ac:dyDescent="0.3">
      <c r="A2525">
        <v>1599</v>
      </c>
      <c r="B2525" t="s">
        <v>167</v>
      </c>
      <c r="C2525" t="s">
        <v>36</v>
      </c>
      <c r="D2525">
        <v>120</v>
      </c>
      <c r="E2525" s="1">
        <v>43854</v>
      </c>
      <c r="F2525" t="s">
        <v>60</v>
      </c>
      <c r="G2525">
        <v>4</v>
      </c>
      <c r="H2525" t="s">
        <v>61</v>
      </c>
      <c r="I2525">
        <v>4</v>
      </c>
      <c r="J2525">
        <v>12.99</v>
      </c>
      <c r="K2525" t="s">
        <v>34</v>
      </c>
    </row>
    <row r="2526" spans="1:11" x14ac:dyDescent="0.3">
      <c r="A2526">
        <v>1599</v>
      </c>
      <c r="B2526" t="s">
        <v>167</v>
      </c>
      <c r="C2526" t="s">
        <v>36</v>
      </c>
      <c r="D2526">
        <v>694</v>
      </c>
      <c r="E2526" s="1">
        <v>43978</v>
      </c>
      <c r="F2526" t="s">
        <v>56</v>
      </c>
      <c r="G2526">
        <v>2</v>
      </c>
      <c r="H2526" t="s">
        <v>57</v>
      </c>
      <c r="I2526">
        <v>3</v>
      </c>
      <c r="J2526">
        <v>499</v>
      </c>
      <c r="K2526" t="s">
        <v>53</v>
      </c>
    </row>
    <row r="2527" spans="1:11" x14ac:dyDescent="0.3">
      <c r="A2527">
        <v>1599</v>
      </c>
      <c r="B2527" t="s">
        <v>167</v>
      </c>
      <c r="C2527" t="s">
        <v>36</v>
      </c>
      <c r="D2527">
        <v>1965</v>
      </c>
      <c r="E2527" s="1">
        <v>44252</v>
      </c>
      <c r="F2527" t="s">
        <v>283</v>
      </c>
      <c r="G2527">
        <v>3</v>
      </c>
      <c r="H2527" t="s">
        <v>284</v>
      </c>
      <c r="I2527">
        <v>7</v>
      </c>
      <c r="J2527">
        <v>42.99</v>
      </c>
      <c r="K2527" t="s">
        <v>15</v>
      </c>
    </row>
    <row r="2528" spans="1:11" x14ac:dyDescent="0.3">
      <c r="A2528">
        <v>1601</v>
      </c>
      <c r="B2528" t="s">
        <v>207</v>
      </c>
      <c r="C2528" t="s">
        <v>144</v>
      </c>
      <c r="D2528">
        <v>1461</v>
      </c>
      <c r="E2528" s="1">
        <v>44143</v>
      </c>
      <c r="F2528" t="s">
        <v>230</v>
      </c>
      <c r="G2528">
        <v>4</v>
      </c>
      <c r="H2528" t="s">
        <v>231</v>
      </c>
      <c r="I2528">
        <v>4</v>
      </c>
      <c r="J2528">
        <v>16.989999999999998</v>
      </c>
      <c r="K2528" t="s">
        <v>34</v>
      </c>
    </row>
    <row r="2529" spans="1:11" x14ac:dyDescent="0.3">
      <c r="A2529">
        <v>1601</v>
      </c>
      <c r="B2529" t="s">
        <v>207</v>
      </c>
      <c r="C2529" t="s">
        <v>144</v>
      </c>
      <c r="D2529">
        <v>1719</v>
      </c>
      <c r="E2529" s="1">
        <v>44201</v>
      </c>
      <c r="F2529" t="s">
        <v>194</v>
      </c>
      <c r="G2529">
        <v>3</v>
      </c>
      <c r="H2529" t="s">
        <v>195</v>
      </c>
      <c r="I2529">
        <v>4</v>
      </c>
      <c r="J2529">
        <v>16.75</v>
      </c>
      <c r="K2529" t="s">
        <v>34</v>
      </c>
    </row>
    <row r="2530" spans="1:11" x14ac:dyDescent="0.3">
      <c r="A2530">
        <v>1603</v>
      </c>
      <c r="B2530" t="s">
        <v>206</v>
      </c>
      <c r="C2530" t="s">
        <v>161</v>
      </c>
      <c r="D2530">
        <v>272</v>
      </c>
      <c r="E2530" s="1">
        <v>43886</v>
      </c>
      <c r="F2530" t="s">
        <v>194</v>
      </c>
      <c r="G2530">
        <v>1</v>
      </c>
      <c r="H2530" t="s">
        <v>195</v>
      </c>
      <c r="I2530">
        <v>4</v>
      </c>
      <c r="J2530">
        <v>16.75</v>
      </c>
      <c r="K2530" t="s">
        <v>34</v>
      </c>
    </row>
    <row r="2531" spans="1:11" x14ac:dyDescent="0.3">
      <c r="A2531">
        <v>1603</v>
      </c>
      <c r="B2531" t="s">
        <v>206</v>
      </c>
      <c r="C2531" t="s">
        <v>161</v>
      </c>
      <c r="D2531">
        <v>629</v>
      </c>
      <c r="E2531" s="1">
        <v>43965</v>
      </c>
      <c r="F2531" t="s">
        <v>21</v>
      </c>
      <c r="G2531">
        <v>1</v>
      </c>
      <c r="H2531" t="s">
        <v>22</v>
      </c>
      <c r="I2531">
        <v>7</v>
      </c>
      <c r="J2531">
        <v>27.5</v>
      </c>
      <c r="K2531" t="s">
        <v>15</v>
      </c>
    </row>
    <row r="2532" spans="1:11" x14ac:dyDescent="0.3">
      <c r="A2532">
        <v>1603</v>
      </c>
      <c r="B2532" t="s">
        <v>206</v>
      </c>
      <c r="C2532" t="s">
        <v>161</v>
      </c>
      <c r="D2532">
        <v>3104</v>
      </c>
      <c r="E2532" s="1">
        <v>44507</v>
      </c>
      <c r="F2532" t="s">
        <v>283</v>
      </c>
      <c r="G2532">
        <v>2</v>
      </c>
      <c r="H2532" t="s">
        <v>284</v>
      </c>
      <c r="I2532">
        <v>7</v>
      </c>
      <c r="J2532">
        <v>42.99</v>
      </c>
      <c r="K2532" t="s">
        <v>15</v>
      </c>
    </row>
    <row r="2533" spans="1:11" x14ac:dyDescent="0.3">
      <c r="A2533">
        <v>1604</v>
      </c>
      <c r="B2533" t="s">
        <v>42</v>
      </c>
      <c r="C2533" t="s">
        <v>43</v>
      </c>
      <c r="D2533">
        <v>1770</v>
      </c>
      <c r="E2533" s="1">
        <v>44213</v>
      </c>
      <c r="F2533" t="s">
        <v>54</v>
      </c>
      <c r="G2533">
        <v>1</v>
      </c>
      <c r="H2533" t="s">
        <v>55</v>
      </c>
      <c r="I2533">
        <v>1</v>
      </c>
      <c r="J2533">
        <v>11.99</v>
      </c>
      <c r="K2533" t="s">
        <v>18</v>
      </c>
    </row>
    <row r="2534" spans="1:11" x14ac:dyDescent="0.3">
      <c r="A2534">
        <v>1606</v>
      </c>
      <c r="B2534" t="s">
        <v>305</v>
      </c>
      <c r="C2534" t="s">
        <v>36</v>
      </c>
      <c r="D2534">
        <v>1754</v>
      </c>
      <c r="E2534" s="1">
        <v>44210</v>
      </c>
      <c r="F2534" t="s">
        <v>67</v>
      </c>
      <c r="G2534">
        <v>4</v>
      </c>
      <c r="H2534" t="s">
        <v>68</v>
      </c>
      <c r="I2534">
        <v>4</v>
      </c>
      <c r="J2534">
        <v>23.99</v>
      </c>
      <c r="K2534" t="s">
        <v>34</v>
      </c>
    </row>
    <row r="2535" spans="1:11" x14ac:dyDescent="0.3">
      <c r="A2535">
        <v>1607</v>
      </c>
      <c r="B2535" t="s">
        <v>342</v>
      </c>
      <c r="C2535" t="s">
        <v>103</v>
      </c>
      <c r="D2535">
        <v>798</v>
      </c>
      <c r="E2535" s="1">
        <v>44001</v>
      </c>
      <c r="F2535" t="s">
        <v>152</v>
      </c>
      <c r="G2535">
        <v>1</v>
      </c>
      <c r="H2535" t="s">
        <v>153</v>
      </c>
      <c r="I2535">
        <v>1</v>
      </c>
      <c r="J2535">
        <v>7.99</v>
      </c>
      <c r="K2535" t="s">
        <v>18</v>
      </c>
    </row>
    <row r="2536" spans="1:11" x14ac:dyDescent="0.3">
      <c r="A2536">
        <v>1607</v>
      </c>
      <c r="B2536" t="s">
        <v>342</v>
      </c>
      <c r="C2536" t="s">
        <v>103</v>
      </c>
      <c r="D2536">
        <v>1275</v>
      </c>
      <c r="E2536" s="1">
        <v>44103</v>
      </c>
      <c r="F2536" t="s">
        <v>263</v>
      </c>
      <c r="G2536">
        <v>2</v>
      </c>
      <c r="H2536" t="s">
        <v>264</v>
      </c>
      <c r="I2536">
        <v>4</v>
      </c>
      <c r="J2536">
        <v>19.5</v>
      </c>
      <c r="K2536" t="s">
        <v>34</v>
      </c>
    </row>
    <row r="2537" spans="1:11" x14ac:dyDescent="0.3">
      <c r="A2537">
        <v>1607</v>
      </c>
      <c r="B2537" t="s">
        <v>342</v>
      </c>
      <c r="C2537" t="s">
        <v>103</v>
      </c>
      <c r="D2537">
        <v>2023</v>
      </c>
      <c r="E2537" s="1">
        <v>44264</v>
      </c>
      <c r="F2537" t="s">
        <v>60</v>
      </c>
      <c r="G2537">
        <v>3</v>
      </c>
      <c r="H2537" t="s">
        <v>61</v>
      </c>
      <c r="I2537">
        <v>4</v>
      </c>
      <c r="J2537">
        <v>12.99</v>
      </c>
      <c r="K2537" t="s">
        <v>34</v>
      </c>
    </row>
    <row r="2538" spans="1:11" x14ac:dyDescent="0.3">
      <c r="A2538">
        <v>1607</v>
      </c>
      <c r="B2538" t="s">
        <v>342</v>
      </c>
      <c r="C2538" t="s">
        <v>103</v>
      </c>
      <c r="D2538">
        <v>3052</v>
      </c>
      <c r="E2538" s="1">
        <v>44495</v>
      </c>
      <c r="F2538" t="s">
        <v>136</v>
      </c>
      <c r="G2538">
        <v>3</v>
      </c>
      <c r="H2538" t="s">
        <v>137</v>
      </c>
      <c r="I2538">
        <v>5</v>
      </c>
      <c r="J2538">
        <v>189</v>
      </c>
      <c r="K2538" t="s">
        <v>97</v>
      </c>
    </row>
    <row r="2539" spans="1:11" x14ac:dyDescent="0.3">
      <c r="A2539">
        <v>1608</v>
      </c>
      <c r="B2539" t="s">
        <v>196</v>
      </c>
      <c r="C2539" t="s">
        <v>126</v>
      </c>
      <c r="D2539">
        <v>280</v>
      </c>
      <c r="E2539" s="1">
        <v>43886</v>
      </c>
      <c r="F2539" t="s">
        <v>37</v>
      </c>
      <c r="G2539">
        <v>3</v>
      </c>
      <c r="H2539" t="s">
        <v>38</v>
      </c>
      <c r="I2539">
        <v>1</v>
      </c>
      <c r="J2539">
        <v>12</v>
      </c>
      <c r="K2539" t="s">
        <v>18</v>
      </c>
    </row>
    <row r="2540" spans="1:11" x14ac:dyDescent="0.3">
      <c r="A2540">
        <v>1608</v>
      </c>
      <c r="B2540" t="s">
        <v>196</v>
      </c>
      <c r="C2540" t="s">
        <v>126</v>
      </c>
      <c r="D2540">
        <v>722</v>
      </c>
      <c r="E2540" s="1">
        <v>43983</v>
      </c>
      <c r="F2540" t="s">
        <v>32</v>
      </c>
      <c r="G2540">
        <v>5</v>
      </c>
      <c r="H2540" t="s">
        <v>33</v>
      </c>
      <c r="I2540">
        <v>4</v>
      </c>
      <c r="J2540">
        <v>15.5</v>
      </c>
      <c r="K2540" t="s">
        <v>34</v>
      </c>
    </row>
    <row r="2541" spans="1:11" x14ac:dyDescent="0.3">
      <c r="A2541">
        <v>1608</v>
      </c>
      <c r="B2541" t="s">
        <v>196</v>
      </c>
      <c r="C2541" t="s">
        <v>126</v>
      </c>
      <c r="D2541">
        <v>1539</v>
      </c>
      <c r="E2541" s="1">
        <v>44161</v>
      </c>
      <c r="F2541" t="s">
        <v>120</v>
      </c>
      <c r="G2541">
        <v>6</v>
      </c>
      <c r="H2541" t="s">
        <v>121</v>
      </c>
      <c r="I2541">
        <v>7</v>
      </c>
      <c r="J2541">
        <v>49.95</v>
      </c>
      <c r="K2541" t="s">
        <v>15</v>
      </c>
    </row>
    <row r="2542" spans="1:11" x14ac:dyDescent="0.3">
      <c r="A2542">
        <v>1610</v>
      </c>
      <c r="B2542" t="s">
        <v>314</v>
      </c>
      <c r="C2542" t="s">
        <v>253</v>
      </c>
      <c r="D2542">
        <v>2433</v>
      </c>
      <c r="E2542" s="1">
        <v>44355</v>
      </c>
      <c r="F2542" t="s">
        <v>32</v>
      </c>
      <c r="G2542">
        <v>6</v>
      </c>
      <c r="H2542" t="s">
        <v>33</v>
      </c>
      <c r="I2542">
        <v>4</v>
      </c>
      <c r="J2542">
        <v>15.5</v>
      </c>
      <c r="K2542" t="s">
        <v>34</v>
      </c>
    </row>
    <row r="2543" spans="1:11" x14ac:dyDescent="0.3">
      <c r="A2543">
        <v>1613</v>
      </c>
      <c r="B2543" t="s">
        <v>531</v>
      </c>
      <c r="C2543" t="s">
        <v>211</v>
      </c>
      <c r="D2543">
        <v>43</v>
      </c>
      <c r="E2543" s="1">
        <v>43837</v>
      </c>
      <c r="F2543" t="s">
        <v>111</v>
      </c>
      <c r="G2543">
        <v>5</v>
      </c>
      <c r="H2543" t="s">
        <v>112</v>
      </c>
      <c r="I2543">
        <v>1</v>
      </c>
      <c r="J2543">
        <v>12</v>
      </c>
      <c r="K2543" t="s">
        <v>18</v>
      </c>
    </row>
    <row r="2544" spans="1:11" x14ac:dyDescent="0.3">
      <c r="A2544">
        <v>1613</v>
      </c>
      <c r="B2544" t="s">
        <v>531</v>
      </c>
      <c r="C2544" t="s">
        <v>211</v>
      </c>
      <c r="D2544">
        <v>1616</v>
      </c>
      <c r="E2544" s="1">
        <v>44178</v>
      </c>
      <c r="F2544" t="s">
        <v>13</v>
      </c>
      <c r="G2544">
        <v>2</v>
      </c>
      <c r="H2544" t="s">
        <v>14</v>
      </c>
      <c r="I2544">
        <v>7</v>
      </c>
      <c r="J2544">
        <v>29.99</v>
      </c>
      <c r="K2544" t="s">
        <v>15</v>
      </c>
    </row>
    <row r="2545" spans="1:11" x14ac:dyDescent="0.3">
      <c r="A2545">
        <v>1614</v>
      </c>
      <c r="B2545" t="s">
        <v>308</v>
      </c>
      <c r="C2545" t="s">
        <v>309</v>
      </c>
      <c r="D2545">
        <v>91</v>
      </c>
      <c r="E2545" s="1">
        <v>43851</v>
      </c>
      <c r="F2545" t="s">
        <v>149</v>
      </c>
      <c r="G2545">
        <v>2</v>
      </c>
      <c r="H2545" t="s">
        <v>150</v>
      </c>
      <c r="I2545">
        <v>4</v>
      </c>
      <c r="J2545">
        <v>24.95</v>
      </c>
      <c r="K2545" t="s">
        <v>34</v>
      </c>
    </row>
    <row r="2546" spans="1:11" x14ac:dyDescent="0.3">
      <c r="A2546">
        <v>1614</v>
      </c>
      <c r="B2546" t="s">
        <v>308</v>
      </c>
      <c r="C2546" t="s">
        <v>309</v>
      </c>
      <c r="D2546">
        <v>202</v>
      </c>
      <c r="E2546" s="1">
        <v>43871</v>
      </c>
      <c r="F2546" t="s">
        <v>154</v>
      </c>
      <c r="G2546">
        <v>1</v>
      </c>
      <c r="H2546" t="s">
        <v>155</v>
      </c>
      <c r="I2546">
        <v>2</v>
      </c>
      <c r="J2546">
        <v>129.94999999999999</v>
      </c>
      <c r="K2546" t="s">
        <v>41</v>
      </c>
    </row>
    <row r="2547" spans="1:11" x14ac:dyDescent="0.3">
      <c r="A2547">
        <v>1614</v>
      </c>
      <c r="B2547" t="s">
        <v>308</v>
      </c>
      <c r="C2547" t="s">
        <v>309</v>
      </c>
      <c r="D2547">
        <v>1545</v>
      </c>
      <c r="E2547" s="1">
        <v>44163</v>
      </c>
      <c r="F2547" t="s">
        <v>58</v>
      </c>
      <c r="G2547">
        <v>4</v>
      </c>
      <c r="H2547" t="s">
        <v>59</v>
      </c>
      <c r="I2547">
        <v>2</v>
      </c>
      <c r="J2547">
        <v>179</v>
      </c>
      <c r="K2547" t="s">
        <v>41</v>
      </c>
    </row>
    <row r="2548" spans="1:11" x14ac:dyDescent="0.3">
      <c r="A2548">
        <v>1614</v>
      </c>
      <c r="B2548" t="s">
        <v>308</v>
      </c>
      <c r="C2548" t="s">
        <v>309</v>
      </c>
      <c r="D2548">
        <v>2063</v>
      </c>
      <c r="E2548" s="1">
        <v>44274</v>
      </c>
      <c r="F2548" t="s">
        <v>21</v>
      </c>
      <c r="G2548">
        <v>2</v>
      </c>
      <c r="H2548" t="s">
        <v>22</v>
      </c>
      <c r="I2548">
        <v>7</v>
      </c>
      <c r="J2548">
        <v>27.5</v>
      </c>
      <c r="K2548" t="s">
        <v>15</v>
      </c>
    </row>
    <row r="2549" spans="1:11" x14ac:dyDescent="0.3">
      <c r="A2549">
        <v>1615</v>
      </c>
      <c r="B2549" t="s">
        <v>232</v>
      </c>
      <c r="C2549" t="s">
        <v>29</v>
      </c>
      <c r="D2549">
        <v>516</v>
      </c>
      <c r="E2549" s="1">
        <v>43940</v>
      </c>
      <c r="F2549" t="s">
        <v>120</v>
      </c>
      <c r="G2549">
        <v>5</v>
      </c>
      <c r="H2549" t="s">
        <v>121</v>
      </c>
      <c r="I2549">
        <v>7</v>
      </c>
      <c r="J2549">
        <v>49.95</v>
      </c>
      <c r="K2549" t="s">
        <v>15</v>
      </c>
    </row>
    <row r="2550" spans="1:11" x14ac:dyDescent="0.3">
      <c r="A2550">
        <v>1616</v>
      </c>
      <c r="B2550" t="s">
        <v>162</v>
      </c>
      <c r="C2550" t="s">
        <v>163</v>
      </c>
      <c r="D2550">
        <v>1900</v>
      </c>
      <c r="E2550" s="1">
        <v>44239</v>
      </c>
      <c r="F2550" t="s">
        <v>286</v>
      </c>
      <c r="G2550">
        <v>2</v>
      </c>
      <c r="H2550" t="s">
        <v>287</v>
      </c>
      <c r="I2550">
        <v>4</v>
      </c>
      <c r="J2550">
        <v>19.989999999999998</v>
      </c>
      <c r="K2550" t="s">
        <v>34</v>
      </c>
    </row>
    <row r="2551" spans="1:11" x14ac:dyDescent="0.3">
      <c r="A2551">
        <v>1617</v>
      </c>
      <c r="B2551" t="s">
        <v>355</v>
      </c>
      <c r="C2551" t="s">
        <v>148</v>
      </c>
      <c r="D2551">
        <v>765</v>
      </c>
      <c r="E2551" s="1">
        <v>43992</v>
      </c>
      <c r="F2551" t="s">
        <v>302</v>
      </c>
      <c r="G2551">
        <v>5</v>
      </c>
      <c r="H2551" t="s">
        <v>303</v>
      </c>
      <c r="I2551">
        <v>4</v>
      </c>
      <c r="J2551">
        <v>13.99</v>
      </c>
      <c r="K2551" t="s">
        <v>34</v>
      </c>
    </row>
    <row r="2552" spans="1:11" x14ac:dyDescent="0.3">
      <c r="A2552">
        <v>1617</v>
      </c>
      <c r="B2552" t="s">
        <v>355</v>
      </c>
      <c r="C2552" t="s">
        <v>148</v>
      </c>
      <c r="D2552">
        <v>1864</v>
      </c>
      <c r="E2552" s="1">
        <v>44232</v>
      </c>
      <c r="F2552" t="s">
        <v>16</v>
      </c>
      <c r="G2552">
        <v>3</v>
      </c>
      <c r="H2552" t="s">
        <v>17</v>
      </c>
      <c r="I2552">
        <v>1</v>
      </c>
      <c r="J2552">
        <v>8.99</v>
      </c>
      <c r="K2552" t="s">
        <v>18</v>
      </c>
    </row>
    <row r="2553" spans="1:11" x14ac:dyDescent="0.3">
      <c r="A2553">
        <v>1620</v>
      </c>
      <c r="B2553" t="s">
        <v>296</v>
      </c>
      <c r="C2553" t="s">
        <v>29</v>
      </c>
      <c r="D2553">
        <v>1426</v>
      </c>
      <c r="E2553" s="1">
        <v>44134</v>
      </c>
      <c r="F2553" t="s">
        <v>168</v>
      </c>
      <c r="G2553">
        <v>1</v>
      </c>
      <c r="H2553" t="s">
        <v>169</v>
      </c>
      <c r="I2553">
        <v>4</v>
      </c>
      <c r="J2553">
        <v>19.5</v>
      </c>
      <c r="K2553" t="s">
        <v>34</v>
      </c>
    </row>
    <row r="2554" spans="1:11" x14ac:dyDescent="0.3">
      <c r="A2554">
        <v>1620</v>
      </c>
      <c r="B2554" t="s">
        <v>296</v>
      </c>
      <c r="C2554" t="s">
        <v>29</v>
      </c>
      <c r="D2554">
        <v>2172</v>
      </c>
      <c r="E2554" s="1">
        <v>44298</v>
      </c>
      <c r="F2554" t="s">
        <v>120</v>
      </c>
      <c r="G2554">
        <v>3</v>
      </c>
      <c r="H2554" t="s">
        <v>121</v>
      </c>
      <c r="I2554">
        <v>7</v>
      </c>
      <c r="J2554">
        <v>49.95</v>
      </c>
      <c r="K2554" t="s">
        <v>15</v>
      </c>
    </row>
    <row r="2555" spans="1:11" x14ac:dyDescent="0.3">
      <c r="A2555">
        <v>1621</v>
      </c>
      <c r="B2555" t="s">
        <v>417</v>
      </c>
      <c r="C2555" t="s">
        <v>29</v>
      </c>
      <c r="D2555">
        <v>1191</v>
      </c>
      <c r="E2555" s="1">
        <v>44087</v>
      </c>
      <c r="F2555" t="s">
        <v>30</v>
      </c>
      <c r="G2555">
        <v>5</v>
      </c>
      <c r="H2555" t="s">
        <v>31</v>
      </c>
      <c r="I2555">
        <v>7</v>
      </c>
      <c r="J2555">
        <v>37.99</v>
      </c>
      <c r="K2555" t="s">
        <v>15</v>
      </c>
    </row>
    <row r="2556" spans="1:11" x14ac:dyDescent="0.3">
      <c r="A2556">
        <v>1623</v>
      </c>
      <c r="B2556" t="s">
        <v>532</v>
      </c>
      <c r="C2556" t="s">
        <v>161</v>
      </c>
      <c r="D2556">
        <v>631</v>
      </c>
      <c r="E2556" s="1">
        <v>43966</v>
      </c>
      <c r="F2556" t="s">
        <v>131</v>
      </c>
      <c r="G2556">
        <v>3</v>
      </c>
      <c r="H2556" t="s">
        <v>132</v>
      </c>
      <c r="I2556">
        <v>1</v>
      </c>
      <c r="J2556">
        <v>9.99</v>
      </c>
      <c r="K2556" t="s">
        <v>18</v>
      </c>
    </row>
    <row r="2557" spans="1:11" x14ac:dyDescent="0.3">
      <c r="A2557">
        <v>1623</v>
      </c>
      <c r="B2557" t="s">
        <v>532</v>
      </c>
      <c r="C2557" t="s">
        <v>161</v>
      </c>
      <c r="D2557">
        <v>2408</v>
      </c>
      <c r="E2557" s="1">
        <v>44350</v>
      </c>
      <c r="F2557" t="s">
        <v>104</v>
      </c>
      <c r="G2557">
        <v>5</v>
      </c>
      <c r="H2557" t="s">
        <v>105</v>
      </c>
      <c r="I2557">
        <v>5</v>
      </c>
      <c r="J2557">
        <v>189</v>
      </c>
      <c r="K2557" t="s">
        <v>97</v>
      </c>
    </row>
    <row r="2558" spans="1:11" x14ac:dyDescent="0.3">
      <c r="A2558">
        <v>1623</v>
      </c>
      <c r="B2558" t="s">
        <v>532</v>
      </c>
      <c r="C2558" t="s">
        <v>161</v>
      </c>
      <c r="D2558">
        <v>2966</v>
      </c>
      <c r="E2558" s="1">
        <v>44473</v>
      </c>
      <c r="F2558" t="s">
        <v>194</v>
      </c>
      <c r="G2558">
        <v>3</v>
      </c>
      <c r="H2558" t="s">
        <v>195</v>
      </c>
      <c r="I2558">
        <v>4</v>
      </c>
      <c r="J2558">
        <v>16.75</v>
      </c>
      <c r="K2558" t="s">
        <v>34</v>
      </c>
    </row>
    <row r="2559" spans="1:11" x14ac:dyDescent="0.3">
      <c r="A2559">
        <v>1624</v>
      </c>
      <c r="B2559" t="s">
        <v>445</v>
      </c>
      <c r="C2559" t="s">
        <v>189</v>
      </c>
      <c r="D2559">
        <v>773</v>
      </c>
      <c r="E2559" s="1">
        <v>43994</v>
      </c>
      <c r="F2559" t="s">
        <v>208</v>
      </c>
      <c r="G2559">
        <v>3</v>
      </c>
      <c r="H2559" t="s">
        <v>209</v>
      </c>
      <c r="I2559">
        <v>4</v>
      </c>
      <c r="J2559">
        <v>14.99</v>
      </c>
      <c r="K2559" t="s">
        <v>34</v>
      </c>
    </row>
    <row r="2560" spans="1:11" x14ac:dyDescent="0.3">
      <c r="A2560">
        <v>1624</v>
      </c>
      <c r="B2560" t="s">
        <v>445</v>
      </c>
      <c r="C2560" t="s">
        <v>189</v>
      </c>
      <c r="D2560">
        <v>3281</v>
      </c>
      <c r="E2560" s="1">
        <v>44548</v>
      </c>
      <c r="F2560" t="s">
        <v>122</v>
      </c>
      <c r="G2560">
        <v>4</v>
      </c>
      <c r="H2560" t="s">
        <v>123</v>
      </c>
      <c r="I2560">
        <v>4</v>
      </c>
      <c r="J2560">
        <v>14.99</v>
      </c>
      <c r="K2560" t="s">
        <v>34</v>
      </c>
    </row>
    <row r="2561" spans="1:11" x14ac:dyDescent="0.3">
      <c r="A2561">
        <v>1625</v>
      </c>
      <c r="B2561" t="s">
        <v>249</v>
      </c>
      <c r="C2561" t="s">
        <v>126</v>
      </c>
      <c r="D2561">
        <v>1712</v>
      </c>
      <c r="E2561" s="1">
        <v>44200</v>
      </c>
      <c r="F2561" t="s">
        <v>56</v>
      </c>
      <c r="G2561">
        <v>2</v>
      </c>
      <c r="H2561" t="s">
        <v>57</v>
      </c>
      <c r="I2561">
        <v>3</v>
      </c>
      <c r="J2561">
        <v>499</v>
      </c>
      <c r="K2561" t="s">
        <v>53</v>
      </c>
    </row>
    <row r="2562" spans="1:11" x14ac:dyDescent="0.3">
      <c r="A2562">
        <v>1625</v>
      </c>
      <c r="B2562" t="s">
        <v>249</v>
      </c>
      <c r="C2562" t="s">
        <v>126</v>
      </c>
      <c r="D2562">
        <v>3294</v>
      </c>
      <c r="E2562" s="1">
        <v>44551</v>
      </c>
      <c r="F2562" t="s">
        <v>83</v>
      </c>
      <c r="G2562">
        <v>3</v>
      </c>
      <c r="H2562" t="s">
        <v>84</v>
      </c>
      <c r="I2562">
        <v>2</v>
      </c>
      <c r="J2562">
        <v>167</v>
      </c>
      <c r="K2562" t="s">
        <v>41</v>
      </c>
    </row>
    <row r="2563" spans="1:11" x14ac:dyDescent="0.3">
      <c r="A2563">
        <v>1626</v>
      </c>
      <c r="B2563" t="s">
        <v>257</v>
      </c>
      <c r="C2563" t="s">
        <v>66</v>
      </c>
      <c r="D2563">
        <v>86</v>
      </c>
      <c r="E2563" s="1">
        <v>43849</v>
      </c>
      <c r="F2563" t="s">
        <v>154</v>
      </c>
      <c r="G2563">
        <v>5</v>
      </c>
      <c r="H2563" t="s">
        <v>155</v>
      </c>
      <c r="I2563">
        <v>2</v>
      </c>
      <c r="J2563">
        <v>129.94999999999999</v>
      </c>
      <c r="K2563" t="s">
        <v>41</v>
      </c>
    </row>
    <row r="2564" spans="1:11" x14ac:dyDescent="0.3">
      <c r="A2564">
        <v>1627</v>
      </c>
      <c r="B2564" t="s">
        <v>353</v>
      </c>
      <c r="C2564" t="s">
        <v>36</v>
      </c>
      <c r="D2564">
        <v>1977</v>
      </c>
      <c r="E2564" s="1">
        <v>44254</v>
      </c>
      <c r="F2564" t="s">
        <v>290</v>
      </c>
      <c r="G2564">
        <v>2</v>
      </c>
      <c r="H2564" t="s">
        <v>291</v>
      </c>
      <c r="I2564">
        <v>6</v>
      </c>
      <c r="J2564">
        <v>699</v>
      </c>
      <c r="K2564" t="s">
        <v>27</v>
      </c>
    </row>
    <row r="2565" spans="1:11" x14ac:dyDescent="0.3">
      <c r="A2565">
        <v>1628</v>
      </c>
      <c r="B2565" t="s">
        <v>133</v>
      </c>
      <c r="C2565" t="s">
        <v>134</v>
      </c>
      <c r="D2565">
        <v>161</v>
      </c>
      <c r="E2565" s="1">
        <v>43863</v>
      </c>
      <c r="F2565" t="s">
        <v>152</v>
      </c>
      <c r="G2565">
        <v>2</v>
      </c>
      <c r="H2565" t="s">
        <v>153</v>
      </c>
      <c r="I2565">
        <v>1</v>
      </c>
      <c r="J2565">
        <v>7.99</v>
      </c>
      <c r="K2565" t="s">
        <v>18</v>
      </c>
    </row>
    <row r="2566" spans="1:11" x14ac:dyDescent="0.3">
      <c r="A2566">
        <v>1628</v>
      </c>
      <c r="B2566" t="s">
        <v>133</v>
      </c>
      <c r="C2566" t="s">
        <v>134</v>
      </c>
      <c r="D2566">
        <v>2245</v>
      </c>
      <c r="E2566" s="1">
        <v>44313</v>
      </c>
      <c r="F2566" t="s">
        <v>16</v>
      </c>
      <c r="G2566">
        <v>4</v>
      </c>
      <c r="H2566" t="s">
        <v>17</v>
      </c>
      <c r="I2566">
        <v>1</v>
      </c>
      <c r="J2566">
        <v>8.99</v>
      </c>
      <c r="K2566" t="s">
        <v>18</v>
      </c>
    </row>
    <row r="2567" spans="1:11" x14ac:dyDescent="0.3">
      <c r="A2567">
        <v>1628</v>
      </c>
      <c r="B2567" t="s">
        <v>133</v>
      </c>
      <c r="C2567" t="s">
        <v>134</v>
      </c>
      <c r="D2567">
        <v>2334</v>
      </c>
      <c r="E2567" s="1">
        <v>44331</v>
      </c>
      <c r="F2567" t="s">
        <v>63</v>
      </c>
      <c r="G2567">
        <v>3</v>
      </c>
      <c r="H2567" t="s">
        <v>64</v>
      </c>
      <c r="I2567">
        <v>7</v>
      </c>
      <c r="J2567">
        <v>32.950000000000003</v>
      </c>
      <c r="K2567" t="s">
        <v>15</v>
      </c>
    </row>
    <row r="2568" spans="1:11" x14ac:dyDescent="0.3">
      <c r="A2568">
        <v>1630</v>
      </c>
      <c r="B2568" t="s">
        <v>282</v>
      </c>
      <c r="C2568" t="s">
        <v>29</v>
      </c>
      <c r="D2568">
        <v>1347</v>
      </c>
      <c r="E2568" s="1">
        <v>44118</v>
      </c>
      <c r="F2568" t="s">
        <v>83</v>
      </c>
      <c r="G2568">
        <v>2</v>
      </c>
      <c r="H2568" t="s">
        <v>84</v>
      </c>
      <c r="I2568">
        <v>2</v>
      </c>
      <c r="J2568">
        <v>167</v>
      </c>
      <c r="K2568" t="s">
        <v>41</v>
      </c>
    </row>
    <row r="2569" spans="1:11" x14ac:dyDescent="0.3">
      <c r="A2569">
        <v>1630</v>
      </c>
      <c r="B2569" t="s">
        <v>282</v>
      </c>
      <c r="C2569" t="s">
        <v>29</v>
      </c>
      <c r="D2569">
        <v>1474</v>
      </c>
      <c r="E2569" s="1">
        <v>44146</v>
      </c>
      <c r="F2569" t="s">
        <v>214</v>
      </c>
      <c r="G2569">
        <v>3</v>
      </c>
      <c r="H2569" t="s">
        <v>215</v>
      </c>
      <c r="I2569">
        <v>2</v>
      </c>
      <c r="J2569">
        <v>58.95</v>
      </c>
      <c r="K2569" t="s">
        <v>41</v>
      </c>
    </row>
    <row r="2570" spans="1:11" x14ac:dyDescent="0.3">
      <c r="A2570">
        <v>1630</v>
      </c>
      <c r="B2570" t="s">
        <v>282</v>
      </c>
      <c r="C2570" t="s">
        <v>29</v>
      </c>
      <c r="D2570">
        <v>1955</v>
      </c>
      <c r="E2570" s="1">
        <v>44250</v>
      </c>
      <c r="F2570" t="s">
        <v>136</v>
      </c>
      <c r="G2570">
        <v>4</v>
      </c>
      <c r="H2570" t="s">
        <v>137</v>
      </c>
      <c r="I2570">
        <v>5</v>
      </c>
      <c r="J2570">
        <v>189</v>
      </c>
      <c r="K2570" t="s">
        <v>97</v>
      </c>
    </row>
    <row r="2571" spans="1:11" x14ac:dyDescent="0.3">
      <c r="A2571">
        <v>1630</v>
      </c>
      <c r="B2571" t="s">
        <v>282</v>
      </c>
      <c r="C2571" t="s">
        <v>29</v>
      </c>
      <c r="D2571">
        <v>2890</v>
      </c>
      <c r="E2571" s="1">
        <v>44451</v>
      </c>
      <c r="F2571" t="s">
        <v>217</v>
      </c>
      <c r="G2571">
        <v>3</v>
      </c>
      <c r="H2571" t="s">
        <v>218</v>
      </c>
      <c r="I2571">
        <v>4</v>
      </c>
      <c r="J2571">
        <v>16.989999999999998</v>
      </c>
      <c r="K2571" t="s">
        <v>34</v>
      </c>
    </row>
    <row r="2572" spans="1:11" x14ac:dyDescent="0.3">
      <c r="A2572">
        <v>1631</v>
      </c>
      <c r="B2572" t="s">
        <v>340</v>
      </c>
      <c r="C2572" t="s">
        <v>239</v>
      </c>
      <c r="D2572">
        <v>1255</v>
      </c>
      <c r="E2572" s="1">
        <v>44099</v>
      </c>
      <c r="F2572" t="s">
        <v>260</v>
      </c>
      <c r="G2572">
        <v>4</v>
      </c>
      <c r="H2572" t="s">
        <v>261</v>
      </c>
      <c r="I2572">
        <v>7</v>
      </c>
      <c r="J2572">
        <v>49</v>
      </c>
      <c r="K2572" t="s">
        <v>15</v>
      </c>
    </row>
    <row r="2573" spans="1:11" x14ac:dyDescent="0.3">
      <c r="A2573">
        <v>1632</v>
      </c>
      <c r="B2573" t="s">
        <v>533</v>
      </c>
      <c r="C2573" t="s">
        <v>29</v>
      </c>
      <c r="D2573">
        <v>1121</v>
      </c>
      <c r="E2573" s="1">
        <v>44073</v>
      </c>
      <c r="F2573" t="s">
        <v>122</v>
      </c>
      <c r="G2573">
        <v>2</v>
      </c>
      <c r="H2573" t="s">
        <v>123</v>
      </c>
      <c r="I2573">
        <v>4</v>
      </c>
      <c r="J2573">
        <v>14.99</v>
      </c>
      <c r="K2573" t="s">
        <v>34</v>
      </c>
    </row>
    <row r="2574" spans="1:11" x14ac:dyDescent="0.3">
      <c r="A2574">
        <v>1632</v>
      </c>
      <c r="B2574" t="s">
        <v>533</v>
      </c>
      <c r="C2574" t="s">
        <v>29</v>
      </c>
      <c r="D2574">
        <v>2345</v>
      </c>
      <c r="E2574" s="1">
        <v>44333</v>
      </c>
      <c r="F2574" t="s">
        <v>30</v>
      </c>
      <c r="G2574">
        <v>3</v>
      </c>
      <c r="H2574" t="s">
        <v>31</v>
      </c>
      <c r="I2574">
        <v>7</v>
      </c>
      <c r="J2574">
        <v>37.99</v>
      </c>
      <c r="K2574" t="s">
        <v>15</v>
      </c>
    </row>
    <row r="2575" spans="1:11" x14ac:dyDescent="0.3">
      <c r="A2575">
        <v>1633</v>
      </c>
      <c r="B2575" t="s">
        <v>470</v>
      </c>
      <c r="C2575" t="s">
        <v>50</v>
      </c>
      <c r="D2575">
        <v>2329</v>
      </c>
      <c r="E2575" s="1">
        <v>44330</v>
      </c>
      <c r="F2575" t="s">
        <v>178</v>
      </c>
      <c r="G2575">
        <v>5</v>
      </c>
      <c r="H2575" t="s">
        <v>179</v>
      </c>
      <c r="I2575">
        <v>5</v>
      </c>
      <c r="J2575">
        <v>225</v>
      </c>
      <c r="K2575" t="s">
        <v>97</v>
      </c>
    </row>
    <row r="2576" spans="1:11" x14ac:dyDescent="0.3">
      <c r="A2576">
        <v>1634</v>
      </c>
      <c r="B2576" t="s">
        <v>188</v>
      </c>
      <c r="C2576" t="s">
        <v>189</v>
      </c>
      <c r="D2576">
        <v>93</v>
      </c>
      <c r="E2576" s="1">
        <v>43851</v>
      </c>
      <c r="F2576" t="s">
        <v>81</v>
      </c>
      <c r="G2576">
        <v>4</v>
      </c>
      <c r="H2576" t="s">
        <v>82</v>
      </c>
      <c r="I2576">
        <v>6</v>
      </c>
      <c r="J2576">
        <v>599</v>
      </c>
      <c r="K2576" t="s">
        <v>27</v>
      </c>
    </row>
    <row r="2577" spans="1:11" x14ac:dyDescent="0.3">
      <c r="A2577">
        <v>1634</v>
      </c>
      <c r="B2577" t="s">
        <v>188</v>
      </c>
      <c r="C2577" t="s">
        <v>189</v>
      </c>
      <c r="D2577">
        <v>191</v>
      </c>
      <c r="E2577" s="1">
        <v>43869</v>
      </c>
      <c r="F2577" t="s">
        <v>154</v>
      </c>
      <c r="G2577">
        <v>4</v>
      </c>
      <c r="H2577" t="s">
        <v>155</v>
      </c>
      <c r="I2577">
        <v>2</v>
      </c>
      <c r="J2577">
        <v>129.94999999999999</v>
      </c>
      <c r="K2577" t="s">
        <v>41</v>
      </c>
    </row>
    <row r="2578" spans="1:11" x14ac:dyDescent="0.3">
      <c r="A2578">
        <v>1634</v>
      </c>
      <c r="B2578" t="s">
        <v>188</v>
      </c>
      <c r="C2578" t="s">
        <v>189</v>
      </c>
      <c r="D2578">
        <v>195</v>
      </c>
      <c r="E2578" s="1">
        <v>43870</v>
      </c>
      <c r="F2578" t="s">
        <v>212</v>
      </c>
      <c r="G2578">
        <v>3</v>
      </c>
      <c r="H2578" t="s">
        <v>213</v>
      </c>
      <c r="I2578">
        <v>4</v>
      </c>
      <c r="J2578">
        <v>14.99</v>
      </c>
      <c r="K2578" t="s">
        <v>34</v>
      </c>
    </row>
    <row r="2579" spans="1:11" x14ac:dyDescent="0.3">
      <c r="A2579">
        <v>1635</v>
      </c>
      <c r="B2579" t="s">
        <v>424</v>
      </c>
      <c r="C2579" t="s">
        <v>161</v>
      </c>
      <c r="D2579">
        <v>579</v>
      </c>
      <c r="E2579" s="1">
        <v>43958</v>
      </c>
      <c r="F2579" t="s">
        <v>37</v>
      </c>
      <c r="G2579">
        <v>2</v>
      </c>
      <c r="H2579" t="s">
        <v>38</v>
      </c>
      <c r="I2579">
        <v>1</v>
      </c>
      <c r="J2579">
        <v>12</v>
      </c>
      <c r="K2579" t="s">
        <v>18</v>
      </c>
    </row>
    <row r="2580" spans="1:11" x14ac:dyDescent="0.3">
      <c r="A2580">
        <v>1635</v>
      </c>
      <c r="B2580" t="s">
        <v>424</v>
      </c>
      <c r="C2580" t="s">
        <v>161</v>
      </c>
      <c r="D2580">
        <v>699</v>
      </c>
      <c r="E2580" s="1">
        <v>43979</v>
      </c>
      <c r="F2580" t="s">
        <v>214</v>
      </c>
      <c r="G2580">
        <v>4</v>
      </c>
      <c r="H2580" t="s">
        <v>215</v>
      </c>
      <c r="I2580">
        <v>2</v>
      </c>
      <c r="J2580">
        <v>58.95</v>
      </c>
      <c r="K2580" t="s">
        <v>41</v>
      </c>
    </row>
    <row r="2581" spans="1:11" x14ac:dyDescent="0.3">
      <c r="A2581">
        <v>1636</v>
      </c>
      <c r="B2581" t="s">
        <v>308</v>
      </c>
      <c r="C2581" t="s">
        <v>309</v>
      </c>
      <c r="D2581">
        <v>1021</v>
      </c>
      <c r="E2581" s="1">
        <v>44050</v>
      </c>
      <c r="F2581" t="s">
        <v>172</v>
      </c>
      <c r="G2581">
        <v>4</v>
      </c>
      <c r="H2581" t="s">
        <v>173</v>
      </c>
      <c r="I2581">
        <v>4</v>
      </c>
      <c r="J2581">
        <v>24.95</v>
      </c>
      <c r="K2581" t="s">
        <v>34</v>
      </c>
    </row>
    <row r="2582" spans="1:11" x14ac:dyDescent="0.3">
      <c r="A2582">
        <v>1636</v>
      </c>
      <c r="B2582" t="s">
        <v>308</v>
      </c>
      <c r="C2582" t="s">
        <v>309</v>
      </c>
      <c r="D2582">
        <v>1309</v>
      </c>
      <c r="E2582" s="1">
        <v>44111</v>
      </c>
      <c r="F2582" t="s">
        <v>175</v>
      </c>
      <c r="G2582">
        <v>3</v>
      </c>
      <c r="H2582" t="s">
        <v>176</v>
      </c>
      <c r="I2582">
        <v>2</v>
      </c>
      <c r="J2582">
        <v>119</v>
      </c>
      <c r="K2582" t="s">
        <v>41</v>
      </c>
    </row>
    <row r="2583" spans="1:11" x14ac:dyDescent="0.3">
      <c r="A2583">
        <v>1637</v>
      </c>
      <c r="B2583" t="s">
        <v>374</v>
      </c>
      <c r="C2583" t="s">
        <v>29</v>
      </c>
      <c r="D2583">
        <v>2468</v>
      </c>
      <c r="E2583" s="1">
        <v>44361</v>
      </c>
      <c r="F2583" t="s">
        <v>152</v>
      </c>
      <c r="G2583">
        <v>3</v>
      </c>
      <c r="H2583" t="s">
        <v>153</v>
      </c>
      <c r="I2583">
        <v>1</v>
      </c>
      <c r="J2583">
        <v>7.99</v>
      </c>
      <c r="K2583" t="s">
        <v>18</v>
      </c>
    </row>
    <row r="2584" spans="1:11" x14ac:dyDescent="0.3">
      <c r="A2584">
        <v>1638</v>
      </c>
      <c r="B2584" t="s">
        <v>49</v>
      </c>
      <c r="C2584" t="s">
        <v>50</v>
      </c>
      <c r="D2584">
        <v>783</v>
      </c>
      <c r="E2584" s="1">
        <v>43998</v>
      </c>
      <c r="F2584" t="s">
        <v>152</v>
      </c>
      <c r="G2584">
        <v>4</v>
      </c>
      <c r="H2584" t="s">
        <v>153</v>
      </c>
      <c r="I2584">
        <v>1</v>
      </c>
      <c r="J2584">
        <v>7.99</v>
      </c>
      <c r="K2584" t="s">
        <v>18</v>
      </c>
    </row>
    <row r="2585" spans="1:11" x14ac:dyDescent="0.3">
      <c r="A2585">
        <v>1638</v>
      </c>
      <c r="B2585" t="s">
        <v>49</v>
      </c>
      <c r="C2585" t="s">
        <v>50</v>
      </c>
      <c r="D2585">
        <v>1316</v>
      </c>
      <c r="E2585" s="1">
        <v>44113</v>
      </c>
      <c r="F2585" t="s">
        <v>114</v>
      </c>
      <c r="G2585">
        <v>4</v>
      </c>
      <c r="H2585" t="s">
        <v>115</v>
      </c>
      <c r="I2585">
        <v>2</v>
      </c>
      <c r="J2585">
        <v>69</v>
      </c>
      <c r="K2585" t="s">
        <v>41</v>
      </c>
    </row>
    <row r="2586" spans="1:11" x14ac:dyDescent="0.3">
      <c r="A2586">
        <v>1638</v>
      </c>
      <c r="B2586" t="s">
        <v>49</v>
      </c>
      <c r="C2586" t="s">
        <v>50</v>
      </c>
      <c r="D2586">
        <v>1724</v>
      </c>
      <c r="E2586" s="1">
        <v>44203</v>
      </c>
      <c r="F2586" t="s">
        <v>32</v>
      </c>
      <c r="G2586">
        <v>3</v>
      </c>
      <c r="H2586" t="s">
        <v>33</v>
      </c>
      <c r="I2586">
        <v>4</v>
      </c>
      <c r="J2586">
        <v>15.5</v>
      </c>
      <c r="K2586" t="s">
        <v>34</v>
      </c>
    </row>
    <row r="2587" spans="1:11" x14ac:dyDescent="0.3">
      <c r="A2587">
        <v>1638</v>
      </c>
      <c r="B2587" t="s">
        <v>49</v>
      </c>
      <c r="C2587" t="s">
        <v>50</v>
      </c>
      <c r="D2587">
        <v>2164</v>
      </c>
      <c r="E2587" s="1">
        <v>44296</v>
      </c>
      <c r="F2587" t="s">
        <v>230</v>
      </c>
      <c r="G2587">
        <v>2</v>
      </c>
      <c r="H2587" t="s">
        <v>231</v>
      </c>
      <c r="I2587">
        <v>4</v>
      </c>
      <c r="J2587">
        <v>16.989999999999998</v>
      </c>
      <c r="K2587" t="s">
        <v>34</v>
      </c>
    </row>
    <row r="2588" spans="1:11" x14ac:dyDescent="0.3">
      <c r="A2588">
        <v>1641</v>
      </c>
      <c r="B2588" t="s">
        <v>171</v>
      </c>
      <c r="C2588" t="s">
        <v>20</v>
      </c>
      <c r="D2588">
        <v>744</v>
      </c>
      <c r="E2588" s="1">
        <v>43987</v>
      </c>
      <c r="F2588" t="s">
        <v>172</v>
      </c>
      <c r="G2588">
        <v>3</v>
      </c>
      <c r="H2588" t="s">
        <v>173</v>
      </c>
      <c r="I2588">
        <v>4</v>
      </c>
      <c r="J2588">
        <v>24.95</v>
      </c>
      <c r="K2588" t="s">
        <v>34</v>
      </c>
    </row>
    <row r="2589" spans="1:11" x14ac:dyDescent="0.3">
      <c r="A2589">
        <v>1644</v>
      </c>
      <c r="B2589" t="s">
        <v>519</v>
      </c>
      <c r="C2589" t="s">
        <v>313</v>
      </c>
      <c r="D2589">
        <v>18</v>
      </c>
      <c r="E2589" s="1">
        <v>43833</v>
      </c>
      <c r="F2589" t="s">
        <v>79</v>
      </c>
      <c r="G2589">
        <v>4</v>
      </c>
      <c r="H2589" t="s">
        <v>80</v>
      </c>
      <c r="I2589">
        <v>3</v>
      </c>
      <c r="J2589">
        <v>399</v>
      </c>
      <c r="K2589" t="s">
        <v>53</v>
      </c>
    </row>
    <row r="2590" spans="1:11" x14ac:dyDescent="0.3">
      <c r="A2590">
        <v>1644</v>
      </c>
      <c r="B2590" t="s">
        <v>519</v>
      </c>
      <c r="C2590" t="s">
        <v>313</v>
      </c>
      <c r="D2590">
        <v>2631</v>
      </c>
      <c r="E2590" s="1">
        <v>44392</v>
      </c>
      <c r="F2590" t="s">
        <v>51</v>
      </c>
      <c r="G2590">
        <v>3</v>
      </c>
      <c r="H2590" t="s">
        <v>52</v>
      </c>
      <c r="I2590">
        <v>3</v>
      </c>
      <c r="J2590">
        <v>455</v>
      </c>
      <c r="K2590" t="s">
        <v>53</v>
      </c>
    </row>
    <row r="2591" spans="1:11" x14ac:dyDescent="0.3">
      <c r="A2591">
        <v>1644</v>
      </c>
      <c r="B2591" t="s">
        <v>519</v>
      </c>
      <c r="C2591" t="s">
        <v>313</v>
      </c>
      <c r="D2591">
        <v>3269</v>
      </c>
      <c r="E2591" s="1">
        <v>44544</v>
      </c>
      <c r="F2591" t="s">
        <v>141</v>
      </c>
      <c r="G2591">
        <v>2</v>
      </c>
      <c r="H2591" t="s">
        <v>142</v>
      </c>
      <c r="I2591">
        <v>5</v>
      </c>
      <c r="J2591">
        <v>214</v>
      </c>
      <c r="K2591" t="s">
        <v>97</v>
      </c>
    </row>
    <row r="2592" spans="1:11" x14ac:dyDescent="0.3">
      <c r="A2592">
        <v>1645</v>
      </c>
      <c r="B2592" t="s">
        <v>382</v>
      </c>
      <c r="C2592" t="s">
        <v>201</v>
      </c>
      <c r="D2592">
        <v>393</v>
      </c>
      <c r="E2592" s="1">
        <v>43913</v>
      </c>
      <c r="F2592" t="s">
        <v>100</v>
      </c>
      <c r="G2592">
        <v>5</v>
      </c>
      <c r="H2592" t="s">
        <v>101</v>
      </c>
      <c r="I2592">
        <v>7</v>
      </c>
      <c r="J2592">
        <v>34.99</v>
      </c>
      <c r="K2592" t="s">
        <v>15</v>
      </c>
    </row>
    <row r="2593" spans="1:11" x14ac:dyDescent="0.3">
      <c r="A2593">
        <v>1645</v>
      </c>
      <c r="B2593" t="s">
        <v>382</v>
      </c>
      <c r="C2593" t="s">
        <v>201</v>
      </c>
      <c r="D2593">
        <v>829</v>
      </c>
      <c r="E2593" s="1">
        <v>44008</v>
      </c>
      <c r="F2593" t="s">
        <v>37</v>
      </c>
      <c r="G2593">
        <v>5</v>
      </c>
      <c r="H2593" t="s">
        <v>38</v>
      </c>
      <c r="I2593">
        <v>1</v>
      </c>
      <c r="J2593">
        <v>12</v>
      </c>
      <c r="K2593" t="s">
        <v>18</v>
      </c>
    </row>
    <row r="2594" spans="1:11" x14ac:dyDescent="0.3">
      <c r="A2594">
        <v>1645</v>
      </c>
      <c r="B2594" t="s">
        <v>382</v>
      </c>
      <c r="C2594" t="s">
        <v>201</v>
      </c>
      <c r="D2594">
        <v>1122</v>
      </c>
      <c r="E2594" s="1">
        <v>44074</v>
      </c>
      <c r="F2594" t="s">
        <v>214</v>
      </c>
      <c r="G2594">
        <v>4</v>
      </c>
      <c r="H2594" t="s">
        <v>215</v>
      </c>
      <c r="I2594">
        <v>2</v>
      </c>
      <c r="J2594">
        <v>58.95</v>
      </c>
      <c r="K2594" t="s">
        <v>41</v>
      </c>
    </row>
    <row r="2595" spans="1:11" x14ac:dyDescent="0.3">
      <c r="A2595">
        <v>1646</v>
      </c>
      <c r="B2595" t="s">
        <v>116</v>
      </c>
      <c r="C2595" t="s">
        <v>117</v>
      </c>
      <c r="D2595">
        <v>124</v>
      </c>
      <c r="E2595" s="1">
        <v>43855</v>
      </c>
      <c r="F2595" t="s">
        <v>37</v>
      </c>
      <c r="G2595">
        <v>5</v>
      </c>
      <c r="H2595" t="s">
        <v>38</v>
      </c>
      <c r="I2595">
        <v>1</v>
      </c>
      <c r="J2595">
        <v>12</v>
      </c>
      <c r="K2595" t="s">
        <v>18</v>
      </c>
    </row>
    <row r="2596" spans="1:11" x14ac:dyDescent="0.3">
      <c r="A2596">
        <v>1646</v>
      </c>
      <c r="B2596" t="s">
        <v>116</v>
      </c>
      <c r="C2596" t="s">
        <v>117</v>
      </c>
      <c r="D2596">
        <v>725</v>
      </c>
      <c r="E2596" s="1">
        <v>43984</v>
      </c>
      <c r="F2596" t="s">
        <v>165</v>
      </c>
      <c r="G2596">
        <v>3</v>
      </c>
      <c r="H2596" t="s">
        <v>166</v>
      </c>
      <c r="I2596">
        <v>7</v>
      </c>
      <c r="J2596">
        <v>28.99</v>
      </c>
      <c r="K2596" t="s">
        <v>15</v>
      </c>
    </row>
    <row r="2597" spans="1:11" x14ac:dyDescent="0.3">
      <c r="A2597">
        <v>1646</v>
      </c>
      <c r="B2597" t="s">
        <v>116</v>
      </c>
      <c r="C2597" t="s">
        <v>117</v>
      </c>
      <c r="D2597">
        <v>1266</v>
      </c>
      <c r="E2597" s="1">
        <v>44102</v>
      </c>
      <c r="F2597" t="s">
        <v>51</v>
      </c>
      <c r="G2597">
        <v>3</v>
      </c>
      <c r="H2597" t="s">
        <v>52</v>
      </c>
      <c r="I2597">
        <v>3</v>
      </c>
      <c r="J2597">
        <v>455</v>
      </c>
      <c r="K2597" t="s">
        <v>53</v>
      </c>
    </row>
    <row r="2598" spans="1:11" x14ac:dyDescent="0.3">
      <c r="A2598">
        <v>1647</v>
      </c>
      <c r="B2598" t="s">
        <v>140</v>
      </c>
      <c r="C2598" t="s">
        <v>43</v>
      </c>
      <c r="D2598">
        <v>258</v>
      </c>
      <c r="E2598" s="1">
        <v>43882</v>
      </c>
      <c r="F2598" t="s">
        <v>37</v>
      </c>
      <c r="G2598">
        <v>3</v>
      </c>
      <c r="H2598" t="s">
        <v>38</v>
      </c>
      <c r="I2598">
        <v>1</v>
      </c>
      <c r="J2598">
        <v>12</v>
      </c>
      <c r="K2598" t="s">
        <v>18</v>
      </c>
    </row>
    <row r="2599" spans="1:11" x14ac:dyDescent="0.3">
      <c r="A2599">
        <v>1647</v>
      </c>
      <c r="B2599" t="s">
        <v>140</v>
      </c>
      <c r="C2599" t="s">
        <v>43</v>
      </c>
      <c r="D2599">
        <v>2249</v>
      </c>
      <c r="E2599" s="1">
        <v>44314</v>
      </c>
      <c r="F2599" t="s">
        <v>145</v>
      </c>
      <c r="G2599">
        <v>5</v>
      </c>
      <c r="H2599" t="s">
        <v>146</v>
      </c>
      <c r="I2599">
        <v>6</v>
      </c>
      <c r="J2599">
        <v>883</v>
      </c>
      <c r="K2599" t="s">
        <v>27</v>
      </c>
    </row>
    <row r="2600" spans="1:11" x14ac:dyDescent="0.3">
      <c r="A2600">
        <v>1648</v>
      </c>
      <c r="B2600" t="s">
        <v>367</v>
      </c>
      <c r="C2600" t="s">
        <v>201</v>
      </c>
      <c r="D2600">
        <v>158</v>
      </c>
      <c r="E2600" s="1">
        <v>43863</v>
      </c>
      <c r="F2600" t="s">
        <v>198</v>
      </c>
      <c r="G2600">
        <v>5</v>
      </c>
      <c r="H2600" t="s">
        <v>199</v>
      </c>
      <c r="I2600">
        <v>1</v>
      </c>
      <c r="J2600">
        <v>8.99</v>
      </c>
      <c r="K2600" t="s">
        <v>18</v>
      </c>
    </row>
    <row r="2601" spans="1:11" x14ac:dyDescent="0.3">
      <c r="A2601">
        <v>1648</v>
      </c>
      <c r="B2601" t="s">
        <v>367</v>
      </c>
      <c r="C2601" t="s">
        <v>201</v>
      </c>
      <c r="D2601">
        <v>332</v>
      </c>
      <c r="E2601" s="1">
        <v>43898</v>
      </c>
      <c r="F2601" t="s">
        <v>89</v>
      </c>
      <c r="G2601">
        <v>5</v>
      </c>
      <c r="H2601" t="s">
        <v>90</v>
      </c>
      <c r="I2601">
        <v>3</v>
      </c>
      <c r="J2601">
        <v>395</v>
      </c>
      <c r="K2601" t="s">
        <v>53</v>
      </c>
    </row>
    <row r="2602" spans="1:11" x14ac:dyDescent="0.3">
      <c r="A2602">
        <v>1648</v>
      </c>
      <c r="B2602" t="s">
        <v>367</v>
      </c>
      <c r="C2602" t="s">
        <v>201</v>
      </c>
      <c r="D2602">
        <v>392</v>
      </c>
      <c r="E2602" s="1">
        <v>43912</v>
      </c>
      <c r="F2602" t="s">
        <v>154</v>
      </c>
      <c r="G2602">
        <v>4</v>
      </c>
      <c r="H2602" t="s">
        <v>155</v>
      </c>
      <c r="I2602">
        <v>2</v>
      </c>
      <c r="J2602">
        <v>129.94999999999999</v>
      </c>
      <c r="K2602" t="s">
        <v>41</v>
      </c>
    </row>
    <row r="2603" spans="1:11" x14ac:dyDescent="0.3">
      <c r="A2603">
        <v>1648</v>
      </c>
      <c r="B2603" t="s">
        <v>367</v>
      </c>
      <c r="C2603" t="s">
        <v>201</v>
      </c>
      <c r="D2603">
        <v>2043</v>
      </c>
      <c r="E2603" s="1">
        <v>44269</v>
      </c>
      <c r="F2603" t="s">
        <v>120</v>
      </c>
      <c r="G2603">
        <v>4</v>
      </c>
      <c r="H2603" t="s">
        <v>121</v>
      </c>
      <c r="I2603">
        <v>7</v>
      </c>
      <c r="J2603">
        <v>49.95</v>
      </c>
      <c r="K2603" t="s">
        <v>15</v>
      </c>
    </row>
    <row r="2604" spans="1:11" x14ac:dyDescent="0.3">
      <c r="A2604">
        <v>1648</v>
      </c>
      <c r="B2604" t="s">
        <v>367</v>
      </c>
      <c r="C2604" t="s">
        <v>201</v>
      </c>
      <c r="D2604">
        <v>2891</v>
      </c>
      <c r="E2604" s="1">
        <v>44452</v>
      </c>
      <c r="F2604" t="s">
        <v>67</v>
      </c>
      <c r="G2604">
        <v>5</v>
      </c>
      <c r="H2604" t="s">
        <v>68</v>
      </c>
      <c r="I2604">
        <v>4</v>
      </c>
      <c r="J2604">
        <v>23.99</v>
      </c>
      <c r="K2604" t="s">
        <v>34</v>
      </c>
    </row>
    <row r="2605" spans="1:11" x14ac:dyDescent="0.3">
      <c r="A2605">
        <v>1651</v>
      </c>
      <c r="B2605" t="s">
        <v>35</v>
      </c>
      <c r="C2605" t="s">
        <v>36</v>
      </c>
      <c r="D2605">
        <v>964</v>
      </c>
      <c r="E2605" s="1">
        <v>44035</v>
      </c>
      <c r="F2605" t="s">
        <v>75</v>
      </c>
      <c r="G2605">
        <v>2</v>
      </c>
      <c r="H2605" t="s">
        <v>76</v>
      </c>
      <c r="I2605">
        <v>2</v>
      </c>
      <c r="J2605">
        <v>54</v>
      </c>
      <c r="K2605" t="s">
        <v>41</v>
      </c>
    </row>
    <row r="2606" spans="1:11" x14ac:dyDescent="0.3">
      <c r="A2606">
        <v>1652</v>
      </c>
      <c r="B2606" t="s">
        <v>361</v>
      </c>
      <c r="C2606" t="s">
        <v>99</v>
      </c>
      <c r="D2606">
        <v>9</v>
      </c>
      <c r="E2606" s="1">
        <v>43832</v>
      </c>
      <c r="F2606" t="s">
        <v>30</v>
      </c>
      <c r="G2606">
        <v>2</v>
      </c>
      <c r="H2606" t="s">
        <v>31</v>
      </c>
      <c r="I2606">
        <v>7</v>
      </c>
      <c r="J2606">
        <v>37.99</v>
      </c>
      <c r="K2606" t="s">
        <v>15</v>
      </c>
    </row>
    <row r="2607" spans="1:11" x14ac:dyDescent="0.3">
      <c r="A2607">
        <v>1653</v>
      </c>
      <c r="B2607" t="s">
        <v>220</v>
      </c>
      <c r="C2607" t="s">
        <v>36</v>
      </c>
      <c r="D2607">
        <v>57</v>
      </c>
      <c r="E2607" s="1">
        <v>43842</v>
      </c>
      <c r="F2607" t="s">
        <v>286</v>
      </c>
      <c r="G2607">
        <v>6</v>
      </c>
      <c r="H2607" t="s">
        <v>287</v>
      </c>
      <c r="I2607">
        <v>4</v>
      </c>
      <c r="J2607">
        <v>19.989999999999998</v>
      </c>
      <c r="K2607" t="s">
        <v>34</v>
      </c>
    </row>
    <row r="2608" spans="1:11" x14ac:dyDescent="0.3">
      <c r="A2608">
        <v>1653</v>
      </c>
      <c r="B2608" t="s">
        <v>220</v>
      </c>
      <c r="C2608" t="s">
        <v>36</v>
      </c>
      <c r="D2608">
        <v>2105</v>
      </c>
      <c r="E2608" s="1">
        <v>44284</v>
      </c>
      <c r="F2608" t="s">
        <v>56</v>
      </c>
      <c r="G2608">
        <v>2</v>
      </c>
      <c r="H2608" t="s">
        <v>57</v>
      </c>
      <c r="I2608">
        <v>3</v>
      </c>
      <c r="J2608">
        <v>499</v>
      </c>
      <c r="K2608" t="s">
        <v>53</v>
      </c>
    </row>
    <row r="2609" spans="1:11" x14ac:dyDescent="0.3">
      <c r="A2609">
        <v>1654</v>
      </c>
      <c r="B2609" t="s">
        <v>289</v>
      </c>
      <c r="C2609" t="s">
        <v>36</v>
      </c>
      <c r="D2609">
        <v>507</v>
      </c>
      <c r="E2609" s="1">
        <v>43937</v>
      </c>
      <c r="F2609" t="s">
        <v>104</v>
      </c>
      <c r="G2609">
        <v>2</v>
      </c>
      <c r="H2609" t="s">
        <v>105</v>
      </c>
      <c r="I2609">
        <v>5</v>
      </c>
      <c r="J2609">
        <v>189</v>
      </c>
      <c r="K2609" t="s">
        <v>97</v>
      </c>
    </row>
    <row r="2610" spans="1:11" x14ac:dyDescent="0.3">
      <c r="A2610">
        <v>1654</v>
      </c>
      <c r="B2610" t="s">
        <v>289</v>
      </c>
      <c r="C2610" t="s">
        <v>36</v>
      </c>
      <c r="D2610">
        <v>1492</v>
      </c>
      <c r="E2610" s="1">
        <v>44152</v>
      </c>
      <c r="F2610" t="s">
        <v>180</v>
      </c>
      <c r="G2610">
        <v>2</v>
      </c>
      <c r="H2610" t="s">
        <v>181</v>
      </c>
      <c r="I2610">
        <v>4</v>
      </c>
      <c r="J2610">
        <v>17.5</v>
      </c>
      <c r="K2610" t="s">
        <v>34</v>
      </c>
    </row>
    <row r="2611" spans="1:11" x14ac:dyDescent="0.3">
      <c r="A2611">
        <v>1654</v>
      </c>
      <c r="B2611" t="s">
        <v>289</v>
      </c>
      <c r="C2611" t="s">
        <v>36</v>
      </c>
      <c r="D2611">
        <v>2734</v>
      </c>
      <c r="E2611" s="1">
        <v>44415</v>
      </c>
      <c r="F2611" t="s">
        <v>221</v>
      </c>
      <c r="G2611">
        <v>3</v>
      </c>
      <c r="H2611" t="s">
        <v>222</v>
      </c>
      <c r="I2611">
        <v>1</v>
      </c>
      <c r="J2611">
        <v>10.99</v>
      </c>
      <c r="K2611" t="s">
        <v>18</v>
      </c>
    </row>
    <row r="2612" spans="1:11" x14ac:dyDescent="0.3">
      <c r="A2612">
        <v>1656</v>
      </c>
      <c r="B2612" t="s">
        <v>534</v>
      </c>
      <c r="C2612" t="s">
        <v>29</v>
      </c>
      <c r="D2612">
        <v>2786</v>
      </c>
      <c r="E2612" s="1">
        <v>44429</v>
      </c>
      <c r="F2612" t="s">
        <v>214</v>
      </c>
      <c r="G2612">
        <v>6</v>
      </c>
      <c r="H2612" t="s">
        <v>215</v>
      </c>
      <c r="I2612">
        <v>2</v>
      </c>
      <c r="J2612">
        <v>58.95</v>
      </c>
      <c r="K2612" t="s">
        <v>41</v>
      </c>
    </row>
    <row r="2613" spans="1:11" x14ac:dyDescent="0.3">
      <c r="A2613">
        <v>1656</v>
      </c>
      <c r="B2613" t="s">
        <v>534</v>
      </c>
      <c r="C2613" t="s">
        <v>29</v>
      </c>
      <c r="D2613">
        <v>2892</v>
      </c>
      <c r="E2613" s="1">
        <v>44453</v>
      </c>
      <c r="F2613" t="s">
        <v>25</v>
      </c>
      <c r="G2613">
        <v>2</v>
      </c>
      <c r="H2613" t="s">
        <v>26</v>
      </c>
      <c r="I2613">
        <v>6</v>
      </c>
      <c r="J2613">
        <v>684</v>
      </c>
      <c r="K2613" t="s">
        <v>27</v>
      </c>
    </row>
    <row r="2614" spans="1:11" x14ac:dyDescent="0.3">
      <c r="A2614">
        <v>1656</v>
      </c>
      <c r="B2614" t="s">
        <v>534</v>
      </c>
      <c r="C2614" t="s">
        <v>29</v>
      </c>
      <c r="D2614">
        <v>3088</v>
      </c>
      <c r="E2614" s="1">
        <v>44503</v>
      </c>
      <c r="F2614" t="s">
        <v>175</v>
      </c>
      <c r="G2614">
        <v>2</v>
      </c>
      <c r="H2614" t="s">
        <v>176</v>
      </c>
      <c r="I2614">
        <v>2</v>
      </c>
      <c r="J2614">
        <v>119</v>
      </c>
      <c r="K2614" t="s">
        <v>41</v>
      </c>
    </row>
    <row r="2615" spans="1:11" x14ac:dyDescent="0.3">
      <c r="A2615">
        <v>1657</v>
      </c>
      <c r="B2615" t="s">
        <v>277</v>
      </c>
      <c r="C2615" t="s">
        <v>72</v>
      </c>
      <c r="D2615">
        <v>2083</v>
      </c>
      <c r="E2615" s="1">
        <v>44279</v>
      </c>
      <c r="F2615" t="s">
        <v>154</v>
      </c>
      <c r="G2615">
        <v>4</v>
      </c>
      <c r="H2615" t="s">
        <v>155</v>
      </c>
      <c r="I2615">
        <v>2</v>
      </c>
      <c r="J2615">
        <v>129.94999999999999</v>
      </c>
      <c r="K2615" t="s">
        <v>41</v>
      </c>
    </row>
    <row r="2616" spans="1:11" x14ac:dyDescent="0.3">
      <c r="A2616">
        <v>1658</v>
      </c>
      <c r="B2616" t="s">
        <v>254</v>
      </c>
      <c r="C2616" t="s">
        <v>72</v>
      </c>
      <c r="D2616">
        <v>2300</v>
      </c>
      <c r="E2616" s="1">
        <v>44324</v>
      </c>
      <c r="F2616" t="s">
        <v>44</v>
      </c>
      <c r="G2616">
        <v>4</v>
      </c>
      <c r="H2616" t="s">
        <v>45</v>
      </c>
      <c r="I2616">
        <v>4</v>
      </c>
      <c r="J2616">
        <v>23.99</v>
      </c>
      <c r="K2616" t="s">
        <v>34</v>
      </c>
    </row>
    <row r="2617" spans="1:11" x14ac:dyDescent="0.3">
      <c r="A2617">
        <v>1658</v>
      </c>
      <c r="B2617" t="s">
        <v>254</v>
      </c>
      <c r="C2617" t="s">
        <v>72</v>
      </c>
      <c r="D2617">
        <v>2695</v>
      </c>
      <c r="E2617" s="1">
        <v>44407</v>
      </c>
      <c r="F2617" t="s">
        <v>198</v>
      </c>
      <c r="G2617">
        <v>3</v>
      </c>
      <c r="H2617" t="s">
        <v>199</v>
      </c>
      <c r="I2617">
        <v>1</v>
      </c>
      <c r="J2617">
        <v>8.99</v>
      </c>
      <c r="K2617" t="s">
        <v>18</v>
      </c>
    </row>
    <row r="2618" spans="1:11" x14ac:dyDescent="0.3">
      <c r="A2618">
        <v>1659</v>
      </c>
      <c r="B2618" t="s">
        <v>368</v>
      </c>
      <c r="C2618" t="s">
        <v>72</v>
      </c>
      <c r="D2618">
        <v>1205</v>
      </c>
      <c r="E2618" s="1">
        <v>44090</v>
      </c>
      <c r="F2618" t="s">
        <v>91</v>
      </c>
      <c r="G2618">
        <v>3</v>
      </c>
      <c r="H2618" t="s">
        <v>92</v>
      </c>
      <c r="I2618">
        <v>4</v>
      </c>
      <c r="J2618">
        <v>24.99</v>
      </c>
      <c r="K2618" t="s">
        <v>34</v>
      </c>
    </row>
    <row r="2619" spans="1:11" x14ac:dyDescent="0.3">
      <c r="A2619">
        <v>1660</v>
      </c>
      <c r="B2619" t="s">
        <v>226</v>
      </c>
      <c r="C2619" t="s">
        <v>227</v>
      </c>
      <c r="D2619">
        <v>556</v>
      </c>
      <c r="E2619" s="1">
        <v>43951</v>
      </c>
      <c r="F2619" t="s">
        <v>25</v>
      </c>
      <c r="G2619">
        <v>3</v>
      </c>
      <c r="H2619" t="s">
        <v>26</v>
      </c>
      <c r="I2619">
        <v>6</v>
      </c>
      <c r="J2619">
        <v>684</v>
      </c>
      <c r="K2619" t="s">
        <v>27</v>
      </c>
    </row>
    <row r="2620" spans="1:11" x14ac:dyDescent="0.3">
      <c r="A2620">
        <v>1660</v>
      </c>
      <c r="B2620" t="s">
        <v>226</v>
      </c>
      <c r="C2620" t="s">
        <v>227</v>
      </c>
      <c r="D2620">
        <v>3186</v>
      </c>
      <c r="E2620" s="1">
        <v>44526</v>
      </c>
      <c r="F2620" t="s">
        <v>165</v>
      </c>
      <c r="G2620">
        <v>3</v>
      </c>
      <c r="H2620" t="s">
        <v>166</v>
      </c>
      <c r="I2620">
        <v>7</v>
      </c>
      <c r="J2620">
        <v>28.99</v>
      </c>
      <c r="K2620" t="s">
        <v>15</v>
      </c>
    </row>
    <row r="2621" spans="1:11" x14ac:dyDescent="0.3">
      <c r="A2621">
        <v>1661</v>
      </c>
      <c r="B2621" t="s">
        <v>310</v>
      </c>
      <c r="C2621" t="s">
        <v>311</v>
      </c>
      <c r="D2621">
        <v>976</v>
      </c>
      <c r="E2621" s="1">
        <v>44040</v>
      </c>
      <c r="F2621" t="s">
        <v>25</v>
      </c>
      <c r="G2621">
        <v>2</v>
      </c>
      <c r="H2621" t="s">
        <v>26</v>
      </c>
      <c r="I2621">
        <v>6</v>
      </c>
      <c r="J2621">
        <v>684</v>
      </c>
      <c r="K2621" t="s">
        <v>27</v>
      </c>
    </row>
    <row r="2622" spans="1:11" x14ac:dyDescent="0.3">
      <c r="A2622">
        <v>1661</v>
      </c>
      <c r="B2622" t="s">
        <v>310</v>
      </c>
      <c r="C2622" t="s">
        <v>311</v>
      </c>
      <c r="D2622">
        <v>1139</v>
      </c>
      <c r="E2622" s="1">
        <v>44076</v>
      </c>
      <c r="F2622" t="s">
        <v>69</v>
      </c>
      <c r="G2622">
        <v>4</v>
      </c>
      <c r="H2622" t="s">
        <v>70</v>
      </c>
      <c r="I2622">
        <v>3</v>
      </c>
      <c r="J2622">
        <v>250</v>
      </c>
      <c r="K2622" t="s">
        <v>53</v>
      </c>
    </row>
    <row r="2623" spans="1:11" x14ac:dyDescent="0.3">
      <c r="A2623">
        <v>1661</v>
      </c>
      <c r="B2623" t="s">
        <v>310</v>
      </c>
      <c r="C2623" t="s">
        <v>311</v>
      </c>
      <c r="D2623">
        <v>2014</v>
      </c>
      <c r="E2623" s="1">
        <v>44262</v>
      </c>
      <c r="F2623" t="s">
        <v>217</v>
      </c>
      <c r="G2623">
        <v>3</v>
      </c>
      <c r="H2623" t="s">
        <v>218</v>
      </c>
      <c r="I2623">
        <v>4</v>
      </c>
      <c r="J2623">
        <v>16.989999999999998</v>
      </c>
      <c r="K2623" t="s">
        <v>34</v>
      </c>
    </row>
    <row r="2624" spans="1:11" x14ac:dyDescent="0.3">
      <c r="A2624">
        <v>1663</v>
      </c>
      <c r="B2624" t="s">
        <v>135</v>
      </c>
      <c r="C2624" t="s">
        <v>50</v>
      </c>
      <c r="D2624">
        <v>1166</v>
      </c>
      <c r="E2624" s="1">
        <v>44082</v>
      </c>
      <c r="F2624" t="s">
        <v>16</v>
      </c>
      <c r="G2624">
        <v>4</v>
      </c>
      <c r="H2624" t="s">
        <v>17</v>
      </c>
      <c r="I2624">
        <v>1</v>
      </c>
      <c r="J2624">
        <v>8.99</v>
      </c>
      <c r="K2624" t="s">
        <v>18</v>
      </c>
    </row>
    <row r="2625" spans="1:11" x14ac:dyDescent="0.3">
      <c r="A2625">
        <v>1663</v>
      </c>
      <c r="B2625" t="s">
        <v>135</v>
      </c>
      <c r="C2625" t="s">
        <v>50</v>
      </c>
      <c r="D2625">
        <v>1865</v>
      </c>
      <c r="E2625" s="1">
        <v>44232</v>
      </c>
      <c r="F2625" t="s">
        <v>89</v>
      </c>
      <c r="G2625">
        <v>6</v>
      </c>
      <c r="H2625" t="s">
        <v>90</v>
      </c>
      <c r="I2625">
        <v>3</v>
      </c>
      <c r="J2625">
        <v>395</v>
      </c>
      <c r="K2625" t="s">
        <v>53</v>
      </c>
    </row>
    <row r="2626" spans="1:11" x14ac:dyDescent="0.3">
      <c r="A2626">
        <v>1664</v>
      </c>
      <c r="B2626" t="s">
        <v>464</v>
      </c>
      <c r="C2626" t="s">
        <v>109</v>
      </c>
      <c r="D2626">
        <v>3316</v>
      </c>
      <c r="E2626" s="1">
        <v>44556</v>
      </c>
      <c r="F2626" t="s">
        <v>263</v>
      </c>
      <c r="G2626">
        <v>1</v>
      </c>
      <c r="H2626" t="s">
        <v>264</v>
      </c>
      <c r="I2626">
        <v>4</v>
      </c>
      <c r="J2626">
        <v>19.5</v>
      </c>
      <c r="K2626" t="s">
        <v>34</v>
      </c>
    </row>
    <row r="2627" spans="1:11" x14ac:dyDescent="0.3">
      <c r="A2627">
        <v>1665</v>
      </c>
      <c r="B2627" t="s">
        <v>300</v>
      </c>
      <c r="C2627" t="s">
        <v>29</v>
      </c>
      <c r="D2627">
        <v>866</v>
      </c>
      <c r="E2627" s="1">
        <v>44017</v>
      </c>
      <c r="F2627" t="s">
        <v>63</v>
      </c>
      <c r="G2627">
        <v>3</v>
      </c>
      <c r="H2627" t="s">
        <v>64</v>
      </c>
      <c r="I2627">
        <v>7</v>
      </c>
      <c r="J2627">
        <v>32.950000000000003</v>
      </c>
      <c r="K2627" t="s">
        <v>15</v>
      </c>
    </row>
    <row r="2628" spans="1:11" x14ac:dyDescent="0.3">
      <c r="A2628">
        <v>1665</v>
      </c>
      <c r="B2628" t="s">
        <v>300</v>
      </c>
      <c r="C2628" t="s">
        <v>29</v>
      </c>
      <c r="D2628">
        <v>932</v>
      </c>
      <c r="E2628" s="1">
        <v>44030</v>
      </c>
      <c r="F2628" t="s">
        <v>120</v>
      </c>
      <c r="G2628">
        <v>3</v>
      </c>
      <c r="H2628" t="s">
        <v>121</v>
      </c>
      <c r="I2628">
        <v>7</v>
      </c>
      <c r="J2628">
        <v>49.95</v>
      </c>
      <c r="K2628" t="s">
        <v>15</v>
      </c>
    </row>
    <row r="2629" spans="1:11" x14ac:dyDescent="0.3">
      <c r="A2629">
        <v>1669</v>
      </c>
      <c r="B2629" t="s">
        <v>258</v>
      </c>
      <c r="C2629" t="s">
        <v>29</v>
      </c>
      <c r="D2629">
        <v>1407</v>
      </c>
      <c r="E2629" s="1">
        <v>44129</v>
      </c>
      <c r="F2629" t="s">
        <v>158</v>
      </c>
      <c r="G2629">
        <v>5</v>
      </c>
      <c r="H2629" t="s">
        <v>159</v>
      </c>
      <c r="I2629">
        <v>4</v>
      </c>
      <c r="J2629">
        <v>20.95</v>
      </c>
      <c r="K2629" t="s">
        <v>34</v>
      </c>
    </row>
    <row r="2630" spans="1:11" x14ac:dyDescent="0.3">
      <c r="A2630">
        <v>1670</v>
      </c>
      <c r="B2630" t="s">
        <v>307</v>
      </c>
      <c r="C2630" t="s">
        <v>72</v>
      </c>
      <c r="D2630">
        <v>563</v>
      </c>
      <c r="E2630" s="1">
        <v>43954</v>
      </c>
      <c r="F2630" t="s">
        <v>180</v>
      </c>
      <c r="G2630">
        <v>4</v>
      </c>
      <c r="H2630" t="s">
        <v>181</v>
      </c>
      <c r="I2630">
        <v>4</v>
      </c>
      <c r="J2630">
        <v>17.5</v>
      </c>
      <c r="K2630" t="s">
        <v>34</v>
      </c>
    </row>
    <row r="2631" spans="1:11" x14ac:dyDescent="0.3">
      <c r="A2631">
        <v>1670</v>
      </c>
      <c r="B2631" t="s">
        <v>307</v>
      </c>
      <c r="C2631" t="s">
        <v>72</v>
      </c>
      <c r="D2631">
        <v>2854</v>
      </c>
      <c r="E2631" s="1">
        <v>44443</v>
      </c>
      <c r="F2631" t="s">
        <v>260</v>
      </c>
      <c r="G2631">
        <v>5</v>
      </c>
      <c r="H2631" t="s">
        <v>261</v>
      </c>
      <c r="I2631">
        <v>7</v>
      </c>
      <c r="J2631">
        <v>49</v>
      </c>
      <c r="K2631" t="s">
        <v>15</v>
      </c>
    </row>
    <row r="2632" spans="1:11" x14ac:dyDescent="0.3">
      <c r="A2632">
        <v>1671</v>
      </c>
      <c r="B2632" t="s">
        <v>232</v>
      </c>
      <c r="C2632" t="s">
        <v>29</v>
      </c>
      <c r="D2632">
        <v>1857</v>
      </c>
      <c r="E2632" s="1">
        <v>44229</v>
      </c>
      <c r="F2632" t="s">
        <v>286</v>
      </c>
      <c r="G2632">
        <v>5</v>
      </c>
      <c r="H2632" t="s">
        <v>287</v>
      </c>
      <c r="I2632">
        <v>4</v>
      </c>
      <c r="J2632">
        <v>19.989999999999998</v>
      </c>
      <c r="K2632" t="s">
        <v>34</v>
      </c>
    </row>
    <row r="2633" spans="1:11" x14ac:dyDescent="0.3">
      <c r="A2633">
        <v>1672</v>
      </c>
      <c r="B2633" t="s">
        <v>127</v>
      </c>
      <c r="C2633" t="s">
        <v>128</v>
      </c>
      <c r="D2633">
        <v>970</v>
      </c>
      <c r="E2633" s="1">
        <v>44038</v>
      </c>
      <c r="F2633" t="s">
        <v>51</v>
      </c>
      <c r="G2633">
        <v>5</v>
      </c>
      <c r="H2633" t="s">
        <v>52</v>
      </c>
      <c r="I2633">
        <v>3</v>
      </c>
      <c r="J2633">
        <v>455</v>
      </c>
      <c r="K2633" t="s">
        <v>53</v>
      </c>
    </row>
    <row r="2634" spans="1:11" x14ac:dyDescent="0.3">
      <c r="A2634">
        <v>1672</v>
      </c>
      <c r="B2634" t="s">
        <v>127</v>
      </c>
      <c r="C2634" t="s">
        <v>128</v>
      </c>
      <c r="D2634">
        <v>1795</v>
      </c>
      <c r="E2634" s="1">
        <v>44218</v>
      </c>
      <c r="F2634" t="s">
        <v>67</v>
      </c>
      <c r="G2634">
        <v>5</v>
      </c>
      <c r="H2634" t="s">
        <v>68</v>
      </c>
      <c r="I2634">
        <v>4</v>
      </c>
      <c r="J2634">
        <v>23.99</v>
      </c>
      <c r="K2634" t="s">
        <v>34</v>
      </c>
    </row>
    <row r="2635" spans="1:11" x14ac:dyDescent="0.3">
      <c r="A2635">
        <v>1674</v>
      </c>
      <c r="B2635" t="s">
        <v>192</v>
      </c>
      <c r="C2635" t="s">
        <v>36</v>
      </c>
      <c r="D2635">
        <v>1944</v>
      </c>
      <c r="E2635" s="1">
        <v>44248</v>
      </c>
      <c r="F2635" t="s">
        <v>214</v>
      </c>
      <c r="G2635">
        <v>3</v>
      </c>
      <c r="H2635" t="s">
        <v>215</v>
      </c>
      <c r="I2635">
        <v>2</v>
      </c>
      <c r="J2635">
        <v>58.95</v>
      </c>
      <c r="K2635" t="s">
        <v>41</v>
      </c>
    </row>
    <row r="2636" spans="1:11" x14ac:dyDescent="0.3">
      <c r="A2636">
        <v>1675</v>
      </c>
      <c r="B2636" t="s">
        <v>368</v>
      </c>
      <c r="C2636" t="s">
        <v>72</v>
      </c>
      <c r="D2636">
        <v>3184</v>
      </c>
      <c r="E2636" s="1">
        <v>44526</v>
      </c>
      <c r="F2636" t="s">
        <v>165</v>
      </c>
      <c r="G2636">
        <v>4</v>
      </c>
      <c r="H2636" t="s">
        <v>166</v>
      </c>
      <c r="I2636">
        <v>7</v>
      </c>
      <c r="J2636">
        <v>28.99</v>
      </c>
      <c r="K2636" t="s">
        <v>15</v>
      </c>
    </row>
    <row r="2637" spans="1:11" x14ac:dyDescent="0.3">
      <c r="A2637">
        <v>1676</v>
      </c>
      <c r="B2637" t="s">
        <v>355</v>
      </c>
      <c r="C2637" t="s">
        <v>148</v>
      </c>
      <c r="D2637">
        <v>478</v>
      </c>
      <c r="E2637" s="1">
        <v>43930</v>
      </c>
      <c r="F2637" t="s">
        <v>60</v>
      </c>
      <c r="G2637">
        <v>5</v>
      </c>
      <c r="H2637" t="s">
        <v>61</v>
      </c>
      <c r="I2637">
        <v>4</v>
      </c>
      <c r="J2637">
        <v>12.99</v>
      </c>
      <c r="K2637" t="s">
        <v>34</v>
      </c>
    </row>
    <row r="2638" spans="1:11" x14ac:dyDescent="0.3">
      <c r="A2638">
        <v>1676</v>
      </c>
      <c r="B2638" t="s">
        <v>355</v>
      </c>
      <c r="C2638" t="s">
        <v>148</v>
      </c>
      <c r="D2638">
        <v>1729</v>
      </c>
      <c r="E2638" s="1">
        <v>44205</v>
      </c>
      <c r="F2638" t="s">
        <v>212</v>
      </c>
      <c r="G2638">
        <v>1</v>
      </c>
      <c r="H2638" t="s">
        <v>213</v>
      </c>
      <c r="I2638">
        <v>4</v>
      </c>
      <c r="J2638">
        <v>14.99</v>
      </c>
      <c r="K2638" t="s">
        <v>34</v>
      </c>
    </row>
    <row r="2639" spans="1:11" x14ac:dyDescent="0.3">
      <c r="A2639">
        <v>1676</v>
      </c>
      <c r="B2639" t="s">
        <v>355</v>
      </c>
      <c r="C2639" t="s">
        <v>148</v>
      </c>
      <c r="D2639">
        <v>2503</v>
      </c>
      <c r="E2639" s="1">
        <v>44367</v>
      </c>
      <c r="F2639" t="s">
        <v>260</v>
      </c>
      <c r="G2639">
        <v>1</v>
      </c>
      <c r="H2639" t="s">
        <v>261</v>
      </c>
      <c r="I2639">
        <v>7</v>
      </c>
      <c r="J2639">
        <v>49</v>
      </c>
      <c r="K2639" t="s">
        <v>15</v>
      </c>
    </row>
    <row r="2640" spans="1:11" x14ac:dyDescent="0.3">
      <c r="A2640">
        <v>1676</v>
      </c>
      <c r="B2640" t="s">
        <v>355</v>
      </c>
      <c r="C2640" t="s">
        <v>148</v>
      </c>
      <c r="D2640">
        <v>2826</v>
      </c>
      <c r="E2640" s="1">
        <v>44437</v>
      </c>
      <c r="F2640" t="s">
        <v>32</v>
      </c>
      <c r="G2640">
        <v>4</v>
      </c>
      <c r="H2640" t="s">
        <v>33</v>
      </c>
      <c r="I2640">
        <v>4</v>
      </c>
      <c r="J2640">
        <v>15.5</v>
      </c>
      <c r="K2640" t="s">
        <v>34</v>
      </c>
    </row>
    <row r="2641" spans="1:11" x14ac:dyDescent="0.3">
      <c r="A2641">
        <v>1677</v>
      </c>
      <c r="B2641" t="s">
        <v>49</v>
      </c>
      <c r="C2641" t="s">
        <v>50</v>
      </c>
      <c r="D2641">
        <v>1672</v>
      </c>
      <c r="E2641" s="1">
        <v>44191</v>
      </c>
      <c r="F2641" t="s">
        <v>51</v>
      </c>
      <c r="G2641">
        <v>3</v>
      </c>
      <c r="H2641" t="s">
        <v>52</v>
      </c>
      <c r="I2641">
        <v>3</v>
      </c>
      <c r="J2641">
        <v>455</v>
      </c>
      <c r="K2641" t="s">
        <v>53</v>
      </c>
    </row>
    <row r="2642" spans="1:11" x14ac:dyDescent="0.3">
      <c r="A2642">
        <v>1677</v>
      </c>
      <c r="B2642" t="s">
        <v>49</v>
      </c>
      <c r="C2642" t="s">
        <v>50</v>
      </c>
      <c r="D2642">
        <v>2420</v>
      </c>
      <c r="E2642" s="1">
        <v>44352</v>
      </c>
      <c r="F2642" t="s">
        <v>136</v>
      </c>
      <c r="G2642">
        <v>3</v>
      </c>
      <c r="H2642" t="s">
        <v>137</v>
      </c>
      <c r="I2642">
        <v>5</v>
      </c>
      <c r="J2642">
        <v>189</v>
      </c>
      <c r="K2642" t="s">
        <v>97</v>
      </c>
    </row>
    <row r="2643" spans="1:11" x14ac:dyDescent="0.3">
      <c r="A2643">
        <v>1679</v>
      </c>
      <c r="B2643" t="s">
        <v>445</v>
      </c>
      <c r="C2643" t="s">
        <v>189</v>
      </c>
      <c r="D2643">
        <v>1100</v>
      </c>
      <c r="E2643" s="1">
        <v>44068</v>
      </c>
      <c r="F2643" t="s">
        <v>175</v>
      </c>
      <c r="G2643">
        <v>4</v>
      </c>
      <c r="H2643" t="s">
        <v>176</v>
      </c>
      <c r="I2643">
        <v>2</v>
      </c>
      <c r="J2643">
        <v>119</v>
      </c>
      <c r="K2643" t="s">
        <v>41</v>
      </c>
    </row>
    <row r="2644" spans="1:11" x14ac:dyDescent="0.3">
      <c r="A2644">
        <v>1679</v>
      </c>
      <c r="B2644" t="s">
        <v>445</v>
      </c>
      <c r="C2644" t="s">
        <v>189</v>
      </c>
      <c r="D2644">
        <v>3238</v>
      </c>
      <c r="E2644" s="1">
        <v>44538</v>
      </c>
      <c r="F2644" t="s">
        <v>79</v>
      </c>
      <c r="G2644">
        <v>4</v>
      </c>
      <c r="H2644" t="s">
        <v>80</v>
      </c>
      <c r="I2644">
        <v>3</v>
      </c>
      <c r="J2644">
        <v>399</v>
      </c>
      <c r="K2644" t="s">
        <v>53</v>
      </c>
    </row>
    <row r="2645" spans="1:11" x14ac:dyDescent="0.3">
      <c r="A2645">
        <v>1681</v>
      </c>
      <c r="B2645" t="s">
        <v>342</v>
      </c>
      <c r="C2645" t="s">
        <v>103</v>
      </c>
      <c r="D2645">
        <v>2381</v>
      </c>
      <c r="E2645" s="1">
        <v>44342</v>
      </c>
      <c r="F2645" t="s">
        <v>185</v>
      </c>
      <c r="G2645">
        <v>5</v>
      </c>
      <c r="H2645" t="s">
        <v>186</v>
      </c>
      <c r="I2645">
        <v>5</v>
      </c>
      <c r="J2645">
        <v>189</v>
      </c>
      <c r="K2645" t="s">
        <v>97</v>
      </c>
    </row>
    <row r="2646" spans="1:11" x14ac:dyDescent="0.3">
      <c r="A2646">
        <v>1682</v>
      </c>
      <c r="B2646" t="s">
        <v>516</v>
      </c>
      <c r="C2646" t="s">
        <v>201</v>
      </c>
      <c r="D2646">
        <v>669</v>
      </c>
      <c r="E2646" s="1">
        <v>43972</v>
      </c>
      <c r="F2646" t="s">
        <v>185</v>
      </c>
      <c r="G2646">
        <v>5</v>
      </c>
      <c r="H2646" t="s">
        <v>186</v>
      </c>
      <c r="I2646">
        <v>5</v>
      </c>
      <c r="J2646">
        <v>189</v>
      </c>
      <c r="K2646" t="s">
        <v>97</v>
      </c>
    </row>
    <row r="2647" spans="1:11" x14ac:dyDescent="0.3">
      <c r="A2647">
        <v>1682</v>
      </c>
      <c r="B2647" t="s">
        <v>516</v>
      </c>
      <c r="C2647" t="s">
        <v>201</v>
      </c>
      <c r="D2647">
        <v>1601</v>
      </c>
      <c r="E2647" s="1">
        <v>44175</v>
      </c>
      <c r="F2647" t="s">
        <v>73</v>
      </c>
      <c r="G2647">
        <v>2</v>
      </c>
      <c r="H2647" t="s">
        <v>74</v>
      </c>
      <c r="I2647">
        <v>3</v>
      </c>
      <c r="J2647">
        <v>250</v>
      </c>
      <c r="K2647" t="s">
        <v>53</v>
      </c>
    </row>
    <row r="2648" spans="1:11" x14ac:dyDescent="0.3">
      <c r="A2648">
        <v>1682</v>
      </c>
      <c r="B2648" t="s">
        <v>516</v>
      </c>
      <c r="C2648" t="s">
        <v>201</v>
      </c>
      <c r="D2648">
        <v>1985</v>
      </c>
      <c r="E2648" s="1">
        <v>44256</v>
      </c>
      <c r="F2648" t="s">
        <v>83</v>
      </c>
      <c r="G2648">
        <v>3</v>
      </c>
      <c r="H2648" t="s">
        <v>84</v>
      </c>
      <c r="I2648">
        <v>2</v>
      </c>
      <c r="J2648">
        <v>167</v>
      </c>
      <c r="K2648" t="s">
        <v>41</v>
      </c>
    </row>
    <row r="2649" spans="1:11" x14ac:dyDescent="0.3">
      <c r="A2649">
        <v>1682</v>
      </c>
      <c r="B2649" t="s">
        <v>516</v>
      </c>
      <c r="C2649" t="s">
        <v>201</v>
      </c>
      <c r="D2649">
        <v>2209</v>
      </c>
      <c r="E2649" s="1">
        <v>44305</v>
      </c>
      <c r="F2649" t="s">
        <v>165</v>
      </c>
      <c r="G2649">
        <v>5</v>
      </c>
      <c r="H2649" t="s">
        <v>166</v>
      </c>
      <c r="I2649">
        <v>7</v>
      </c>
      <c r="J2649">
        <v>28.99</v>
      </c>
      <c r="K2649" t="s">
        <v>15</v>
      </c>
    </row>
    <row r="2650" spans="1:11" x14ac:dyDescent="0.3">
      <c r="A2650">
        <v>1684</v>
      </c>
      <c r="B2650" t="s">
        <v>350</v>
      </c>
      <c r="C2650" t="s">
        <v>271</v>
      </c>
      <c r="D2650">
        <v>491</v>
      </c>
      <c r="E2650" s="1">
        <v>43932</v>
      </c>
      <c r="F2650" t="s">
        <v>230</v>
      </c>
      <c r="G2650">
        <v>3</v>
      </c>
      <c r="H2650" t="s">
        <v>231</v>
      </c>
      <c r="I2650">
        <v>4</v>
      </c>
      <c r="J2650">
        <v>16.989999999999998</v>
      </c>
      <c r="K2650" t="s">
        <v>34</v>
      </c>
    </row>
    <row r="2651" spans="1:11" x14ac:dyDescent="0.3">
      <c r="A2651">
        <v>1685</v>
      </c>
      <c r="B2651" t="s">
        <v>118</v>
      </c>
      <c r="C2651" t="s">
        <v>119</v>
      </c>
      <c r="D2651">
        <v>614</v>
      </c>
      <c r="E2651" s="1">
        <v>43963</v>
      </c>
      <c r="F2651" t="s">
        <v>63</v>
      </c>
      <c r="G2651">
        <v>4</v>
      </c>
      <c r="H2651" t="s">
        <v>64</v>
      </c>
      <c r="I2651">
        <v>7</v>
      </c>
      <c r="J2651">
        <v>32.950000000000003</v>
      </c>
      <c r="K2651" t="s">
        <v>15</v>
      </c>
    </row>
    <row r="2652" spans="1:11" x14ac:dyDescent="0.3">
      <c r="A2652">
        <v>1687</v>
      </c>
      <c r="B2652" t="s">
        <v>326</v>
      </c>
      <c r="C2652" t="s">
        <v>313</v>
      </c>
      <c r="D2652">
        <v>641</v>
      </c>
      <c r="E2652" s="1">
        <v>43968</v>
      </c>
      <c r="F2652" t="s">
        <v>51</v>
      </c>
      <c r="G2652">
        <v>5</v>
      </c>
      <c r="H2652" t="s">
        <v>52</v>
      </c>
      <c r="I2652">
        <v>3</v>
      </c>
      <c r="J2652">
        <v>455</v>
      </c>
      <c r="K2652" t="s">
        <v>53</v>
      </c>
    </row>
    <row r="2653" spans="1:11" x14ac:dyDescent="0.3">
      <c r="A2653">
        <v>1687</v>
      </c>
      <c r="B2653" t="s">
        <v>326</v>
      </c>
      <c r="C2653" t="s">
        <v>313</v>
      </c>
      <c r="D2653">
        <v>2779</v>
      </c>
      <c r="E2653" s="1">
        <v>44427</v>
      </c>
      <c r="F2653" t="s">
        <v>120</v>
      </c>
      <c r="G2653">
        <v>3</v>
      </c>
      <c r="H2653" t="s">
        <v>121</v>
      </c>
      <c r="I2653">
        <v>7</v>
      </c>
      <c r="J2653">
        <v>49.95</v>
      </c>
      <c r="K2653" t="s">
        <v>15</v>
      </c>
    </row>
    <row r="2654" spans="1:11" x14ac:dyDescent="0.3">
      <c r="A2654">
        <v>1688</v>
      </c>
      <c r="B2654" t="s">
        <v>535</v>
      </c>
      <c r="C2654" t="s">
        <v>36</v>
      </c>
      <c r="D2654">
        <v>303</v>
      </c>
      <c r="E2654" s="1">
        <v>43892</v>
      </c>
      <c r="F2654" t="s">
        <v>30</v>
      </c>
      <c r="G2654">
        <v>2</v>
      </c>
      <c r="H2654" t="s">
        <v>31</v>
      </c>
      <c r="I2654">
        <v>7</v>
      </c>
      <c r="J2654">
        <v>37.99</v>
      </c>
      <c r="K2654" t="s">
        <v>15</v>
      </c>
    </row>
    <row r="2655" spans="1:11" x14ac:dyDescent="0.3">
      <c r="A2655">
        <v>1688</v>
      </c>
      <c r="B2655" t="s">
        <v>535</v>
      </c>
      <c r="C2655" t="s">
        <v>36</v>
      </c>
      <c r="D2655">
        <v>740</v>
      </c>
      <c r="E2655" s="1">
        <v>43986</v>
      </c>
      <c r="F2655" t="s">
        <v>302</v>
      </c>
      <c r="G2655">
        <v>5</v>
      </c>
      <c r="H2655" t="s">
        <v>303</v>
      </c>
      <c r="I2655">
        <v>4</v>
      </c>
      <c r="J2655">
        <v>13.99</v>
      </c>
      <c r="K2655" t="s">
        <v>34</v>
      </c>
    </row>
    <row r="2656" spans="1:11" x14ac:dyDescent="0.3">
      <c r="A2656">
        <v>1690</v>
      </c>
      <c r="B2656" t="s">
        <v>406</v>
      </c>
      <c r="C2656" t="s">
        <v>126</v>
      </c>
      <c r="D2656">
        <v>2395</v>
      </c>
      <c r="E2656" s="1">
        <v>44347</v>
      </c>
      <c r="F2656" t="s">
        <v>208</v>
      </c>
      <c r="G2656">
        <v>5</v>
      </c>
      <c r="H2656" t="s">
        <v>209</v>
      </c>
      <c r="I2656">
        <v>4</v>
      </c>
      <c r="J2656">
        <v>14.99</v>
      </c>
      <c r="K2656" t="s">
        <v>34</v>
      </c>
    </row>
    <row r="2657" spans="1:11" x14ac:dyDescent="0.3">
      <c r="A2657">
        <v>1691</v>
      </c>
      <c r="B2657" t="s">
        <v>353</v>
      </c>
      <c r="C2657" t="s">
        <v>36</v>
      </c>
      <c r="D2657">
        <v>2390</v>
      </c>
      <c r="E2657" s="1">
        <v>44346</v>
      </c>
      <c r="F2657" t="s">
        <v>245</v>
      </c>
      <c r="G2657">
        <v>3</v>
      </c>
      <c r="H2657" t="s">
        <v>246</v>
      </c>
      <c r="I2657">
        <v>7</v>
      </c>
      <c r="J2657">
        <v>36.99</v>
      </c>
      <c r="K2657" t="s">
        <v>15</v>
      </c>
    </row>
    <row r="2658" spans="1:11" x14ac:dyDescent="0.3">
      <c r="A2658">
        <v>1692</v>
      </c>
      <c r="B2658" t="s">
        <v>344</v>
      </c>
      <c r="C2658" t="s">
        <v>20</v>
      </c>
      <c r="D2658">
        <v>1637</v>
      </c>
      <c r="E2658" s="1">
        <v>44185</v>
      </c>
      <c r="F2658" t="s">
        <v>25</v>
      </c>
      <c r="G2658">
        <v>4</v>
      </c>
      <c r="H2658" t="s">
        <v>26</v>
      </c>
      <c r="I2658">
        <v>6</v>
      </c>
      <c r="J2658">
        <v>684</v>
      </c>
      <c r="K2658" t="s">
        <v>27</v>
      </c>
    </row>
    <row r="2659" spans="1:11" x14ac:dyDescent="0.3">
      <c r="A2659">
        <v>1692</v>
      </c>
      <c r="B2659" t="s">
        <v>344</v>
      </c>
      <c r="C2659" t="s">
        <v>20</v>
      </c>
      <c r="D2659">
        <v>2295</v>
      </c>
      <c r="E2659" s="1">
        <v>44323</v>
      </c>
      <c r="F2659" t="s">
        <v>37</v>
      </c>
      <c r="G2659">
        <v>3</v>
      </c>
      <c r="H2659" t="s">
        <v>38</v>
      </c>
      <c r="I2659">
        <v>1</v>
      </c>
      <c r="J2659">
        <v>12</v>
      </c>
      <c r="K2659" t="s">
        <v>18</v>
      </c>
    </row>
    <row r="2660" spans="1:11" x14ac:dyDescent="0.3">
      <c r="A2660">
        <v>1693</v>
      </c>
      <c r="B2660" t="s">
        <v>258</v>
      </c>
      <c r="C2660" t="s">
        <v>29</v>
      </c>
      <c r="D2660">
        <v>2647</v>
      </c>
      <c r="E2660" s="1">
        <v>44395</v>
      </c>
      <c r="F2660" t="s">
        <v>79</v>
      </c>
      <c r="G2660">
        <v>3</v>
      </c>
      <c r="H2660" t="s">
        <v>80</v>
      </c>
      <c r="I2660">
        <v>3</v>
      </c>
      <c r="J2660">
        <v>399</v>
      </c>
      <c r="K2660" t="s">
        <v>53</v>
      </c>
    </row>
    <row r="2661" spans="1:11" x14ac:dyDescent="0.3">
      <c r="A2661">
        <v>1694</v>
      </c>
      <c r="B2661" t="s">
        <v>262</v>
      </c>
      <c r="C2661" t="s">
        <v>211</v>
      </c>
      <c r="D2661">
        <v>330</v>
      </c>
      <c r="E2661" s="1">
        <v>43898</v>
      </c>
      <c r="F2661" t="s">
        <v>104</v>
      </c>
      <c r="G2661">
        <v>2</v>
      </c>
      <c r="H2661" t="s">
        <v>105</v>
      </c>
      <c r="I2661">
        <v>5</v>
      </c>
      <c r="J2661">
        <v>189</v>
      </c>
      <c r="K2661" t="s">
        <v>97</v>
      </c>
    </row>
    <row r="2662" spans="1:11" x14ac:dyDescent="0.3">
      <c r="A2662">
        <v>1694</v>
      </c>
      <c r="B2662" t="s">
        <v>262</v>
      </c>
      <c r="C2662" t="s">
        <v>211</v>
      </c>
      <c r="D2662">
        <v>1216</v>
      </c>
      <c r="E2662" s="1">
        <v>44091</v>
      </c>
      <c r="F2662" t="s">
        <v>283</v>
      </c>
      <c r="G2662">
        <v>4</v>
      </c>
      <c r="H2662" t="s">
        <v>284</v>
      </c>
      <c r="I2662">
        <v>7</v>
      </c>
      <c r="J2662">
        <v>42.99</v>
      </c>
      <c r="K2662" t="s">
        <v>15</v>
      </c>
    </row>
    <row r="2663" spans="1:11" x14ac:dyDescent="0.3">
      <c r="A2663">
        <v>1695</v>
      </c>
      <c r="B2663" t="s">
        <v>367</v>
      </c>
      <c r="C2663" t="s">
        <v>352</v>
      </c>
      <c r="D2663">
        <v>399</v>
      </c>
      <c r="E2663" s="1">
        <v>43914</v>
      </c>
      <c r="F2663" t="s">
        <v>175</v>
      </c>
      <c r="G2663">
        <v>5</v>
      </c>
      <c r="H2663" t="s">
        <v>176</v>
      </c>
      <c r="I2663">
        <v>2</v>
      </c>
      <c r="J2663">
        <v>119</v>
      </c>
      <c r="K2663" t="s">
        <v>41</v>
      </c>
    </row>
    <row r="2664" spans="1:11" x14ac:dyDescent="0.3">
      <c r="A2664">
        <v>1695</v>
      </c>
      <c r="B2664" t="s">
        <v>367</v>
      </c>
      <c r="C2664" t="s">
        <v>352</v>
      </c>
      <c r="D2664">
        <v>1323</v>
      </c>
      <c r="E2664" s="1">
        <v>44114</v>
      </c>
      <c r="F2664" t="s">
        <v>141</v>
      </c>
      <c r="G2664">
        <v>6</v>
      </c>
      <c r="H2664" t="s">
        <v>142</v>
      </c>
      <c r="I2664">
        <v>5</v>
      </c>
      <c r="J2664">
        <v>214</v>
      </c>
      <c r="K2664" t="s">
        <v>97</v>
      </c>
    </row>
    <row r="2665" spans="1:11" x14ac:dyDescent="0.3">
      <c r="A2665">
        <v>1696</v>
      </c>
      <c r="B2665" t="s">
        <v>171</v>
      </c>
      <c r="C2665" t="s">
        <v>20</v>
      </c>
      <c r="D2665">
        <v>146</v>
      </c>
      <c r="E2665" s="1">
        <v>43860</v>
      </c>
      <c r="F2665" t="s">
        <v>37</v>
      </c>
      <c r="G2665">
        <v>3</v>
      </c>
      <c r="H2665" t="s">
        <v>38</v>
      </c>
      <c r="I2665">
        <v>1</v>
      </c>
      <c r="J2665">
        <v>12</v>
      </c>
      <c r="K2665" t="s">
        <v>18</v>
      </c>
    </row>
    <row r="2666" spans="1:11" x14ac:dyDescent="0.3">
      <c r="A2666">
        <v>1696</v>
      </c>
      <c r="B2666" t="s">
        <v>171</v>
      </c>
      <c r="C2666" t="s">
        <v>20</v>
      </c>
      <c r="D2666">
        <v>1710</v>
      </c>
      <c r="E2666" s="1">
        <v>44200</v>
      </c>
      <c r="F2666" t="s">
        <v>149</v>
      </c>
      <c r="G2666">
        <v>5</v>
      </c>
      <c r="H2666" t="s">
        <v>150</v>
      </c>
      <c r="I2666">
        <v>4</v>
      </c>
      <c r="J2666">
        <v>24.95</v>
      </c>
      <c r="K2666" t="s">
        <v>34</v>
      </c>
    </row>
    <row r="2667" spans="1:11" x14ac:dyDescent="0.3">
      <c r="A2667">
        <v>1697</v>
      </c>
      <c r="B2667" t="s">
        <v>361</v>
      </c>
      <c r="C2667" t="s">
        <v>99</v>
      </c>
      <c r="D2667">
        <v>1451</v>
      </c>
      <c r="E2667" s="1">
        <v>44140</v>
      </c>
      <c r="F2667" t="s">
        <v>217</v>
      </c>
      <c r="G2667">
        <v>5</v>
      </c>
      <c r="H2667" t="s">
        <v>218</v>
      </c>
      <c r="I2667">
        <v>4</v>
      </c>
      <c r="J2667">
        <v>16.989999999999998</v>
      </c>
      <c r="K2667" t="s">
        <v>34</v>
      </c>
    </row>
    <row r="2668" spans="1:11" x14ac:dyDescent="0.3">
      <c r="A2668">
        <v>1697</v>
      </c>
      <c r="B2668" t="s">
        <v>361</v>
      </c>
      <c r="C2668" t="s">
        <v>99</v>
      </c>
      <c r="D2668">
        <v>1834</v>
      </c>
      <c r="E2668" s="1">
        <v>44225</v>
      </c>
      <c r="F2668" t="s">
        <v>58</v>
      </c>
      <c r="G2668">
        <v>6</v>
      </c>
      <c r="H2668" t="s">
        <v>59</v>
      </c>
      <c r="I2668">
        <v>2</v>
      </c>
      <c r="J2668">
        <v>179</v>
      </c>
      <c r="K2668" t="s">
        <v>41</v>
      </c>
    </row>
    <row r="2669" spans="1:11" x14ac:dyDescent="0.3">
      <c r="A2669">
        <v>1698</v>
      </c>
      <c r="B2669" t="s">
        <v>365</v>
      </c>
      <c r="C2669" t="s">
        <v>253</v>
      </c>
      <c r="D2669">
        <v>1881</v>
      </c>
      <c r="E2669" s="1">
        <v>44235</v>
      </c>
      <c r="F2669" t="s">
        <v>114</v>
      </c>
      <c r="G2669">
        <v>1</v>
      </c>
      <c r="H2669" t="s">
        <v>115</v>
      </c>
      <c r="I2669">
        <v>2</v>
      </c>
      <c r="J2669">
        <v>69</v>
      </c>
      <c r="K2669" t="s">
        <v>41</v>
      </c>
    </row>
    <row r="2670" spans="1:11" x14ac:dyDescent="0.3">
      <c r="A2670">
        <v>1698</v>
      </c>
      <c r="B2670" t="s">
        <v>365</v>
      </c>
      <c r="C2670" t="s">
        <v>253</v>
      </c>
      <c r="D2670">
        <v>2272</v>
      </c>
      <c r="E2670" s="1">
        <v>44319</v>
      </c>
      <c r="F2670" t="s">
        <v>172</v>
      </c>
      <c r="G2670">
        <v>4</v>
      </c>
      <c r="H2670" t="s">
        <v>173</v>
      </c>
      <c r="I2670">
        <v>4</v>
      </c>
      <c r="J2670">
        <v>24.95</v>
      </c>
      <c r="K2670" t="s">
        <v>34</v>
      </c>
    </row>
    <row r="2671" spans="1:11" x14ac:dyDescent="0.3">
      <c r="A2671">
        <v>1698</v>
      </c>
      <c r="B2671" t="s">
        <v>365</v>
      </c>
      <c r="C2671" t="s">
        <v>253</v>
      </c>
      <c r="D2671">
        <v>2649</v>
      </c>
      <c r="E2671" s="1">
        <v>44395</v>
      </c>
      <c r="F2671" t="s">
        <v>122</v>
      </c>
      <c r="G2671">
        <v>4</v>
      </c>
      <c r="H2671" t="s">
        <v>123</v>
      </c>
      <c r="I2671">
        <v>4</v>
      </c>
      <c r="J2671">
        <v>14.99</v>
      </c>
      <c r="K2671" t="s">
        <v>34</v>
      </c>
    </row>
    <row r="2672" spans="1:11" x14ac:dyDescent="0.3">
      <c r="A2672">
        <v>1699</v>
      </c>
      <c r="B2672" t="s">
        <v>292</v>
      </c>
      <c r="C2672" t="s">
        <v>134</v>
      </c>
      <c r="D2672">
        <v>1987</v>
      </c>
      <c r="E2672" s="1">
        <v>44256</v>
      </c>
      <c r="F2672" t="s">
        <v>204</v>
      </c>
      <c r="G2672">
        <v>2</v>
      </c>
      <c r="H2672" t="s">
        <v>205</v>
      </c>
      <c r="I2672">
        <v>3</v>
      </c>
      <c r="J2672">
        <v>450</v>
      </c>
      <c r="K2672" t="s">
        <v>53</v>
      </c>
    </row>
    <row r="2673" spans="1:11" x14ac:dyDescent="0.3">
      <c r="A2673">
        <v>1699</v>
      </c>
      <c r="B2673" t="s">
        <v>292</v>
      </c>
      <c r="C2673" t="s">
        <v>134</v>
      </c>
      <c r="D2673">
        <v>2135</v>
      </c>
      <c r="E2673" s="1">
        <v>44288</v>
      </c>
      <c r="F2673" t="s">
        <v>194</v>
      </c>
      <c r="G2673">
        <v>3</v>
      </c>
      <c r="H2673" t="s">
        <v>195</v>
      </c>
      <c r="I2673">
        <v>4</v>
      </c>
      <c r="J2673">
        <v>16.75</v>
      </c>
      <c r="K2673" t="s">
        <v>34</v>
      </c>
    </row>
    <row r="2674" spans="1:11" x14ac:dyDescent="0.3">
      <c r="A2674">
        <v>1699</v>
      </c>
      <c r="B2674" t="s">
        <v>292</v>
      </c>
      <c r="C2674" t="s">
        <v>134</v>
      </c>
      <c r="D2674">
        <v>2995</v>
      </c>
      <c r="E2674" s="1">
        <v>44481</v>
      </c>
      <c r="F2674" t="s">
        <v>172</v>
      </c>
      <c r="G2674">
        <v>5</v>
      </c>
      <c r="H2674" t="s">
        <v>173</v>
      </c>
      <c r="I2674">
        <v>4</v>
      </c>
      <c r="J2674">
        <v>24.95</v>
      </c>
      <c r="K2674" t="s">
        <v>34</v>
      </c>
    </row>
    <row r="2675" spans="1:11" x14ac:dyDescent="0.3">
      <c r="A2675">
        <v>1702</v>
      </c>
      <c r="B2675" t="s">
        <v>296</v>
      </c>
      <c r="C2675" t="s">
        <v>29</v>
      </c>
      <c r="D2675">
        <v>3180</v>
      </c>
      <c r="E2675" s="1">
        <v>44525</v>
      </c>
      <c r="F2675" t="s">
        <v>190</v>
      </c>
      <c r="G2675">
        <v>4</v>
      </c>
      <c r="H2675" t="s">
        <v>191</v>
      </c>
      <c r="I2675">
        <v>6</v>
      </c>
      <c r="J2675">
        <v>549</v>
      </c>
      <c r="K2675" t="s">
        <v>27</v>
      </c>
    </row>
    <row r="2676" spans="1:11" x14ac:dyDescent="0.3">
      <c r="A2676">
        <v>1703</v>
      </c>
      <c r="B2676" t="s">
        <v>332</v>
      </c>
      <c r="C2676" t="s">
        <v>36</v>
      </c>
      <c r="D2676">
        <v>1168</v>
      </c>
      <c r="E2676" s="1">
        <v>44083</v>
      </c>
      <c r="F2676" t="s">
        <v>212</v>
      </c>
      <c r="G2676">
        <v>5</v>
      </c>
      <c r="H2676" t="s">
        <v>213</v>
      </c>
      <c r="I2676">
        <v>4</v>
      </c>
      <c r="J2676">
        <v>14.99</v>
      </c>
      <c r="K2676" t="s">
        <v>34</v>
      </c>
    </row>
    <row r="2677" spans="1:11" x14ac:dyDescent="0.3">
      <c r="A2677">
        <v>1704</v>
      </c>
      <c r="B2677" t="s">
        <v>65</v>
      </c>
      <c r="C2677" t="s">
        <v>66</v>
      </c>
      <c r="D2677">
        <v>1296</v>
      </c>
      <c r="E2677" s="1">
        <v>44108</v>
      </c>
      <c r="F2677" t="s">
        <v>290</v>
      </c>
      <c r="G2677">
        <v>5</v>
      </c>
      <c r="H2677" t="s">
        <v>291</v>
      </c>
      <c r="I2677">
        <v>6</v>
      </c>
      <c r="J2677">
        <v>699</v>
      </c>
      <c r="K2677" t="s">
        <v>27</v>
      </c>
    </row>
    <row r="2678" spans="1:11" x14ac:dyDescent="0.3">
      <c r="A2678">
        <v>1704</v>
      </c>
      <c r="B2678" t="s">
        <v>65</v>
      </c>
      <c r="C2678" t="s">
        <v>66</v>
      </c>
      <c r="D2678">
        <v>2165</v>
      </c>
      <c r="E2678" s="1">
        <v>44296</v>
      </c>
      <c r="F2678" t="s">
        <v>145</v>
      </c>
      <c r="G2678">
        <v>4</v>
      </c>
      <c r="H2678" t="s">
        <v>146</v>
      </c>
      <c r="I2678">
        <v>6</v>
      </c>
      <c r="J2678">
        <v>883</v>
      </c>
      <c r="K2678" t="s">
        <v>27</v>
      </c>
    </row>
    <row r="2679" spans="1:11" x14ac:dyDescent="0.3">
      <c r="A2679">
        <v>1704</v>
      </c>
      <c r="B2679" t="s">
        <v>65</v>
      </c>
      <c r="C2679" t="s">
        <v>66</v>
      </c>
      <c r="D2679">
        <v>2459</v>
      </c>
      <c r="E2679" s="1">
        <v>44360</v>
      </c>
      <c r="F2679" t="s">
        <v>83</v>
      </c>
      <c r="G2679">
        <v>2</v>
      </c>
      <c r="H2679" t="s">
        <v>84</v>
      </c>
      <c r="I2679">
        <v>2</v>
      </c>
      <c r="J2679">
        <v>167</v>
      </c>
      <c r="K2679" t="s">
        <v>41</v>
      </c>
    </row>
    <row r="2680" spans="1:11" x14ac:dyDescent="0.3">
      <c r="A2680">
        <v>1705</v>
      </c>
      <c r="B2680" t="s">
        <v>278</v>
      </c>
      <c r="C2680" t="s">
        <v>271</v>
      </c>
      <c r="D2680">
        <v>3027</v>
      </c>
      <c r="E2680" s="1">
        <v>44488</v>
      </c>
      <c r="F2680" t="s">
        <v>214</v>
      </c>
      <c r="G2680">
        <v>3</v>
      </c>
      <c r="H2680" t="s">
        <v>215</v>
      </c>
      <c r="I2680">
        <v>2</v>
      </c>
      <c r="J2680">
        <v>58.95</v>
      </c>
      <c r="K2680" t="s">
        <v>41</v>
      </c>
    </row>
    <row r="2681" spans="1:11" x14ac:dyDescent="0.3">
      <c r="A2681">
        <v>1706</v>
      </c>
      <c r="B2681" t="s">
        <v>340</v>
      </c>
      <c r="C2681" t="s">
        <v>239</v>
      </c>
      <c r="D2681">
        <v>1040</v>
      </c>
      <c r="E2681" s="1">
        <v>44054</v>
      </c>
      <c r="F2681" t="s">
        <v>95</v>
      </c>
      <c r="G2681">
        <v>3</v>
      </c>
      <c r="H2681" t="s">
        <v>96</v>
      </c>
      <c r="I2681">
        <v>5</v>
      </c>
      <c r="J2681">
        <v>245</v>
      </c>
      <c r="K2681" t="s">
        <v>97</v>
      </c>
    </row>
    <row r="2682" spans="1:11" x14ac:dyDescent="0.3">
      <c r="A2682">
        <v>1706</v>
      </c>
      <c r="B2682" t="s">
        <v>340</v>
      </c>
      <c r="C2682" t="s">
        <v>239</v>
      </c>
      <c r="D2682">
        <v>2582</v>
      </c>
      <c r="E2682" s="1">
        <v>44382</v>
      </c>
      <c r="F2682" t="s">
        <v>141</v>
      </c>
      <c r="G2682">
        <v>2</v>
      </c>
      <c r="H2682" t="s">
        <v>142</v>
      </c>
      <c r="I2682">
        <v>5</v>
      </c>
      <c r="J2682">
        <v>214</v>
      </c>
      <c r="K2682" t="s">
        <v>97</v>
      </c>
    </row>
    <row r="2683" spans="1:11" x14ac:dyDescent="0.3">
      <c r="A2683">
        <v>1706</v>
      </c>
      <c r="B2683" t="s">
        <v>340</v>
      </c>
      <c r="C2683" t="s">
        <v>239</v>
      </c>
      <c r="D2683">
        <v>2715</v>
      </c>
      <c r="E2683" s="1">
        <v>44412</v>
      </c>
      <c r="F2683" t="s">
        <v>208</v>
      </c>
      <c r="G2683">
        <v>4</v>
      </c>
      <c r="H2683" t="s">
        <v>209</v>
      </c>
      <c r="I2683">
        <v>4</v>
      </c>
      <c r="J2683">
        <v>14.99</v>
      </c>
      <c r="K2683" t="s">
        <v>34</v>
      </c>
    </row>
    <row r="2684" spans="1:11" x14ac:dyDescent="0.3">
      <c r="A2684">
        <v>1707</v>
      </c>
      <c r="B2684" t="s">
        <v>241</v>
      </c>
      <c r="C2684" t="s">
        <v>242</v>
      </c>
      <c r="D2684">
        <v>819</v>
      </c>
      <c r="E2684" s="1">
        <v>44006</v>
      </c>
      <c r="F2684" t="s">
        <v>37</v>
      </c>
      <c r="G2684">
        <v>3</v>
      </c>
      <c r="H2684" t="s">
        <v>38</v>
      </c>
      <c r="I2684">
        <v>1</v>
      </c>
      <c r="J2684">
        <v>12</v>
      </c>
      <c r="K2684" t="s">
        <v>18</v>
      </c>
    </row>
    <row r="2685" spans="1:11" x14ac:dyDescent="0.3">
      <c r="A2685">
        <v>1707</v>
      </c>
      <c r="B2685" t="s">
        <v>241</v>
      </c>
      <c r="C2685" t="s">
        <v>242</v>
      </c>
      <c r="D2685">
        <v>2485</v>
      </c>
      <c r="E2685" s="1">
        <v>44364</v>
      </c>
      <c r="F2685" t="s">
        <v>221</v>
      </c>
      <c r="G2685">
        <v>4</v>
      </c>
      <c r="H2685" t="s">
        <v>222</v>
      </c>
      <c r="I2685">
        <v>1</v>
      </c>
      <c r="J2685">
        <v>10.99</v>
      </c>
      <c r="K2685" t="s">
        <v>18</v>
      </c>
    </row>
    <row r="2686" spans="1:11" x14ac:dyDescent="0.3">
      <c r="A2686">
        <v>1708</v>
      </c>
      <c r="B2686" t="s">
        <v>495</v>
      </c>
      <c r="C2686" t="s">
        <v>227</v>
      </c>
      <c r="D2686">
        <v>39</v>
      </c>
      <c r="E2686" s="1">
        <v>43837</v>
      </c>
      <c r="F2686" t="s">
        <v>67</v>
      </c>
      <c r="G2686">
        <v>1</v>
      </c>
      <c r="H2686" t="s">
        <v>68</v>
      </c>
      <c r="I2686">
        <v>4</v>
      </c>
      <c r="J2686">
        <v>23.99</v>
      </c>
      <c r="K2686" t="s">
        <v>34</v>
      </c>
    </row>
    <row r="2687" spans="1:11" x14ac:dyDescent="0.3">
      <c r="A2687">
        <v>1708</v>
      </c>
      <c r="B2687" t="s">
        <v>495</v>
      </c>
      <c r="C2687" t="s">
        <v>227</v>
      </c>
      <c r="D2687">
        <v>2182</v>
      </c>
      <c r="E2687" s="1">
        <v>44300</v>
      </c>
      <c r="F2687" t="s">
        <v>185</v>
      </c>
      <c r="G2687">
        <v>3</v>
      </c>
      <c r="H2687" t="s">
        <v>186</v>
      </c>
      <c r="I2687">
        <v>5</v>
      </c>
      <c r="J2687">
        <v>189</v>
      </c>
      <c r="K2687" t="s">
        <v>97</v>
      </c>
    </row>
    <row r="2688" spans="1:11" x14ac:dyDescent="0.3">
      <c r="A2688">
        <v>1709</v>
      </c>
      <c r="B2688" t="s">
        <v>116</v>
      </c>
      <c r="C2688" t="s">
        <v>117</v>
      </c>
      <c r="D2688">
        <v>419</v>
      </c>
      <c r="E2688" s="1">
        <v>43919</v>
      </c>
      <c r="F2688" t="s">
        <v>81</v>
      </c>
      <c r="G2688">
        <v>3</v>
      </c>
      <c r="H2688" t="s">
        <v>82</v>
      </c>
      <c r="I2688">
        <v>6</v>
      </c>
      <c r="J2688">
        <v>599</v>
      </c>
      <c r="K2688" t="s">
        <v>27</v>
      </c>
    </row>
    <row r="2689" spans="1:11" x14ac:dyDescent="0.3">
      <c r="A2689">
        <v>1711</v>
      </c>
      <c r="B2689" t="s">
        <v>188</v>
      </c>
      <c r="C2689" t="s">
        <v>189</v>
      </c>
      <c r="D2689">
        <v>307</v>
      </c>
      <c r="E2689" s="1">
        <v>43892</v>
      </c>
      <c r="F2689" t="s">
        <v>54</v>
      </c>
      <c r="G2689">
        <v>2</v>
      </c>
      <c r="H2689" t="s">
        <v>55</v>
      </c>
      <c r="I2689">
        <v>1</v>
      </c>
      <c r="J2689">
        <v>11.99</v>
      </c>
      <c r="K2689" t="s">
        <v>18</v>
      </c>
    </row>
    <row r="2690" spans="1:11" x14ac:dyDescent="0.3">
      <c r="A2690">
        <v>1712</v>
      </c>
      <c r="B2690" t="s">
        <v>11</v>
      </c>
      <c r="C2690" t="s">
        <v>12</v>
      </c>
      <c r="D2690">
        <v>305</v>
      </c>
      <c r="E2690" s="1">
        <v>43892</v>
      </c>
      <c r="F2690" t="s">
        <v>39</v>
      </c>
      <c r="G2690">
        <v>5</v>
      </c>
      <c r="H2690" t="s">
        <v>40</v>
      </c>
      <c r="I2690">
        <v>2</v>
      </c>
      <c r="J2690">
        <v>89.95</v>
      </c>
      <c r="K2690" t="s">
        <v>41</v>
      </c>
    </row>
    <row r="2691" spans="1:11" x14ac:dyDescent="0.3">
      <c r="A2691">
        <v>1712</v>
      </c>
      <c r="B2691" t="s">
        <v>11</v>
      </c>
      <c r="C2691" t="s">
        <v>12</v>
      </c>
      <c r="D2691">
        <v>2271</v>
      </c>
      <c r="E2691" s="1">
        <v>44318</v>
      </c>
      <c r="F2691" t="s">
        <v>79</v>
      </c>
      <c r="G2691">
        <v>3</v>
      </c>
      <c r="H2691" t="s">
        <v>80</v>
      </c>
      <c r="I2691">
        <v>3</v>
      </c>
      <c r="J2691">
        <v>399</v>
      </c>
      <c r="K2691" t="s">
        <v>53</v>
      </c>
    </row>
    <row r="2692" spans="1:11" x14ac:dyDescent="0.3">
      <c r="A2692">
        <v>1713</v>
      </c>
      <c r="B2692" t="s">
        <v>536</v>
      </c>
      <c r="C2692" t="s">
        <v>119</v>
      </c>
      <c r="D2692">
        <v>812</v>
      </c>
      <c r="E2692" s="1">
        <v>44004</v>
      </c>
      <c r="F2692" t="s">
        <v>75</v>
      </c>
      <c r="G2692">
        <v>5</v>
      </c>
      <c r="H2692" t="s">
        <v>76</v>
      </c>
      <c r="I2692">
        <v>2</v>
      </c>
      <c r="J2692">
        <v>54</v>
      </c>
      <c r="K2692" t="s">
        <v>41</v>
      </c>
    </row>
    <row r="2693" spans="1:11" x14ac:dyDescent="0.3">
      <c r="A2693">
        <v>1714</v>
      </c>
      <c r="B2693" t="s">
        <v>536</v>
      </c>
      <c r="C2693" t="s">
        <v>119</v>
      </c>
      <c r="D2693">
        <v>372</v>
      </c>
      <c r="E2693" s="1">
        <v>43907</v>
      </c>
      <c r="F2693" t="s">
        <v>60</v>
      </c>
      <c r="G2693">
        <v>2</v>
      </c>
      <c r="H2693" t="s">
        <v>61</v>
      </c>
      <c r="I2693">
        <v>4</v>
      </c>
      <c r="J2693">
        <v>12.99</v>
      </c>
      <c r="K2693" t="s">
        <v>34</v>
      </c>
    </row>
    <row r="2694" spans="1:11" x14ac:dyDescent="0.3">
      <c r="A2694">
        <v>1714</v>
      </c>
      <c r="B2694" t="s">
        <v>536</v>
      </c>
      <c r="C2694" t="s">
        <v>119</v>
      </c>
      <c r="D2694">
        <v>441</v>
      </c>
      <c r="E2694" s="1">
        <v>43924</v>
      </c>
      <c r="F2694" t="s">
        <v>131</v>
      </c>
      <c r="G2694">
        <v>5</v>
      </c>
      <c r="H2694" t="s">
        <v>132</v>
      </c>
      <c r="I2694">
        <v>1</v>
      </c>
      <c r="J2694">
        <v>9.99</v>
      </c>
      <c r="K2694" t="s">
        <v>18</v>
      </c>
    </row>
    <row r="2695" spans="1:11" x14ac:dyDescent="0.3">
      <c r="A2695">
        <v>1714</v>
      </c>
      <c r="B2695" t="s">
        <v>536</v>
      </c>
      <c r="C2695" t="s">
        <v>119</v>
      </c>
      <c r="D2695">
        <v>1482</v>
      </c>
      <c r="E2695" s="1">
        <v>44150</v>
      </c>
      <c r="F2695" t="s">
        <v>69</v>
      </c>
      <c r="G2695">
        <v>3</v>
      </c>
      <c r="H2695" t="s">
        <v>70</v>
      </c>
      <c r="I2695">
        <v>3</v>
      </c>
      <c r="J2695">
        <v>250</v>
      </c>
      <c r="K2695" t="s">
        <v>53</v>
      </c>
    </row>
    <row r="2696" spans="1:11" x14ac:dyDescent="0.3">
      <c r="A2696">
        <v>1714</v>
      </c>
      <c r="B2696" t="s">
        <v>536</v>
      </c>
      <c r="C2696" t="s">
        <v>119</v>
      </c>
      <c r="D2696">
        <v>3064</v>
      </c>
      <c r="E2696" s="1">
        <v>44498</v>
      </c>
      <c r="F2696" t="s">
        <v>73</v>
      </c>
      <c r="G2696">
        <v>2</v>
      </c>
      <c r="H2696" t="s">
        <v>74</v>
      </c>
      <c r="I2696">
        <v>3</v>
      </c>
      <c r="J2696">
        <v>250</v>
      </c>
      <c r="K2696" t="s">
        <v>53</v>
      </c>
    </row>
    <row r="2697" spans="1:11" x14ac:dyDescent="0.3">
      <c r="A2697">
        <v>1715</v>
      </c>
      <c r="B2697" t="s">
        <v>305</v>
      </c>
      <c r="C2697" t="s">
        <v>36</v>
      </c>
      <c r="D2697">
        <v>1697</v>
      </c>
      <c r="E2697" s="1">
        <v>44198</v>
      </c>
      <c r="F2697" t="s">
        <v>286</v>
      </c>
      <c r="G2697">
        <v>2</v>
      </c>
      <c r="H2697" t="s">
        <v>287</v>
      </c>
      <c r="I2697">
        <v>4</v>
      </c>
      <c r="J2697">
        <v>19.989999999999998</v>
      </c>
      <c r="K2697" t="s">
        <v>34</v>
      </c>
    </row>
    <row r="2698" spans="1:11" x14ac:dyDescent="0.3">
      <c r="A2698">
        <v>1716</v>
      </c>
      <c r="B2698" t="s">
        <v>164</v>
      </c>
      <c r="C2698" t="s">
        <v>144</v>
      </c>
      <c r="D2698">
        <v>1095</v>
      </c>
      <c r="E2698" s="1">
        <v>44067</v>
      </c>
      <c r="F2698" t="s">
        <v>114</v>
      </c>
      <c r="G2698">
        <v>4</v>
      </c>
      <c r="H2698" t="s">
        <v>115</v>
      </c>
      <c r="I2698">
        <v>2</v>
      </c>
      <c r="J2698">
        <v>69</v>
      </c>
      <c r="K2698" t="s">
        <v>41</v>
      </c>
    </row>
    <row r="2699" spans="1:11" x14ac:dyDescent="0.3">
      <c r="A2699">
        <v>1716</v>
      </c>
      <c r="B2699" t="s">
        <v>164</v>
      </c>
      <c r="C2699" t="s">
        <v>144</v>
      </c>
      <c r="D2699">
        <v>1269</v>
      </c>
      <c r="E2699" s="1">
        <v>44102</v>
      </c>
      <c r="F2699" t="s">
        <v>212</v>
      </c>
      <c r="G2699">
        <v>1</v>
      </c>
      <c r="H2699" t="s">
        <v>213</v>
      </c>
      <c r="I2699">
        <v>4</v>
      </c>
      <c r="J2699">
        <v>14.99</v>
      </c>
      <c r="K2699" t="s">
        <v>34</v>
      </c>
    </row>
    <row r="2700" spans="1:11" x14ac:dyDescent="0.3">
      <c r="A2700">
        <v>1716</v>
      </c>
      <c r="B2700" t="s">
        <v>164</v>
      </c>
      <c r="C2700" t="s">
        <v>144</v>
      </c>
      <c r="D2700">
        <v>1784</v>
      </c>
      <c r="E2700" s="1">
        <v>44215</v>
      </c>
      <c r="F2700" t="s">
        <v>39</v>
      </c>
      <c r="G2700">
        <v>6</v>
      </c>
      <c r="H2700" t="s">
        <v>40</v>
      </c>
      <c r="I2700">
        <v>2</v>
      </c>
      <c r="J2700">
        <v>89.95</v>
      </c>
      <c r="K2700" t="s">
        <v>41</v>
      </c>
    </row>
    <row r="2701" spans="1:11" x14ac:dyDescent="0.3">
      <c r="A2701">
        <v>1717</v>
      </c>
      <c r="B2701" t="s">
        <v>232</v>
      </c>
      <c r="C2701" t="s">
        <v>29</v>
      </c>
      <c r="D2701">
        <v>1640</v>
      </c>
      <c r="E2701" s="1">
        <v>44185</v>
      </c>
      <c r="F2701" t="s">
        <v>81</v>
      </c>
      <c r="G2701">
        <v>2</v>
      </c>
      <c r="H2701" t="s">
        <v>82</v>
      </c>
      <c r="I2701">
        <v>6</v>
      </c>
      <c r="J2701">
        <v>599</v>
      </c>
      <c r="K2701" t="s">
        <v>27</v>
      </c>
    </row>
    <row r="2702" spans="1:11" x14ac:dyDescent="0.3">
      <c r="A2702">
        <v>1719</v>
      </c>
      <c r="B2702" t="s">
        <v>270</v>
      </c>
      <c r="C2702" t="s">
        <v>271</v>
      </c>
      <c r="D2702">
        <v>1684</v>
      </c>
      <c r="E2702" s="1">
        <v>44195</v>
      </c>
      <c r="F2702" t="s">
        <v>13</v>
      </c>
      <c r="G2702">
        <v>1</v>
      </c>
      <c r="H2702" t="s">
        <v>14</v>
      </c>
      <c r="I2702">
        <v>7</v>
      </c>
      <c r="J2702">
        <v>29.99</v>
      </c>
      <c r="K2702" t="s">
        <v>15</v>
      </c>
    </row>
    <row r="2703" spans="1:11" x14ac:dyDescent="0.3">
      <c r="A2703">
        <v>1720</v>
      </c>
      <c r="B2703" t="s">
        <v>203</v>
      </c>
      <c r="C2703" t="s">
        <v>11</v>
      </c>
      <c r="D2703">
        <v>2051</v>
      </c>
      <c r="E2703" s="1">
        <v>44271</v>
      </c>
      <c r="F2703" t="s">
        <v>37</v>
      </c>
      <c r="G2703">
        <v>5</v>
      </c>
      <c r="H2703" t="s">
        <v>38</v>
      </c>
      <c r="I2703">
        <v>1</v>
      </c>
      <c r="J2703">
        <v>12</v>
      </c>
      <c r="K2703" t="s">
        <v>18</v>
      </c>
    </row>
    <row r="2704" spans="1:11" x14ac:dyDescent="0.3">
      <c r="A2704">
        <v>1720</v>
      </c>
      <c r="B2704" t="s">
        <v>203</v>
      </c>
      <c r="C2704" t="s">
        <v>11</v>
      </c>
      <c r="D2704">
        <v>2366</v>
      </c>
      <c r="E2704" s="1">
        <v>44338</v>
      </c>
      <c r="F2704" t="s">
        <v>69</v>
      </c>
      <c r="G2704">
        <v>2</v>
      </c>
      <c r="H2704" t="s">
        <v>70</v>
      </c>
      <c r="I2704">
        <v>3</v>
      </c>
      <c r="J2704">
        <v>250</v>
      </c>
      <c r="K2704" t="s">
        <v>53</v>
      </c>
    </row>
    <row r="2705" spans="1:11" x14ac:dyDescent="0.3">
      <c r="A2705">
        <v>1721</v>
      </c>
      <c r="B2705" t="s">
        <v>196</v>
      </c>
      <c r="C2705" t="s">
        <v>126</v>
      </c>
      <c r="D2705">
        <v>2714</v>
      </c>
      <c r="E2705" s="1">
        <v>44411</v>
      </c>
      <c r="F2705" t="s">
        <v>25</v>
      </c>
      <c r="G2705">
        <v>3</v>
      </c>
      <c r="H2705" t="s">
        <v>26</v>
      </c>
      <c r="I2705">
        <v>6</v>
      </c>
      <c r="J2705">
        <v>684</v>
      </c>
      <c r="K2705" t="s">
        <v>27</v>
      </c>
    </row>
    <row r="2706" spans="1:11" x14ac:dyDescent="0.3">
      <c r="A2706">
        <v>1722</v>
      </c>
      <c r="B2706" t="s">
        <v>206</v>
      </c>
      <c r="C2706" t="s">
        <v>161</v>
      </c>
      <c r="D2706">
        <v>792</v>
      </c>
      <c r="E2706" s="1">
        <v>44000</v>
      </c>
      <c r="F2706" t="s">
        <v>141</v>
      </c>
      <c r="G2706">
        <v>5</v>
      </c>
      <c r="H2706" t="s">
        <v>142</v>
      </c>
      <c r="I2706">
        <v>5</v>
      </c>
      <c r="J2706">
        <v>214</v>
      </c>
      <c r="K2706" t="s">
        <v>97</v>
      </c>
    </row>
    <row r="2707" spans="1:11" x14ac:dyDescent="0.3">
      <c r="A2707">
        <v>1723</v>
      </c>
      <c r="B2707" t="s">
        <v>35</v>
      </c>
      <c r="C2707" t="s">
        <v>36</v>
      </c>
      <c r="D2707">
        <v>1066</v>
      </c>
      <c r="E2707" s="1">
        <v>44060</v>
      </c>
      <c r="F2707" t="s">
        <v>120</v>
      </c>
      <c r="G2707">
        <v>3</v>
      </c>
      <c r="H2707" t="s">
        <v>121</v>
      </c>
      <c r="I2707">
        <v>7</v>
      </c>
      <c r="J2707">
        <v>49.95</v>
      </c>
      <c r="K2707" t="s">
        <v>15</v>
      </c>
    </row>
    <row r="2708" spans="1:11" x14ac:dyDescent="0.3">
      <c r="A2708">
        <v>1724</v>
      </c>
      <c r="B2708" t="s">
        <v>537</v>
      </c>
      <c r="C2708" t="s">
        <v>36</v>
      </c>
      <c r="D2708">
        <v>2028</v>
      </c>
      <c r="E2708" s="1">
        <v>44266</v>
      </c>
      <c r="F2708" t="s">
        <v>260</v>
      </c>
      <c r="G2708">
        <v>5</v>
      </c>
      <c r="H2708" t="s">
        <v>261</v>
      </c>
      <c r="I2708">
        <v>7</v>
      </c>
      <c r="J2708">
        <v>49</v>
      </c>
      <c r="K2708" t="s">
        <v>15</v>
      </c>
    </row>
    <row r="2709" spans="1:11" x14ac:dyDescent="0.3">
      <c r="A2709">
        <v>1725</v>
      </c>
      <c r="B2709" t="s">
        <v>262</v>
      </c>
      <c r="C2709" t="s">
        <v>211</v>
      </c>
      <c r="D2709">
        <v>1026</v>
      </c>
      <c r="E2709" s="1">
        <v>44051</v>
      </c>
      <c r="F2709" t="s">
        <v>73</v>
      </c>
      <c r="G2709">
        <v>4</v>
      </c>
      <c r="H2709" t="s">
        <v>74</v>
      </c>
      <c r="I2709">
        <v>3</v>
      </c>
      <c r="J2709">
        <v>250</v>
      </c>
      <c r="K2709" t="s">
        <v>53</v>
      </c>
    </row>
    <row r="2710" spans="1:11" x14ac:dyDescent="0.3">
      <c r="A2710">
        <v>1726</v>
      </c>
      <c r="B2710" t="s">
        <v>118</v>
      </c>
      <c r="C2710" t="s">
        <v>119</v>
      </c>
      <c r="D2710">
        <v>310</v>
      </c>
      <c r="E2710" s="1">
        <v>43893</v>
      </c>
      <c r="F2710" t="s">
        <v>141</v>
      </c>
      <c r="G2710">
        <v>3</v>
      </c>
      <c r="H2710" t="s">
        <v>142</v>
      </c>
      <c r="I2710">
        <v>5</v>
      </c>
      <c r="J2710">
        <v>214</v>
      </c>
      <c r="K2710" t="s">
        <v>97</v>
      </c>
    </row>
    <row r="2711" spans="1:11" x14ac:dyDescent="0.3">
      <c r="A2711">
        <v>1726</v>
      </c>
      <c r="B2711" t="s">
        <v>118</v>
      </c>
      <c r="C2711" t="s">
        <v>119</v>
      </c>
      <c r="D2711">
        <v>679</v>
      </c>
      <c r="E2711" s="1">
        <v>43974</v>
      </c>
      <c r="F2711" t="s">
        <v>100</v>
      </c>
      <c r="G2711">
        <v>3</v>
      </c>
      <c r="H2711" t="s">
        <v>101</v>
      </c>
      <c r="I2711">
        <v>7</v>
      </c>
      <c r="J2711">
        <v>34.99</v>
      </c>
      <c r="K2711" t="s">
        <v>15</v>
      </c>
    </row>
    <row r="2712" spans="1:11" x14ac:dyDescent="0.3">
      <c r="A2712">
        <v>1726</v>
      </c>
      <c r="B2712" t="s">
        <v>118</v>
      </c>
      <c r="C2712" t="s">
        <v>119</v>
      </c>
      <c r="D2712">
        <v>1357</v>
      </c>
      <c r="E2712" s="1">
        <v>44119</v>
      </c>
      <c r="F2712" t="s">
        <v>204</v>
      </c>
      <c r="G2712">
        <v>5</v>
      </c>
      <c r="H2712" t="s">
        <v>205</v>
      </c>
      <c r="I2712">
        <v>3</v>
      </c>
      <c r="J2712">
        <v>450</v>
      </c>
      <c r="K2712" t="s">
        <v>53</v>
      </c>
    </row>
    <row r="2713" spans="1:11" x14ac:dyDescent="0.3">
      <c r="A2713">
        <v>1728</v>
      </c>
      <c r="B2713" t="s">
        <v>229</v>
      </c>
      <c r="C2713" t="s">
        <v>119</v>
      </c>
      <c r="D2713">
        <v>1843</v>
      </c>
      <c r="E2713" s="1">
        <v>44226</v>
      </c>
      <c r="F2713" t="s">
        <v>185</v>
      </c>
      <c r="G2713">
        <v>2</v>
      </c>
      <c r="H2713" t="s">
        <v>186</v>
      </c>
      <c r="I2713">
        <v>5</v>
      </c>
      <c r="J2713">
        <v>189</v>
      </c>
      <c r="K2713" t="s">
        <v>97</v>
      </c>
    </row>
    <row r="2714" spans="1:11" x14ac:dyDescent="0.3">
      <c r="A2714">
        <v>1728</v>
      </c>
      <c r="B2714" t="s">
        <v>229</v>
      </c>
      <c r="C2714" t="s">
        <v>119</v>
      </c>
      <c r="D2714">
        <v>2836</v>
      </c>
      <c r="E2714" s="1">
        <v>44439</v>
      </c>
      <c r="F2714" t="s">
        <v>75</v>
      </c>
      <c r="G2714">
        <v>2</v>
      </c>
      <c r="H2714" t="s">
        <v>76</v>
      </c>
      <c r="I2714">
        <v>2</v>
      </c>
      <c r="J2714">
        <v>54</v>
      </c>
      <c r="K2714" t="s">
        <v>41</v>
      </c>
    </row>
    <row r="2715" spans="1:11" x14ac:dyDescent="0.3">
      <c r="A2715">
        <v>1729</v>
      </c>
      <c r="B2715" t="s">
        <v>356</v>
      </c>
      <c r="C2715" t="s">
        <v>36</v>
      </c>
      <c r="D2715">
        <v>2692</v>
      </c>
      <c r="E2715" s="1">
        <v>44407</v>
      </c>
      <c r="F2715" t="s">
        <v>198</v>
      </c>
      <c r="G2715">
        <v>4</v>
      </c>
      <c r="H2715" t="s">
        <v>199</v>
      </c>
      <c r="I2715">
        <v>1</v>
      </c>
      <c r="J2715">
        <v>8.99</v>
      </c>
      <c r="K2715" t="s">
        <v>18</v>
      </c>
    </row>
    <row r="2716" spans="1:11" x14ac:dyDescent="0.3">
      <c r="A2716">
        <v>1731</v>
      </c>
      <c r="B2716" t="s">
        <v>125</v>
      </c>
      <c r="C2716" t="s">
        <v>126</v>
      </c>
      <c r="D2716">
        <v>638</v>
      </c>
      <c r="E2716" s="1">
        <v>43967</v>
      </c>
      <c r="F2716" t="s">
        <v>89</v>
      </c>
      <c r="G2716">
        <v>4</v>
      </c>
      <c r="H2716" t="s">
        <v>90</v>
      </c>
      <c r="I2716">
        <v>3</v>
      </c>
      <c r="J2716">
        <v>395</v>
      </c>
      <c r="K2716" t="s">
        <v>53</v>
      </c>
    </row>
    <row r="2717" spans="1:11" x14ac:dyDescent="0.3">
      <c r="A2717">
        <v>1731</v>
      </c>
      <c r="B2717" t="s">
        <v>125</v>
      </c>
      <c r="C2717" t="s">
        <v>126</v>
      </c>
      <c r="D2717">
        <v>2528</v>
      </c>
      <c r="E2717" s="1">
        <v>44371</v>
      </c>
      <c r="F2717" t="s">
        <v>56</v>
      </c>
      <c r="G2717">
        <v>3</v>
      </c>
      <c r="H2717" t="s">
        <v>57</v>
      </c>
      <c r="I2717">
        <v>3</v>
      </c>
      <c r="J2717">
        <v>499</v>
      </c>
      <c r="K2717" t="s">
        <v>53</v>
      </c>
    </row>
    <row r="2718" spans="1:11" x14ac:dyDescent="0.3">
      <c r="A2718">
        <v>1731</v>
      </c>
      <c r="B2718" t="s">
        <v>125</v>
      </c>
      <c r="C2718" t="s">
        <v>126</v>
      </c>
      <c r="D2718">
        <v>2675</v>
      </c>
      <c r="E2718" s="1">
        <v>44402</v>
      </c>
      <c r="F2718" t="s">
        <v>21</v>
      </c>
      <c r="G2718">
        <v>4</v>
      </c>
      <c r="H2718" t="s">
        <v>22</v>
      </c>
      <c r="I2718">
        <v>7</v>
      </c>
      <c r="J2718">
        <v>27.5</v>
      </c>
      <c r="K2718" t="s">
        <v>15</v>
      </c>
    </row>
    <row r="2719" spans="1:11" x14ac:dyDescent="0.3">
      <c r="A2719">
        <v>1732</v>
      </c>
      <c r="B2719" t="s">
        <v>147</v>
      </c>
      <c r="C2719" t="s">
        <v>242</v>
      </c>
      <c r="D2719">
        <v>533</v>
      </c>
      <c r="E2719" s="1">
        <v>43945</v>
      </c>
      <c r="F2719" t="s">
        <v>217</v>
      </c>
      <c r="G2719">
        <v>5</v>
      </c>
      <c r="H2719" t="s">
        <v>218</v>
      </c>
      <c r="I2719">
        <v>4</v>
      </c>
      <c r="J2719">
        <v>16.989999999999998</v>
      </c>
      <c r="K2719" t="s">
        <v>34</v>
      </c>
    </row>
    <row r="2720" spans="1:11" x14ac:dyDescent="0.3">
      <c r="A2720">
        <v>1732</v>
      </c>
      <c r="B2720" t="s">
        <v>147</v>
      </c>
      <c r="C2720" t="s">
        <v>242</v>
      </c>
      <c r="D2720">
        <v>1099</v>
      </c>
      <c r="E2720" s="1">
        <v>44068</v>
      </c>
      <c r="F2720" t="s">
        <v>13</v>
      </c>
      <c r="G2720">
        <v>5</v>
      </c>
      <c r="H2720" t="s">
        <v>14</v>
      </c>
      <c r="I2720">
        <v>7</v>
      </c>
      <c r="J2720">
        <v>29.99</v>
      </c>
      <c r="K2720" t="s">
        <v>15</v>
      </c>
    </row>
    <row r="2721" spans="1:11" x14ac:dyDescent="0.3">
      <c r="A2721">
        <v>1732</v>
      </c>
      <c r="B2721" t="s">
        <v>147</v>
      </c>
      <c r="C2721" t="s">
        <v>242</v>
      </c>
      <c r="D2721">
        <v>1964</v>
      </c>
      <c r="E2721" s="1">
        <v>44251</v>
      </c>
      <c r="F2721" t="s">
        <v>194</v>
      </c>
      <c r="G2721">
        <v>3</v>
      </c>
      <c r="H2721" t="s">
        <v>195</v>
      </c>
      <c r="I2721">
        <v>4</v>
      </c>
      <c r="J2721">
        <v>16.75</v>
      </c>
      <c r="K2721" t="s">
        <v>34</v>
      </c>
    </row>
    <row r="2722" spans="1:11" x14ac:dyDescent="0.3">
      <c r="A2722">
        <v>1733</v>
      </c>
      <c r="B2722" t="s">
        <v>11</v>
      </c>
      <c r="C2722" t="s">
        <v>12</v>
      </c>
      <c r="D2722">
        <v>509</v>
      </c>
      <c r="E2722" s="1">
        <v>43938</v>
      </c>
      <c r="F2722" t="s">
        <v>152</v>
      </c>
      <c r="G2722">
        <v>2</v>
      </c>
      <c r="H2722" t="s">
        <v>153</v>
      </c>
      <c r="I2722">
        <v>1</v>
      </c>
      <c r="J2722">
        <v>7.99</v>
      </c>
      <c r="K2722" t="s">
        <v>18</v>
      </c>
    </row>
    <row r="2723" spans="1:11" x14ac:dyDescent="0.3">
      <c r="A2723">
        <v>1733</v>
      </c>
      <c r="B2723" t="s">
        <v>11</v>
      </c>
      <c r="C2723" t="s">
        <v>12</v>
      </c>
      <c r="D2723">
        <v>565</v>
      </c>
      <c r="E2723" s="1">
        <v>43955</v>
      </c>
      <c r="F2723" t="s">
        <v>154</v>
      </c>
      <c r="G2723">
        <v>4</v>
      </c>
      <c r="H2723" t="s">
        <v>155</v>
      </c>
      <c r="I2723">
        <v>2</v>
      </c>
      <c r="J2723">
        <v>129.94999999999999</v>
      </c>
      <c r="K2723" t="s">
        <v>41</v>
      </c>
    </row>
    <row r="2724" spans="1:11" x14ac:dyDescent="0.3">
      <c r="A2724">
        <v>1733</v>
      </c>
      <c r="B2724" t="s">
        <v>11</v>
      </c>
      <c r="C2724" t="s">
        <v>12</v>
      </c>
      <c r="D2724">
        <v>1030</v>
      </c>
      <c r="E2724" s="1">
        <v>44052</v>
      </c>
      <c r="F2724" t="s">
        <v>138</v>
      </c>
      <c r="G2724">
        <v>2</v>
      </c>
      <c r="H2724" t="s">
        <v>139</v>
      </c>
      <c r="I2724">
        <v>6</v>
      </c>
      <c r="J2724">
        <v>899</v>
      </c>
      <c r="K2724" t="s">
        <v>27</v>
      </c>
    </row>
    <row r="2725" spans="1:11" x14ac:dyDescent="0.3">
      <c r="A2725">
        <v>1733</v>
      </c>
      <c r="B2725" t="s">
        <v>11</v>
      </c>
      <c r="C2725" t="s">
        <v>12</v>
      </c>
      <c r="D2725">
        <v>2722</v>
      </c>
      <c r="E2725" s="1">
        <v>44413</v>
      </c>
      <c r="F2725" t="s">
        <v>30</v>
      </c>
      <c r="G2725">
        <v>3</v>
      </c>
      <c r="H2725" t="s">
        <v>31</v>
      </c>
      <c r="I2725">
        <v>7</v>
      </c>
      <c r="J2725">
        <v>37.99</v>
      </c>
      <c r="K2725" t="s">
        <v>15</v>
      </c>
    </row>
    <row r="2726" spans="1:11" x14ac:dyDescent="0.3">
      <c r="A2726">
        <v>1734</v>
      </c>
      <c r="B2726" t="s">
        <v>305</v>
      </c>
      <c r="C2726" t="s">
        <v>36</v>
      </c>
      <c r="D2726">
        <v>552</v>
      </c>
      <c r="E2726" s="1">
        <v>43950</v>
      </c>
      <c r="F2726" t="s">
        <v>37</v>
      </c>
      <c r="G2726">
        <v>6</v>
      </c>
      <c r="H2726" t="s">
        <v>38</v>
      </c>
      <c r="I2726">
        <v>1</v>
      </c>
      <c r="J2726">
        <v>12</v>
      </c>
      <c r="K2726" t="s">
        <v>18</v>
      </c>
    </row>
    <row r="2727" spans="1:11" x14ac:dyDescent="0.3">
      <c r="A2727">
        <v>1734</v>
      </c>
      <c r="B2727" t="s">
        <v>305</v>
      </c>
      <c r="C2727" t="s">
        <v>36</v>
      </c>
      <c r="D2727">
        <v>1493</v>
      </c>
      <c r="E2727" s="1">
        <v>44152</v>
      </c>
      <c r="F2727" t="s">
        <v>81</v>
      </c>
      <c r="G2727">
        <v>2</v>
      </c>
      <c r="H2727" t="s">
        <v>82</v>
      </c>
      <c r="I2727">
        <v>6</v>
      </c>
      <c r="J2727">
        <v>599</v>
      </c>
      <c r="K2727" t="s">
        <v>27</v>
      </c>
    </row>
    <row r="2728" spans="1:11" x14ac:dyDescent="0.3">
      <c r="A2728">
        <v>1735</v>
      </c>
      <c r="B2728" t="s">
        <v>448</v>
      </c>
      <c r="C2728" t="s">
        <v>144</v>
      </c>
      <c r="D2728">
        <v>1913</v>
      </c>
      <c r="E2728" s="1">
        <v>44241</v>
      </c>
      <c r="F2728" t="s">
        <v>54</v>
      </c>
      <c r="G2728">
        <v>3</v>
      </c>
      <c r="H2728" t="s">
        <v>55</v>
      </c>
      <c r="I2728">
        <v>1</v>
      </c>
      <c r="J2728">
        <v>11.99</v>
      </c>
      <c r="K2728" t="s">
        <v>18</v>
      </c>
    </row>
    <row r="2729" spans="1:11" x14ac:dyDescent="0.3">
      <c r="A2729">
        <v>1737</v>
      </c>
      <c r="B2729" t="s">
        <v>439</v>
      </c>
      <c r="C2729" t="s">
        <v>134</v>
      </c>
      <c r="D2729">
        <v>110</v>
      </c>
      <c r="E2729" s="1">
        <v>43853</v>
      </c>
      <c r="F2729" t="s">
        <v>190</v>
      </c>
      <c r="G2729">
        <v>5</v>
      </c>
      <c r="H2729" t="s">
        <v>191</v>
      </c>
      <c r="I2729">
        <v>6</v>
      </c>
      <c r="J2729">
        <v>549</v>
      </c>
      <c r="K2729" t="s">
        <v>27</v>
      </c>
    </row>
    <row r="2730" spans="1:11" x14ac:dyDescent="0.3">
      <c r="A2730">
        <v>1737</v>
      </c>
      <c r="B2730" t="s">
        <v>439</v>
      </c>
      <c r="C2730" t="s">
        <v>134</v>
      </c>
      <c r="D2730">
        <v>436</v>
      </c>
      <c r="E2730" s="1">
        <v>43922</v>
      </c>
      <c r="F2730" t="s">
        <v>212</v>
      </c>
      <c r="G2730">
        <v>5</v>
      </c>
      <c r="H2730" t="s">
        <v>213</v>
      </c>
      <c r="I2730">
        <v>4</v>
      </c>
      <c r="J2730">
        <v>14.99</v>
      </c>
      <c r="K2730" t="s">
        <v>34</v>
      </c>
    </row>
    <row r="2731" spans="1:11" x14ac:dyDescent="0.3">
      <c r="A2731">
        <v>1740</v>
      </c>
      <c r="B2731" t="s">
        <v>356</v>
      </c>
      <c r="C2731" t="s">
        <v>36</v>
      </c>
      <c r="D2731">
        <v>8</v>
      </c>
      <c r="E2731" s="1">
        <v>43832</v>
      </c>
      <c r="F2731" t="s">
        <v>317</v>
      </c>
      <c r="G2731">
        <v>1</v>
      </c>
      <c r="H2731" t="s">
        <v>318</v>
      </c>
      <c r="I2731">
        <v>7</v>
      </c>
      <c r="J2731">
        <v>44.95</v>
      </c>
      <c r="K2731" t="s">
        <v>15</v>
      </c>
    </row>
    <row r="2732" spans="1:11" x14ac:dyDescent="0.3">
      <c r="A2732">
        <v>1740</v>
      </c>
      <c r="B2732" t="s">
        <v>356</v>
      </c>
      <c r="C2732" t="s">
        <v>36</v>
      </c>
      <c r="D2732">
        <v>1878</v>
      </c>
      <c r="E2732" s="1">
        <v>44235</v>
      </c>
      <c r="F2732" t="s">
        <v>81</v>
      </c>
      <c r="G2732">
        <v>5</v>
      </c>
      <c r="H2732" t="s">
        <v>82</v>
      </c>
      <c r="I2732">
        <v>6</v>
      </c>
      <c r="J2732">
        <v>599</v>
      </c>
      <c r="K2732" t="s">
        <v>27</v>
      </c>
    </row>
    <row r="2733" spans="1:11" x14ac:dyDescent="0.3">
      <c r="A2733">
        <v>1740</v>
      </c>
      <c r="B2733" t="s">
        <v>356</v>
      </c>
      <c r="C2733" t="s">
        <v>36</v>
      </c>
      <c r="D2733">
        <v>3063</v>
      </c>
      <c r="E2733" s="1">
        <v>44498</v>
      </c>
      <c r="F2733" t="s">
        <v>37</v>
      </c>
      <c r="G2733">
        <v>5</v>
      </c>
      <c r="H2733" t="s">
        <v>38</v>
      </c>
      <c r="I2733">
        <v>1</v>
      </c>
      <c r="J2733">
        <v>12</v>
      </c>
      <c r="K2733" t="s">
        <v>18</v>
      </c>
    </row>
    <row r="2734" spans="1:11" x14ac:dyDescent="0.3">
      <c r="A2734">
        <v>1741</v>
      </c>
      <c r="B2734" t="s">
        <v>538</v>
      </c>
      <c r="C2734" t="s">
        <v>36</v>
      </c>
      <c r="D2734">
        <v>147</v>
      </c>
      <c r="E2734" s="1">
        <v>43860</v>
      </c>
      <c r="F2734" t="s">
        <v>190</v>
      </c>
      <c r="G2734">
        <v>3</v>
      </c>
      <c r="H2734" t="s">
        <v>191</v>
      </c>
      <c r="I2734">
        <v>6</v>
      </c>
      <c r="J2734">
        <v>549</v>
      </c>
      <c r="K2734" t="s">
        <v>27</v>
      </c>
    </row>
    <row r="2735" spans="1:11" x14ac:dyDescent="0.3">
      <c r="A2735">
        <v>1741</v>
      </c>
      <c r="B2735" t="s">
        <v>538</v>
      </c>
      <c r="C2735" t="s">
        <v>36</v>
      </c>
      <c r="D2735">
        <v>544</v>
      </c>
      <c r="E2735" s="1">
        <v>43947</v>
      </c>
      <c r="F2735" t="s">
        <v>32</v>
      </c>
      <c r="G2735">
        <v>4</v>
      </c>
      <c r="H2735" t="s">
        <v>33</v>
      </c>
      <c r="I2735">
        <v>4</v>
      </c>
      <c r="J2735">
        <v>15.5</v>
      </c>
      <c r="K2735" t="s">
        <v>34</v>
      </c>
    </row>
    <row r="2736" spans="1:11" x14ac:dyDescent="0.3">
      <c r="A2736">
        <v>1741</v>
      </c>
      <c r="B2736" t="s">
        <v>538</v>
      </c>
      <c r="C2736" t="s">
        <v>36</v>
      </c>
      <c r="D2736">
        <v>599</v>
      </c>
      <c r="E2736" s="1">
        <v>43960</v>
      </c>
      <c r="F2736" t="s">
        <v>204</v>
      </c>
      <c r="G2736">
        <v>3</v>
      </c>
      <c r="H2736" t="s">
        <v>205</v>
      </c>
      <c r="I2736">
        <v>3</v>
      </c>
      <c r="J2736">
        <v>450</v>
      </c>
      <c r="K2736" t="s">
        <v>53</v>
      </c>
    </row>
    <row r="2737" spans="1:11" x14ac:dyDescent="0.3">
      <c r="A2737">
        <v>1742</v>
      </c>
      <c r="B2737" t="s">
        <v>229</v>
      </c>
      <c r="C2737" t="s">
        <v>119</v>
      </c>
      <c r="D2737">
        <v>279</v>
      </c>
      <c r="E2737" s="1">
        <v>43886</v>
      </c>
      <c r="F2737" t="s">
        <v>111</v>
      </c>
      <c r="G2737">
        <v>4</v>
      </c>
      <c r="H2737" t="s">
        <v>112</v>
      </c>
      <c r="I2737">
        <v>1</v>
      </c>
      <c r="J2737">
        <v>12</v>
      </c>
      <c r="K2737" t="s">
        <v>18</v>
      </c>
    </row>
    <row r="2738" spans="1:11" x14ac:dyDescent="0.3">
      <c r="A2738">
        <v>1743</v>
      </c>
      <c r="B2738" t="s">
        <v>164</v>
      </c>
      <c r="C2738" t="s">
        <v>144</v>
      </c>
      <c r="D2738">
        <v>568</v>
      </c>
      <c r="E2738" s="1">
        <v>43955</v>
      </c>
      <c r="F2738" t="s">
        <v>198</v>
      </c>
      <c r="G2738">
        <v>4</v>
      </c>
      <c r="H2738" t="s">
        <v>199</v>
      </c>
      <c r="I2738">
        <v>1</v>
      </c>
      <c r="J2738">
        <v>8.99</v>
      </c>
      <c r="K2738" t="s">
        <v>18</v>
      </c>
    </row>
    <row r="2739" spans="1:11" x14ac:dyDescent="0.3">
      <c r="A2739">
        <v>1743</v>
      </c>
      <c r="B2739" t="s">
        <v>164</v>
      </c>
      <c r="C2739" t="s">
        <v>144</v>
      </c>
      <c r="D2739">
        <v>2552</v>
      </c>
      <c r="E2739" s="1">
        <v>44376</v>
      </c>
      <c r="F2739" t="s">
        <v>32</v>
      </c>
      <c r="G2739">
        <v>3</v>
      </c>
      <c r="H2739" t="s">
        <v>33</v>
      </c>
      <c r="I2739">
        <v>4</v>
      </c>
      <c r="J2739">
        <v>15.5</v>
      </c>
      <c r="K2739" t="s">
        <v>34</v>
      </c>
    </row>
    <row r="2740" spans="1:11" x14ac:dyDescent="0.3">
      <c r="A2740">
        <v>1743</v>
      </c>
      <c r="B2740" t="s">
        <v>164</v>
      </c>
      <c r="C2740" t="s">
        <v>144</v>
      </c>
      <c r="D2740">
        <v>3202</v>
      </c>
      <c r="E2740" s="1">
        <v>44529</v>
      </c>
      <c r="F2740" t="s">
        <v>47</v>
      </c>
      <c r="G2740">
        <v>5</v>
      </c>
      <c r="H2740" t="s">
        <v>48</v>
      </c>
      <c r="I2740">
        <v>7</v>
      </c>
      <c r="J2740">
        <v>49</v>
      </c>
      <c r="K2740" t="s">
        <v>15</v>
      </c>
    </row>
    <row r="2741" spans="1:11" x14ac:dyDescent="0.3">
      <c r="A2741">
        <v>1744</v>
      </c>
      <c r="B2741" t="s">
        <v>220</v>
      </c>
      <c r="C2741" t="s">
        <v>36</v>
      </c>
      <c r="D2741">
        <v>2699</v>
      </c>
      <c r="E2741" s="1">
        <v>44408</v>
      </c>
      <c r="F2741" t="s">
        <v>138</v>
      </c>
      <c r="G2741">
        <v>4</v>
      </c>
      <c r="H2741" t="s">
        <v>139</v>
      </c>
      <c r="I2741">
        <v>6</v>
      </c>
      <c r="J2741">
        <v>899</v>
      </c>
      <c r="K2741" t="s">
        <v>27</v>
      </c>
    </row>
    <row r="2742" spans="1:11" x14ac:dyDescent="0.3">
      <c r="A2742">
        <v>1746</v>
      </c>
      <c r="B2742" t="s">
        <v>305</v>
      </c>
      <c r="C2742" t="s">
        <v>36</v>
      </c>
      <c r="D2742">
        <v>1005</v>
      </c>
      <c r="E2742" s="1">
        <v>44046</v>
      </c>
      <c r="F2742" t="s">
        <v>198</v>
      </c>
      <c r="G2742">
        <v>3</v>
      </c>
      <c r="H2742" t="s">
        <v>199</v>
      </c>
      <c r="I2742">
        <v>1</v>
      </c>
      <c r="J2742">
        <v>8.99</v>
      </c>
      <c r="K2742" t="s">
        <v>18</v>
      </c>
    </row>
    <row r="2743" spans="1:11" x14ac:dyDescent="0.3">
      <c r="A2743">
        <v>1746</v>
      </c>
      <c r="B2743" t="s">
        <v>305</v>
      </c>
      <c r="C2743" t="s">
        <v>36</v>
      </c>
      <c r="D2743">
        <v>2763</v>
      </c>
      <c r="E2743" s="1">
        <v>44422</v>
      </c>
      <c r="F2743" t="s">
        <v>60</v>
      </c>
      <c r="G2743">
        <v>2</v>
      </c>
      <c r="H2743" t="s">
        <v>61</v>
      </c>
      <c r="I2743">
        <v>4</v>
      </c>
      <c r="J2743">
        <v>12.99</v>
      </c>
      <c r="K2743" t="s">
        <v>34</v>
      </c>
    </row>
    <row r="2744" spans="1:11" x14ac:dyDescent="0.3">
      <c r="A2744">
        <v>1747</v>
      </c>
      <c r="B2744" t="s">
        <v>207</v>
      </c>
      <c r="C2744" t="s">
        <v>144</v>
      </c>
      <c r="D2744">
        <v>1620</v>
      </c>
      <c r="E2744" s="1">
        <v>44179</v>
      </c>
      <c r="F2744" t="s">
        <v>175</v>
      </c>
      <c r="G2744">
        <v>3</v>
      </c>
      <c r="H2744" t="s">
        <v>176</v>
      </c>
      <c r="I2744">
        <v>2</v>
      </c>
      <c r="J2744">
        <v>119</v>
      </c>
      <c r="K2744" t="s">
        <v>41</v>
      </c>
    </row>
    <row r="2745" spans="1:11" x14ac:dyDescent="0.3">
      <c r="A2745">
        <v>1747</v>
      </c>
      <c r="B2745" t="s">
        <v>207</v>
      </c>
      <c r="C2745" t="s">
        <v>144</v>
      </c>
      <c r="D2745">
        <v>1644</v>
      </c>
      <c r="E2745" s="1">
        <v>44186</v>
      </c>
      <c r="F2745" t="s">
        <v>283</v>
      </c>
      <c r="G2745">
        <v>2</v>
      </c>
      <c r="H2745" t="s">
        <v>284</v>
      </c>
      <c r="I2745">
        <v>7</v>
      </c>
      <c r="J2745">
        <v>42.99</v>
      </c>
      <c r="K2745" t="s">
        <v>15</v>
      </c>
    </row>
    <row r="2746" spans="1:11" x14ac:dyDescent="0.3">
      <c r="A2746">
        <v>1747</v>
      </c>
      <c r="B2746" t="s">
        <v>207</v>
      </c>
      <c r="C2746" t="s">
        <v>144</v>
      </c>
      <c r="D2746">
        <v>1651</v>
      </c>
      <c r="E2746" s="1">
        <v>44187</v>
      </c>
      <c r="F2746" t="s">
        <v>317</v>
      </c>
      <c r="G2746">
        <v>3</v>
      </c>
      <c r="H2746" t="s">
        <v>318</v>
      </c>
      <c r="I2746">
        <v>7</v>
      </c>
      <c r="J2746">
        <v>44.95</v>
      </c>
      <c r="K2746" t="s">
        <v>15</v>
      </c>
    </row>
    <row r="2747" spans="1:11" x14ac:dyDescent="0.3">
      <c r="A2747">
        <v>1747</v>
      </c>
      <c r="B2747" t="s">
        <v>207</v>
      </c>
      <c r="C2747" t="s">
        <v>144</v>
      </c>
      <c r="D2747">
        <v>1852</v>
      </c>
      <c r="E2747" s="1">
        <v>44228</v>
      </c>
      <c r="F2747" t="s">
        <v>214</v>
      </c>
      <c r="G2747">
        <v>3</v>
      </c>
      <c r="H2747" t="s">
        <v>215</v>
      </c>
      <c r="I2747">
        <v>2</v>
      </c>
      <c r="J2747">
        <v>58.95</v>
      </c>
      <c r="K2747" t="s">
        <v>41</v>
      </c>
    </row>
    <row r="2748" spans="1:11" x14ac:dyDescent="0.3">
      <c r="A2748">
        <v>1747</v>
      </c>
      <c r="B2748" t="s">
        <v>207</v>
      </c>
      <c r="C2748" t="s">
        <v>144</v>
      </c>
      <c r="D2748">
        <v>3192</v>
      </c>
      <c r="E2748" s="1">
        <v>44527</v>
      </c>
      <c r="F2748" t="s">
        <v>185</v>
      </c>
      <c r="G2748">
        <v>3</v>
      </c>
      <c r="H2748" t="s">
        <v>186</v>
      </c>
      <c r="I2748">
        <v>5</v>
      </c>
      <c r="J2748">
        <v>189</v>
      </c>
      <c r="K2748" t="s">
        <v>97</v>
      </c>
    </row>
    <row r="2749" spans="1:11" x14ac:dyDescent="0.3">
      <c r="A2749">
        <v>1748</v>
      </c>
      <c r="B2749" t="s">
        <v>539</v>
      </c>
      <c r="C2749" t="s">
        <v>144</v>
      </c>
      <c r="D2749">
        <v>3173</v>
      </c>
      <c r="E2749" s="1">
        <v>44523</v>
      </c>
      <c r="F2749" t="s">
        <v>138</v>
      </c>
      <c r="G2749">
        <v>2</v>
      </c>
      <c r="H2749" t="s">
        <v>139</v>
      </c>
      <c r="I2749">
        <v>6</v>
      </c>
      <c r="J2749">
        <v>899</v>
      </c>
      <c r="K2749" t="s">
        <v>27</v>
      </c>
    </row>
    <row r="2750" spans="1:11" x14ac:dyDescent="0.3">
      <c r="A2750">
        <v>1749</v>
      </c>
      <c r="B2750" t="s">
        <v>540</v>
      </c>
      <c r="C2750" t="s">
        <v>309</v>
      </c>
      <c r="D2750">
        <v>427</v>
      </c>
      <c r="E2750" s="1">
        <v>43922</v>
      </c>
      <c r="F2750" t="s">
        <v>54</v>
      </c>
      <c r="G2750">
        <v>3</v>
      </c>
      <c r="H2750" t="s">
        <v>55</v>
      </c>
      <c r="I2750">
        <v>1</v>
      </c>
      <c r="J2750">
        <v>11.99</v>
      </c>
      <c r="K2750" t="s">
        <v>18</v>
      </c>
    </row>
    <row r="2751" spans="1:11" x14ac:dyDescent="0.3">
      <c r="A2751">
        <v>1749</v>
      </c>
      <c r="B2751" t="s">
        <v>540</v>
      </c>
      <c r="C2751" t="s">
        <v>309</v>
      </c>
      <c r="D2751">
        <v>2025</v>
      </c>
      <c r="E2751" s="1">
        <v>44264</v>
      </c>
      <c r="F2751" t="s">
        <v>212</v>
      </c>
      <c r="G2751">
        <v>4</v>
      </c>
      <c r="H2751" t="s">
        <v>213</v>
      </c>
      <c r="I2751">
        <v>4</v>
      </c>
      <c r="J2751">
        <v>14.99</v>
      </c>
      <c r="K2751" t="s">
        <v>34</v>
      </c>
    </row>
    <row r="2752" spans="1:11" x14ac:dyDescent="0.3">
      <c r="A2752">
        <v>1749</v>
      </c>
      <c r="B2752" t="s">
        <v>540</v>
      </c>
      <c r="C2752" t="s">
        <v>309</v>
      </c>
      <c r="D2752">
        <v>2368</v>
      </c>
      <c r="E2752" s="1">
        <v>44339</v>
      </c>
      <c r="F2752" t="s">
        <v>185</v>
      </c>
      <c r="G2752">
        <v>4</v>
      </c>
      <c r="H2752" t="s">
        <v>186</v>
      </c>
      <c r="I2752">
        <v>5</v>
      </c>
      <c r="J2752">
        <v>189</v>
      </c>
      <c r="K2752" t="s">
        <v>97</v>
      </c>
    </row>
    <row r="2753" spans="1:11" x14ac:dyDescent="0.3">
      <c r="A2753">
        <v>1750</v>
      </c>
      <c r="B2753" t="s">
        <v>289</v>
      </c>
      <c r="C2753" t="s">
        <v>36</v>
      </c>
      <c r="D2753">
        <v>2153</v>
      </c>
      <c r="E2753" s="1">
        <v>44294</v>
      </c>
      <c r="F2753" t="s">
        <v>54</v>
      </c>
      <c r="G2753">
        <v>6</v>
      </c>
      <c r="H2753" t="s">
        <v>55</v>
      </c>
      <c r="I2753">
        <v>1</v>
      </c>
      <c r="J2753">
        <v>11.99</v>
      </c>
      <c r="K2753" t="s">
        <v>18</v>
      </c>
    </row>
    <row r="2754" spans="1:11" x14ac:dyDescent="0.3">
      <c r="A2754">
        <v>1751</v>
      </c>
      <c r="B2754" t="s">
        <v>232</v>
      </c>
      <c r="C2754" t="s">
        <v>29</v>
      </c>
      <c r="D2754">
        <v>84</v>
      </c>
      <c r="E2754" s="1">
        <v>43849</v>
      </c>
      <c r="F2754" t="s">
        <v>39</v>
      </c>
      <c r="G2754">
        <v>3</v>
      </c>
      <c r="H2754" t="s">
        <v>40</v>
      </c>
      <c r="I2754">
        <v>2</v>
      </c>
      <c r="J2754">
        <v>89.95</v>
      </c>
      <c r="K2754" t="s">
        <v>41</v>
      </c>
    </row>
    <row r="2755" spans="1:11" x14ac:dyDescent="0.3">
      <c r="A2755">
        <v>1751</v>
      </c>
      <c r="B2755" t="s">
        <v>232</v>
      </c>
      <c r="C2755" t="s">
        <v>29</v>
      </c>
      <c r="D2755">
        <v>2067</v>
      </c>
      <c r="E2755" s="1">
        <v>44274</v>
      </c>
      <c r="F2755" t="s">
        <v>67</v>
      </c>
      <c r="G2755">
        <v>4</v>
      </c>
      <c r="H2755" t="s">
        <v>68</v>
      </c>
      <c r="I2755">
        <v>4</v>
      </c>
      <c r="J2755">
        <v>23.99</v>
      </c>
      <c r="K2755" t="s">
        <v>34</v>
      </c>
    </row>
    <row r="2756" spans="1:11" x14ac:dyDescent="0.3">
      <c r="A2756">
        <v>1752</v>
      </c>
      <c r="B2756" t="s">
        <v>262</v>
      </c>
      <c r="C2756" t="s">
        <v>211</v>
      </c>
      <c r="D2756">
        <v>1457</v>
      </c>
      <c r="E2756" s="1">
        <v>44142</v>
      </c>
      <c r="F2756" t="s">
        <v>136</v>
      </c>
      <c r="G2756">
        <v>3</v>
      </c>
      <c r="H2756" t="s">
        <v>137</v>
      </c>
      <c r="I2756">
        <v>5</v>
      </c>
      <c r="J2756">
        <v>189</v>
      </c>
      <c r="K2756" t="s">
        <v>97</v>
      </c>
    </row>
    <row r="2757" spans="1:11" x14ac:dyDescent="0.3">
      <c r="A2757">
        <v>1752</v>
      </c>
      <c r="B2757" t="s">
        <v>262</v>
      </c>
      <c r="C2757" t="s">
        <v>211</v>
      </c>
      <c r="D2757">
        <v>1718</v>
      </c>
      <c r="E2757" s="1">
        <v>44201</v>
      </c>
      <c r="F2757" t="s">
        <v>245</v>
      </c>
      <c r="G2757">
        <v>2</v>
      </c>
      <c r="H2757" t="s">
        <v>246</v>
      </c>
      <c r="I2757">
        <v>7</v>
      </c>
      <c r="J2757">
        <v>36.99</v>
      </c>
      <c r="K2757" t="s">
        <v>15</v>
      </c>
    </row>
    <row r="2758" spans="1:11" x14ac:dyDescent="0.3">
      <c r="A2758">
        <v>1752</v>
      </c>
      <c r="B2758" t="s">
        <v>262</v>
      </c>
      <c r="C2758" t="s">
        <v>211</v>
      </c>
      <c r="D2758">
        <v>2261</v>
      </c>
      <c r="E2758" s="1">
        <v>44317</v>
      </c>
      <c r="F2758" t="s">
        <v>260</v>
      </c>
      <c r="G2758">
        <v>4</v>
      </c>
      <c r="H2758" t="s">
        <v>261</v>
      </c>
      <c r="I2758">
        <v>7</v>
      </c>
      <c r="J2758">
        <v>49</v>
      </c>
      <c r="K2758" t="s">
        <v>15</v>
      </c>
    </row>
    <row r="2759" spans="1:11" x14ac:dyDescent="0.3">
      <c r="A2759">
        <v>1753</v>
      </c>
      <c r="B2759" t="s">
        <v>156</v>
      </c>
      <c r="C2759" t="s">
        <v>157</v>
      </c>
      <c r="D2759">
        <v>2712</v>
      </c>
      <c r="E2759" s="1">
        <v>44411</v>
      </c>
      <c r="F2759" t="s">
        <v>158</v>
      </c>
      <c r="G2759">
        <v>5</v>
      </c>
      <c r="H2759" t="s">
        <v>159</v>
      </c>
      <c r="I2759">
        <v>4</v>
      </c>
      <c r="J2759">
        <v>20.95</v>
      </c>
      <c r="K2759" t="s">
        <v>34</v>
      </c>
    </row>
    <row r="2760" spans="1:11" x14ac:dyDescent="0.3">
      <c r="A2760">
        <v>1754</v>
      </c>
      <c r="B2760" t="s">
        <v>135</v>
      </c>
      <c r="C2760" t="s">
        <v>50</v>
      </c>
      <c r="D2760">
        <v>1494</v>
      </c>
      <c r="E2760" s="1">
        <v>44152</v>
      </c>
      <c r="F2760" t="s">
        <v>100</v>
      </c>
      <c r="G2760">
        <v>4</v>
      </c>
      <c r="H2760" t="s">
        <v>101</v>
      </c>
      <c r="I2760">
        <v>7</v>
      </c>
      <c r="J2760">
        <v>34.99</v>
      </c>
      <c r="K2760" t="s">
        <v>15</v>
      </c>
    </row>
    <row r="2761" spans="1:11" x14ac:dyDescent="0.3">
      <c r="A2761">
        <v>1755</v>
      </c>
      <c r="B2761" t="s">
        <v>277</v>
      </c>
      <c r="C2761" t="s">
        <v>72</v>
      </c>
      <c r="D2761">
        <v>2773</v>
      </c>
      <c r="E2761" s="1">
        <v>44426</v>
      </c>
      <c r="F2761" t="s">
        <v>122</v>
      </c>
      <c r="G2761">
        <v>5</v>
      </c>
      <c r="H2761" t="s">
        <v>123</v>
      </c>
      <c r="I2761">
        <v>4</v>
      </c>
      <c r="J2761">
        <v>14.99</v>
      </c>
      <c r="K2761" t="s">
        <v>34</v>
      </c>
    </row>
    <row r="2762" spans="1:11" x14ac:dyDescent="0.3">
      <c r="A2762">
        <v>1756</v>
      </c>
      <c r="B2762" t="s">
        <v>361</v>
      </c>
      <c r="C2762" t="s">
        <v>99</v>
      </c>
      <c r="D2762">
        <v>908</v>
      </c>
      <c r="E2762" s="1">
        <v>44024</v>
      </c>
      <c r="F2762" t="s">
        <v>145</v>
      </c>
      <c r="G2762">
        <v>1</v>
      </c>
      <c r="H2762" t="s">
        <v>146</v>
      </c>
      <c r="I2762">
        <v>6</v>
      </c>
      <c r="J2762">
        <v>883</v>
      </c>
      <c r="K2762" t="s">
        <v>27</v>
      </c>
    </row>
    <row r="2763" spans="1:11" x14ac:dyDescent="0.3">
      <c r="A2763">
        <v>1756</v>
      </c>
      <c r="B2763" t="s">
        <v>361</v>
      </c>
      <c r="C2763" t="s">
        <v>99</v>
      </c>
      <c r="D2763">
        <v>921</v>
      </c>
      <c r="E2763" s="1">
        <v>44026</v>
      </c>
      <c r="F2763" t="s">
        <v>100</v>
      </c>
      <c r="G2763">
        <v>5</v>
      </c>
      <c r="H2763" t="s">
        <v>101</v>
      </c>
      <c r="I2763">
        <v>7</v>
      </c>
      <c r="J2763">
        <v>34.99</v>
      </c>
      <c r="K2763" t="s">
        <v>15</v>
      </c>
    </row>
    <row r="2764" spans="1:11" x14ac:dyDescent="0.3">
      <c r="A2764">
        <v>1756</v>
      </c>
      <c r="B2764" t="s">
        <v>361</v>
      </c>
      <c r="C2764" t="s">
        <v>99</v>
      </c>
      <c r="D2764">
        <v>2507</v>
      </c>
      <c r="E2764" s="1">
        <v>44368</v>
      </c>
      <c r="F2764" t="s">
        <v>79</v>
      </c>
      <c r="G2764">
        <v>2</v>
      </c>
      <c r="H2764" t="s">
        <v>80</v>
      </c>
      <c r="I2764">
        <v>3</v>
      </c>
      <c r="J2764">
        <v>399</v>
      </c>
      <c r="K2764" t="s">
        <v>53</v>
      </c>
    </row>
    <row r="2765" spans="1:11" x14ac:dyDescent="0.3">
      <c r="A2765">
        <v>1758</v>
      </c>
      <c r="B2765" t="s">
        <v>481</v>
      </c>
      <c r="C2765" t="s">
        <v>211</v>
      </c>
      <c r="D2765">
        <v>1405</v>
      </c>
      <c r="E2765" s="1">
        <v>44129</v>
      </c>
      <c r="F2765" t="s">
        <v>58</v>
      </c>
      <c r="G2765">
        <v>2</v>
      </c>
      <c r="H2765" t="s">
        <v>59</v>
      </c>
      <c r="I2765">
        <v>2</v>
      </c>
      <c r="J2765">
        <v>179</v>
      </c>
      <c r="K2765" t="s">
        <v>41</v>
      </c>
    </row>
    <row r="2766" spans="1:11" x14ac:dyDescent="0.3">
      <c r="A2766">
        <v>1758</v>
      </c>
      <c r="B2766" t="s">
        <v>481</v>
      </c>
      <c r="C2766" t="s">
        <v>211</v>
      </c>
      <c r="D2766">
        <v>1472</v>
      </c>
      <c r="E2766" s="1">
        <v>44146</v>
      </c>
      <c r="F2766" t="s">
        <v>13</v>
      </c>
      <c r="G2766">
        <v>2</v>
      </c>
      <c r="H2766" t="s">
        <v>14</v>
      </c>
      <c r="I2766">
        <v>7</v>
      </c>
      <c r="J2766">
        <v>29.99</v>
      </c>
      <c r="K2766" t="s">
        <v>15</v>
      </c>
    </row>
    <row r="2767" spans="1:11" x14ac:dyDescent="0.3">
      <c r="A2767">
        <v>1758</v>
      </c>
      <c r="B2767" t="s">
        <v>481</v>
      </c>
      <c r="C2767" t="s">
        <v>211</v>
      </c>
      <c r="D2767">
        <v>2134</v>
      </c>
      <c r="E2767" s="1">
        <v>44288</v>
      </c>
      <c r="F2767" t="s">
        <v>91</v>
      </c>
      <c r="G2767">
        <v>5</v>
      </c>
      <c r="H2767" t="s">
        <v>92</v>
      </c>
      <c r="I2767">
        <v>4</v>
      </c>
      <c r="J2767">
        <v>24.99</v>
      </c>
      <c r="K2767" t="s">
        <v>34</v>
      </c>
    </row>
    <row r="2768" spans="1:11" x14ac:dyDescent="0.3">
      <c r="A2768">
        <v>1759</v>
      </c>
      <c r="B2768" t="s">
        <v>232</v>
      </c>
      <c r="C2768" t="s">
        <v>29</v>
      </c>
      <c r="D2768">
        <v>2008</v>
      </c>
      <c r="E2768" s="1">
        <v>44261</v>
      </c>
      <c r="F2768" t="s">
        <v>120</v>
      </c>
      <c r="G2768">
        <v>4</v>
      </c>
      <c r="H2768" t="s">
        <v>121</v>
      </c>
      <c r="I2768">
        <v>7</v>
      </c>
      <c r="J2768">
        <v>49.95</v>
      </c>
      <c r="K2768" t="s">
        <v>15</v>
      </c>
    </row>
    <row r="2769" spans="1:11" x14ac:dyDescent="0.3">
      <c r="A2769">
        <v>1759</v>
      </c>
      <c r="B2769" t="s">
        <v>232</v>
      </c>
      <c r="C2769" t="s">
        <v>29</v>
      </c>
      <c r="D2769">
        <v>2086</v>
      </c>
      <c r="E2769" s="1">
        <v>44279</v>
      </c>
      <c r="F2769" t="s">
        <v>114</v>
      </c>
      <c r="G2769">
        <v>3</v>
      </c>
      <c r="H2769" t="s">
        <v>115</v>
      </c>
      <c r="I2769">
        <v>2</v>
      </c>
      <c r="J2769">
        <v>69</v>
      </c>
      <c r="K2769" t="s">
        <v>41</v>
      </c>
    </row>
    <row r="2770" spans="1:11" x14ac:dyDescent="0.3">
      <c r="A2770">
        <v>1759</v>
      </c>
      <c r="B2770" t="s">
        <v>232</v>
      </c>
      <c r="C2770" t="s">
        <v>29</v>
      </c>
      <c r="D2770">
        <v>2378</v>
      </c>
      <c r="E2770" s="1">
        <v>44341</v>
      </c>
      <c r="F2770" t="s">
        <v>204</v>
      </c>
      <c r="G2770">
        <v>2</v>
      </c>
      <c r="H2770" t="s">
        <v>205</v>
      </c>
      <c r="I2770">
        <v>3</v>
      </c>
      <c r="J2770">
        <v>450</v>
      </c>
      <c r="K2770" t="s">
        <v>53</v>
      </c>
    </row>
    <row r="2771" spans="1:11" x14ac:dyDescent="0.3">
      <c r="A2771">
        <v>1760</v>
      </c>
      <c r="B2771" t="s">
        <v>338</v>
      </c>
      <c r="C2771" t="s">
        <v>339</v>
      </c>
      <c r="D2771">
        <v>1813</v>
      </c>
      <c r="E2771" s="1">
        <v>44220</v>
      </c>
      <c r="F2771" t="s">
        <v>152</v>
      </c>
      <c r="G2771">
        <v>2</v>
      </c>
      <c r="H2771" t="s">
        <v>153</v>
      </c>
      <c r="I2771">
        <v>1</v>
      </c>
      <c r="J2771">
        <v>7.99</v>
      </c>
      <c r="K2771" t="s">
        <v>18</v>
      </c>
    </row>
    <row r="2772" spans="1:11" x14ac:dyDescent="0.3">
      <c r="A2772">
        <v>1760</v>
      </c>
      <c r="B2772" t="s">
        <v>338</v>
      </c>
      <c r="C2772" t="s">
        <v>339</v>
      </c>
      <c r="D2772">
        <v>2741</v>
      </c>
      <c r="E2772" s="1">
        <v>44416</v>
      </c>
      <c r="F2772" t="s">
        <v>198</v>
      </c>
      <c r="G2772">
        <v>4</v>
      </c>
      <c r="H2772" t="s">
        <v>199</v>
      </c>
      <c r="I2772">
        <v>1</v>
      </c>
      <c r="J2772">
        <v>8.99</v>
      </c>
      <c r="K2772" t="s">
        <v>18</v>
      </c>
    </row>
    <row r="2773" spans="1:11" x14ac:dyDescent="0.3">
      <c r="A2773">
        <v>1761</v>
      </c>
      <c r="B2773" t="s">
        <v>305</v>
      </c>
      <c r="C2773" t="s">
        <v>36</v>
      </c>
      <c r="D2773">
        <v>196</v>
      </c>
      <c r="E2773" s="1">
        <v>43870</v>
      </c>
      <c r="F2773" t="s">
        <v>111</v>
      </c>
      <c r="G2773">
        <v>3</v>
      </c>
      <c r="H2773" t="s">
        <v>112</v>
      </c>
      <c r="I2773">
        <v>1</v>
      </c>
      <c r="J2773">
        <v>12</v>
      </c>
      <c r="K2773" t="s">
        <v>18</v>
      </c>
    </row>
    <row r="2774" spans="1:11" x14ac:dyDescent="0.3">
      <c r="A2774">
        <v>1761</v>
      </c>
      <c r="B2774" t="s">
        <v>305</v>
      </c>
      <c r="C2774" t="s">
        <v>36</v>
      </c>
      <c r="D2774">
        <v>862</v>
      </c>
      <c r="E2774" s="1">
        <v>44016</v>
      </c>
      <c r="F2774" t="s">
        <v>149</v>
      </c>
      <c r="G2774">
        <v>3</v>
      </c>
      <c r="H2774" t="s">
        <v>150</v>
      </c>
      <c r="I2774">
        <v>4</v>
      </c>
      <c r="J2774">
        <v>24.95</v>
      </c>
      <c r="K2774" t="s">
        <v>34</v>
      </c>
    </row>
    <row r="2775" spans="1:11" x14ac:dyDescent="0.3">
      <c r="A2775">
        <v>1761</v>
      </c>
      <c r="B2775" t="s">
        <v>305</v>
      </c>
      <c r="C2775" t="s">
        <v>36</v>
      </c>
      <c r="D2775">
        <v>2017</v>
      </c>
      <c r="E2775" s="1">
        <v>44262</v>
      </c>
      <c r="F2775" t="s">
        <v>79</v>
      </c>
      <c r="G2775">
        <v>2</v>
      </c>
      <c r="H2775" t="s">
        <v>80</v>
      </c>
      <c r="I2775">
        <v>3</v>
      </c>
      <c r="J2775">
        <v>399</v>
      </c>
      <c r="K2775" t="s">
        <v>53</v>
      </c>
    </row>
    <row r="2776" spans="1:11" x14ac:dyDescent="0.3">
      <c r="A2776">
        <v>1762</v>
      </c>
      <c r="B2776" t="s">
        <v>116</v>
      </c>
      <c r="C2776" t="s">
        <v>117</v>
      </c>
      <c r="D2776">
        <v>1412</v>
      </c>
      <c r="E2776" s="1">
        <v>44131</v>
      </c>
      <c r="F2776" t="s">
        <v>75</v>
      </c>
      <c r="G2776">
        <v>3</v>
      </c>
      <c r="H2776" t="s">
        <v>76</v>
      </c>
      <c r="I2776">
        <v>2</v>
      </c>
      <c r="J2776">
        <v>54</v>
      </c>
      <c r="K2776" t="s">
        <v>41</v>
      </c>
    </row>
    <row r="2777" spans="1:11" x14ac:dyDescent="0.3">
      <c r="A2777">
        <v>1762</v>
      </c>
      <c r="B2777" t="s">
        <v>116</v>
      </c>
      <c r="C2777" t="s">
        <v>117</v>
      </c>
      <c r="D2777">
        <v>2616</v>
      </c>
      <c r="E2777" s="1">
        <v>44388</v>
      </c>
      <c r="F2777" t="s">
        <v>30</v>
      </c>
      <c r="G2777">
        <v>2</v>
      </c>
      <c r="H2777" t="s">
        <v>31</v>
      </c>
      <c r="I2777">
        <v>7</v>
      </c>
      <c r="J2777">
        <v>37.99</v>
      </c>
      <c r="K2777" t="s">
        <v>15</v>
      </c>
    </row>
    <row r="2778" spans="1:11" x14ac:dyDescent="0.3">
      <c r="A2778">
        <v>1762</v>
      </c>
      <c r="B2778" t="s">
        <v>116</v>
      </c>
      <c r="C2778" t="s">
        <v>117</v>
      </c>
      <c r="D2778">
        <v>3126</v>
      </c>
      <c r="E2778" s="1">
        <v>44511</v>
      </c>
      <c r="F2778" t="s">
        <v>89</v>
      </c>
      <c r="G2778">
        <v>5</v>
      </c>
      <c r="H2778" t="s">
        <v>90</v>
      </c>
      <c r="I2778">
        <v>3</v>
      </c>
      <c r="J2778">
        <v>395</v>
      </c>
      <c r="K2778" t="s">
        <v>53</v>
      </c>
    </row>
    <row r="2779" spans="1:11" x14ac:dyDescent="0.3">
      <c r="A2779">
        <v>1763</v>
      </c>
      <c r="B2779" t="s">
        <v>140</v>
      </c>
      <c r="C2779" t="s">
        <v>43</v>
      </c>
      <c r="D2779">
        <v>804</v>
      </c>
      <c r="E2779" s="1">
        <v>44002</v>
      </c>
      <c r="F2779" t="s">
        <v>208</v>
      </c>
      <c r="G2779">
        <v>5</v>
      </c>
      <c r="H2779" t="s">
        <v>209</v>
      </c>
      <c r="I2779">
        <v>4</v>
      </c>
      <c r="J2779">
        <v>14.99</v>
      </c>
      <c r="K2779" t="s">
        <v>34</v>
      </c>
    </row>
    <row r="2780" spans="1:11" x14ac:dyDescent="0.3">
      <c r="A2780">
        <v>1763</v>
      </c>
      <c r="B2780" t="s">
        <v>140</v>
      </c>
      <c r="C2780" t="s">
        <v>43</v>
      </c>
      <c r="D2780">
        <v>1699</v>
      </c>
      <c r="E2780" s="1">
        <v>44198</v>
      </c>
      <c r="F2780" t="s">
        <v>104</v>
      </c>
      <c r="G2780">
        <v>1</v>
      </c>
      <c r="H2780" t="s">
        <v>105</v>
      </c>
      <c r="I2780">
        <v>5</v>
      </c>
      <c r="J2780">
        <v>189</v>
      </c>
      <c r="K2780" t="s">
        <v>97</v>
      </c>
    </row>
    <row r="2781" spans="1:11" x14ac:dyDescent="0.3">
      <c r="A2781">
        <v>1765</v>
      </c>
      <c r="B2781" t="s">
        <v>307</v>
      </c>
      <c r="C2781" t="s">
        <v>72</v>
      </c>
      <c r="D2781">
        <v>1535</v>
      </c>
      <c r="E2781" s="1">
        <v>44161</v>
      </c>
      <c r="F2781" t="s">
        <v>149</v>
      </c>
      <c r="G2781">
        <v>3</v>
      </c>
      <c r="H2781" t="s">
        <v>150</v>
      </c>
      <c r="I2781">
        <v>4</v>
      </c>
      <c r="J2781">
        <v>24.95</v>
      </c>
      <c r="K2781" t="s">
        <v>34</v>
      </c>
    </row>
    <row r="2782" spans="1:11" x14ac:dyDescent="0.3">
      <c r="A2782">
        <v>1765</v>
      </c>
      <c r="B2782" t="s">
        <v>307</v>
      </c>
      <c r="C2782" t="s">
        <v>72</v>
      </c>
      <c r="D2782">
        <v>3136</v>
      </c>
      <c r="E2782" s="1">
        <v>44513</v>
      </c>
      <c r="F2782" t="s">
        <v>263</v>
      </c>
      <c r="G2782">
        <v>2</v>
      </c>
      <c r="H2782" t="s">
        <v>264</v>
      </c>
      <c r="I2782">
        <v>4</v>
      </c>
      <c r="J2782">
        <v>19.5</v>
      </c>
      <c r="K2782" t="s">
        <v>34</v>
      </c>
    </row>
    <row r="2783" spans="1:11" x14ac:dyDescent="0.3">
      <c r="A2783">
        <v>1766</v>
      </c>
      <c r="B2783" t="s">
        <v>11</v>
      </c>
      <c r="C2783" t="s">
        <v>12</v>
      </c>
      <c r="D2783">
        <v>27</v>
      </c>
      <c r="E2783" s="1">
        <v>43835</v>
      </c>
      <c r="F2783" t="s">
        <v>194</v>
      </c>
      <c r="G2783">
        <v>5</v>
      </c>
      <c r="H2783" t="s">
        <v>195</v>
      </c>
      <c r="I2783">
        <v>4</v>
      </c>
      <c r="J2783">
        <v>16.75</v>
      </c>
      <c r="K2783" t="s">
        <v>34</v>
      </c>
    </row>
    <row r="2784" spans="1:11" x14ac:dyDescent="0.3">
      <c r="A2784">
        <v>1766</v>
      </c>
      <c r="B2784" t="s">
        <v>11</v>
      </c>
      <c r="C2784" t="s">
        <v>12</v>
      </c>
      <c r="D2784">
        <v>1340</v>
      </c>
      <c r="E2784" s="1">
        <v>44117</v>
      </c>
      <c r="F2784" t="s">
        <v>25</v>
      </c>
      <c r="G2784">
        <v>4</v>
      </c>
      <c r="H2784" t="s">
        <v>26</v>
      </c>
      <c r="I2784">
        <v>6</v>
      </c>
      <c r="J2784">
        <v>684</v>
      </c>
      <c r="K2784" t="s">
        <v>27</v>
      </c>
    </row>
    <row r="2785" spans="1:11" x14ac:dyDescent="0.3">
      <c r="A2785">
        <v>1767</v>
      </c>
      <c r="B2785" t="s">
        <v>280</v>
      </c>
      <c r="C2785" t="s">
        <v>117</v>
      </c>
      <c r="D2785">
        <v>1793</v>
      </c>
      <c r="E2785" s="1">
        <v>44218</v>
      </c>
      <c r="F2785" t="s">
        <v>168</v>
      </c>
      <c r="G2785">
        <v>6</v>
      </c>
      <c r="H2785" t="s">
        <v>169</v>
      </c>
      <c r="I2785">
        <v>4</v>
      </c>
      <c r="J2785">
        <v>19.5</v>
      </c>
      <c r="K2785" t="s">
        <v>34</v>
      </c>
    </row>
    <row r="2786" spans="1:11" x14ac:dyDescent="0.3">
      <c r="A2786">
        <v>1767</v>
      </c>
      <c r="B2786" t="s">
        <v>280</v>
      </c>
      <c r="C2786" t="s">
        <v>117</v>
      </c>
      <c r="D2786">
        <v>3211</v>
      </c>
      <c r="E2786" s="1">
        <v>44532</v>
      </c>
      <c r="F2786" t="s">
        <v>51</v>
      </c>
      <c r="G2786">
        <v>3</v>
      </c>
      <c r="H2786" t="s">
        <v>52</v>
      </c>
      <c r="I2786">
        <v>3</v>
      </c>
      <c r="J2786">
        <v>455</v>
      </c>
      <c r="K2786" t="s">
        <v>53</v>
      </c>
    </row>
    <row r="2787" spans="1:11" x14ac:dyDescent="0.3">
      <c r="A2787">
        <v>1768</v>
      </c>
      <c r="B2787" t="s">
        <v>347</v>
      </c>
      <c r="C2787" t="s">
        <v>72</v>
      </c>
      <c r="D2787">
        <v>1142</v>
      </c>
      <c r="E2787" s="1">
        <v>44077</v>
      </c>
      <c r="F2787" t="s">
        <v>129</v>
      </c>
      <c r="G2787">
        <v>2</v>
      </c>
      <c r="H2787" t="s">
        <v>130</v>
      </c>
      <c r="I2787">
        <v>7</v>
      </c>
      <c r="J2787">
        <v>29.99</v>
      </c>
      <c r="K2787" t="s">
        <v>15</v>
      </c>
    </row>
    <row r="2788" spans="1:11" x14ac:dyDescent="0.3">
      <c r="A2788">
        <v>1769</v>
      </c>
      <c r="B2788" t="s">
        <v>127</v>
      </c>
      <c r="C2788" t="s">
        <v>128</v>
      </c>
      <c r="D2788">
        <v>1520</v>
      </c>
      <c r="E2788" s="1">
        <v>44157</v>
      </c>
      <c r="F2788" t="s">
        <v>100</v>
      </c>
      <c r="G2788">
        <v>5</v>
      </c>
      <c r="H2788" t="s">
        <v>101</v>
      </c>
      <c r="I2788">
        <v>7</v>
      </c>
      <c r="J2788">
        <v>34.99</v>
      </c>
      <c r="K2788" t="s">
        <v>15</v>
      </c>
    </row>
    <row r="2789" spans="1:11" x14ac:dyDescent="0.3">
      <c r="A2789">
        <v>1770</v>
      </c>
      <c r="B2789" t="s">
        <v>541</v>
      </c>
      <c r="C2789" t="s">
        <v>119</v>
      </c>
      <c r="D2789">
        <v>1025</v>
      </c>
      <c r="E2789" s="1">
        <v>44051</v>
      </c>
      <c r="F2789" t="s">
        <v>122</v>
      </c>
      <c r="G2789">
        <v>6</v>
      </c>
      <c r="H2789" t="s">
        <v>123</v>
      </c>
      <c r="I2789">
        <v>4</v>
      </c>
      <c r="J2789">
        <v>14.99</v>
      </c>
      <c r="K2789" t="s">
        <v>34</v>
      </c>
    </row>
    <row r="2790" spans="1:11" x14ac:dyDescent="0.3">
      <c r="A2790">
        <v>1773</v>
      </c>
      <c r="B2790" t="s">
        <v>265</v>
      </c>
      <c r="C2790" t="s">
        <v>20</v>
      </c>
      <c r="D2790">
        <v>74</v>
      </c>
      <c r="E2790" s="1">
        <v>43846</v>
      </c>
      <c r="F2790" t="s">
        <v>214</v>
      </c>
      <c r="G2790">
        <v>2</v>
      </c>
      <c r="H2790" t="s">
        <v>215</v>
      </c>
      <c r="I2790">
        <v>2</v>
      </c>
      <c r="J2790">
        <v>58.95</v>
      </c>
      <c r="K2790" t="s">
        <v>41</v>
      </c>
    </row>
    <row r="2791" spans="1:11" x14ac:dyDescent="0.3">
      <c r="A2791">
        <v>1774</v>
      </c>
      <c r="B2791" t="s">
        <v>542</v>
      </c>
      <c r="C2791" t="s">
        <v>72</v>
      </c>
      <c r="D2791">
        <v>2561</v>
      </c>
      <c r="E2791" s="1">
        <v>44377</v>
      </c>
      <c r="F2791" t="s">
        <v>168</v>
      </c>
      <c r="G2791">
        <v>5</v>
      </c>
      <c r="H2791" t="s">
        <v>169</v>
      </c>
      <c r="I2791">
        <v>4</v>
      </c>
      <c r="J2791">
        <v>19.5</v>
      </c>
      <c r="K2791" t="s">
        <v>34</v>
      </c>
    </row>
    <row r="2792" spans="1:11" x14ac:dyDescent="0.3">
      <c r="A2792">
        <v>1775</v>
      </c>
      <c r="B2792" t="s">
        <v>509</v>
      </c>
      <c r="C2792" t="s">
        <v>29</v>
      </c>
      <c r="D2792">
        <v>813</v>
      </c>
      <c r="E2792" s="1">
        <v>44004</v>
      </c>
      <c r="F2792" t="s">
        <v>208</v>
      </c>
      <c r="G2792">
        <v>1</v>
      </c>
      <c r="H2792" t="s">
        <v>209</v>
      </c>
      <c r="I2792">
        <v>4</v>
      </c>
      <c r="J2792">
        <v>14.99</v>
      </c>
      <c r="K2792" t="s">
        <v>34</v>
      </c>
    </row>
    <row r="2793" spans="1:11" x14ac:dyDescent="0.3">
      <c r="A2793">
        <v>1776</v>
      </c>
      <c r="B2793" t="s">
        <v>361</v>
      </c>
      <c r="C2793" t="s">
        <v>99</v>
      </c>
      <c r="D2793">
        <v>2458</v>
      </c>
      <c r="E2793" s="1">
        <v>44360</v>
      </c>
      <c r="F2793" t="s">
        <v>56</v>
      </c>
      <c r="G2793">
        <v>1</v>
      </c>
      <c r="H2793" t="s">
        <v>57</v>
      </c>
      <c r="I2793">
        <v>3</v>
      </c>
      <c r="J2793">
        <v>499</v>
      </c>
      <c r="K2793" t="s">
        <v>53</v>
      </c>
    </row>
    <row r="2794" spans="1:11" x14ac:dyDescent="0.3">
      <c r="A2794">
        <v>1777</v>
      </c>
      <c r="B2794" t="s">
        <v>467</v>
      </c>
      <c r="C2794" t="s">
        <v>269</v>
      </c>
      <c r="D2794">
        <v>747</v>
      </c>
      <c r="E2794" s="1">
        <v>43987</v>
      </c>
      <c r="F2794" t="s">
        <v>58</v>
      </c>
      <c r="G2794">
        <v>6</v>
      </c>
      <c r="H2794" t="s">
        <v>59</v>
      </c>
      <c r="I2794">
        <v>2</v>
      </c>
      <c r="J2794">
        <v>179</v>
      </c>
      <c r="K2794" t="s">
        <v>41</v>
      </c>
    </row>
    <row r="2795" spans="1:11" x14ac:dyDescent="0.3">
      <c r="A2795">
        <v>1777</v>
      </c>
      <c r="B2795" t="s">
        <v>467</v>
      </c>
      <c r="C2795" t="s">
        <v>269</v>
      </c>
      <c r="D2795">
        <v>1891</v>
      </c>
      <c r="E2795" s="1">
        <v>44237</v>
      </c>
      <c r="F2795" t="s">
        <v>44</v>
      </c>
      <c r="G2795">
        <v>5</v>
      </c>
      <c r="H2795" t="s">
        <v>45</v>
      </c>
      <c r="I2795">
        <v>4</v>
      </c>
      <c r="J2795">
        <v>23.99</v>
      </c>
      <c r="K2795" t="s">
        <v>34</v>
      </c>
    </row>
    <row r="2796" spans="1:11" x14ac:dyDescent="0.3">
      <c r="A2796">
        <v>1777</v>
      </c>
      <c r="B2796" t="s">
        <v>467</v>
      </c>
      <c r="C2796" t="s">
        <v>269</v>
      </c>
      <c r="D2796">
        <v>1959</v>
      </c>
      <c r="E2796" s="1">
        <v>44250</v>
      </c>
      <c r="F2796" t="s">
        <v>37</v>
      </c>
      <c r="G2796">
        <v>4</v>
      </c>
      <c r="H2796" t="s">
        <v>38</v>
      </c>
      <c r="I2796">
        <v>1</v>
      </c>
      <c r="J2796">
        <v>12</v>
      </c>
      <c r="K2796" t="s">
        <v>18</v>
      </c>
    </row>
    <row r="2797" spans="1:11" x14ac:dyDescent="0.3">
      <c r="A2797">
        <v>1778</v>
      </c>
      <c r="B2797" t="s">
        <v>162</v>
      </c>
      <c r="C2797" t="s">
        <v>163</v>
      </c>
      <c r="D2797">
        <v>376</v>
      </c>
      <c r="E2797" s="1">
        <v>43908</v>
      </c>
      <c r="F2797" t="s">
        <v>263</v>
      </c>
      <c r="G2797">
        <v>3</v>
      </c>
      <c r="H2797" t="s">
        <v>264</v>
      </c>
      <c r="I2797">
        <v>4</v>
      </c>
      <c r="J2797">
        <v>19.5</v>
      </c>
      <c r="K2797" t="s">
        <v>34</v>
      </c>
    </row>
    <row r="2798" spans="1:11" x14ac:dyDescent="0.3">
      <c r="A2798">
        <v>1778</v>
      </c>
      <c r="B2798" t="s">
        <v>162</v>
      </c>
      <c r="C2798" t="s">
        <v>163</v>
      </c>
      <c r="D2798">
        <v>867</v>
      </c>
      <c r="E2798" s="1">
        <v>44017</v>
      </c>
      <c r="F2798" t="s">
        <v>263</v>
      </c>
      <c r="G2798">
        <v>4</v>
      </c>
      <c r="H2798" t="s">
        <v>264</v>
      </c>
      <c r="I2798">
        <v>4</v>
      </c>
      <c r="J2798">
        <v>19.5</v>
      </c>
      <c r="K2798" t="s">
        <v>34</v>
      </c>
    </row>
    <row r="2799" spans="1:11" x14ac:dyDescent="0.3">
      <c r="A2799">
        <v>1778</v>
      </c>
      <c r="B2799" t="s">
        <v>162</v>
      </c>
      <c r="C2799" t="s">
        <v>163</v>
      </c>
      <c r="D2799">
        <v>2324</v>
      </c>
      <c r="E2799" s="1">
        <v>44330</v>
      </c>
      <c r="F2799" t="s">
        <v>32</v>
      </c>
      <c r="G2799">
        <v>4</v>
      </c>
      <c r="H2799" t="s">
        <v>33</v>
      </c>
      <c r="I2799">
        <v>4</v>
      </c>
      <c r="J2799">
        <v>15.5</v>
      </c>
      <c r="K2799" t="s">
        <v>34</v>
      </c>
    </row>
    <row r="2800" spans="1:11" x14ac:dyDescent="0.3">
      <c r="A2800">
        <v>1778</v>
      </c>
      <c r="B2800" t="s">
        <v>162</v>
      </c>
      <c r="C2800" t="s">
        <v>163</v>
      </c>
      <c r="D2800">
        <v>2457</v>
      </c>
      <c r="E2800" s="1">
        <v>44359</v>
      </c>
      <c r="F2800" t="s">
        <v>16</v>
      </c>
      <c r="G2800">
        <v>3</v>
      </c>
      <c r="H2800" t="s">
        <v>17</v>
      </c>
      <c r="I2800">
        <v>1</v>
      </c>
      <c r="J2800">
        <v>8.99</v>
      </c>
      <c r="K2800" t="s">
        <v>18</v>
      </c>
    </row>
    <row r="2801" spans="1:11" x14ac:dyDescent="0.3">
      <c r="A2801">
        <v>1780</v>
      </c>
      <c r="B2801" t="s">
        <v>249</v>
      </c>
      <c r="C2801" t="s">
        <v>126</v>
      </c>
      <c r="D2801">
        <v>713</v>
      </c>
      <c r="E2801" s="1">
        <v>43981</v>
      </c>
      <c r="F2801" t="s">
        <v>51</v>
      </c>
      <c r="G2801">
        <v>4</v>
      </c>
      <c r="H2801" t="s">
        <v>52</v>
      </c>
      <c r="I2801">
        <v>3</v>
      </c>
      <c r="J2801">
        <v>455</v>
      </c>
      <c r="K2801" t="s">
        <v>53</v>
      </c>
    </row>
    <row r="2802" spans="1:11" x14ac:dyDescent="0.3">
      <c r="A2802">
        <v>1780</v>
      </c>
      <c r="B2802" t="s">
        <v>249</v>
      </c>
      <c r="C2802" t="s">
        <v>126</v>
      </c>
      <c r="D2802">
        <v>1031</v>
      </c>
      <c r="E2802" s="1">
        <v>44052</v>
      </c>
      <c r="F2802" t="s">
        <v>145</v>
      </c>
      <c r="G2802">
        <v>3</v>
      </c>
      <c r="H2802" t="s">
        <v>146</v>
      </c>
      <c r="I2802">
        <v>6</v>
      </c>
      <c r="J2802">
        <v>883</v>
      </c>
      <c r="K2802" t="s">
        <v>27</v>
      </c>
    </row>
    <row r="2803" spans="1:11" x14ac:dyDescent="0.3">
      <c r="A2803">
        <v>1781</v>
      </c>
      <c r="B2803" t="s">
        <v>465</v>
      </c>
      <c r="C2803" t="s">
        <v>163</v>
      </c>
      <c r="D2803">
        <v>2671</v>
      </c>
      <c r="E2803" s="1">
        <v>44401</v>
      </c>
      <c r="F2803" t="s">
        <v>168</v>
      </c>
      <c r="G2803">
        <v>2</v>
      </c>
      <c r="H2803" t="s">
        <v>169</v>
      </c>
      <c r="I2803">
        <v>4</v>
      </c>
      <c r="J2803">
        <v>19.5</v>
      </c>
      <c r="K2803" t="s">
        <v>34</v>
      </c>
    </row>
    <row r="2804" spans="1:11" x14ac:dyDescent="0.3">
      <c r="A2804">
        <v>1782</v>
      </c>
      <c r="B2804" t="s">
        <v>439</v>
      </c>
      <c r="C2804" t="s">
        <v>134</v>
      </c>
      <c r="D2804">
        <v>748</v>
      </c>
      <c r="E2804" s="1">
        <v>43988</v>
      </c>
      <c r="F2804" t="s">
        <v>69</v>
      </c>
      <c r="G2804">
        <v>2</v>
      </c>
      <c r="H2804" t="s">
        <v>70</v>
      </c>
      <c r="I2804">
        <v>3</v>
      </c>
      <c r="J2804">
        <v>250</v>
      </c>
      <c r="K2804" t="s">
        <v>53</v>
      </c>
    </row>
    <row r="2805" spans="1:11" x14ac:dyDescent="0.3">
      <c r="A2805">
        <v>1783</v>
      </c>
      <c r="B2805" t="s">
        <v>382</v>
      </c>
      <c r="C2805" t="s">
        <v>201</v>
      </c>
      <c r="D2805">
        <v>333</v>
      </c>
      <c r="E2805" s="1">
        <v>43898</v>
      </c>
      <c r="F2805" t="s">
        <v>230</v>
      </c>
      <c r="G2805">
        <v>5</v>
      </c>
      <c r="H2805" t="s">
        <v>231</v>
      </c>
      <c r="I2805">
        <v>4</v>
      </c>
      <c r="J2805">
        <v>16.989999999999998</v>
      </c>
      <c r="K2805" t="s">
        <v>34</v>
      </c>
    </row>
    <row r="2806" spans="1:11" x14ac:dyDescent="0.3">
      <c r="A2806">
        <v>1786</v>
      </c>
      <c r="B2806" t="s">
        <v>49</v>
      </c>
      <c r="C2806" t="s">
        <v>50</v>
      </c>
      <c r="D2806">
        <v>1017</v>
      </c>
      <c r="E2806" s="1">
        <v>44049</v>
      </c>
      <c r="F2806" t="s">
        <v>81</v>
      </c>
      <c r="G2806">
        <v>1</v>
      </c>
      <c r="H2806" t="s">
        <v>82</v>
      </c>
      <c r="I2806">
        <v>6</v>
      </c>
      <c r="J2806">
        <v>599</v>
      </c>
      <c r="K2806" t="s">
        <v>27</v>
      </c>
    </row>
    <row r="2807" spans="1:11" x14ac:dyDescent="0.3">
      <c r="A2807">
        <v>1787</v>
      </c>
      <c r="B2807" t="s">
        <v>411</v>
      </c>
      <c r="C2807" t="s">
        <v>239</v>
      </c>
      <c r="D2807">
        <v>1133</v>
      </c>
      <c r="E2807" s="1">
        <v>44075</v>
      </c>
      <c r="F2807" t="s">
        <v>190</v>
      </c>
      <c r="G2807">
        <v>3</v>
      </c>
      <c r="H2807" t="s">
        <v>191</v>
      </c>
      <c r="I2807">
        <v>6</v>
      </c>
      <c r="J2807">
        <v>549</v>
      </c>
      <c r="K2807" t="s">
        <v>27</v>
      </c>
    </row>
    <row r="2808" spans="1:11" x14ac:dyDescent="0.3">
      <c r="A2808">
        <v>1790</v>
      </c>
      <c r="B2808" t="s">
        <v>167</v>
      </c>
      <c r="C2808" t="s">
        <v>36</v>
      </c>
      <c r="D2808">
        <v>2651</v>
      </c>
      <c r="E2808" s="1">
        <v>44395</v>
      </c>
      <c r="F2808" t="s">
        <v>111</v>
      </c>
      <c r="G2808">
        <v>3</v>
      </c>
      <c r="H2808" t="s">
        <v>112</v>
      </c>
      <c r="I2808">
        <v>1</v>
      </c>
      <c r="J2808">
        <v>12</v>
      </c>
      <c r="K2808" t="s">
        <v>18</v>
      </c>
    </row>
    <row r="2809" spans="1:11" x14ac:dyDescent="0.3">
      <c r="A2809">
        <v>1791</v>
      </c>
      <c r="B2809" t="s">
        <v>543</v>
      </c>
      <c r="C2809" t="s">
        <v>36</v>
      </c>
      <c r="D2809">
        <v>1835</v>
      </c>
      <c r="E2809" s="1">
        <v>44225</v>
      </c>
      <c r="F2809" t="s">
        <v>89</v>
      </c>
      <c r="G2809">
        <v>4</v>
      </c>
      <c r="H2809" t="s">
        <v>90</v>
      </c>
      <c r="I2809">
        <v>3</v>
      </c>
      <c r="J2809">
        <v>395</v>
      </c>
      <c r="K2809" t="s">
        <v>53</v>
      </c>
    </row>
    <row r="2810" spans="1:11" x14ac:dyDescent="0.3">
      <c r="A2810">
        <v>1791</v>
      </c>
      <c r="B2810" t="s">
        <v>543</v>
      </c>
      <c r="C2810" t="s">
        <v>36</v>
      </c>
      <c r="D2810">
        <v>1849</v>
      </c>
      <c r="E2810" s="1">
        <v>44227</v>
      </c>
      <c r="F2810" t="s">
        <v>47</v>
      </c>
      <c r="G2810">
        <v>5</v>
      </c>
      <c r="H2810" t="s">
        <v>48</v>
      </c>
      <c r="I2810">
        <v>7</v>
      </c>
      <c r="J2810">
        <v>49</v>
      </c>
      <c r="K2810" t="s">
        <v>15</v>
      </c>
    </row>
    <row r="2811" spans="1:11" x14ac:dyDescent="0.3">
      <c r="A2811">
        <v>1792</v>
      </c>
      <c r="B2811" t="s">
        <v>385</v>
      </c>
      <c r="C2811" t="s">
        <v>126</v>
      </c>
      <c r="D2811">
        <v>94</v>
      </c>
      <c r="E2811" s="1">
        <v>43851</v>
      </c>
      <c r="F2811" t="s">
        <v>263</v>
      </c>
      <c r="G2811">
        <v>2</v>
      </c>
      <c r="H2811" t="s">
        <v>264</v>
      </c>
      <c r="I2811">
        <v>4</v>
      </c>
      <c r="J2811">
        <v>19.5</v>
      </c>
      <c r="K2811" t="s">
        <v>34</v>
      </c>
    </row>
    <row r="2812" spans="1:11" x14ac:dyDescent="0.3">
      <c r="A2812">
        <v>1792</v>
      </c>
      <c r="B2812" t="s">
        <v>385</v>
      </c>
      <c r="C2812" t="s">
        <v>126</v>
      </c>
      <c r="D2812">
        <v>2909</v>
      </c>
      <c r="E2812" s="1">
        <v>44457</v>
      </c>
      <c r="F2812" t="s">
        <v>39</v>
      </c>
      <c r="G2812">
        <v>3</v>
      </c>
      <c r="H2812" t="s">
        <v>40</v>
      </c>
      <c r="I2812">
        <v>2</v>
      </c>
      <c r="J2812">
        <v>89.95</v>
      </c>
      <c r="K2812" t="s">
        <v>41</v>
      </c>
    </row>
    <row r="2813" spans="1:11" x14ac:dyDescent="0.3">
      <c r="A2813">
        <v>1793</v>
      </c>
      <c r="B2813" t="s">
        <v>401</v>
      </c>
      <c r="C2813" t="s">
        <v>103</v>
      </c>
      <c r="D2813">
        <v>775</v>
      </c>
      <c r="E2813" s="1">
        <v>43995</v>
      </c>
      <c r="F2813" t="s">
        <v>245</v>
      </c>
      <c r="G2813">
        <v>5</v>
      </c>
      <c r="H2813" t="s">
        <v>246</v>
      </c>
      <c r="I2813">
        <v>7</v>
      </c>
      <c r="J2813">
        <v>36.99</v>
      </c>
      <c r="K2813" t="s">
        <v>15</v>
      </c>
    </row>
    <row r="2814" spans="1:11" x14ac:dyDescent="0.3">
      <c r="A2814">
        <v>1794</v>
      </c>
      <c r="B2814" t="s">
        <v>220</v>
      </c>
      <c r="C2814" t="s">
        <v>36</v>
      </c>
      <c r="D2814">
        <v>934</v>
      </c>
      <c r="E2814" s="1">
        <v>44030</v>
      </c>
      <c r="F2814" t="s">
        <v>263</v>
      </c>
      <c r="G2814">
        <v>3</v>
      </c>
      <c r="H2814" t="s">
        <v>264</v>
      </c>
      <c r="I2814">
        <v>4</v>
      </c>
      <c r="J2814">
        <v>19.5</v>
      </c>
      <c r="K2814" t="s">
        <v>34</v>
      </c>
    </row>
    <row r="2815" spans="1:11" x14ac:dyDescent="0.3">
      <c r="A2815">
        <v>1794</v>
      </c>
      <c r="B2815" t="s">
        <v>220</v>
      </c>
      <c r="C2815" t="s">
        <v>36</v>
      </c>
      <c r="D2815">
        <v>1512</v>
      </c>
      <c r="E2815" s="1">
        <v>44155</v>
      </c>
      <c r="F2815" t="s">
        <v>44</v>
      </c>
      <c r="G2815">
        <v>3</v>
      </c>
      <c r="H2815" t="s">
        <v>45</v>
      </c>
      <c r="I2815">
        <v>4</v>
      </c>
      <c r="J2815">
        <v>23.99</v>
      </c>
      <c r="K2815" t="s">
        <v>34</v>
      </c>
    </row>
    <row r="2816" spans="1:11" x14ac:dyDescent="0.3">
      <c r="A2816">
        <v>1795</v>
      </c>
      <c r="B2816" t="s">
        <v>87</v>
      </c>
      <c r="C2816" t="s">
        <v>88</v>
      </c>
      <c r="D2816">
        <v>2950</v>
      </c>
      <c r="E2816" s="1">
        <v>44469</v>
      </c>
      <c r="F2816" t="s">
        <v>51</v>
      </c>
      <c r="G2816">
        <v>3</v>
      </c>
      <c r="H2816" t="s">
        <v>52</v>
      </c>
      <c r="I2816">
        <v>3</v>
      </c>
      <c r="J2816">
        <v>455</v>
      </c>
      <c r="K2816" t="s">
        <v>53</v>
      </c>
    </row>
    <row r="2817" spans="1:11" x14ac:dyDescent="0.3">
      <c r="A2817">
        <v>1796</v>
      </c>
      <c r="B2817" t="s">
        <v>382</v>
      </c>
      <c r="C2817" t="s">
        <v>242</v>
      </c>
      <c r="D2817">
        <v>1743</v>
      </c>
      <c r="E2817" s="1">
        <v>44208</v>
      </c>
      <c r="F2817" t="s">
        <v>81</v>
      </c>
      <c r="G2817">
        <v>3</v>
      </c>
      <c r="H2817" t="s">
        <v>82</v>
      </c>
      <c r="I2817">
        <v>6</v>
      </c>
      <c r="J2817">
        <v>599</v>
      </c>
      <c r="K2817" t="s">
        <v>27</v>
      </c>
    </row>
    <row r="2818" spans="1:11" x14ac:dyDescent="0.3">
      <c r="A2818">
        <v>1796</v>
      </c>
      <c r="B2818" t="s">
        <v>382</v>
      </c>
      <c r="C2818" t="s">
        <v>242</v>
      </c>
      <c r="D2818">
        <v>2629</v>
      </c>
      <c r="E2818" s="1">
        <v>44391</v>
      </c>
      <c r="F2818" t="s">
        <v>138</v>
      </c>
      <c r="G2818">
        <v>2</v>
      </c>
      <c r="H2818" t="s">
        <v>139</v>
      </c>
      <c r="I2818">
        <v>6</v>
      </c>
      <c r="J2818">
        <v>899</v>
      </c>
      <c r="K2818" t="s">
        <v>27</v>
      </c>
    </row>
    <row r="2819" spans="1:11" x14ac:dyDescent="0.3">
      <c r="A2819">
        <v>1796</v>
      </c>
      <c r="B2819" t="s">
        <v>382</v>
      </c>
      <c r="C2819" t="s">
        <v>242</v>
      </c>
      <c r="D2819">
        <v>3117</v>
      </c>
      <c r="E2819" s="1">
        <v>44509</v>
      </c>
      <c r="F2819" t="s">
        <v>138</v>
      </c>
      <c r="G2819">
        <v>1</v>
      </c>
      <c r="H2819" t="s">
        <v>139</v>
      </c>
      <c r="I2819">
        <v>6</v>
      </c>
      <c r="J2819">
        <v>899</v>
      </c>
      <c r="K2819" t="s">
        <v>27</v>
      </c>
    </row>
    <row r="2820" spans="1:11" x14ac:dyDescent="0.3">
      <c r="A2820">
        <v>1797</v>
      </c>
      <c r="B2820" t="s">
        <v>340</v>
      </c>
      <c r="C2820" t="s">
        <v>239</v>
      </c>
      <c r="D2820">
        <v>217</v>
      </c>
      <c r="E2820" s="1">
        <v>43873</v>
      </c>
      <c r="F2820" t="s">
        <v>283</v>
      </c>
      <c r="G2820">
        <v>5</v>
      </c>
      <c r="H2820" t="s">
        <v>284</v>
      </c>
      <c r="I2820">
        <v>7</v>
      </c>
      <c r="J2820">
        <v>42.99</v>
      </c>
      <c r="K2820" t="s">
        <v>15</v>
      </c>
    </row>
    <row r="2821" spans="1:11" x14ac:dyDescent="0.3">
      <c r="A2821">
        <v>1797</v>
      </c>
      <c r="B2821" t="s">
        <v>340</v>
      </c>
      <c r="C2821" t="s">
        <v>239</v>
      </c>
      <c r="D2821">
        <v>650</v>
      </c>
      <c r="E2821" s="1">
        <v>43969</v>
      </c>
      <c r="F2821" t="s">
        <v>217</v>
      </c>
      <c r="G2821">
        <v>3</v>
      </c>
      <c r="H2821" t="s">
        <v>218</v>
      </c>
      <c r="I2821">
        <v>4</v>
      </c>
      <c r="J2821">
        <v>16.989999999999998</v>
      </c>
      <c r="K2821" t="s">
        <v>34</v>
      </c>
    </row>
    <row r="2822" spans="1:11" x14ac:dyDescent="0.3">
      <c r="A2822">
        <v>1797</v>
      </c>
      <c r="B2822" t="s">
        <v>340</v>
      </c>
      <c r="C2822" t="s">
        <v>239</v>
      </c>
      <c r="D2822">
        <v>1498</v>
      </c>
      <c r="E2822" s="1">
        <v>44152</v>
      </c>
      <c r="F2822" t="s">
        <v>104</v>
      </c>
      <c r="G2822">
        <v>6</v>
      </c>
      <c r="H2822" t="s">
        <v>105</v>
      </c>
      <c r="I2822">
        <v>5</v>
      </c>
      <c r="J2822">
        <v>189</v>
      </c>
      <c r="K2822" t="s">
        <v>97</v>
      </c>
    </row>
    <row r="2823" spans="1:11" x14ac:dyDescent="0.3">
      <c r="A2823">
        <v>1798</v>
      </c>
      <c r="B2823" t="s">
        <v>118</v>
      </c>
      <c r="C2823" t="s">
        <v>119</v>
      </c>
      <c r="D2823">
        <v>61</v>
      </c>
      <c r="E2823" s="1">
        <v>43843</v>
      </c>
      <c r="F2823" t="s">
        <v>212</v>
      </c>
      <c r="G2823">
        <v>4</v>
      </c>
      <c r="H2823" t="s">
        <v>213</v>
      </c>
      <c r="I2823">
        <v>4</v>
      </c>
      <c r="J2823">
        <v>14.99</v>
      </c>
      <c r="K2823" t="s">
        <v>34</v>
      </c>
    </row>
    <row r="2824" spans="1:11" x14ac:dyDescent="0.3">
      <c r="A2824">
        <v>1799</v>
      </c>
      <c r="B2824" t="s">
        <v>42</v>
      </c>
      <c r="C2824" t="s">
        <v>43</v>
      </c>
      <c r="D2824">
        <v>1536</v>
      </c>
      <c r="E2824" s="1">
        <v>44161</v>
      </c>
      <c r="F2824" t="s">
        <v>54</v>
      </c>
      <c r="G2824">
        <v>2</v>
      </c>
      <c r="H2824" t="s">
        <v>55</v>
      </c>
      <c r="I2824">
        <v>1</v>
      </c>
      <c r="J2824">
        <v>11.99</v>
      </c>
      <c r="K2824" t="s">
        <v>18</v>
      </c>
    </row>
    <row r="2825" spans="1:11" x14ac:dyDescent="0.3">
      <c r="A2825">
        <v>1800</v>
      </c>
      <c r="B2825" t="s">
        <v>241</v>
      </c>
      <c r="C2825" t="s">
        <v>242</v>
      </c>
      <c r="D2825">
        <v>1970</v>
      </c>
      <c r="E2825" s="1">
        <v>44252</v>
      </c>
      <c r="F2825" t="s">
        <v>152</v>
      </c>
      <c r="G2825">
        <v>5</v>
      </c>
      <c r="H2825" t="s">
        <v>153</v>
      </c>
      <c r="I2825">
        <v>1</v>
      </c>
      <c r="J2825">
        <v>7.99</v>
      </c>
      <c r="K2825" t="s">
        <v>18</v>
      </c>
    </row>
    <row r="2826" spans="1:11" x14ac:dyDescent="0.3">
      <c r="A2826">
        <v>1801</v>
      </c>
      <c r="B2826" t="s">
        <v>220</v>
      </c>
      <c r="C2826" t="s">
        <v>36</v>
      </c>
      <c r="D2826">
        <v>592</v>
      </c>
      <c r="E2826" s="1">
        <v>43959</v>
      </c>
      <c r="F2826" t="s">
        <v>69</v>
      </c>
      <c r="G2826">
        <v>1</v>
      </c>
      <c r="H2826" t="s">
        <v>70</v>
      </c>
      <c r="I2826">
        <v>3</v>
      </c>
      <c r="J2826">
        <v>250</v>
      </c>
      <c r="K2826" t="s">
        <v>53</v>
      </c>
    </row>
    <row r="2827" spans="1:11" x14ac:dyDescent="0.3">
      <c r="A2827">
        <v>1801</v>
      </c>
      <c r="B2827" t="s">
        <v>220</v>
      </c>
      <c r="C2827" t="s">
        <v>36</v>
      </c>
      <c r="D2827">
        <v>3102</v>
      </c>
      <c r="E2827" s="1">
        <v>44507</v>
      </c>
      <c r="F2827" t="s">
        <v>120</v>
      </c>
      <c r="G2827">
        <v>4</v>
      </c>
      <c r="H2827" t="s">
        <v>121</v>
      </c>
      <c r="I2827">
        <v>7</v>
      </c>
      <c r="J2827">
        <v>49.95</v>
      </c>
      <c r="K2827" t="s">
        <v>15</v>
      </c>
    </row>
    <row r="2828" spans="1:11" x14ac:dyDescent="0.3">
      <c r="A2828">
        <v>1802</v>
      </c>
      <c r="B2828" t="s">
        <v>164</v>
      </c>
      <c r="C2828" t="s">
        <v>144</v>
      </c>
      <c r="D2828">
        <v>137</v>
      </c>
      <c r="E2828" s="1">
        <v>43858</v>
      </c>
      <c r="F2828" t="s">
        <v>47</v>
      </c>
      <c r="G2828">
        <v>3</v>
      </c>
      <c r="H2828" t="s">
        <v>48</v>
      </c>
      <c r="I2828">
        <v>7</v>
      </c>
      <c r="J2828">
        <v>49</v>
      </c>
      <c r="K2828" t="s">
        <v>15</v>
      </c>
    </row>
    <row r="2829" spans="1:11" x14ac:dyDescent="0.3">
      <c r="A2829">
        <v>1802</v>
      </c>
      <c r="B2829" t="s">
        <v>164</v>
      </c>
      <c r="C2829" t="s">
        <v>144</v>
      </c>
      <c r="D2829">
        <v>282</v>
      </c>
      <c r="E2829" s="1">
        <v>43887</v>
      </c>
      <c r="F2829" t="s">
        <v>175</v>
      </c>
      <c r="G2829">
        <v>3</v>
      </c>
      <c r="H2829" t="s">
        <v>176</v>
      </c>
      <c r="I2829">
        <v>2</v>
      </c>
      <c r="J2829">
        <v>119</v>
      </c>
      <c r="K2829" t="s">
        <v>41</v>
      </c>
    </row>
    <row r="2830" spans="1:11" x14ac:dyDescent="0.3">
      <c r="A2830">
        <v>1803</v>
      </c>
      <c r="B2830" t="s">
        <v>544</v>
      </c>
      <c r="C2830" t="s">
        <v>11</v>
      </c>
      <c r="D2830">
        <v>891</v>
      </c>
      <c r="E2830" s="1">
        <v>44021</v>
      </c>
      <c r="F2830" t="s">
        <v>149</v>
      </c>
      <c r="G2830">
        <v>2</v>
      </c>
      <c r="H2830" t="s">
        <v>150</v>
      </c>
      <c r="I2830">
        <v>4</v>
      </c>
      <c r="J2830">
        <v>24.95</v>
      </c>
      <c r="K2830" t="s">
        <v>34</v>
      </c>
    </row>
    <row r="2831" spans="1:11" x14ac:dyDescent="0.3">
      <c r="A2831">
        <v>1803</v>
      </c>
      <c r="B2831" t="s">
        <v>544</v>
      </c>
      <c r="C2831" t="s">
        <v>11</v>
      </c>
      <c r="D2831">
        <v>1533</v>
      </c>
      <c r="E2831" s="1">
        <v>44160</v>
      </c>
      <c r="F2831" t="s">
        <v>122</v>
      </c>
      <c r="G2831">
        <v>3</v>
      </c>
      <c r="H2831" t="s">
        <v>123</v>
      </c>
      <c r="I2831">
        <v>4</v>
      </c>
      <c r="J2831">
        <v>14.99</v>
      </c>
      <c r="K2831" t="s">
        <v>34</v>
      </c>
    </row>
    <row r="2832" spans="1:11" x14ac:dyDescent="0.3">
      <c r="A2832">
        <v>1804</v>
      </c>
      <c r="B2832" t="s">
        <v>203</v>
      </c>
      <c r="C2832" t="s">
        <v>11</v>
      </c>
      <c r="D2832">
        <v>2171</v>
      </c>
      <c r="E2832" s="1">
        <v>44298</v>
      </c>
      <c r="F2832" t="s">
        <v>60</v>
      </c>
      <c r="G2832">
        <v>3</v>
      </c>
      <c r="H2832" t="s">
        <v>61</v>
      </c>
      <c r="I2832">
        <v>4</v>
      </c>
      <c r="J2832">
        <v>12.99</v>
      </c>
      <c r="K2832" t="s">
        <v>34</v>
      </c>
    </row>
    <row r="2833" spans="1:11" x14ac:dyDescent="0.3">
      <c r="A2833">
        <v>1804</v>
      </c>
      <c r="B2833" t="s">
        <v>203</v>
      </c>
      <c r="C2833" t="s">
        <v>11</v>
      </c>
      <c r="D2833">
        <v>2581</v>
      </c>
      <c r="E2833" s="1">
        <v>44381</v>
      </c>
      <c r="F2833" t="s">
        <v>91</v>
      </c>
      <c r="G2833">
        <v>3</v>
      </c>
      <c r="H2833" t="s">
        <v>92</v>
      </c>
      <c r="I2833">
        <v>4</v>
      </c>
      <c r="J2833">
        <v>24.99</v>
      </c>
      <c r="K2833" t="s">
        <v>34</v>
      </c>
    </row>
    <row r="2834" spans="1:11" x14ac:dyDescent="0.3">
      <c r="A2834">
        <v>1804</v>
      </c>
      <c r="B2834" t="s">
        <v>203</v>
      </c>
      <c r="C2834" t="s">
        <v>11</v>
      </c>
      <c r="D2834">
        <v>3049</v>
      </c>
      <c r="E2834" s="1">
        <v>44495</v>
      </c>
      <c r="F2834" t="s">
        <v>194</v>
      </c>
      <c r="G2834">
        <v>3</v>
      </c>
      <c r="H2834" t="s">
        <v>195</v>
      </c>
      <c r="I2834">
        <v>4</v>
      </c>
      <c r="J2834">
        <v>16.75</v>
      </c>
      <c r="K2834" t="s">
        <v>34</v>
      </c>
    </row>
    <row r="2835" spans="1:11" x14ac:dyDescent="0.3">
      <c r="A2835">
        <v>1806</v>
      </c>
      <c r="B2835" t="s">
        <v>113</v>
      </c>
      <c r="C2835" t="s">
        <v>29</v>
      </c>
      <c r="D2835">
        <v>584</v>
      </c>
      <c r="E2835" s="1">
        <v>43959</v>
      </c>
      <c r="F2835" t="s">
        <v>198</v>
      </c>
      <c r="G2835">
        <v>2</v>
      </c>
      <c r="H2835" t="s">
        <v>199</v>
      </c>
      <c r="I2835">
        <v>1</v>
      </c>
      <c r="J2835">
        <v>8.99</v>
      </c>
      <c r="K2835" t="s">
        <v>18</v>
      </c>
    </row>
    <row r="2836" spans="1:11" x14ac:dyDescent="0.3">
      <c r="A2836">
        <v>1806</v>
      </c>
      <c r="B2836" t="s">
        <v>113</v>
      </c>
      <c r="C2836" t="s">
        <v>29</v>
      </c>
      <c r="D2836">
        <v>954</v>
      </c>
      <c r="E2836" s="1">
        <v>44034</v>
      </c>
      <c r="F2836" t="s">
        <v>204</v>
      </c>
      <c r="G2836">
        <v>3</v>
      </c>
      <c r="H2836" t="s">
        <v>205</v>
      </c>
      <c r="I2836">
        <v>3</v>
      </c>
      <c r="J2836">
        <v>450</v>
      </c>
      <c r="K2836" t="s">
        <v>53</v>
      </c>
    </row>
    <row r="2837" spans="1:11" x14ac:dyDescent="0.3">
      <c r="A2837">
        <v>1806</v>
      </c>
      <c r="B2837" t="s">
        <v>113</v>
      </c>
      <c r="C2837" t="s">
        <v>29</v>
      </c>
      <c r="D2837">
        <v>1950</v>
      </c>
      <c r="E2837" s="1">
        <v>44249</v>
      </c>
      <c r="F2837" t="s">
        <v>194</v>
      </c>
      <c r="G2837">
        <v>1</v>
      </c>
      <c r="H2837" t="s">
        <v>195</v>
      </c>
      <c r="I2837">
        <v>4</v>
      </c>
      <c r="J2837">
        <v>16.75</v>
      </c>
      <c r="K2837" t="s">
        <v>34</v>
      </c>
    </row>
    <row r="2838" spans="1:11" x14ac:dyDescent="0.3">
      <c r="A2838">
        <v>1806</v>
      </c>
      <c r="B2838" t="s">
        <v>113</v>
      </c>
      <c r="C2838" t="s">
        <v>29</v>
      </c>
      <c r="D2838">
        <v>2418</v>
      </c>
      <c r="E2838" s="1">
        <v>44352</v>
      </c>
      <c r="F2838" t="s">
        <v>111</v>
      </c>
      <c r="G2838">
        <v>3</v>
      </c>
      <c r="H2838" t="s">
        <v>112</v>
      </c>
      <c r="I2838">
        <v>1</v>
      </c>
      <c r="J2838">
        <v>12</v>
      </c>
      <c r="K2838" t="s">
        <v>18</v>
      </c>
    </row>
    <row r="2839" spans="1:11" x14ac:dyDescent="0.3">
      <c r="A2839">
        <v>1808</v>
      </c>
      <c r="B2839" t="s">
        <v>341</v>
      </c>
      <c r="C2839" t="s">
        <v>66</v>
      </c>
      <c r="D2839">
        <v>1709</v>
      </c>
      <c r="E2839" s="1">
        <v>44200</v>
      </c>
      <c r="F2839" t="s">
        <v>69</v>
      </c>
      <c r="G2839">
        <v>2</v>
      </c>
      <c r="H2839" t="s">
        <v>70</v>
      </c>
      <c r="I2839">
        <v>3</v>
      </c>
      <c r="J2839">
        <v>250</v>
      </c>
      <c r="K2839" t="s">
        <v>53</v>
      </c>
    </row>
    <row r="2840" spans="1:11" x14ac:dyDescent="0.3">
      <c r="A2840">
        <v>1808</v>
      </c>
      <c r="B2840" t="s">
        <v>341</v>
      </c>
      <c r="C2840" t="s">
        <v>66</v>
      </c>
      <c r="D2840">
        <v>3159</v>
      </c>
      <c r="E2840" s="1">
        <v>44521</v>
      </c>
      <c r="F2840" t="s">
        <v>89</v>
      </c>
      <c r="G2840">
        <v>2</v>
      </c>
      <c r="H2840" t="s">
        <v>90</v>
      </c>
      <c r="I2840">
        <v>3</v>
      </c>
      <c r="J2840">
        <v>395</v>
      </c>
      <c r="K2840" t="s">
        <v>53</v>
      </c>
    </row>
    <row r="2841" spans="1:11" x14ac:dyDescent="0.3">
      <c r="A2841">
        <v>1809</v>
      </c>
      <c r="B2841" t="s">
        <v>333</v>
      </c>
      <c r="C2841" t="s">
        <v>144</v>
      </c>
      <c r="D2841">
        <v>560</v>
      </c>
      <c r="E2841" s="1">
        <v>43953</v>
      </c>
      <c r="F2841" t="s">
        <v>51</v>
      </c>
      <c r="G2841">
        <v>2</v>
      </c>
      <c r="H2841" t="s">
        <v>52</v>
      </c>
      <c r="I2841">
        <v>3</v>
      </c>
      <c r="J2841">
        <v>455</v>
      </c>
      <c r="K2841" t="s">
        <v>53</v>
      </c>
    </row>
    <row r="2842" spans="1:11" x14ac:dyDescent="0.3">
      <c r="A2842">
        <v>1809</v>
      </c>
      <c r="B2842" t="s">
        <v>333</v>
      </c>
      <c r="C2842" t="s">
        <v>144</v>
      </c>
      <c r="D2842">
        <v>938</v>
      </c>
      <c r="E2842" s="1">
        <v>44031</v>
      </c>
      <c r="F2842" t="s">
        <v>138</v>
      </c>
      <c r="G2842">
        <v>3</v>
      </c>
      <c r="H2842" t="s">
        <v>139</v>
      </c>
      <c r="I2842">
        <v>6</v>
      </c>
      <c r="J2842">
        <v>899</v>
      </c>
      <c r="K2842" t="s">
        <v>27</v>
      </c>
    </row>
    <row r="2843" spans="1:11" x14ac:dyDescent="0.3">
      <c r="A2843">
        <v>1809</v>
      </c>
      <c r="B2843" t="s">
        <v>333</v>
      </c>
      <c r="C2843" t="s">
        <v>144</v>
      </c>
      <c r="D2843">
        <v>1796</v>
      </c>
      <c r="E2843" s="1">
        <v>44218</v>
      </c>
      <c r="F2843" t="s">
        <v>25</v>
      </c>
      <c r="G2843">
        <v>2</v>
      </c>
      <c r="H2843" t="s">
        <v>26</v>
      </c>
      <c r="I2843">
        <v>6</v>
      </c>
      <c r="J2843">
        <v>684</v>
      </c>
      <c r="K2843" t="s">
        <v>27</v>
      </c>
    </row>
    <row r="2844" spans="1:11" x14ac:dyDescent="0.3">
      <c r="A2844">
        <v>1809</v>
      </c>
      <c r="B2844" t="s">
        <v>333</v>
      </c>
      <c r="C2844" t="s">
        <v>144</v>
      </c>
      <c r="D2844">
        <v>2258</v>
      </c>
      <c r="E2844" s="1">
        <v>44317</v>
      </c>
      <c r="F2844" t="s">
        <v>129</v>
      </c>
      <c r="G2844">
        <v>3</v>
      </c>
      <c r="H2844" t="s">
        <v>130</v>
      </c>
      <c r="I2844">
        <v>7</v>
      </c>
      <c r="J2844">
        <v>29.99</v>
      </c>
      <c r="K2844" t="s">
        <v>15</v>
      </c>
    </row>
    <row r="2845" spans="1:11" x14ac:dyDescent="0.3">
      <c r="A2845">
        <v>1811</v>
      </c>
      <c r="B2845" t="s">
        <v>147</v>
      </c>
      <c r="C2845" t="s">
        <v>119</v>
      </c>
      <c r="D2845">
        <v>2725</v>
      </c>
      <c r="E2845" s="1">
        <v>44413</v>
      </c>
      <c r="F2845" t="s">
        <v>111</v>
      </c>
      <c r="G2845">
        <v>3</v>
      </c>
      <c r="H2845" t="s">
        <v>112</v>
      </c>
      <c r="I2845">
        <v>1</v>
      </c>
      <c r="J2845">
        <v>12</v>
      </c>
      <c r="K2845" t="s">
        <v>18</v>
      </c>
    </row>
    <row r="2846" spans="1:11" x14ac:dyDescent="0.3">
      <c r="A2846">
        <v>1812</v>
      </c>
      <c r="B2846" t="s">
        <v>445</v>
      </c>
      <c r="C2846" t="s">
        <v>189</v>
      </c>
      <c r="D2846">
        <v>655</v>
      </c>
      <c r="E2846" s="1">
        <v>43970</v>
      </c>
      <c r="F2846" t="s">
        <v>13</v>
      </c>
      <c r="G2846">
        <v>2</v>
      </c>
      <c r="H2846" t="s">
        <v>14</v>
      </c>
      <c r="I2846">
        <v>7</v>
      </c>
      <c r="J2846">
        <v>29.99</v>
      </c>
      <c r="K2846" t="s">
        <v>15</v>
      </c>
    </row>
    <row r="2847" spans="1:11" x14ac:dyDescent="0.3">
      <c r="A2847">
        <v>1812</v>
      </c>
      <c r="B2847" t="s">
        <v>445</v>
      </c>
      <c r="C2847" t="s">
        <v>189</v>
      </c>
      <c r="D2847">
        <v>1645</v>
      </c>
      <c r="E2847" s="1">
        <v>44186</v>
      </c>
      <c r="F2847" t="s">
        <v>263</v>
      </c>
      <c r="G2847">
        <v>4</v>
      </c>
      <c r="H2847" t="s">
        <v>264</v>
      </c>
      <c r="I2847">
        <v>4</v>
      </c>
      <c r="J2847">
        <v>19.5</v>
      </c>
      <c r="K2847" t="s">
        <v>34</v>
      </c>
    </row>
    <row r="2848" spans="1:11" x14ac:dyDescent="0.3">
      <c r="A2848">
        <v>1812</v>
      </c>
      <c r="B2848" t="s">
        <v>445</v>
      </c>
      <c r="C2848" t="s">
        <v>189</v>
      </c>
      <c r="D2848">
        <v>2759</v>
      </c>
      <c r="E2848" s="1">
        <v>44421</v>
      </c>
      <c r="F2848" t="s">
        <v>91</v>
      </c>
      <c r="G2848">
        <v>5</v>
      </c>
      <c r="H2848" t="s">
        <v>92</v>
      </c>
      <c r="I2848">
        <v>4</v>
      </c>
      <c r="J2848">
        <v>24.99</v>
      </c>
      <c r="K2848" t="s">
        <v>34</v>
      </c>
    </row>
    <row r="2849" spans="1:11" x14ac:dyDescent="0.3">
      <c r="A2849">
        <v>1813</v>
      </c>
      <c r="B2849" t="s">
        <v>402</v>
      </c>
      <c r="C2849" t="s">
        <v>36</v>
      </c>
      <c r="D2849">
        <v>850</v>
      </c>
      <c r="E2849" s="1">
        <v>44014</v>
      </c>
      <c r="F2849" t="s">
        <v>198</v>
      </c>
      <c r="G2849">
        <v>5</v>
      </c>
      <c r="H2849" t="s">
        <v>199</v>
      </c>
      <c r="I2849">
        <v>1</v>
      </c>
      <c r="J2849">
        <v>8.99</v>
      </c>
      <c r="K2849" t="s">
        <v>18</v>
      </c>
    </row>
    <row r="2850" spans="1:11" x14ac:dyDescent="0.3">
      <c r="A2850">
        <v>1813</v>
      </c>
      <c r="B2850" t="s">
        <v>402</v>
      </c>
      <c r="C2850" t="s">
        <v>36</v>
      </c>
      <c r="D2850">
        <v>2785</v>
      </c>
      <c r="E2850" s="1">
        <v>44429</v>
      </c>
      <c r="F2850" t="s">
        <v>245</v>
      </c>
      <c r="G2850">
        <v>5</v>
      </c>
      <c r="H2850" t="s">
        <v>246</v>
      </c>
      <c r="I2850">
        <v>7</v>
      </c>
      <c r="J2850">
        <v>36.99</v>
      </c>
      <c r="K2850" t="s">
        <v>15</v>
      </c>
    </row>
    <row r="2851" spans="1:11" x14ac:dyDescent="0.3">
      <c r="A2851">
        <v>1813</v>
      </c>
      <c r="B2851" t="s">
        <v>402</v>
      </c>
      <c r="C2851" t="s">
        <v>36</v>
      </c>
      <c r="D2851">
        <v>3151</v>
      </c>
      <c r="E2851" s="1">
        <v>44519</v>
      </c>
      <c r="F2851" t="s">
        <v>69</v>
      </c>
      <c r="G2851">
        <v>6</v>
      </c>
      <c r="H2851" t="s">
        <v>70</v>
      </c>
      <c r="I2851">
        <v>3</v>
      </c>
      <c r="J2851">
        <v>250</v>
      </c>
      <c r="K2851" t="s">
        <v>53</v>
      </c>
    </row>
    <row r="2852" spans="1:11" x14ac:dyDescent="0.3">
      <c r="A2852">
        <v>1814</v>
      </c>
      <c r="B2852" t="s">
        <v>351</v>
      </c>
      <c r="C2852" t="s">
        <v>352</v>
      </c>
      <c r="D2852">
        <v>917</v>
      </c>
      <c r="E2852" s="1">
        <v>44026</v>
      </c>
      <c r="F2852" t="s">
        <v>152</v>
      </c>
      <c r="G2852">
        <v>5</v>
      </c>
      <c r="H2852" t="s">
        <v>153</v>
      </c>
      <c r="I2852">
        <v>1</v>
      </c>
      <c r="J2852">
        <v>7.99</v>
      </c>
      <c r="K2852" t="s">
        <v>18</v>
      </c>
    </row>
    <row r="2853" spans="1:11" x14ac:dyDescent="0.3">
      <c r="A2853">
        <v>1815</v>
      </c>
      <c r="B2853" t="s">
        <v>278</v>
      </c>
      <c r="C2853" t="s">
        <v>271</v>
      </c>
      <c r="D2853">
        <v>454</v>
      </c>
      <c r="E2853" s="1">
        <v>43925</v>
      </c>
      <c r="F2853" t="s">
        <v>122</v>
      </c>
      <c r="G2853">
        <v>3</v>
      </c>
      <c r="H2853" t="s">
        <v>123</v>
      </c>
      <c r="I2853">
        <v>4</v>
      </c>
      <c r="J2853">
        <v>14.99</v>
      </c>
      <c r="K2853" t="s">
        <v>34</v>
      </c>
    </row>
    <row r="2854" spans="1:11" x14ac:dyDescent="0.3">
      <c r="A2854">
        <v>1815</v>
      </c>
      <c r="B2854" t="s">
        <v>278</v>
      </c>
      <c r="C2854" t="s">
        <v>271</v>
      </c>
      <c r="D2854">
        <v>2881</v>
      </c>
      <c r="E2854" s="1">
        <v>44449</v>
      </c>
      <c r="F2854" t="s">
        <v>114</v>
      </c>
      <c r="G2854">
        <v>5</v>
      </c>
      <c r="H2854" t="s">
        <v>115</v>
      </c>
      <c r="I2854">
        <v>2</v>
      </c>
      <c r="J2854">
        <v>69</v>
      </c>
      <c r="K2854" t="s">
        <v>41</v>
      </c>
    </row>
    <row r="2855" spans="1:11" x14ac:dyDescent="0.3">
      <c r="A2855">
        <v>1815</v>
      </c>
      <c r="B2855" t="s">
        <v>278</v>
      </c>
      <c r="C2855" t="s">
        <v>271</v>
      </c>
      <c r="D2855">
        <v>3289</v>
      </c>
      <c r="E2855" s="1">
        <v>44549</v>
      </c>
      <c r="F2855" t="s">
        <v>283</v>
      </c>
      <c r="G2855">
        <v>1</v>
      </c>
      <c r="H2855" t="s">
        <v>284</v>
      </c>
      <c r="I2855">
        <v>7</v>
      </c>
      <c r="J2855">
        <v>42.99</v>
      </c>
      <c r="K2855" t="s">
        <v>15</v>
      </c>
    </row>
    <row r="2856" spans="1:11" x14ac:dyDescent="0.3">
      <c r="A2856">
        <v>1816</v>
      </c>
      <c r="B2856" t="s">
        <v>502</v>
      </c>
      <c r="C2856" t="s">
        <v>72</v>
      </c>
      <c r="D2856">
        <v>3099</v>
      </c>
      <c r="E2856" s="1">
        <v>44506</v>
      </c>
      <c r="F2856" t="s">
        <v>37</v>
      </c>
      <c r="G2856">
        <v>5</v>
      </c>
      <c r="H2856" t="s">
        <v>38</v>
      </c>
      <c r="I2856">
        <v>1</v>
      </c>
      <c r="J2856">
        <v>12</v>
      </c>
      <c r="K2856" t="s">
        <v>18</v>
      </c>
    </row>
    <row r="2857" spans="1:11" x14ac:dyDescent="0.3">
      <c r="A2857">
        <v>1818</v>
      </c>
      <c r="B2857" t="s">
        <v>164</v>
      </c>
      <c r="C2857" t="s">
        <v>144</v>
      </c>
      <c r="D2857">
        <v>529</v>
      </c>
      <c r="E2857" s="1">
        <v>43944</v>
      </c>
      <c r="F2857" t="s">
        <v>138</v>
      </c>
      <c r="G2857">
        <v>2</v>
      </c>
      <c r="H2857" t="s">
        <v>139</v>
      </c>
      <c r="I2857">
        <v>6</v>
      </c>
      <c r="J2857">
        <v>899</v>
      </c>
      <c r="K2857" t="s">
        <v>27</v>
      </c>
    </row>
    <row r="2858" spans="1:11" x14ac:dyDescent="0.3">
      <c r="A2858">
        <v>1818</v>
      </c>
      <c r="B2858" t="s">
        <v>164</v>
      </c>
      <c r="C2858" t="s">
        <v>144</v>
      </c>
      <c r="D2858">
        <v>2386</v>
      </c>
      <c r="E2858" s="1">
        <v>44344</v>
      </c>
      <c r="F2858" t="s">
        <v>25</v>
      </c>
      <c r="G2858">
        <v>5</v>
      </c>
      <c r="H2858" t="s">
        <v>26</v>
      </c>
      <c r="I2858">
        <v>6</v>
      </c>
      <c r="J2858">
        <v>684</v>
      </c>
      <c r="K2858" t="s">
        <v>27</v>
      </c>
    </row>
    <row r="2859" spans="1:11" x14ac:dyDescent="0.3">
      <c r="A2859">
        <v>1819</v>
      </c>
      <c r="B2859" t="s">
        <v>237</v>
      </c>
      <c r="C2859" t="s">
        <v>24</v>
      </c>
      <c r="D2859">
        <v>2840</v>
      </c>
      <c r="E2859" s="1">
        <v>44440</v>
      </c>
      <c r="F2859" t="s">
        <v>138</v>
      </c>
      <c r="G2859">
        <v>4</v>
      </c>
      <c r="H2859" t="s">
        <v>139</v>
      </c>
      <c r="I2859">
        <v>6</v>
      </c>
      <c r="J2859">
        <v>899</v>
      </c>
      <c r="K2859" t="s">
        <v>27</v>
      </c>
    </row>
    <row r="2860" spans="1:11" x14ac:dyDescent="0.3">
      <c r="A2860">
        <v>1819</v>
      </c>
      <c r="B2860" t="s">
        <v>237</v>
      </c>
      <c r="C2860" t="s">
        <v>24</v>
      </c>
      <c r="D2860">
        <v>3028</v>
      </c>
      <c r="E2860" s="1">
        <v>44488</v>
      </c>
      <c r="F2860" t="s">
        <v>245</v>
      </c>
      <c r="G2860">
        <v>4</v>
      </c>
      <c r="H2860" t="s">
        <v>246</v>
      </c>
      <c r="I2860">
        <v>7</v>
      </c>
      <c r="J2860">
        <v>36.99</v>
      </c>
      <c r="K2860" t="s">
        <v>15</v>
      </c>
    </row>
    <row r="2861" spans="1:11" x14ac:dyDescent="0.3">
      <c r="A2861">
        <v>1821</v>
      </c>
      <c r="B2861" t="s">
        <v>520</v>
      </c>
      <c r="C2861" t="s">
        <v>128</v>
      </c>
      <c r="D2861">
        <v>1790</v>
      </c>
      <c r="E2861" s="1">
        <v>44218</v>
      </c>
      <c r="F2861" t="s">
        <v>302</v>
      </c>
      <c r="G2861">
        <v>4</v>
      </c>
      <c r="H2861" t="s">
        <v>303</v>
      </c>
      <c r="I2861">
        <v>4</v>
      </c>
      <c r="J2861">
        <v>13.99</v>
      </c>
      <c r="K2861" t="s">
        <v>34</v>
      </c>
    </row>
    <row r="2862" spans="1:11" x14ac:dyDescent="0.3">
      <c r="A2862">
        <v>1821</v>
      </c>
      <c r="B2862" t="s">
        <v>520</v>
      </c>
      <c r="C2862" t="s">
        <v>128</v>
      </c>
      <c r="D2862">
        <v>2149</v>
      </c>
      <c r="E2862" s="1">
        <v>44294</v>
      </c>
      <c r="F2862" t="s">
        <v>178</v>
      </c>
      <c r="G2862">
        <v>2</v>
      </c>
      <c r="H2862" t="s">
        <v>179</v>
      </c>
      <c r="I2862">
        <v>5</v>
      </c>
      <c r="J2862">
        <v>225</v>
      </c>
      <c r="K2862" t="s">
        <v>97</v>
      </c>
    </row>
    <row r="2863" spans="1:11" x14ac:dyDescent="0.3">
      <c r="A2863">
        <v>1822</v>
      </c>
      <c r="B2863" t="s">
        <v>135</v>
      </c>
      <c r="C2863" t="s">
        <v>50</v>
      </c>
      <c r="D2863">
        <v>2491</v>
      </c>
      <c r="E2863" s="1">
        <v>44364</v>
      </c>
      <c r="F2863" t="s">
        <v>317</v>
      </c>
      <c r="G2863">
        <v>4</v>
      </c>
      <c r="H2863" t="s">
        <v>318</v>
      </c>
      <c r="I2863">
        <v>7</v>
      </c>
      <c r="J2863">
        <v>44.95</v>
      </c>
      <c r="K2863" t="s">
        <v>15</v>
      </c>
    </row>
    <row r="2864" spans="1:11" x14ac:dyDescent="0.3">
      <c r="A2864">
        <v>1822</v>
      </c>
      <c r="B2864" t="s">
        <v>135</v>
      </c>
      <c r="C2864" t="s">
        <v>50</v>
      </c>
      <c r="D2864">
        <v>3319</v>
      </c>
      <c r="E2864" s="1">
        <v>44557</v>
      </c>
      <c r="F2864" t="s">
        <v>25</v>
      </c>
      <c r="G2864">
        <v>3</v>
      </c>
      <c r="H2864" t="s">
        <v>26</v>
      </c>
      <c r="I2864">
        <v>6</v>
      </c>
      <c r="J2864">
        <v>684</v>
      </c>
      <c r="K2864" t="s">
        <v>27</v>
      </c>
    </row>
    <row r="2865" spans="1:11" x14ac:dyDescent="0.3">
      <c r="A2865">
        <v>1823</v>
      </c>
      <c r="B2865" t="s">
        <v>305</v>
      </c>
      <c r="C2865" t="s">
        <v>36</v>
      </c>
      <c r="D2865">
        <v>2220</v>
      </c>
      <c r="E2865" s="1">
        <v>44308</v>
      </c>
      <c r="F2865" t="s">
        <v>44</v>
      </c>
      <c r="G2865">
        <v>6</v>
      </c>
      <c r="H2865" t="s">
        <v>45</v>
      </c>
      <c r="I2865">
        <v>4</v>
      </c>
      <c r="J2865">
        <v>23.99</v>
      </c>
      <c r="K2865" t="s">
        <v>34</v>
      </c>
    </row>
    <row r="2866" spans="1:11" x14ac:dyDescent="0.3">
      <c r="A2866">
        <v>1824</v>
      </c>
      <c r="B2866" t="s">
        <v>497</v>
      </c>
      <c r="C2866" t="s">
        <v>88</v>
      </c>
      <c r="D2866">
        <v>109</v>
      </c>
      <c r="E2866" s="1">
        <v>43853</v>
      </c>
      <c r="F2866" t="s">
        <v>172</v>
      </c>
      <c r="G2866">
        <v>3</v>
      </c>
      <c r="H2866" t="s">
        <v>173</v>
      </c>
      <c r="I2866">
        <v>4</v>
      </c>
      <c r="J2866">
        <v>24.95</v>
      </c>
      <c r="K2866" t="s">
        <v>34</v>
      </c>
    </row>
    <row r="2867" spans="1:11" x14ac:dyDescent="0.3">
      <c r="A2867">
        <v>1825</v>
      </c>
      <c r="B2867" t="s">
        <v>541</v>
      </c>
      <c r="C2867" t="s">
        <v>119</v>
      </c>
      <c r="D2867">
        <v>168</v>
      </c>
      <c r="E2867" s="1">
        <v>43865</v>
      </c>
      <c r="F2867" t="s">
        <v>190</v>
      </c>
      <c r="G2867">
        <v>4</v>
      </c>
      <c r="H2867" t="s">
        <v>191</v>
      </c>
      <c r="I2867">
        <v>6</v>
      </c>
      <c r="J2867">
        <v>549</v>
      </c>
      <c r="K2867" t="s">
        <v>27</v>
      </c>
    </row>
    <row r="2868" spans="1:11" x14ac:dyDescent="0.3">
      <c r="A2868">
        <v>1829</v>
      </c>
      <c r="B2868" t="s">
        <v>124</v>
      </c>
      <c r="C2868" t="s">
        <v>20</v>
      </c>
      <c r="D2868">
        <v>2146</v>
      </c>
      <c r="E2868" s="1">
        <v>44293</v>
      </c>
      <c r="F2868" t="s">
        <v>260</v>
      </c>
      <c r="G2868">
        <v>3</v>
      </c>
      <c r="H2868" t="s">
        <v>261</v>
      </c>
      <c r="I2868">
        <v>7</v>
      </c>
      <c r="J2868">
        <v>49</v>
      </c>
      <c r="K2868" t="s">
        <v>15</v>
      </c>
    </row>
    <row r="2869" spans="1:11" x14ac:dyDescent="0.3">
      <c r="A2869">
        <v>1830</v>
      </c>
      <c r="B2869" t="s">
        <v>35</v>
      </c>
      <c r="C2869" t="s">
        <v>36</v>
      </c>
      <c r="D2869">
        <v>98</v>
      </c>
      <c r="E2869" s="1">
        <v>43851</v>
      </c>
      <c r="F2869" t="s">
        <v>204</v>
      </c>
      <c r="G2869">
        <v>5</v>
      </c>
      <c r="H2869" t="s">
        <v>205</v>
      </c>
      <c r="I2869">
        <v>3</v>
      </c>
      <c r="J2869">
        <v>450</v>
      </c>
      <c r="K2869" t="s">
        <v>53</v>
      </c>
    </row>
    <row r="2870" spans="1:11" x14ac:dyDescent="0.3">
      <c r="A2870">
        <v>1830</v>
      </c>
      <c r="B2870" t="s">
        <v>35</v>
      </c>
      <c r="C2870" t="s">
        <v>36</v>
      </c>
      <c r="D2870">
        <v>106</v>
      </c>
      <c r="E2870" s="1">
        <v>43852</v>
      </c>
      <c r="F2870" t="s">
        <v>51</v>
      </c>
      <c r="G2870">
        <v>4</v>
      </c>
      <c r="H2870" t="s">
        <v>52</v>
      </c>
      <c r="I2870">
        <v>3</v>
      </c>
      <c r="J2870">
        <v>455</v>
      </c>
      <c r="K2870" t="s">
        <v>53</v>
      </c>
    </row>
    <row r="2871" spans="1:11" x14ac:dyDescent="0.3">
      <c r="A2871">
        <v>1830</v>
      </c>
      <c r="B2871" t="s">
        <v>35</v>
      </c>
      <c r="C2871" t="s">
        <v>36</v>
      </c>
      <c r="D2871">
        <v>1904</v>
      </c>
      <c r="E2871" s="1">
        <v>44240</v>
      </c>
      <c r="F2871" t="s">
        <v>168</v>
      </c>
      <c r="G2871">
        <v>4</v>
      </c>
      <c r="H2871" t="s">
        <v>169</v>
      </c>
      <c r="I2871">
        <v>4</v>
      </c>
      <c r="J2871">
        <v>19.5</v>
      </c>
      <c r="K2871" t="s">
        <v>34</v>
      </c>
    </row>
    <row r="2872" spans="1:11" x14ac:dyDescent="0.3">
      <c r="A2872">
        <v>1831</v>
      </c>
      <c r="B2872" t="s">
        <v>135</v>
      </c>
      <c r="C2872" t="s">
        <v>50</v>
      </c>
      <c r="D2872">
        <v>2815</v>
      </c>
      <c r="E2872" s="1">
        <v>44436</v>
      </c>
      <c r="F2872" t="s">
        <v>165</v>
      </c>
      <c r="G2872">
        <v>1</v>
      </c>
      <c r="H2872" t="s">
        <v>166</v>
      </c>
      <c r="I2872">
        <v>7</v>
      </c>
      <c r="J2872">
        <v>28.99</v>
      </c>
      <c r="K2872" t="s">
        <v>15</v>
      </c>
    </row>
    <row r="2873" spans="1:11" x14ac:dyDescent="0.3">
      <c r="A2873">
        <v>1832</v>
      </c>
      <c r="B2873" t="s">
        <v>113</v>
      </c>
      <c r="C2873" t="s">
        <v>29</v>
      </c>
      <c r="D2873">
        <v>1379</v>
      </c>
      <c r="E2873" s="1">
        <v>44125</v>
      </c>
      <c r="F2873" t="s">
        <v>245</v>
      </c>
      <c r="G2873">
        <v>6</v>
      </c>
      <c r="H2873" t="s">
        <v>246</v>
      </c>
      <c r="I2873">
        <v>7</v>
      </c>
      <c r="J2873">
        <v>36.99</v>
      </c>
      <c r="K2873" t="s">
        <v>15</v>
      </c>
    </row>
    <row r="2874" spans="1:11" x14ac:dyDescent="0.3">
      <c r="A2874">
        <v>1832</v>
      </c>
      <c r="B2874" t="s">
        <v>113</v>
      </c>
      <c r="C2874" t="s">
        <v>29</v>
      </c>
      <c r="D2874">
        <v>2915</v>
      </c>
      <c r="E2874" s="1">
        <v>44459</v>
      </c>
      <c r="F2874" t="s">
        <v>217</v>
      </c>
      <c r="G2874">
        <v>4</v>
      </c>
      <c r="H2874" t="s">
        <v>218</v>
      </c>
      <c r="I2874">
        <v>4</v>
      </c>
      <c r="J2874">
        <v>16.989999999999998</v>
      </c>
      <c r="K2874" t="s">
        <v>34</v>
      </c>
    </row>
    <row r="2875" spans="1:11" x14ac:dyDescent="0.3">
      <c r="A2875">
        <v>1833</v>
      </c>
      <c r="B2875" t="s">
        <v>344</v>
      </c>
      <c r="C2875" t="s">
        <v>20</v>
      </c>
      <c r="D2875">
        <v>103</v>
      </c>
      <c r="E2875" s="1">
        <v>43852</v>
      </c>
      <c r="F2875" t="s">
        <v>214</v>
      </c>
      <c r="G2875">
        <v>5</v>
      </c>
      <c r="H2875" t="s">
        <v>215</v>
      </c>
      <c r="I2875">
        <v>2</v>
      </c>
      <c r="J2875">
        <v>58.95</v>
      </c>
      <c r="K2875" t="s">
        <v>41</v>
      </c>
    </row>
    <row r="2876" spans="1:11" x14ac:dyDescent="0.3">
      <c r="A2876">
        <v>1834</v>
      </c>
      <c r="B2876" t="s">
        <v>347</v>
      </c>
      <c r="C2876" t="s">
        <v>72</v>
      </c>
      <c r="D2876">
        <v>985</v>
      </c>
      <c r="E2876" s="1">
        <v>44041</v>
      </c>
      <c r="F2876" t="s">
        <v>95</v>
      </c>
      <c r="G2876">
        <v>3</v>
      </c>
      <c r="H2876" t="s">
        <v>96</v>
      </c>
      <c r="I2876">
        <v>5</v>
      </c>
      <c r="J2876">
        <v>245</v>
      </c>
      <c r="K2876" t="s">
        <v>97</v>
      </c>
    </row>
    <row r="2877" spans="1:11" x14ac:dyDescent="0.3">
      <c r="A2877">
        <v>1834</v>
      </c>
      <c r="B2877" t="s">
        <v>347</v>
      </c>
      <c r="C2877" t="s">
        <v>72</v>
      </c>
      <c r="D2877">
        <v>1355</v>
      </c>
      <c r="E2877" s="1">
        <v>44119</v>
      </c>
      <c r="F2877" t="s">
        <v>51</v>
      </c>
      <c r="G2877">
        <v>3</v>
      </c>
      <c r="H2877" t="s">
        <v>52</v>
      </c>
      <c r="I2877">
        <v>3</v>
      </c>
      <c r="J2877">
        <v>455</v>
      </c>
      <c r="K2877" t="s">
        <v>53</v>
      </c>
    </row>
    <row r="2878" spans="1:11" x14ac:dyDescent="0.3">
      <c r="A2878">
        <v>1834</v>
      </c>
      <c r="B2878" t="s">
        <v>347</v>
      </c>
      <c r="C2878" t="s">
        <v>72</v>
      </c>
      <c r="D2878">
        <v>2593</v>
      </c>
      <c r="E2878" s="1">
        <v>44384</v>
      </c>
      <c r="F2878" t="s">
        <v>111</v>
      </c>
      <c r="G2878">
        <v>3</v>
      </c>
      <c r="H2878" t="s">
        <v>112</v>
      </c>
      <c r="I2878">
        <v>1</v>
      </c>
      <c r="J2878">
        <v>12</v>
      </c>
      <c r="K2878" t="s">
        <v>18</v>
      </c>
    </row>
    <row r="2879" spans="1:11" x14ac:dyDescent="0.3">
      <c r="A2879">
        <v>1835</v>
      </c>
      <c r="B2879" t="s">
        <v>183</v>
      </c>
      <c r="C2879" t="s">
        <v>161</v>
      </c>
      <c r="D2879">
        <v>3191</v>
      </c>
      <c r="E2879" s="1">
        <v>44527</v>
      </c>
      <c r="F2879" t="s">
        <v>39</v>
      </c>
      <c r="G2879">
        <v>5</v>
      </c>
      <c r="H2879" t="s">
        <v>40</v>
      </c>
      <c r="I2879">
        <v>2</v>
      </c>
      <c r="J2879">
        <v>89.95</v>
      </c>
      <c r="K2879" t="s">
        <v>41</v>
      </c>
    </row>
    <row r="2880" spans="1:11" x14ac:dyDescent="0.3">
      <c r="A2880">
        <v>1836</v>
      </c>
      <c r="B2880" t="s">
        <v>374</v>
      </c>
      <c r="C2880" t="s">
        <v>29</v>
      </c>
      <c r="D2880">
        <v>2397</v>
      </c>
      <c r="E2880" s="1">
        <v>44348</v>
      </c>
      <c r="F2880" t="s">
        <v>204</v>
      </c>
      <c r="G2880">
        <v>1</v>
      </c>
      <c r="H2880" t="s">
        <v>205</v>
      </c>
      <c r="I2880">
        <v>3</v>
      </c>
      <c r="J2880">
        <v>450</v>
      </c>
      <c r="K2880" t="s">
        <v>53</v>
      </c>
    </row>
    <row r="2881" spans="1:11" x14ac:dyDescent="0.3">
      <c r="A2881">
        <v>1836</v>
      </c>
      <c r="B2881" t="s">
        <v>374</v>
      </c>
      <c r="C2881" t="s">
        <v>29</v>
      </c>
      <c r="D2881">
        <v>3328</v>
      </c>
      <c r="E2881" s="1">
        <v>44559</v>
      </c>
      <c r="F2881" t="s">
        <v>138</v>
      </c>
      <c r="G2881">
        <v>4</v>
      </c>
      <c r="H2881" t="s">
        <v>139</v>
      </c>
      <c r="I2881">
        <v>6</v>
      </c>
      <c r="J2881">
        <v>899</v>
      </c>
      <c r="K2881" t="s">
        <v>27</v>
      </c>
    </row>
    <row r="2882" spans="1:11" x14ac:dyDescent="0.3">
      <c r="A2882">
        <v>1837</v>
      </c>
      <c r="B2882" t="s">
        <v>545</v>
      </c>
      <c r="C2882" t="s">
        <v>119</v>
      </c>
      <c r="D2882">
        <v>555</v>
      </c>
      <c r="E2882" s="1">
        <v>43951</v>
      </c>
      <c r="F2882" t="s">
        <v>106</v>
      </c>
      <c r="G2882">
        <v>5</v>
      </c>
      <c r="H2882" t="s">
        <v>107</v>
      </c>
      <c r="I2882">
        <v>1</v>
      </c>
      <c r="J2882">
        <v>4.99</v>
      </c>
      <c r="K2882" t="s">
        <v>18</v>
      </c>
    </row>
    <row r="2883" spans="1:11" x14ac:dyDescent="0.3">
      <c r="A2883">
        <v>1837</v>
      </c>
      <c r="B2883" t="s">
        <v>545</v>
      </c>
      <c r="C2883" t="s">
        <v>119</v>
      </c>
      <c r="D2883">
        <v>717</v>
      </c>
      <c r="E2883" s="1">
        <v>43982</v>
      </c>
      <c r="F2883" t="s">
        <v>129</v>
      </c>
      <c r="G2883">
        <v>4</v>
      </c>
      <c r="H2883" t="s">
        <v>130</v>
      </c>
      <c r="I2883">
        <v>7</v>
      </c>
      <c r="J2883">
        <v>29.99</v>
      </c>
      <c r="K2883" t="s">
        <v>15</v>
      </c>
    </row>
    <row r="2884" spans="1:11" x14ac:dyDescent="0.3">
      <c r="A2884">
        <v>1837</v>
      </c>
      <c r="B2884" t="s">
        <v>545</v>
      </c>
      <c r="C2884" t="s">
        <v>119</v>
      </c>
      <c r="D2884">
        <v>1085</v>
      </c>
      <c r="E2884" s="1">
        <v>44065</v>
      </c>
      <c r="F2884" t="s">
        <v>208</v>
      </c>
      <c r="G2884">
        <v>2</v>
      </c>
      <c r="H2884" t="s">
        <v>209</v>
      </c>
      <c r="I2884">
        <v>4</v>
      </c>
      <c r="J2884">
        <v>14.99</v>
      </c>
      <c r="K2884" t="s">
        <v>34</v>
      </c>
    </row>
    <row r="2885" spans="1:11" x14ac:dyDescent="0.3">
      <c r="A2885">
        <v>1837</v>
      </c>
      <c r="B2885" t="s">
        <v>545</v>
      </c>
      <c r="C2885" t="s">
        <v>119</v>
      </c>
      <c r="D2885">
        <v>1532</v>
      </c>
      <c r="E2885" s="1">
        <v>44160</v>
      </c>
      <c r="F2885" t="s">
        <v>30</v>
      </c>
      <c r="G2885">
        <v>5</v>
      </c>
      <c r="H2885" t="s">
        <v>31</v>
      </c>
      <c r="I2885">
        <v>7</v>
      </c>
      <c r="J2885">
        <v>37.99</v>
      </c>
      <c r="K2885" t="s">
        <v>15</v>
      </c>
    </row>
    <row r="2886" spans="1:11" x14ac:dyDescent="0.3">
      <c r="A2886">
        <v>1838</v>
      </c>
      <c r="B2886" t="s">
        <v>502</v>
      </c>
      <c r="C2886" t="s">
        <v>72</v>
      </c>
      <c r="D2886">
        <v>1029</v>
      </c>
      <c r="E2886" s="1">
        <v>44051</v>
      </c>
      <c r="F2886" t="s">
        <v>194</v>
      </c>
      <c r="G2886">
        <v>2</v>
      </c>
      <c r="H2886" t="s">
        <v>195</v>
      </c>
      <c r="I2886">
        <v>4</v>
      </c>
      <c r="J2886">
        <v>16.75</v>
      </c>
      <c r="K2886" t="s">
        <v>34</v>
      </c>
    </row>
    <row r="2887" spans="1:11" x14ac:dyDescent="0.3">
      <c r="A2887">
        <v>1838</v>
      </c>
      <c r="B2887" t="s">
        <v>502</v>
      </c>
      <c r="C2887" t="s">
        <v>72</v>
      </c>
      <c r="D2887">
        <v>2817</v>
      </c>
      <c r="E2887" s="1">
        <v>44436</v>
      </c>
      <c r="F2887" t="s">
        <v>69</v>
      </c>
      <c r="G2887">
        <v>2</v>
      </c>
      <c r="H2887" t="s">
        <v>70</v>
      </c>
      <c r="I2887">
        <v>3</v>
      </c>
      <c r="J2887">
        <v>250</v>
      </c>
      <c r="K2887" t="s">
        <v>53</v>
      </c>
    </row>
    <row r="2888" spans="1:11" x14ac:dyDescent="0.3">
      <c r="A2888">
        <v>1839</v>
      </c>
      <c r="B2888" t="s">
        <v>335</v>
      </c>
      <c r="C2888" t="s">
        <v>72</v>
      </c>
      <c r="D2888">
        <v>136</v>
      </c>
      <c r="E2888" s="1">
        <v>43857</v>
      </c>
      <c r="F2888" t="s">
        <v>180</v>
      </c>
      <c r="G2888">
        <v>5</v>
      </c>
      <c r="H2888" t="s">
        <v>181</v>
      </c>
      <c r="I2888">
        <v>4</v>
      </c>
      <c r="J2888">
        <v>17.5</v>
      </c>
      <c r="K2888" t="s">
        <v>34</v>
      </c>
    </row>
    <row r="2889" spans="1:11" x14ac:dyDescent="0.3">
      <c r="A2889">
        <v>1839</v>
      </c>
      <c r="B2889" t="s">
        <v>335</v>
      </c>
      <c r="C2889" t="s">
        <v>72</v>
      </c>
      <c r="D2889">
        <v>873</v>
      </c>
      <c r="E2889" s="1">
        <v>44018</v>
      </c>
      <c r="F2889" t="s">
        <v>302</v>
      </c>
      <c r="G2889">
        <v>4</v>
      </c>
      <c r="H2889" t="s">
        <v>303</v>
      </c>
      <c r="I2889">
        <v>4</v>
      </c>
      <c r="J2889">
        <v>13.99</v>
      </c>
      <c r="K2889" t="s">
        <v>34</v>
      </c>
    </row>
    <row r="2890" spans="1:11" x14ac:dyDescent="0.3">
      <c r="A2890">
        <v>1840</v>
      </c>
      <c r="B2890" t="s">
        <v>359</v>
      </c>
      <c r="C2890" t="s">
        <v>72</v>
      </c>
      <c r="D2890">
        <v>506</v>
      </c>
      <c r="E2890" s="1">
        <v>43937</v>
      </c>
      <c r="F2890" t="s">
        <v>190</v>
      </c>
      <c r="G2890">
        <v>4</v>
      </c>
      <c r="H2890" t="s">
        <v>191</v>
      </c>
      <c r="I2890">
        <v>6</v>
      </c>
      <c r="J2890">
        <v>549</v>
      </c>
      <c r="K2890" t="s">
        <v>27</v>
      </c>
    </row>
    <row r="2891" spans="1:11" x14ac:dyDescent="0.3">
      <c r="A2891">
        <v>1840</v>
      </c>
      <c r="B2891" t="s">
        <v>359</v>
      </c>
      <c r="C2891" t="s">
        <v>72</v>
      </c>
      <c r="D2891">
        <v>680</v>
      </c>
      <c r="E2891" s="1">
        <v>43975</v>
      </c>
      <c r="F2891" t="s">
        <v>32</v>
      </c>
      <c r="G2891">
        <v>4</v>
      </c>
      <c r="H2891" t="s">
        <v>33</v>
      </c>
      <c r="I2891">
        <v>4</v>
      </c>
      <c r="J2891">
        <v>15.5</v>
      </c>
      <c r="K2891" t="s">
        <v>34</v>
      </c>
    </row>
    <row r="2892" spans="1:11" x14ac:dyDescent="0.3">
      <c r="A2892">
        <v>1840</v>
      </c>
      <c r="B2892" t="s">
        <v>359</v>
      </c>
      <c r="C2892" t="s">
        <v>72</v>
      </c>
      <c r="D2892">
        <v>955</v>
      </c>
      <c r="E2892" s="1">
        <v>44034</v>
      </c>
      <c r="F2892" t="s">
        <v>204</v>
      </c>
      <c r="G2892">
        <v>4</v>
      </c>
      <c r="H2892" t="s">
        <v>205</v>
      </c>
      <c r="I2892">
        <v>3</v>
      </c>
      <c r="J2892">
        <v>450</v>
      </c>
      <c r="K2892" t="s">
        <v>53</v>
      </c>
    </row>
    <row r="2893" spans="1:11" x14ac:dyDescent="0.3">
      <c r="A2893">
        <v>1840</v>
      </c>
      <c r="B2893" t="s">
        <v>359</v>
      </c>
      <c r="C2893" t="s">
        <v>72</v>
      </c>
      <c r="D2893">
        <v>1594</v>
      </c>
      <c r="E2893" s="1">
        <v>44174</v>
      </c>
      <c r="F2893" t="s">
        <v>32</v>
      </c>
      <c r="G2893">
        <v>2</v>
      </c>
      <c r="H2893" t="s">
        <v>33</v>
      </c>
      <c r="I2893">
        <v>4</v>
      </c>
      <c r="J2893">
        <v>15.5</v>
      </c>
      <c r="K2893" t="s">
        <v>34</v>
      </c>
    </row>
    <row r="2894" spans="1:11" x14ac:dyDescent="0.3">
      <c r="A2894">
        <v>1841</v>
      </c>
      <c r="B2894" t="s">
        <v>206</v>
      </c>
      <c r="C2894" t="s">
        <v>161</v>
      </c>
      <c r="D2894">
        <v>2713</v>
      </c>
      <c r="E2894" s="1">
        <v>44411</v>
      </c>
      <c r="F2894" t="s">
        <v>190</v>
      </c>
      <c r="G2894">
        <v>3</v>
      </c>
      <c r="H2894" t="s">
        <v>191</v>
      </c>
      <c r="I2894">
        <v>6</v>
      </c>
      <c r="J2894">
        <v>549</v>
      </c>
      <c r="K2894" t="s">
        <v>27</v>
      </c>
    </row>
    <row r="2895" spans="1:11" x14ac:dyDescent="0.3">
      <c r="A2895">
        <v>1842</v>
      </c>
      <c r="B2895" t="s">
        <v>457</v>
      </c>
      <c r="C2895" t="s">
        <v>29</v>
      </c>
      <c r="D2895">
        <v>140</v>
      </c>
      <c r="E2895" s="1">
        <v>43859</v>
      </c>
      <c r="F2895" t="s">
        <v>111</v>
      </c>
      <c r="G2895">
        <v>4</v>
      </c>
      <c r="H2895" t="s">
        <v>112</v>
      </c>
      <c r="I2895">
        <v>1</v>
      </c>
      <c r="J2895">
        <v>12</v>
      </c>
      <c r="K2895" t="s">
        <v>18</v>
      </c>
    </row>
    <row r="2896" spans="1:11" x14ac:dyDescent="0.3">
      <c r="A2896">
        <v>1842</v>
      </c>
      <c r="B2896" t="s">
        <v>457</v>
      </c>
      <c r="C2896" t="s">
        <v>29</v>
      </c>
      <c r="D2896">
        <v>2605</v>
      </c>
      <c r="E2896" s="1">
        <v>44386</v>
      </c>
      <c r="F2896" t="s">
        <v>221</v>
      </c>
      <c r="G2896">
        <v>5</v>
      </c>
      <c r="H2896" t="s">
        <v>222</v>
      </c>
      <c r="I2896">
        <v>1</v>
      </c>
      <c r="J2896">
        <v>10.99</v>
      </c>
      <c r="K2896" t="s">
        <v>18</v>
      </c>
    </row>
    <row r="2897" spans="1:11" x14ac:dyDescent="0.3">
      <c r="A2897">
        <v>1843</v>
      </c>
      <c r="B2897" t="s">
        <v>93</v>
      </c>
      <c r="C2897" t="s">
        <v>94</v>
      </c>
      <c r="D2897">
        <v>855</v>
      </c>
      <c r="E2897" s="1">
        <v>44015</v>
      </c>
      <c r="F2897" t="s">
        <v>194</v>
      </c>
      <c r="G2897">
        <v>4</v>
      </c>
      <c r="H2897" t="s">
        <v>195</v>
      </c>
      <c r="I2897">
        <v>4</v>
      </c>
      <c r="J2897">
        <v>16.75</v>
      </c>
      <c r="K2897" t="s">
        <v>34</v>
      </c>
    </row>
    <row r="2898" spans="1:11" x14ac:dyDescent="0.3">
      <c r="A2898">
        <v>1843</v>
      </c>
      <c r="B2898" t="s">
        <v>93</v>
      </c>
      <c r="C2898" t="s">
        <v>94</v>
      </c>
      <c r="D2898">
        <v>1211</v>
      </c>
      <c r="E2898" s="1">
        <v>44091</v>
      </c>
      <c r="F2898" t="s">
        <v>283</v>
      </c>
      <c r="G2898">
        <v>6</v>
      </c>
      <c r="H2898" t="s">
        <v>284</v>
      </c>
      <c r="I2898">
        <v>7</v>
      </c>
      <c r="J2898">
        <v>42.99</v>
      </c>
      <c r="K2898" t="s">
        <v>15</v>
      </c>
    </row>
    <row r="2899" spans="1:11" x14ac:dyDescent="0.3">
      <c r="A2899">
        <v>1843</v>
      </c>
      <c r="B2899" t="s">
        <v>93</v>
      </c>
      <c r="C2899" t="s">
        <v>94</v>
      </c>
      <c r="D2899">
        <v>2155</v>
      </c>
      <c r="E2899" s="1">
        <v>44295</v>
      </c>
      <c r="F2899" t="s">
        <v>286</v>
      </c>
      <c r="G2899">
        <v>5</v>
      </c>
      <c r="H2899" t="s">
        <v>287</v>
      </c>
      <c r="I2899">
        <v>4</v>
      </c>
      <c r="J2899">
        <v>19.989999999999998</v>
      </c>
      <c r="K2899" t="s">
        <v>34</v>
      </c>
    </row>
    <row r="2900" spans="1:11" x14ac:dyDescent="0.3">
      <c r="A2900">
        <v>1845</v>
      </c>
      <c r="B2900" t="s">
        <v>262</v>
      </c>
      <c r="C2900" t="s">
        <v>211</v>
      </c>
      <c r="D2900">
        <v>82</v>
      </c>
      <c r="E2900" s="1">
        <v>43848</v>
      </c>
      <c r="F2900" t="s">
        <v>30</v>
      </c>
      <c r="G2900">
        <v>2</v>
      </c>
      <c r="H2900" t="s">
        <v>31</v>
      </c>
      <c r="I2900">
        <v>7</v>
      </c>
      <c r="J2900">
        <v>37.99</v>
      </c>
      <c r="K2900" t="s">
        <v>15</v>
      </c>
    </row>
    <row r="2901" spans="1:11" x14ac:dyDescent="0.3">
      <c r="A2901">
        <v>1845</v>
      </c>
      <c r="B2901" t="s">
        <v>262</v>
      </c>
      <c r="C2901" t="s">
        <v>211</v>
      </c>
      <c r="D2901">
        <v>1152</v>
      </c>
      <c r="E2901" s="1">
        <v>44078</v>
      </c>
      <c r="F2901" t="s">
        <v>204</v>
      </c>
      <c r="G2901">
        <v>6</v>
      </c>
      <c r="H2901" t="s">
        <v>205</v>
      </c>
      <c r="I2901">
        <v>3</v>
      </c>
      <c r="J2901">
        <v>450</v>
      </c>
      <c r="K2901" t="s">
        <v>53</v>
      </c>
    </row>
    <row r="2902" spans="1:11" x14ac:dyDescent="0.3">
      <c r="A2902">
        <v>1845</v>
      </c>
      <c r="B2902" t="s">
        <v>262</v>
      </c>
      <c r="C2902" t="s">
        <v>211</v>
      </c>
      <c r="D2902">
        <v>1260</v>
      </c>
      <c r="E2902" s="1">
        <v>44100</v>
      </c>
      <c r="F2902" t="s">
        <v>63</v>
      </c>
      <c r="G2902">
        <v>5</v>
      </c>
      <c r="H2902" t="s">
        <v>64</v>
      </c>
      <c r="I2902">
        <v>7</v>
      </c>
      <c r="J2902">
        <v>32.950000000000003</v>
      </c>
      <c r="K2902" t="s">
        <v>15</v>
      </c>
    </row>
    <row r="2903" spans="1:11" x14ac:dyDescent="0.3">
      <c r="A2903">
        <v>1846</v>
      </c>
      <c r="B2903" t="s">
        <v>323</v>
      </c>
      <c r="C2903" t="s">
        <v>36</v>
      </c>
      <c r="D2903">
        <v>559</v>
      </c>
      <c r="E2903" s="1">
        <v>43952</v>
      </c>
      <c r="F2903" t="s">
        <v>83</v>
      </c>
      <c r="G2903">
        <v>2</v>
      </c>
      <c r="H2903" t="s">
        <v>84</v>
      </c>
      <c r="I2903">
        <v>2</v>
      </c>
      <c r="J2903">
        <v>167</v>
      </c>
      <c r="K2903" t="s">
        <v>41</v>
      </c>
    </row>
    <row r="2904" spans="1:11" x14ac:dyDescent="0.3">
      <c r="A2904">
        <v>1847</v>
      </c>
      <c r="B2904" t="s">
        <v>374</v>
      </c>
      <c r="C2904" t="s">
        <v>29</v>
      </c>
      <c r="D2904">
        <v>353</v>
      </c>
      <c r="E2904" s="1">
        <v>43903</v>
      </c>
      <c r="F2904" t="s">
        <v>190</v>
      </c>
      <c r="G2904">
        <v>2</v>
      </c>
      <c r="H2904" t="s">
        <v>191</v>
      </c>
      <c r="I2904">
        <v>6</v>
      </c>
      <c r="J2904">
        <v>549</v>
      </c>
      <c r="K2904" t="s">
        <v>27</v>
      </c>
    </row>
    <row r="2905" spans="1:11" x14ac:dyDescent="0.3">
      <c r="A2905">
        <v>1848</v>
      </c>
      <c r="B2905" t="s">
        <v>289</v>
      </c>
      <c r="C2905" t="s">
        <v>36</v>
      </c>
      <c r="D2905">
        <v>129</v>
      </c>
      <c r="E2905" s="1">
        <v>43856</v>
      </c>
      <c r="F2905" t="s">
        <v>302</v>
      </c>
      <c r="G2905">
        <v>3</v>
      </c>
      <c r="H2905" t="s">
        <v>303</v>
      </c>
      <c r="I2905">
        <v>4</v>
      </c>
      <c r="J2905">
        <v>13.99</v>
      </c>
      <c r="K2905" t="s">
        <v>34</v>
      </c>
    </row>
    <row r="2906" spans="1:11" x14ac:dyDescent="0.3">
      <c r="A2906">
        <v>1848</v>
      </c>
      <c r="B2906" t="s">
        <v>289</v>
      </c>
      <c r="C2906" t="s">
        <v>36</v>
      </c>
      <c r="D2906">
        <v>2809</v>
      </c>
      <c r="E2906" s="1">
        <v>44434</v>
      </c>
      <c r="F2906" t="s">
        <v>178</v>
      </c>
      <c r="G2906">
        <v>2</v>
      </c>
      <c r="H2906" t="s">
        <v>179</v>
      </c>
      <c r="I2906">
        <v>5</v>
      </c>
      <c r="J2906">
        <v>225</v>
      </c>
      <c r="K2906" t="s">
        <v>97</v>
      </c>
    </row>
    <row r="2907" spans="1:11" x14ac:dyDescent="0.3">
      <c r="A2907">
        <v>1849</v>
      </c>
      <c r="B2907" t="s">
        <v>512</v>
      </c>
      <c r="C2907" t="s">
        <v>66</v>
      </c>
      <c r="D2907">
        <v>2643</v>
      </c>
      <c r="E2907" s="1">
        <v>44394</v>
      </c>
      <c r="F2907" t="s">
        <v>154</v>
      </c>
      <c r="G2907">
        <v>4</v>
      </c>
      <c r="H2907" t="s">
        <v>155</v>
      </c>
      <c r="I2907">
        <v>2</v>
      </c>
      <c r="J2907">
        <v>129.94999999999999</v>
      </c>
      <c r="K2907" t="s">
        <v>41</v>
      </c>
    </row>
    <row r="2908" spans="1:11" x14ac:dyDescent="0.3">
      <c r="A2908">
        <v>1850</v>
      </c>
      <c r="B2908" t="s">
        <v>77</v>
      </c>
      <c r="C2908" t="s">
        <v>78</v>
      </c>
      <c r="D2908">
        <v>355</v>
      </c>
      <c r="E2908" s="1">
        <v>43903</v>
      </c>
      <c r="F2908" t="s">
        <v>54</v>
      </c>
      <c r="G2908">
        <v>4</v>
      </c>
      <c r="H2908" t="s">
        <v>55</v>
      </c>
      <c r="I2908">
        <v>1</v>
      </c>
      <c r="J2908">
        <v>11.99</v>
      </c>
      <c r="K2908" t="s">
        <v>18</v>
      </c>
    </row>
    <row r="2909" spans="1:11" x14ac:dyDescent="0.3">
      <c r="A2909">
        <v>1850</v>
      </c>
      <c r="B2909" t="s">
        <v>77</v>
      </c>
      <c r="C2909" t="s">
        <v>78</v>
      </c>
      <c r="D2909">
        <v>647</v>
      </c>
      <c r="E2909" s="1">
        <v>43969</v>
      </c>
      <c r="F2909" t="s">
        <v>290</v>
      </c>
      <c r="G2909">
        <v>6</v>
      </c>
      <c r="H2909" t="s">
        <v>291</v>
      </c>
      <c r="I2909">
        <v>6</v>
      </c>
      <c r="J2909">
        <v>699</v>
      </c>
      <c r="K2909" t="s">
        <v>27</v>
      </c>
    </row>
    <row r="2910" spans="1:11" x14ac:dyDescent="0.3">
      <c r="A2910">
        <v>1850</v>
      </c>
      <c r="B2910" t="s">
        <v>77</v>
      </c>
      <c r="C2910" t="s">
        <v>78</v>
      </c>
      <c r="D2910">
        <v>1328</v>
      </c>
      <c r="E2910" s="1">
        <v>44114</v>
      </c>
      <c r="F2910" t="s">
        <v>111</v>
      </c>
      <c r="G2910">
        <v>6</v>
      </c>
      <c r="H2910" t="s">
        <v>112</v>
      </c>
      <c r="I2910">
        <v>1</v>
      </c>
      <c r="J2910">
        <v>12</v>
      </c>
      <c r="K2910" t="s">
        <v>18</v>
      </c>
    </row>
    <row r="2911" spans="1:11" x14ac:dyDescent="0.3">
      <c r="A2911">
        <v>1850</v>
      </c>
      <c r="B2911" t="s">
        <v>77</v>
      </c>
      <c r="C2911" t="s">
        <v>78</v>
      </c>
      <c r="D2911">
        <v>3288</v>
      </c>
      <c r="E2911" s="1">
        <v>44549</v>
      </c>
      <c r="F2911" t="s">
        <v>51</v>
      </c>
      <c r="G2911">
        <v>2</v>
      </c>
      <c r="H2911" t="s">
        <v>52</v>
      </c>
      <c r="I2911">
        <v>3</v>
      </c>
      <c r="J2911">
        <v>455</v>
      </c>
      <c r="K2911" t="s">
        <v>53</v>
      </c>
    </row>
    <row r="2912" spans="1:11" x14ac:dyDescent="0.3">
      <c r="A2912">
        <v>1851</v>
      </c>
      <c r="B2912" t="s">
        <v>196</v>
      </c>
      <c r="C2912" t="s">
        <v>117</v>
      </c>
      <c r="D2912">
        <v>292</v>
      </c>
      <c r="E2912" s="1">
        <v>43889</v>
      </c>
      <c r="F2912" t="s">
        <v>149</v>
      </c>
      <c r="G2912">
        <v>4</v>
      </c>
      <c r="H2912" t="s">
        <v>150</v>
      </c>
      <c r="I2912">
        <v>4</v>
      </c>
      <c r="J2912">
        <v>24.95</v>
      </c>
      <c r="K2912" t="s">
        <v>34</v>
      </c>
    </row>
    <row r="2913" spans="1:11" x14ac:dyDescent="0.3">
      <c r="A2913">
        <v>1851</v>
      </c>
      <c r="B2913" t="s">
        <v>196</v>
      </c>
      <c r="C2913" t="s">
        <v>117</v>
      </c>
      <c r="D2913">
        <v>738</v>
      </c>
      <c r="E2913" s="1">
        <v>43985</v>
      </c>
      <c r="F2913" t="s">
        <v>317</v>
      </c>
      <c r="G2913">
        <v>1</v>
      </c>
      <c r="H2913" t="s">
        <v>318</v>
      </c>
      <c r="I2913">
        <v>7</v>
      </c>
      <c r="J2913">
        <v>44.95</v>
      </c>
      <c r="K2913" t="s">
        <v>15</v>
      </c>
    </row>
    <row r="2914" spans="1:11" x14ac:dyDescent="0.3">
      <c r="A2914">
        <v>1851</v>
      </c>
      <c r="B2914" t="s">
        <v>196</v>
      </c>
      <c r="C2914" t="s">
        <v>117</v>
      </c>
      <c r="D2914">
        <v>841</v>
      </c>
      <c r="E2914" s="1">
        <v>44012</v>
      </c>
      <c r="F2914" t="s">
        <v>122</v>
      </c>
      <c r="G2914">
        <v>3</v>
      </c>
      <c r="H2914" t="s">
        <v>123</v>
      </c>
      <c r="I2914">
        <v>4</v>
      </c>
      <c r="J2914">
        <v>14.99</v>
      </c>
      <c r="K2914" t="s">
        <v>34</v>
      </c>
    </row>
    <row r="2915" spans="1:11" x14ac:dyDescent="0.3">
      <c r="A2915">
        <v>1851</v>
      </c>
      <c r="B2915" t="s">
        <v>196</v>
      </c>
      <c r="C2915" t="s">
        <v>117</v>
      </c>
      <c r="D2915">
        <v>1018</v>
      </c>
      <c r="E2915" s="1">
        <v>44049</v>
      </c>
      <c r="F2915" t="s">
        <v>212</v>
      </c>
      <c r="G2915">
        <v>4</v>
      </c>
      <c r="H2915" t="s">
        <v>213</v>
      </c>
      <c r="I2915">
        <v>4</v>
      </c>
      <c r="J2915">
        <v>14.99</v>
      </c>
      <c r="K2915" t="s">
        <v>34</v>
      </c>
    </row>
    <row r="2916" spans="1:11" x14ac:dyDescent="0.3">
      <c r="A2916">
        <v>1851</v>
      </c>
      <c r="B2916" t="s">
        <v>196</v>
      </c>
      <c r="C2916" t="s">
        <v>117</v>
      </c>
      <c r="D2916">
        <v>1501</v>
      </c>
      <c r="E2916" s="1">
        <v>44153</v>
      </c>
      <c r="F2916" t="s">
        <v>165</v>
      </c>
      <c r="G2916">
        <v>4</v>
      </c>
      <c r="H2916" t="s">
        <v>166</v>
      </c>
      <c r="I2916">
        <v>7</v>
      </c>
      <c r="J2916">
        <v>28.99</v>
      </c>
      <c r="K2916" t="s">
        <v>15</v>
      </c>
    </row>
    <row r="2917" spans="1:11" x14ac:dyDescent="0.3">
      <c r="A2917">
        <v>1851</v>
      </c>
      <c r="B2917" t="s">
        <v>196</v>
      </c>
      <c r="C2917" t="s">
        <v>117</v>
      </c>
      <c r="D2917">
        <v>2541</v>
      </c>
      <c r="E2917" s="1">
        <v>44374</v>
      </c>
      <c r="F2917" t="s">
        <v>58</v>
      </c>
      <c r="G2917">
        <v>4</v>
      </c>
      <c r="H2917" t="s">
        <v>59</v>
      </c>
      <c r="I2917">
        <v>2</v>
      </c>
      <c r="J2917">
        <v>179</v>
      </c>
      <c r="K2917" t="s">
        <v>41</v>
      </c>
    </row>
    <row r="2918" spans="1:11" x14ac:dyDescent="0.3">
      <c r="A2918">
        <v>1851</v>
      </c>
      <c r="B2918" t="s">
        <v>196</v>
      </c>
      <c r="C2918" t="s">
        <v>117</v>
      </c>
      <c r="D2918">
        <v>2681</v>
      </c>
      <c r="E2918" s="1">
        <v>44404</v>
      </c>
      <c r="F2918" t="s">
        <v>185</v>
      </c>
      <c r="G2918">
        <v>3</v>
      </c>
      <c r="H2918" t="s">
        <v>186</v>
      </c>
      <c r="I2918">
        <v>5</v>
      </c>
      <c r="J2918">
        <v>189</v>
      </c>
      <c r="K2918" t="s">
        <v>97</v>
      </c>
    </row>
    <row r="2919" spans="1:11" x14ac:dyDescent="0.3">
      <c r="A2919">
        <v>1852</v>
      </c>
      <c r="B2919" t="s">
        <v>298</v>
      </c>
      <c r="C2919" t="s">
        <v>29</v>
      </c>
      <c r="D2919">
        <v>821</v>
      </c>
      <c r="E2919" s="1">
        <v>44007</v>
      </c>
      <c r="F2919" t="s">
        <v>141</v>
      </c>
      <c r="G2919">
        <v>3</v>
      </c>
      <c r="H2919" t="s">
        <v>142</v>
      </c>
      <c r="I2919">
        <v>5</v>
      </c>
      <c r="J2919">
        <v>214</v>
      </c>
      <c r="K2919" t="s">
        <v>97</v>
      </c>
    </row>
    <row r="2920" spans="1:11" x14ac:dyDescent="0.3">
      <c r="A2920">
        <v>1853</v>
      </c>
      <c r="B2920" t="s">
        <v>46</v>
      </c>
      <c r="C2920" t="s">
        <v>20</v>
      </c>
      <c r="D2920">
        <v>721</v>
      </c>
      <c r="E2920" s="1">
        <v>43983</v>
      </c>
      <c r="F2920" t="s">
        <v>58</v>
      </c>
      <c r="G2920">
        <v>3</v>
      </c>
      <c r="H2920" t="s">
        <v>59</v>
      </c>
      <c r="I2920">
        <v>2</v>
      </c>
      <c r="J2920">
        <v>179</v>
      </c>
      <c r="K2920" t="s">
        <v>41</v>
      </c>
    </row>
    <row r="2921" spans="1:11" x14ac:dyDescent="0.3">
      <c r="A2921">
        <v>1853</v>
      </c>
      <c r="B2921" t="s">
        <v>46</v>
      </c>
      <c r="C2921" t="s">
        <v>20</v>
      </c>
      <c r="D2921">
        <v>2858</v>
      </c>
      <c r="E2921" s="1">
        <v>44443</v>
      </c>
      <c r="F2921" t="s">
        <v>25</v>
      </c>
      <c r="G2921">
        <v>2</v>
      </c>
      <c r="H2921" t="s">
        <v>26</v>
      </c>
      <c r="I2921">
        <v>6</v>
      </c>
      <c r="J2921">
        <v>684</v>
      </c>
      <c r="K2921" t="s">
        <v>27</v>
      </c>
    </row>
    <row r="2922" spans="1:11" x14ac:dyDescent="0.3">
      <c r="A2922">
        <v>1853</v>
      </c>
      <c r="B2922" t="s">
        <v>46</v>
      </c>
      <c r="C2922" t="s">
        <v>20</v>
      </c>
      <c r="D2922">
        <v>3189</v>
      </c>
      <c r="E2922" s="1">
        <v>44527</v>
      </c>
      <c r="F2922" t="s">
        <v>230</v>
      </c>
      <c r="G2922">
        <v>3</v>
      </c>
      <c r="H2922" t="s">
        <v>231</v>
      </c>
      <c r="I2922">
        <v>4</v>
      </c>
      <c r="J2922">
        <v>16.989999999999998</v>
      </c>
      <c r="K2922" t="s">
        <v>34</v>
      </c>
    </row>
    <row r="2923" spans="1:11" x14ac:dyDescent="0.3">
      <c r="A2923">
        <v>1854</v>
      </c>
      <c r="B2923" t="s">
        <v>65</v>
      </c>
      <c r="C2923" t="s">
        <v>66</v>
      </c>
      <c r="D2923">
        <v>1580</v>
      </c>
      <c r="E2923" s="1">
        <v>44171</v>
      </c>
      <c r="F2923" t="s">
        <v>30</v>
      </c>
      <c r="G2923">
        <v>3</v>
      </c>
      <c r="H2923" t="s">
        <v>31</v>
      </c>
      <c r="I2923">
        <v>7</v>
      </c>
      <c r="J2923">
        <v>37.99</v>
      </c>
      <c r="K2923" t="s">
        <v>15</v>
      </c>
    </row>
    <row r="2924" spans="1:11" x14ac:dyDescent="0.3">
      <c r="A2924">
        <v>1854</v>
      </c>
      <c r="B2924" t="s">
        <v>65</v>
      </c>
      <c r="C2924" t="s">
        <v>66</v>
      </c>
      <c r="D2924">
        <v>2952</v>
      </c>
      <c r="E2924" s="1">
        <v>44469</v>
      </c>
      <c r="F2924" t="s">
        <v>204</v>
      </c>
      <c r="G2924">
        <v>4</v>
      </c>
      <c r="H2924" t="s">
        <v>205</v>
      </c>
      <c r="I2924">
        <v>3</v>
      </c>
      <c r="J2924">
        <v>450</v>
      </c>
      <c r="K2924" t="s">
        <v>53</v>
      </c>
    </row>
    <row r="2925" spans="1:11" x14ac:dyDescent="0.3">
      <c r="A2925">
        <v>1855</v>
      </c>
      <c r="B2925" t="s">
        <v>102</v>
      </c>
      <c r="C2925" t="s">
        <v>103</v>
      </c>
      <c r="D2925">
        <v>2859</v>
      </c>
      <c r="E2925" s="1">
        <v>44444</v>
      </c>
      <c r="F2925" t="s">
        <v>180</v>
      </c>
      <c r="G2925">
        <v>3</v>
      </c>
      <c r="H2925" t="s">
        <v>181</v>
      </c>
      <c r="I2925">
        <v>4</v>
      </c>
      <c r="J2925">
        <v>17.5</v>
      </c>
      <c r="K2925" t="s">
        <v>34</v>
      </c>
    </row>
    <row r="2926" spans="1:11" x14ac:dyDescent="0.3">
      <c r="A2926">
        <v>1856</v>
      </c>
      <c r="B2926" t="s">
        <v>188</v>
      </c>
      <c r="C2926" t="s">
        <v>189</v>
      </c>
      <c r="D2926">
        <v>1147</v>
      </c>
      <c r="E2926" s="1">
        <v>44078</v>
      </c>
      <c r="F2926" t="s">
        <v>154</v>
      </c>
      <c r="G2926">
        <v>1</v>
      </c>
      <c r="H2926" t="s">
        <v>155</v>
      </c>
      <c r="I2926">
        <v>2</v>
      </c>
      <c r="J2926">
        <v>129.94999999999999</v>
      </c>
      <c r="K2926" t="s">
        <v>41</v>
      </c>
    </row>
    <row r="2927" spans="1:11" x14ac:dyDescent="0.3">
      <c r="A2927">
        <v>1856</v>
      </c>
      <c r="B2927" t="s">
        <v>188</v>
      </c>
      <c r="C2927" t="s">
        <v>189</v>
      </c>
      <c r="D2927">
        <v>2076</v>
      </c>
      <c r="E2927" s="1">
        <v>44277</v>
      </c>
      <c r="F2927" t="s">
        <v>131</v>
      </c>
      <c r="G2927">
        <v>4</v>
      </c>
      <c r="H2927" t="s">
        <v>132</v>
      </c>
      <c r="I2927">
        <v>1</v>
      </c>
      <c r="J2927">
        <v>9.99</v>
      </c>
      <c r="K2927" t="s">
        <v>18</v>
      </c>
    </row>
    <row r="2928" spans="1:11" x14ac:dyDescent="0.3">
      <c r="A2928">
        <v>1856</v>
      </c>
      <c r="B2928" t="s">
        <v>188</v>
      </c>
      <c r="C2928" t="s">
        <v>189</v>
      </c>
      <c r="D2928">
        <v>2827</v>
      </c>
      <c r="E2928" s="1">
        <v>44437</v>
      </c>
      <c r="F2928" t="s">
        <v>204</v>
      </c>
      <c r="G2928">
        <v>2</v>
      </c>
      <c r="H2928" t="s">
        <v>205</v>
      </c>
      <c r="I2928">
        <v>3</v>
      </c>
      <c r="J2928">
        <v>450</v>
      </c>
      <c r="K2928" t="s">
        <v>53</v>
      </c>
    </row>
    <row r="2929" spans="1:11" x14ac:dyDescent="0.3">
      <c r="A2929">
        <v>1857</v>
      </c>
      <c r="B2929" t="s">
        <v>541</v>
      </c>
      <c r="C2929" t="s">
        <v>126</v>
      </c>
      <c r="D2929">
        <v>1630</v>
      </c>
      <c r="E2929" s="1">
        <v>44183</v>
      </c>
      <c r="F2929" t="s">
        <v>56</v>
      </c>
      <c r="G2929">
        <v>3</v>
      </c>
      <c r="H2929" t="s">
        <v>57</v>
      </c>
      <c r="I2929">
        <v>3</v>
      </c>
      <c r="J2929">
        <v>499</v>
      </c>
      <c r="K2929" t="s">
        <v>53</v>
      </c>
    </row>
    <row r="2930" spans="1:11" x14ac:dyDescent="0.3">
      <c r="A2930">
        <v>1859</v>
      </c>
      <c r="B2930" t="s">
        <v>323</v>
      </c>
      <c r="C2930" t="s">
        <v>36</v>
      </c>
      <c r="D2930">
        <v>835</v>
      </c>
      <c r="E2930" s="1">
        <v>44010</v>
      </c>
      <c r="F2930" t="s">
        <v>51</v>
      </c>
      <c r="G2930">
        <v>3</v>
      </c>
      <c r="H2930" t="s">
        <v>52</v>
      </c>
      <c r="I2930">
        <v>3</v>
      </c>
      <c r="J2930">
        <v>455</v>
      </c>
      <c r="K2930" t="s">
        <v>53</v>
      </c>
    </row>
    <row r="2931" spans="1:11" x14ac:dyDescent="0.3">
      <c r="A2931">
        <v>1859</v>
      </c>
      <c r="B2931" t="s">
        <v>323</v>
      </c>
      <c r="C2931" t="s">
        <v>36</v>
      </c>
      <c r="D2931">
        <v>1075</v>
      </c>
      <c r="E2931" s="1">
        <v>44062</v>
      </c>
      <c r="F2931" t="s">
        <v>158</v>
      </c>
      <c r="G2931">
        <v>4</v>
      </c>
      <c r="H2931" t="s">
        <v>159</v>
      </c>
      <c r="I2931">
        <v>4</v>
      </c>
      <c r="J2931">
        <v>20.95</v>
      </c>
      <c r="K2931" t="s">
        <v>34</v>
      </c>
    </row>
    <row r="2932" spans="1:11" x14ac:dyDescent="0.3">
      <c r="A2932">
        <v>1859</v>
      </c>
      <c r="B2932" t="s">
        <v>323</v>
      </c>
      <c r="C2932" t="s">
        <v>36</v>
      </c>
      <c r="D2932">
        <v>1785</v>
      </c>
      <c r="E2932" s="1">
        <v>44216</v>
      </c>
      <c r="F2932" t="s">
        <v>21</v>
      </c>
      <c r="G2932">
        <v>3</v>
      </c>
      <c r="H2932" t="s">
        <v>22</v>
      </c>
      <c r="I2932">
        <v>7</v>
      </c>
      <c r="J2932">
        <v>27.5</v>
      </c>
      <c r="K2932" t="s">
        <v>15</v>
      </c>
    </row>
    <row r="2933" spans="1:11" x14ac:dyDescent="0.3">
      <c r="A2933">
        <v>1859</v>
      </c>
      <c r="B2933" t="s">
        <v>323</v>
      </c>
      <c r="C2933" t="s">
        <v>36</v>
      </c>
      <c r="D2933">
        <v>2148</v>
      </c>
      <c r="E2933" s="1">
        <v>44294</v>
      </c>
      <c r="F2933" t="s">
        <v>95</v>
      </c>
      <c r="G2933">
        <v>5</v>
      </c>
      <c r="H2933" t="s">
        <v>96</v>
      </c>
      <c r="I2933">
        <v>5</v>
      </c>
      <c r="J2933">
        <v>245</v>
      </c>
      <c r="K2933" t="s">
        <v>97</v>
      </c>
    </row>
    <row r="2934" spans="1:11" x14ac:dyDescent="0.3">
      <c r="A2934">
        <v>1860</v>
      </c>
      <c r="B2934" t="s">
        <v>516</v>
      </c>
      <c r="C2934" t="s">
        <v>201</v>
      </c>
      <c r="D2934">
        <v>515</v>
      </c>
      <c r="E2934" s="1">
        <v>43940</v>
      </c>
      <c r="F2934" t="s">
        <v>83</v>
      </c>
      <c r="G2934">
        <v>1</v>
      </c>
      <c r="H2934" t="s">
        <v>84</v>
      </c>
      <c r="I2934">
        <v>2</v>
      </c>
      <c r="J2934">
        <v>167</v>
      </c>
      <c r="K2934" t="s">
        <v>41</v>
      </c>
    </row>
    <row r="2935" spans="1:11" x14ac:dyDescent="0.3">
      <c r="A2935">
        <v>1860</v>
      </c>
      <c r="B2935" t="s">
        <v>516</v>
      </c>
      <c r="C2935" t="s">
        <v>201</v>
      </c>
      <c r="D2935">
        <v>1774</v>
      </c>
      <c r="E2935" s="1">
        <v>44213</v>
      </c>
      <c r="F2935" t="s">
        <v>129</v>
      </c>
      <c r="G2935">
        <v>3</v>
      </c>
      <c r="H2935" t="s">
        <v>130</v>
      </c>
      <c r="I2935">
        <v>7</v>
      </c>
      <c r="J2935">
        <v>29.99</v>
      </c>
      <c r="K2935" t="s">
        <v>15</v>
      </c>
    </row>
    <row r="2936" spans="1:11" x14ac:dyDescent="0.3">
      <c r="A2936">
        <v>1861</v>
      </c>
      <c r="B2936" t="s">
        <v>240</v>
      </c>
      <c r="C2936" t="s">
        <v>161</v>
      </c>
      <c r="D2936">
        <v>241</v>
      </c>
      <c r="E2936" s="1">
        <v>43878</v>
      </c>
      <c r="F2936" t="s">
        <v>21</v>
      </c>
      <c r="G2936">
        <v>3</v>
      </c>
      <c r="H2936" t="s">
        <v>22</v>
      </c>
      <c r="I2936">
        <v>7</v>
      </c>
      <c r="J2936">
        <v>27.5</v>
      </c>
      <c r="K2936" t="s">
        <v>15</v>
      </c>
    </row>
    <row r="2937" spans="1:11" x14ac:dyDescent="0.3">
      <c r="A2937">
        <v>1861</v>
      </c>
      <c r="B2937" t="s">
        <v>240</v>
      </c>
      <c r="C2937" t="s">
        <v>161</v>
      </c>
      <c r="D2937">
        <v>670</v>
      </c>
      <c r="E2937" s="1">
        <v>43972</v>
      </c>
      <c r="F2937" t="s">
        <v>275</v>
      </c>
      <c r="G2937">
        <v>6</v>
      </c>
      <c r="H2937" t="s">
        <v>276</v>
      </c>
      <c r="I2937">
        <v>2</v>
      </c>
      <c r="J2937">
        <v>89</v>
      </c>
      <c r="K2937" t="s">
        <v>41</v>
      </c>
    </row>
    <row r="2938" spans="1:11" x14ac:dyDescent="0.3">
      <c r="A2938">
        <v>1862</v>
      </c>
      <c r="B2938" t="s">
        <v>297</v>
      </c>
      <c r="C2938" t="s">
        <v>242</v>
      </c>
      <c r="D2938">
        <v>1178</v>
      </c>
      <c r="E2938" s="1">
        <v>44084</v>
      </c>
      <c r="F2938" t="s">
        <v>283</v>
      </c>
      <c r="G2938">
        <v>4</v>
      </c>
      <c r="H2938" t="s">
        <v>284</v>
      </c>
      <c r="I2938">
        <v>7</v>
      </c>
      <c r="J2938">
        <v>42.99</v>
      </c>
      <c r="K2938" t="s">
        <v>15</v>
      </c>
    </row>
    <row r="2939" spans="1:11" x14ac:dyDescent="0.3">
      <c r="A2939">
        <v>1863</v>
      </c>
      <c r="B2939" t="s">
        <v>385</v>
      </c>
      <c r="C2939" t="s">
        <v>126</v>
      </c>
      <c r="D2939">
        <v>277</v>
      </c>
      <c r="E2939" s="1">
        <v>43886</v>
      </c>
      <c r="F2939" t="s">
        <v>95</v>
      </c>
      <c r="G2939">
        <v>3</v>
      </c>
      <c r="H2939" t="s">
        <v>96</v>
      </c>
      <c r="I2939">
        <v>5</v>
      </c>
      <c r="J2939">
        <v>245</v>
      </c>
      <c r="K2939" t="s">
        <v>97</v>
      </c>
    </row>
    <row r="2940" spans="1:11" x14ac:dyDescent="0.3">
      <c r="A2940">
        <v>1863</v>
      </c>
      <c r="B2940" t="s">
        <v>385</v>
      </c>
      <c r="C2940" t="s">
        <v>126</v>
      </c>
      <c r="D2940">
        <v>709</v>
      </c>
      <c r="E2940" s="1">
        <v>43981</v>
      </c>
      <c r="F2940" t="s">
        <v>63</v>
      </c>
      <c r="G2940">
        <v>4</v>
      </c>
      <c r="H2940" t="s">
        <v>64</v>
      </c>
      <c r="I2940">
        <v>7</v>
      </c>
      <c r="J2940">
        <v>32.950000000000003</v>
      </c>
      <c r="K2940" t="s">
        <v>15</v>
      </c>
    </row>
    <row r="2941" spans="1:11" x14ac:dyDescent="0.3">
      <c r="A2941">
        <v>1863</v>
      </c>
      <c r="B2941" t="s">
        <v>385</v>
      </c>
      <c r="C2941" t="s">
        <v>126</v>
      </c>
      <c r="D2941">
        <v>2689</v>
      </c>
      <c r="E2941" s="1">
        <v>44405</v>
      </c>
      <c r="F2941" t="s">
        <v>106</v>
      </c>
      <c r="G2941">
        <v>2</v>
      </c>
      <c r="H2941" t="s">
        <v>107</v>
      </c>
      <c r="I2941">
        <v>1</v>
      </c>
      <c r="J2941">
        <v>4.99</v>
      </c>
      <c r="K2941" t="s">
        <v>18</v>
      </c>
    </row>
    <row r="2942" spans="1:11" x14ac:dyDescent="0.3">
      <c r="A2942">
        <v>1863</v>
      </c>
      <c r="B2942" t="s">
        <v>385</v>
      </c>
      <c r="C2942" t="s">
        <v>126</v>
      </c>
      <c r="D2942">
        <v>3091</v>
      </c>
      <c r="E2942" s="1">
        <v>44504</v>
      </c>
      <c r="F2942" t="s">
        <v>217</v>
      </c>
      <c r="G2942">
        <v>5</v>
      </c>
      <c r="H2942" t="s">
        <v>218</v>
      </c>
      <c r="I2942">
        <v>4</v>
      </c>
      <c r="J2942">
        <v>16.989999999999998</v>
      </c>
      <c r="K2942" t="s">
        <v>34</v>
      </c>
    </row>
    <row r="2943" spans="1:11" x14ac:dyDescent="0.3">
      <c r="A2943">
        <v>1864</v>
      </c>
      <c r="B2943" t="s">
        <v>258</v>
      </c>
      <c r="C2943" t="s">
        <v>29</v>
      </c>
      <c r="D2943">
        <v>1331</v>
      </c>
      <c r="E2943" s="1">
        <v>44115</v>
      </c>
      <c r="F2943" t="s">
        <v>168</v>
      </c>
      <c r="G2943">
        <v>5</v>
      </c>
      <c r="H2943" t="s">
        <v>169</v>
      </c>
      <c r="I2943">
        <v>4</v>
      </c>
      <c r="J2943">
        <v>19.5</v>
      </c>
      <c r="K2943" t="s">
        <v>34</v>
      </c>
    </row>
    <row r="2944" spans="1:11" x14ac:dyDescent="0.3">
      <c r="A2944">
        <v>1864</v>
      </c>
      <c r="B2944" t="s">
        <v>258</v>
      </c>
      <c r="C2944" t="s">
        <v>29</v>
      </c>
      <c r="D2944">
        <v>2609</v>
      </c>
      <c r="E2944" s="1">
        <v>44387</v>
      </c>
      <c r="F2944" t="s">
        <v>283</v>
      </c>
      <c r="G2944">
        <v>3</v>
      </c>
      <c r="H2944" t="s">
        <v>284</v>
      </c>
      <c r="I2944">
        <v>7</v>
      </c>
      <c r="J2944">
        <v>42.99</v>
      </c>
      <c r="K2944" t="s">
        <v>15</v>
      </c>
    </row>
    <row r="2945" spans="1:11" x14ac:dyDescent="0.3">
      <c r="A2945">
        <v>1865</v>
      </c>
      <c r="B2945" t="s">
        <v>223</v>
      </c>
      <c r="C2945" t="s">
        <v>224</v>
      </c>
      <c r="D2945">
        <v>26</v>
      </c>
      <c r="E2945" s="1">
        <v>43835</v>
      </c>
      <c r="F2945" t="s">
        <v>120</v>
      </c>
      <c r="G2945">
        <v>2</v>
      </c>
      <c r="H2945" t="s">
        <v>121</v>
      </c>
      <c r="I2945">
        <v>7</v>
      </c>
      <c r="J2945">
        <v>49.95</v>
      </c>
      <c r="K2945" t="s">
        <v>15</v>
      </c>
    </row>
    <row r="2946" spans="1:11" x14ac:dyDescent="0.3">
      <c r="A2946">
        <v>1865</v>
      </c>
      <c r="B2946" t="s">
        <v>223</v>
      </c>
      <c r="C2946" t="s">
        <v>224</v>
      </c>
      <c r="D2946">
        <v>1564</v>
      </c>
      <c r="E2946" s="1">
        <v>44169</v>
      </c>
      <c r="F2946" t="s">
        <v>286</v>
      </c>
      <c r="G2946">
        <v>4</v>
      </c>
      <c r="H2946" t="s">
        <v>287</v>
      </c>
      <c r="I2946">
        <v>4</v>
      </c>
      <c r="J2946">
        <v>19.989999999999998</v>
      </c>
      <c r="K2946" t="s">
        <v>34</v>
      </c>
    </row>
    <row r="2947" spans="1:11" x14ac:dyDescent="0.3">
      <c r="A2947">
        <v>1865</v>
      </c>
      <c r="B2947" t="s">
        <v>223</v>
      </c>
      <c r="C2947" t="s">
        <v>224</v>
      </c>
      <c r="D2947">
        <v>2813</v>
      </c>
      <c r="E2947" s="1">
        <v>44436</v>
      </c>
      <c r="F2947" t="s">
        <v>275</v>
      </c>
      <c r="G2947">
        <v>2</v>
      </c>
      <c r="H2947" t="s">
        <v>276</v>
      </c>
      <c r="I2947">
        <v>2</v>
      </c>
      <c r="J2947">
        <v>89</v>
      </c>
      <c r="K2947" t="s">
        <v>41</v>
      </c>
    </row>
    <row r="2948" spans="1:11" x14ac:dyDescent="0.3">
      <c r="A2948">
        <v>1865</v>
      </c>
      <c r="B2948" t="s">
        <v>223</v>
      </c>
      <c r="C2948" t="s">
        <v>224</v>
      </c>
      <c r="D2948">
        <v>3107</v>
      </c>
      <c r="E2948" s="1">
        <v>44508</v>
      </c>
      <c r="F2948" t="s">
        <v>212</v>
      </c>
      <c r="G2948">
        <v>2</v>
      </c>
      <c r="H2948" t="s">
        <v>213</v>
      </c>
      <c r="I2948">
        <v>4</v>
      </c>
      <c r="J2948">
        <v>14.99</v>
      </c>
      <c r="K2948" t="s">
        <v>34</v>
      </c>
    </row>
    <row r="2949" spans="1:11" x14ac:dyDescent="0.3">
      <c r="A2949">
        <v>1866</v>
      </c>
      <c r="B2949" t="s">
        <v>372</v>
      </c>
      <c r="C2949" t="s">
        <v>373</v>
      </c>
      <c r="D2949">
        <v>1</v>
      </c>
      <c r="E2949" s="1">
        <v>43831</v>
      </c>
      <c r="F2949" t="s">
        <v>44</v>
      </c>
      <c r="G2949">
        <v>2</v>
      </c>
      <c r="H2949" t="s">
        <v>45</v>
      </c>
      <c r="I2949">
        <v>4</v>
      </c>
      <c r="J2949">
        <v>23.99</v>
      </c>
      <c r="K2949" t="s">
        <v>34</v>
      </c>
    </row>
    <row r="2950" spans="1:11" x14ac:dyDescent="0.3">
      <c r="A2950">
        <v>1867</v>
      </c>
      <c r="B2950" t="s">
        <v>280</v>
      </c>
      <c r="C2950" t="s">
        <v>117</v>
      </c>
      <c r="D2950">
        <v>859</v>
      </c>
      <c r="E2950" s="1">
        <v>44016</v>
      </c>
      <c r="F2950" t="s">
        <v>190</v>
      </c>
      <c r="G2950">
        <v>3</v>
      </c>
      <c r="H2950" t="s">
        <v>191</v>
      </c>
      <c r="I2950">
        <v>6</v>
      </c>
      <c r="J2950">
        <v>549</v>
      </c>
      <c r="K2950" t="s">
        <v>27</v>
      </c>
    </row>
    <row r="2951" spans="1:11" x14ac:dyDescent="0.3">
      <c r="A2951">
        <v>1867</v>
      </c>
      <c r="B2951" t="s">
        <v>280</v>
      </c>
      <c r="C2951" t="s">
        <v>117</v>
      </c>
      <c r="D2951">
        <v>2810</v>
      </c>
      <c r="E2951" s="1">
        <v>44434</v>
      </c>
      <c r="F2951" t="s">
        <v>158</v>
      </c>
      <c r="G2951">
        <v>2</v>
      </c>
      <c r="H2951" t="s">
        <v>159</v>
      </c>
      <c r="I2951">
        <v>4</v>
      </c>
      <c r="J2951">
        <v>20.95</v>
      </c>
      <c r="K2951" t="s">
        <v>34</v>
      </c>
    </row>
    <row r="2952" spans="1:11" x14ac:dyDescent="0.3">
      <c r="A2952">
        <v>1867</v>
      </c>
      <c r="B2952" t="s">
        <v>280</v>
      </c>
      <c r="C2952" t="s">
        <v>117</v>
      </c>
      <c r="D2952">
        <v>3155</v>
      </c>
      <c r="E2952" s="1">
        <v>44520</v>
      </c>
      <c r="F2952" t="s">
        <v>67</v>
      </c>
      <c r="G2952">
        <v>4</v>
      </c>
      <c r="H2952" t="s">
        <v>68</v>
      </c>
      <c r="I2952">
        <v>4</v>
      </c>
      <c r="J2952">
        <v>23.99</v>
      </c>
      <c r="K2952" t="s">
        <v>34</v>
      </c>
    </row>
    <row r="2953" spans="1:11" x14ac:dyDescent="0.3">
      <c r="A2953">
        <v>1869</v>
      </c>
      <c r="B2953" t="s">
        <v>274</v>
      </c>
      <c r="C2953" t="s">
        <v>78</v>
      </c>
      <c r="D2953">
        <v>471</v>
      </c>
      <c r="E2953" s="1">
        <v>43928</v>
      </c>
      <c r="F2953" t="s">
        <v>208</v>
      </c>
      <c r="G2953">
        <v>3</v>
      </c>
      <c r="H2953" t="s">
        <v>209</v>
      </c>
      <c r="I2953">
        <v>4</v>
      </c>
      <c r="J2953">
        <v>14.99</v>
      </c>
      <c r="K2953" t="s">
        <v>34</v>
      </c>
    </row>
    <row r="2954" spans="1:11" x14ac:dyDescent="0.3">
      <c r="A2954">
        <v>1870</v>
      </c>
      <c r="B2954" t="s">
        <v>301</v>
      </c>
      <c r="C2954" t="s">
        <v>119</v>
      </c>
      <c r="D2954">
        <v>2363</v>
      </c>
      <c r="E2954" s="1">
        <v>44337</v>
      </c>
      <c r="F2954" t="s">
        <v>149</v>
      </c>
      <c r="G2954">
        <v>1</v>
      </c>
      <c r="H2954" t="s">
        <v>150</v>
      </c>
      <c r="I2954">
        <v>4</v>
      </c>
      <c r="J2954">
        <v>24.95</v>
      </c>
      <c r="K2954" t="s">
        <v>34</v>
      </c>
    </row>
    <row r="2955" spans="1:11" x14ac:dyDescent="0.3">
      <c r="A2955">
        <v>1870</v>
      </c>
      <c r="B2955" t="s">
        <v>301</v>
      </c>
      <c r="C2955" t="s">
        <v>119</v>
      </c>
      <c r="D2955">
        <v>3188</v>
      </c>
      <c r="E2955" s="1">
        <v>44527</v>
      </c>
      <c r="F2955" t="s">
        <v>51</v>
      </c>
      <c r="G2955">
        <v>4</v>
      </c>
      <c r="H2955" t="s">
        <v>52</v>
      </c>
      <c r="I2955">
        <v>3</v>
      </c>
      <c r="J2955">
        <v>455</v>
      </c>
      <c r="K2955" t="s">
        <v>53</v>
      </c>
    </row>
    <row r="2956" spans="1:11" x14ac:dyDescent="0.3">
      <c r="A2956">
        <v>1872</v>
      </c>
      <c r="B2956" t="s">
        <v>203</v>
      </c>
      <c r="C2956" t="s">
        <v>11</v>
      </c>
      <c r="D2956">
        <v>931</v>
      </c>
      <c r="E2956" s="1">
        <v>44030</v>
      </c>
      <c r="F2956" t="s">
        <v>283</v>
      </c>
      <c r="G2956">
        <v>5</v>
      </c>
      <c r="H2956" t="s">
        <v>284</v>
      </c>
      <c r="I2956">
        <v>7</v>
      </c>
      <c r="J2956">
        <v>42.99</v>
      </c>
      <c r="K2956" t="s">
        <v>15</v>
      </c>
    </row>
    <row r="2957" spans="1:11" x14ac:dyDescent="0.3">
      <c r="A2957">
        <v>1872</v>
      </c>
      <c r="B2957" t="s">
        <v>203</v>
      </c>
      <c r="C2957" t="s">
        <v>11</v>
      </c>
      <c r="D2957">
        <v>2935</v>
      </c>
      <c r="E2957" s="1">
        <v>44464</v>
      </c>
      <c r="F2957" t="s">
        <v>286</v>
      </c>
      <c r="G2957">
        <v>2</v>
      </c>
      <c r="H2957" t="s">
        <v>287</v>
      </c>
      <c r="I2957">
        <v>4</v>
      </c>
      <c r="J2957">
        <v>19.989999999999998</v>
      </c>
      <c r="K2957" t="s">
        <v>34</v>
      </c>
    </row>
    <row r="2958" spans="1:11" x14ac:dyDescent="0.3">
      <c r="A2958">
        <v>1873</v>
      </c>
      <c r="B2958" t="s">
        <v>546</v>
      </c>
      <c r="C2958" t="s">
        <v>148</v>
      </c>
      <c r="D2958">
        <v>1183</v>
      </c>
      <c r="E2958" s="1">
        <v>44085</v>
      </c>
      <c r="F2958" t="s">
        <v>60</v>
      </c>
      <c r="G2958">
        <v>2</v>
      </c>
      <c r="H2958" t="s">
        <v>61</v>
      </c>
      <c r="I2958">
        <v>4</v>
      </c>
      <c r="J2958">
        <v>12.99</v>
      </c>
      <c r="K2958" t="s">
        <v>34</v>
      </c>
    </row>
    <row r="2959" spans="1:11" x14ac:dyDescent="0.3">
      <c r="A2959">
        <v>1873</v>
      </c>
      <c r="B2959" t="s">
        <v>546</v>
      </c>
      <c r="C2959" t="s">
        <v>148</v>
      </c>
      <c r="D2959">
        <v>1848</v>
      </c>
      <c r="E2959" s="1">
        <v>44227</v>
      </c>
      <c r="F2959" t="s">
        <v>30</v>
      </c>
      <c r="G2959">
        <v>4</v>
      </c>
      <c r="H2959" t="s">
        <v>31</v>
      </c>
      <c r="I2959">
        <v>7</v>
      </c>
      <c r="J2959">
        <v>37.99</v>
      </c>
      <c r="K2959" t="s">
        <v>15</v>
      </c>
    </row>
    <row r="2960" spans="1:11" x14ac:dyDescent="0.3">
      <c r="A2960">
        <v>1873</v>
      </c>
      <c r="B2960" t="s">
        <v>546</v>
      </c>
      <c r="C2960" t="s">
        <v>148</v>
      </c>
      <c r="D2960">
        <v>2064</v>
      </c>
      <c r="E2960" s="1">
        <v>44274</v>
      </c>
      <c r="F2960" t="s">
        <v>67</v>
      </c>
      <c r="G2960">
        <v>5</v>
      </c>
      <c r="H2960" t="s">
        <v>68</v>
      </c>
      <c r="I2960">
        <v>4</v>
      </c>
      <c r="J2960">
        <v>23.99</v>
      </c>
      <c r="K2960" t="s">
        <v>34</v>
      </c>
    </row>
    <row r="2961" spans="1:11" x14ac:dyDescent="0.3">
      <c r="A2961">
        <v>1875</v>
      </c>
      <c r="B2961" t="s">
        <v>118</v>
      </c>
      <c r="C2961" t="s">
        <v>119</v>
      </c>
      <c r="D2961">
        <v>643</v>
      </c>
      <c r="E2961" s="1">
        <v>43968</v>
      </c>
      <c r="F2961" t="s">
        <v>58</v>
      </c>
      <c r="G2961">
        <v>2</v>
      </c>
      <c r="H2961" t="s">
        <v>59</v>
      </c>
      <c r="I2961">
        <v>2</v>
      </c>
      <c r="J2961">
        <v>179</v>
      </c>
      <c r="K2961" t="s">
        <v>41</v>
      </c>
    </row>
    <row r="2962" spans="1:11" x14ac:dyDescent="0.3">
      <c r="A2962">
        <v>1875</v>
      </c>
      <c r="B2962" t="s">
        <v>118</v>
      </c>
      <c r="C2962" t="s">
        <v>119</v>
      </c>
      <c r="D2962">
        <v>3181</v>
      </c>
      <c r="E2962" s="1">
        <v>44525</v>
      </c>
      <c r="F2962" t="s">
        <v>141</v>
      </c>
      <c r="G2962">
        <v>3</v>
      </c>
      <c r="H2962" t="s">
        <v>142</v>
      </c>
      <c r="I2962">
        <v>5</v>
      </c>
      <c r="J2962">
        <v>214</v>
      </c>
      <c r="K2962" t="s">
        <v>97</v>
      </c>
    </row>
    <row r="2963" spans="1:11" x14ac:dyDescent="0.3">
      <c r="A2963">
        <v>1876</v>
      </c>
      <c r="B2963" t="s">
        <v>365</v>
      </c>
      <c r="C2963" t="s">
        <v>253</v>
      </c>
      <c r="D2963">
        <v>1089</v>
      </c>
      <c r="E2963" s="1">
        <v>44066</v>
      </c>
      <c r="F2963" t="s">
        <v>180</v>
      </c>
      <c r="G2963">
        <v>2</v>
      </c>
      <c r="H2963" t="s">
        <v>181</v>
      </c>
      <c r="I2963">
        <v>4</v>
      </c>
      <c r="J2963">
        <v>17.5</v>
      </c>
      <c r="K2963" t="s">
        <v>34</v>
      </c>
    </row>
    <row r="2964" spans="1:11" x14ac:dyDescent="0.3">
      <c r="A2964">
        <v>1876</v>
      </c>
      <c r="B2964" t="s">
        <v>365</v>
      </c>
      <c r="C2964" t="s">
        <v>253</v>
      </c>
      <c r="D2964">
        <v>2615</v>
      </c>
      <c r="E2964" s="1">
        <v>44388</v>
      </c>
      <c r="F2964" t="s">
        <v>95</v>
      </c>
      <c r="G2964">
        <v>3</v>
      </c>
      <c r="H2964" t="s">
        <v>96</v>
      </c>
      <c r="I2964">
        <v>5</v>
      </c>
      <c r="J2964">
        <v>245</v>
      </c>
      <c r="K2964" t="s">
        <v>97</v>
      </c>
    </row>
    <row r="2965" spans="1:11" x14ac:dyDescent="0.3">
      <c r="A2965">
        <v>1876</v>
      </c>
      <c r="B2965" t="s">
        <v>365</v>
      </c>
      <c r="C2965" t="s">
        <v>253</v>
      </c>
      <c r="D2965">
        <v>3271</v>
      </c>
      <c r="E2965" s="1">
        <v>44545</v>
      </c>
      <c r="F2965" t="s">
        <v>275</v>
      </c>
      <c r="G2965">
        <v>4</v>
      </c>
      <c r="H2965" t="s">
        <v>276</v>
      </c>
      <c r="I2965">
        <v>2</v>
      </c>
      <c r="J2965">
        <v>89</v>
      </c>
      <c r="K2965" t="s">
        <v>41</v>
      </c>
    </row>
    <row r="2966" spans="1:11" x14ac:dyDescent="0.3">
      <c r="A2966">
        <v>1877</v>
      </c>
      <c r="B2966" t="s">
        <v>310</v>
      </c>
      <c r="C2966" t="s">
        <v>311</v>
      </c>
      <c r="D2966">
        <v>582</v>
      </c>
      <c r="E2966" s="1">
        <v>43958</v>
      </c>
      <c r="F2966" t="s">
        <v>30</v>
      </c>
      <c r="G2966">
        <v>2</v>
      </c>
      <c r="H2966" t="s">
        <v>31</v>
      </c>
      <c r="I2966">
        <v>7</v>
      </c>
      <c r="J2966">
        <v>37.99</v>
      </c>
      <c r="K2966" t="s">
        <v>15</v>
      </c>
    </row>
    <row r="2967" spans="1:11" x14ac:dyDescent="0.3">
      <c r="A2967">
        <v>1878</v>
      </c>
      <c r="B2967" t="s">
        <v>363</v>
      </c>
      <c r="C2967" t="s">
        <v>72</v>
      </c>
      <c r="D2967">
        <v>66</v>
      </c>
      <c r="E2967" s="1">
        <v>43844</v>
      </c>
      <c r="F2967" t="s">
        <v>54</v>
      </c>
      <c r="G2967">
        <v>3</v>
      </c>
      <c r="H2967" t="s">
        <v>55</v>
      </c>
      <c r="I2967">
        <v>1</v>
      </c>
      <c r="J2967">
        <v>11.99</v>
      </c>
      <c r="K2967" t="s">
        <v>18</v>
      </c>
    </row>
    <row r="2968" spans="1:11" x14ac:dyDescent="0.3">
      <c r="A2968">
        <v>1878</v>
      </c>
      <c r="B2968" t="s">
        <v>363</v>
      </c>
      <c r="C2968" t="s">
        <v>72</v>
      </c>
      <c r="D2968">
        <v>909</v>
      </c>
      <c r="E2968" s="1">
        <v>44024</v>
      </c>
      <c r="F2968" t="s">
        <v>185</v>
      </c>
      <c r="G2968">
        <v>5</v>
      </c>
      <c r="H2968" t="s">
        <v>186</v>
      </c>
      <c r="I2968">
        <v>5</v>
      </c>
      <c r="J2968">
        <v>189</v>
      </c>
      <c r="K2968" t="s">
        <v>97</v>
      </c>
    </row>
    <row r="2969" spans="1:11" x14ac:dyDescent="0.3">
      <c r="A2969">
        <v>1878</v>
      </c>
      <c r="B2969" t="s">
        <v>363</v>
      </c>
      <c r="C2969" t="s">
        <v>72</v>
      </c>
      <c r="D2969">
        <v>2613</v>
      </c>
      <c r="E2969" s="1">
        <v>44388</v>
      </c>
      <c r="F2969" t="s">
        <v>81</v>
      </c>
      <c r="G2969">
        <v>4</v>
      </c>
      <c r="H2969" t="s">
        <v>82</v>
      </c>
      <c r="I2969">
        <v>6</v>
      </c>
      <c r="J2969">
        <v>599</v>
      </c>
      <c r="K2969" t="s">
        <v>27</v>
      </c>
    </row>
    <row r="2970" spans="1:11" x14ac:dyDescent="0.3">
      <c r="A2970">
        <v>1878</v>
      </c>
      <c r="B2970" t="s">
        <v>363</v>
      </c>
      <c r="C2970" t="s">
        <v>72</v>
      </c>
      <c r="D2970">
        <v>3026</v>
      </c>
      <c r="E2970" s="1">
        <v>44488</v>
      </c>
      <c r="F2970" t="s">
        <v>290</v>
      </c>
      <c r="G2970">
        <v>5</v>
      </c>
      <c r="H2970" t="s">
        <v>291</v>
      </c>
      <c r="I2970">
        <v>6</v>
      </c>
      <c r="J2970">
        <v>699</v>
      </c>
      <c r="K2970" t="s">
        <v>27</v>
      </c>
    </row>
    <row r="2971" spans="1:11" x14ac:dyDescent="0.3">
      <c r="A2971">
        <v>1878</v>
      </c>
      <c r="B2971" t="s">
        <v>363</v>
      </c>
      <c r="C2971" t="s">
        <v>72</v>
      </c>
      <c r="D2971">
        <v>3154</v>
      </c>
      <c r="E2971" s="1">
        <v>44519</v>
      </c>
      <c r="F2971" t="s">
        <v>230</v>
      </c>
      <c r="G2971">
        <v>3</v>
      </c>
      <c r="H2971" t="s">
        <v>231</v>
      </c>
      <c r="I2971">
        <v>4</v>
      </c>
      <c r="J2971">
        <v>16.989999999999998</v>
      </c>
      <c r="K2971" t="s">
        <v>34</v>
      </c>
    </row>
    <row r="2972" spans="1:11" x14ac:dyDescent="0.3">
      <c r="A2972">
        <v>1879</v>
      </c>
      <c r="B2972" t="s">
        <v>425</v>
      </c>
      <c r="C2972" t="s">
        <v>103</v>
      </c>
      <c r="D2972">
        <v>239</v>
      </c>
      <c r="E2972" s="1">
        <v>43877</v>
      </c>
      <c r="F2972" t="s">
        <v>158</v>
      </c>
      <c r="G2972">
        <v>3</v>
      </c>
      <c r="H2972" t="s">
        <v>159</v>
      </c>
      <c r="I2972">
        <v>4</v>
      </c>
      <c r="J2972">
        <v>20.95</v>
      </c>
      <c r="K2972" t="s">
        <v>34</v>
      </c>
    </row>
    <row r="2973" spans="1:11" x14ac:dyDescent="0.3">
      <c r="A2973">
        <v>1879</v>
      </c>
      <c r="B2973" t="s">
        <v>425</v>
      </c>
      <c r="C2973" t="s">
        <v>103</v>
      </c>
      <c r="D2973">
        <v>1391</v>
      </c>
      <c r="E2973" s="1">
        <v>44127</v>
      </c>
      <c r="F2973" t="s">
        <v>129</v>
      </c>
      <c r="G2973">
        <v>5</v>
      </c>
      <c r="H2973" t="s">
        <v>130</v>
      </c>
      <c r="I2973">
        <v>7</v>
      </c>
      <c r="J2973">
        <v>29.99</v>
      </c>
      <c r="K2973" t="s">
        <v>15</v>
      </c>
    </row>
    <row r="2974" spans="1:11" x14ac:dyDescent="0.3">
      <c r="A2974">
        <v>1879</v>
      </c>
      <c r="B2974" t="s">
        <v>425</v>
      </c>
      <c r="C2974" t="s">
        <v>103</v>
      </c>
      <c r="D2974">
        <v>2163</v>
      </c>
      <c r="E2974" s="1">
        <v>44296</v>
      </c>
      <c r="F2974" t="s">
        <v>100</v>
      </c>
      <c r="G2974">
        <v>3</v>
      </c>
      <c r="H2974" t="s">
        <v>101</v>
      </c>
      <c r="I2974">
        <v>7</v>
      </c>
      <c r="J2974">
        <v>34.99</v>
      </c>
      <c r="K2974" t="s">
        <v>15</v>
      </c>
    </row>
    <row r="2975" spans="1:11" x14ac:dyDescent="0.3">
      <c r="A2975">
        <v>1880</v>
      </c>
      <c r="B2975" t="s">
        <v>124</v>
      </c>
      <c r="C2975" t="s">
        <v>20</v>
      </c>
      <c r="D2975">
        <v>322</v>
      </c>
      <c r="E2975" s="1">
        <v>43895</v>
      </c>
      <c r="F2975" t="s">
        <v>100</v>
      </c>
      <c r="G2975">
        <v>4</v>
      </c>
      <c r="H2975" t="s">
        <v>101</v>
      </c>
      <c r="I2975">
        <v>7</v>
      </c>
      <c r="J2975">
        <v>34.99</v>
      </c>
      <c r="K2975" t="s">
        <v>15</v>
      </c>
    </row>
    <row r="2976" spans="1:11" x14ac:dyDescent="0.3">
      <c r="A2976">
        <v>1880</v>
      </c>
      <c r="B2976" t="s">
        <v>124</v>
      </c>
      <c r="C2976" t="s">
        <v>20</v>
      </c>
      <c r="D2976">
        <v>2896</v>
      </c>
      <c r="E2976" s="1">
        <v>44454</v>
      </c>
      <c r="F2976" t="s">
        <v>141</v>
      </c>
      <c r="G2976">
        <v>3</v>
      </c>
      <c r="H2976" t="s">
        <v>142</v>
      </c>
      <c r="I2976">
        <v>5</v>
      </c>
      <c r="J2976">
        <v>214</v>
      </c>
      <c r="K2976" t="s">
        <v>97</v>
      </c>
    </row>
    <row r="2977" spans="1:11" x14ac:dyDescent="0.3">
      <c r="A2977">
        <v>1880</v>
      </c>
      <c r="B2977" t="s">
        <v>124</v>
      </c>
      <c r="C2977" t="s">
        <v>20</v>
      </c>
      <c r="D2977">
        <v>2927</v>
      </c>
      <c r="E2977" s="1">
        <v>44463</v>
      </c>
      <c r="F2977" t="s">
        <v>60</v>
      </c>
      <c r="G2977">
        <v>3</v>
      </c>
      <c r="H2977" t="s">
        <v>61</v>
      </c>
      <c r="I2977">
        <v>4</v>
      </c>
      <c r="J2977">
        <v>12.99</v>
      </c>
      <c r="K2977" t="s">
        <v>34</v>
      </c>
    </row>
    <row r="2978" spans="1:11" x14ac:dyDescent="0.3">
      <c r="A2978">
        <v>1883</v>
      </c>
      <c r="B2978" t="s">
        <v>298</v>
      </c>
      <c r="C2978" t="s">
        <v>29</v>
      </c>
      <c r="D2978">
        <v>1135</v>
      </c>
      <c r="E2978" s="1">
        <v>44076</v>
      </c>
      <c r="F2978" t="s">
        <v>152</v>
      </c>
      <c r="G2978">
        <v>6</v>
      </c>
      <c r="H2978" t="s">
        <v>153</v>
      </c>
      <c r="I2978">
        <v>1</v>
      </c>
      <c r="J2978">
        <v>7.99</v>
      </c>
      <c r="K2978" t="s">
        <v>18</v>
      </c>
    </row>
    <row r="2979" spans="1:11" x14ac:dyDescent="0.3">
      <c r="A2979">
        <v>1883</v>
      </c>
      <c r="B2979" t="s">
        <v>298</v>
      </c>
      <c r="C2979" t="s">
        <v>29</v>
      </c>
      <c r="D2979">
        <v>1666</v>
      </c>
      <c r="E2979" s="1">
        <v>44190</v>
      </c>
      <c r="F2979" t="s">
        <v>30</v>
      </c>
      <c r="G2979">
        <v>5</v>
      </c>
      <c r="H2979" t="s">
        <v>31</v>
      </c>
      <c r="I2979">
        <v>7</v>
      </c>
      <c r="J2979">
        <v>37.99</v>
      </c>
      <c r="K2979" t="s">
        <v>15</v>
      </c>
    </row>
    <row r="2980" spans="1:11" x14ac:dyDescent="0.3">
      <c r="A2980">
        <v>1884</v>
      </c>
      <c r="B2980" t="s">
        <v>430</v>
      </c>
      <c r="C2980" t="s">
        <v>29</v>
      </c>
      <c r="D2980">
        <v>312</v>
      </c>
      <c r="E2980" s="1">
        <v>43893</v>
      </c>
      <c r="F2980" t="s">
        <v>145</v>
      </c>
      <c r="G2980">
        <v>5</v>
      </c>
      <c r="H2980" t="s">
        <v>146</v>
      </c>
      <c r="I2980">
        <v>6</v>
      </c>
      <c r="J2980">
        <v>883</v>
      </c>
      <c r="K2980" t="s">
        <v>27</v>
      </c>
    </row>
    <row r="2981" spans="1:11" x14ac:dyDescent="0.3">
      <c r="A2981">
        <v>1884</v>
      </c>
      <c r="B2981" t="s">
        <v>430</v>
      </c>
      <c r="C2981" t="s">
        <v>29</v>
      </c>
      <c r="D2981">
        <v>1130</v>
      </c>
      <c r="E2981" s="1">
        <v>44075</v>
      </c>
      <c r="F2981" t="s">
        <v>286</v>
      </c>
      <c r="G2981">
        <v>3</v>
      </c>
      <c r="H2981" t="s">
        <v>287</v>
      </c>
      <c r="I2981">
        <v>4</v>
      </c>
      <c r="J2981">
        <v>19.989999999999998</v>
      </c>
      <c r="K2981" t="s">
        <v>34</v>
      </c>
    </row>
    <row r="2982" spans="1:11" x14ac:dyDescent="0.3">
      <c r="A2982">
        <v>1884</v>
      </c>
      <c r="B2982" t="s">
        <v>430</v>
      </c>
      <c r="C2982" t="s">
        <v>29</v>
      </c>
      <c r="D2982">
        <v>1775</v>
      </c>
      <c r="E2982" s="1">
        <v>44213</v>
      </c>
      <c r="F2982" t="s">
        <v>25</v>
      </c>
      <c r="G2982">
        <v>3</v>
      </c>
      <c r="H2982" t="s">
        <v>26</v>
      </c>
      <c r="I2982">
        <v>6</v>
      </c>
      <c r="J2982">
        <v>684</v>
      </c>
      <c r="K2982" t="s">
        <v>27</v>
      </c>
    </row>
    <row r="2983" spans="1:11" x14ac:dyDescent="0.3">
      <c r="A2983">
        <v>1884</v>
      </c>
      <c r="B2983" t="s">
        <v>430</v>
      </c>
      <c r="C2983" t="s">
        <v>29</v>
      </c>
      <c r="D2983">
        <v>3098</v>
      </c>
      <c r="E2983" s="1">
        <v>44506</v>
      </c>
      <c r="F2983" t="s">
        <v>16</v>
      </c>
      <c r="G2983">
        <v>6</v>
      </c>
      <c r="H2983" t="s">
        <v>17</v>
      </c>
      <c r="I2983">
        <v>1</v>
      </c>
      <c r="J2983">
        <v>8.99</v>
      </c>
      <c r="K2983" t="s">
        <v>18</v>
      </c>
    </row>
    <row r="2984" spans="1:11" x14ac:dyDescent="0.3">
      <c r="A2984">
        <v>1885</v>
      </c>
      <c r="B2984" t="s">
        <v>439</v>
      </c>
      <c r="C2984" t="s">
        <v>134</v>
      </c>
      <c r="D2984">
        <v>634</v>
      </c>
      <c r="E2984" s="1">
        <v>43967</v>
      </c>
      <c r="F2984" t="s">
        <v>190</v>
      </c>
      <c r="G2984">
        <v>3</v>
      </c>
      <c r="H2984" t="s">
        <v>191</v>
      </c>
      <c r="I2984">
        <v>6</v>
      </c>
      <c r="J2984">
        <v>549</v>
      </c>
      <c r="K2984" t="s">
        <v>27</v>
      </c>
    </row>
    <row r="2985" spans="1:11" x14ac:dyDescent="0.3">
      <c r="A2985">
        <v>1885</v>
      </c>
      <c r="B2985" t="s">
        <v>439</v>
      </c>
      <c r="C2985" t="s">
        <v>134</v>
      </c>
      <c r="D2985">
        <v>1829</v>
      </c>
      <c r="E2985" s="1">
        <v>44224</v>
      </c>
      <c r="F2985" t="s">
        <v>317</v>
      </c>
      <c r="G2985">
        <v>4</v>
      </c>
      <c r="H2985" t="s">
        <v>318</v>
      </c>
      <c r="I2985">
        <v>7</v>
      </c>
      <c r="J2985">
        <v>44.95</v>
      </c>
      <c r="K2985" t="s">
        <v>15</v>
      </c>
    </row>
    <row r="2986" spans="1:11" x14ac:dyDescent="0.3">
      <c r="A2986">
        <v>1886</v>
      </c>
      <c r="B2986" t="s">
        <v>413</v>
      </c>
      <c r="C2986" t="s">
        <v>126</v>
      </c>
      <c r="D2986">
        <v>127</v>
      </c>
      <c r="E2986" s="1">
        <v>43856</v>
      </c>
      <c r="F2986" t="s">
        <v>83</v>
      </c>
      <c r="G2986">
        <v>4</v>
      </c>
      <c r="H2986" t="s">
        <v>84</v>
      </c>
      <c r="I2986">
        <v>2</v>
      </c>
      <c r="J2986">
        <v>167</v>
      </c>
      <c r="K2986" t="s">
        <v>41</v>
      </c>
    </row>
    <row r="2987" spans="1:11" x14ac:dyDescent="0.3">
      <c r="A2987">
        <v>1886</v>
      </c>
      <c r="B2987" t="s">
        <v>413</v>
      </c>
      <c r="C2987" t="s">
        <v>126</v>
      </c>
      <c r="D2987">
        <v>1036</v>
      </c>
      <c r="E2987" s="1">
        <v>44053</v>
      </c>
      <c r="F2987" t="s">
        <v>129</v>
      </c>
      <c r="G2987">
        <v>3</v>
      </c>
      <c r="H2987" t="s">
        <v>130</v>
      </c>
      <c r="I2987">
        <v>7</v>
      </c>
      <c r="J2987">
        <v>29.99</v>
      </c>
      <c r="K2987" t="s">
        <v>15</v>
      </c>
    </row>
    <row r="2988" spans="1:11" x14ac:dyDescent="0.3">
      <c r="A2988">
        <v>1886</v>
      </c>
      <c r="B2988" t="s">
        <v>413</v>
      </c>
      <c r="C2988" t="s">
        <v>126</v>
      </c>
      <c r="D2988">
        <v>1995</v>
      </c>
      <c r="E2988" s="1">
        <v>44257</v>
      </c>
      <c r="F2988" t="s">
        <v>47</v>
      </c>
      <c r="G2988">
        <v>2</v>
      </c>
      <c r="H2988" t="s">
        <v>48</v>
      </c>
      <c r="I2988">
        <v>7</v>
      </c>
      <c r="J2988">
        <v>49</v>
      </c>
      <c r="K2988" t="s">
        <v>15</v>
      </c>
    </row>
    <row r="2989" spans="1:11" x14ac:dyDescent="0.3">
      <c r="A2989">
        <v>1886</v>
      </c>
      <c r="B2989" t="s">
        <v>413</v>
      </c>
      <c r="C2989" t="s">
        <v>126</v>
      </c>
      <c r="D2989">
        <v>2432</v>
      </c>
      <c r="E2989" s="1">
        <v>44355</v>
      </c>
      <c r="F2989" t="s">
        <v>149</v>
      </c>
      <c r="G2989">
        <v>4</v>
      </c>
      <c r="H2989" t="s">
        <v>150</v>
      </c>
      <c r="I2989">
        <v>4</v>
      </c>
      <c r="J2989">
        <v>24.95</v>
      </c>
      <c r="K2989" t="s">
        <v>34</v>
      </c>
    </row>
    <row r="2990" spans="1:11" x14ac:dyDescent="0.3">
      <c r="A2990">
        <v>1887</v>
      </c>
      <c r="B2990" t="s">
        <v>355</v>
      </c>
      <c r="C2990" t="s">
        <v>148</v>
      </c>
      <c r="D2990">
        <v>1694</v>
      </c>
      <c r="E2990" s="1">
        <v>44197</v>
      </c>
      <c r="F2990" t="s">
        <v>122</v>
      </c>
      <c r="G2990">
        <v>4</v>
      </c>
      <c r="H2990" t="s">
        <v>123</v>
      </c>
      <c r="I2990">
        <v>4</v>
      </c>
      <c r="J2990">
        <v>14.99</v>
      </c>
      <c r="K2990" t="s">
        <v>34</v>
      </c>
    </row>
    <row r="2991" spans="1:11" x14ac:dyDescent="0.3">
      <c r="A2991">
        <v>1890</v>
      </c>
      <c r="B2991" t="s">
        <v>11</v>
      </c>
      <c r="C2991" t="s">
        <v>12</v>
      </c>
      <c r="D2991">
        <v>2478</v>
      </c>
      <c r="E2991" s="1">
        <v>44362</v>
      </c>
      <c r="F2991" t="s">
        <v>208</v>
      </c>
      <c r="G2991">
        <v>6</v>
      </c>
      <c r="H2991" t="s">
        <v>209</v>
      </c>
      <c r="I2991">
        <v>4</v>
      </c>
      <c r="J2991">
        <v>14.99</v>
      </c>
      <c r="K2991" t="s">
        <v>34</v>
      </c>
    </row>
    <row r="2992" spans="1:11" x14ac:dyDescent="0.3">
      <c r="A2992">
        <v>1890</v>
      </c>
      <c r="B2992" t="s">
        <v>11</v>
      </c>
      <c r="C2992" t="s">
        <v>12</v>
      </c>
      <c r="D2992">
        <v>2771</v>
      </c>
      <c r="E2992" s="1">
        <v>44425</v>
      </c>
      <c r="F2992" t="s">
        <v>44</v>
      </c>
      <c r="G2992">
        <v>2</v>
      </c>
      <c r="H2992" t="s">
        <v>45</v>
      </c>
      <c r="I2992">
        <v>4</v>
      </c>
      <c r="J2992">
        <v>23.99</v>
      </c>
      <c r="K2992" t="s">
        <v>34</v>
      </c>
    </row>
    <row r="2993" spans="1:11" x14ac:dyDescent="0.3">
      <c r="A2993">
        <v>1891</v>
      </c>
      <c r="B2993" t="s">
        <v>489</v>
      </c>
      <c r="C2993" t="s">
        <v>36</v>
      </c>
      <c r="D2993">
        <v>3077</v>
      </c>
      <c r="E2993" s="1">
        <v>44501</v>
      </c>
      <c r="F2993" t="s">
        <v>149</v>
      </c>
      <c r="G2993">
        <v>5</v>
      </c>
      <c r="H2993" t="s">
        <v>150</v>
      </c>
      <c r="I2993">
        <v>4</v>
      </c>
      <c r="J2993">
        <v>24.95</v>
      </c>
      <c r="K2993" t="s">
        <v>34</v>
      </c>
    </row>
    <row r="2994" spans="1:11" x14ac:dyDescent="0.3">
      <c r="A2994">
        <v>1893</v>
      </c>
      <c r="B2994" t="s">
        <v>414</v>
      </c>
      <c r="C2994" t="s">
        <v>239</v>
      </c>
      <c r="D2994">
        <v>1528</v>
      </c>
      <c r="E2994" s="1">
        <v>44158</v>
      </c>
      <c r="F2994" t="s">
        <v>106</v>
      </c>
      <c r="G2994">
        <v>2</v>
      </c>
      <c r="H2994" t="s">
        <v>107</v>
      </c>
      <c r="I2994">
        <v>1</v>
      </c>
      <c r="J2994">
        <v>4.99</v>
      </c>
      <c r="K2994" t="s">
        <v>18</v>
      </c>
    </row>
    <row r="2995" spans="1:11" x14ac:dyDescent="0.3">
      <c r="A2995">
        <v>1894</v>
      </c>
      <c r="B2995" t="s">
        <v>49</v>
      </c>
      <c r="C2995" t="s">
        <v>50</v>
      </c>
      <c r="D2995">
        <v>206</v>
      </c>
      <c r="E2995" s="1">
        <v>43872</v>
      </c>
      <c r="F2995" t="s">
        <v>154</v>
      </c>
      <c r="G2995">
        <v>5</v>
      </c>
      <c r="H2995" t="s">
        <v>155</v>
      </c>
      <c r="I2995">
        <v>2</v>
      </c>
      <c r="J2995">
        <v>129.94999999999999</v>
      </c>
      <c r="K2995" t="s">
        <v>41</v>
      </c>
    </row>
    <row r="2996" spans="1:11" x14ac:dyDescent="0.3">
      <c r="A2996">
        <v>1894</v>
      </c>
      <c r="B2996" t="s">
        <v>49</v>
      </c>
      <c r="C2996" t="s">
        <v>50</v>
      </c>
      <c r="D2996">
        <v>397</v>
      </c>
      <c r="E2996" s="1">
        <v>43914</v>
      </c>
      <c r="F2996" t="s">
        <v>91</v>
      </c>
      <c r="G2996">
        <v>3</v>
      </c>
      <c r="H2996" t="s">
        <v>92</v>
      </c>
      <c r="I2996">
        <v>4</v>
      </c>
      <c r="J2996">
        <v>24.99</v>
      </c>
      <c r="K2996" t="s">
        <v>34</v>
      </c>
    </row>
    <row r="2997" spans="1:11" x14ac:dyDescent="0.3">
      <c r="A2997">
        <v>1894</v>
      </c>
      <c r="B2997" t="s">
        <v>49</v>
      </c>
      <c r="C2997" t="s">
        <v>50</v>
      </c>
      <c r="D2997">
        <v>1473</v>
      </c>
      <c r="E2997" s="1">
        <v>44146</v>
      </c>
      <c r="F2997" t="s">
        <v>168</v>
      </c>
      <c r="G2997">
        <v>5</v>
      </c>
      <c r="H2997" t="s">
        <v>169</v>
      </c>
      <c r="I2997">
        <v>4</v>
      </c>
      <c r="J2997">
        <v>19.5</v>
      </c>
      <c r="K2997" t="s">
        <v>34</v>
      </c>
    </row>
    <row r="2998" spans="1:11" x14ac:dyDescent="0.3">
      <c r="A2998">
        <v>1894</v>
      </c>
      <c r="B2998" t="s">
        <v>49</v>
      </c>
      <c r="C2998" t="s">
        <v>50</v>
      </c>
      <c r="D2998">
        <v>1889</v>
      </c>
      <c r="E2998" s="1">
        <v>44236</v>
      </c>
      <c r="F2998" t="s">
        <v>13</v>
      </c>
      <c r="G2998">
        <v>3</v>
      </c>
      <c r="H2998" t="s">
        <v>14</v>
      </c>
      <c r="I2998">
        <v>7</v>
      </c>
      <c r="J2998">
        <v>29.99</v>
      </c>
      <c r="K2998" t="s">
        <v>15</v>
      </c>
    </row>
    <row r="2999" spans="1:11" x14ac:dyDescent="0.3">
      <c r="A2999">
        <v>1895</v>
      </c>
      <c r="B2999" t="s">
        <v>124</v>
      </c>
      <c r="C2999" t="s">
        <v>20</v>
      </c>
      <c r="D2999">
        <v>3284</v>
      </c>
      <c r="E2999" s="1">
        <v>44548</v>
      </c>
      <c r="F2999" t="s">
        <v>158</v>
      </c>
      <c r="G2999">
        <v>5</v>
      </c>
      <c r="H2999" t="s">
        <v>159</v>
      </c>
      <c r="I2999">
        <v>4</v>
      </c>
      <c r="J2999">
        <v>20.95</v>
      </c>
      <c r="K2999" t="s">
        <v>34</v>
      </c>
    </row>
    <row r="3000" spans="1:11" x14ac:dyDescent="0.3">
      <c r="A3000">
        <v>1897</v>
      </c>
      <c r="B3000" t="s">
        <v>402</v>
      </c>
      <c r="C3000" t="s">
        <v>36</v>
      </c>
      <c r="D3000">
        <v>2307</v>
      </c>
      <c r="E3000" s="1">
        <v>44326</v>
      </c>
      <c r="F3000" t="s">
        <v>149</v>
      </c>
      <c r="G3000">
        <v>2</v>
      </c>
      <c r="H3000" t="s">
        <v>150</v>
      </c>
      <c r="I3000">
        <v>4</v>
      </c>
      <c r="J3000">
        <v>24.95</v>
      </c>
      <c r="K3000" t="s">
        <v>34</v>
      </c>
    </row>
    <row r="3001" spans="1:11" x14ac:dyDescent="0.3">
      <c r="A3001">
        <v>1897</v>
      </c>
      <c r="B3001" t="s">
        <v>402</v>
      </c>
      <c r="C3001" t="s">
        <v>36</v>
      </c>
      <c r="D3001">
        <v>2829</v>
      </c>
      <c r="E3001" s="1">
        <v>44438</v>
      </c>
      <c r="F3001" t="s">
        <v>138</v>
      </c>
      <c r="G3001">
        <v>5</v>
      </c>
      <c r="H3001" t="s">
        <v>139</v>
      </c>
      <c r="I3001">
        <v>6</v>
      </c>
      <c r="J3001">
        <v>899</v>
      </c>
      <c r="K3001" t="s">
        <v>27</v>
      </c>
    </row>
    <row r="3002" spans="1:11" x14ac:dyDescent="0.3">
      <c r="A3002">
        <v>1898</v>
      </c>
      <c r="B3002" t="s">
        <v>162</v>
      </c>
      <c r="C3002" t="s">
        <v>163</v>
      </c>
      <c r="D3002">
        <v>1228</v>
      </c>
      <c r="E3002" s="1">
        <v>44093</v>
      </c>
      <c r="F3002" t="s">
        <v>158</v>
      </c>
      <c r="G3002">
        <v>2</v>
      </c>
      <c r="H3002" t="s">
        <v>159</v>
      </c>
      <c r="I3002">
        <v>4</v>
      </c>
      <c r="J3002">
        <v>20.95</v>
      </c>
      <c r="K3002" t="s">
        <v>34</v>
      </c>
    </row>
    <row r="3003" spans="1:11" x14ac:dyDescent="0.3">
      <c r="A3003">
        <v>1898</v>
      </c>
      <c r="B3003" t="s">
        <v>162</v>
      </c>
      <c r="C3003" t="s">
        <v>163</v>
      </c>
      <c r="D3003">
        <v>3311</v>
      </c>
      <c r="E3003" s="1">
        <v>44555</v>
      </c>
      <c r="F3003" t="s">
        <v>283</v>
      </c>
      <c r="G3003">
        <v>2</v>
      </c>
      <c r="H3003" t="s">
        <v>284</v>
      </c>
      <c r="I3003">
        <v>7</v>
      </c>
      <c r="J3003">
        <v>42.99</v>
      </c>
      <c r="K3003" t="s">
        <v>15</v>
      </c>
    </row>
    <row r="3004" spans="1:11" x14ac:dyDescent="0.3">
      <c r="A3004">
        <v>1899</v>
      </c>
      <c r="B3004" t="s">
        <v>280</v>
      </c>
      <c r="C3004" t="s">
        <v>117</v>
      </c>
      <c r="D3004">
        <v>346</v>
      </c>
      <c r="E3004" s="1">
        <v>43901</v>
      </c>
      <c r="F3004" t="s">
        <v>54</v>
      </c>
      <c r="G3004">
        <v>3</v>
      </c>
      <c r="H3004" t="s">
        <v>55</v>
      </c>
      <c r="I3004">
        <v>1</v>
      </c>
      <c r="J3004">
        <v>11.99</v>
      </c>
      <c r="K3004" t="s">
        <v>18</v>
      </c>
    </row>
    <row r="3005" spans="1:11" x14ac:dyDescent="0.3">
      <c r="A3005">
        <v>1900</v>
      </c>
      <c r="B3005" t="s">
        <v>135</v>
      </c>
      <c r="C3005" t="s">
        <v>50</v>
      </c>
      <c r="D3005">
        <v>640</v>
      </c>
      <c r="E3005" s="1">
        <v>43968</v>
      </c>
      <c r="F3005" t="s">
        <v>54</v>
      </c>
      <c r="G3005">
        <v>4</v>
      </c>
      <c r="H3005" t="s">
        <v>55</v>
      </c>
      <c r="I3005">
        <v>1</v>
      </c>
      <c r="J3005">
        <v>11.99</v>
      </c>
      <c r="K3005" t="s">
        <v>18</v>
      </c>
    </row>
    <row r="3006" spans="1:11" x14ac:dyDescent="0.3">
      <c r="A3006">
        <v>1900</v>
      </c>
      <c r="B3006" t="s">
        <v>135</v>
      </c>
      <c r="C3006" t="s">
        <v>50</v>
      </c>
      <c r="D3006">
        <v>1202</v>
      </c>
      <c r="E3006" s="1">
        <v>44089</v>
      </c>
      <c r="F3006" t="s">
        <v>198</v>
      </c>
      <c r="G3006">
        <v>5</v>
      </c>
      <c r="H3006" t="s">
        <v>199</v>
      </c>
      <c r="I3006">
        <v>1</v>
      </c>
      <c r="J3006">
        <v>8.99</v>
      </c>
      <c r="K3006" t="s">
        <v>18</v>
      </c>
    </row>
    <row r="3007" spans="1:11" x14ac:dyDescent="0.3">
      <c r="A3007">
        <v>1902</v>
      </c>
      <c r="B3007" t="s">
        <v>308</v>
      </c>
      <c r="C3007" t="s">
        <v>309</v>
      </c>
      <c r="D3007">
        <v>1717</v>
      </c>
      <c r="E3007" s="1">
        <v>44201</v>
      </c>
      <c r="F3007" t="s">
        <v>165</v>
      </c>
      <c r="G3007">
        <v>3</v>
      </c>
      <c r="H3007" t="s">
        <v>166</v>
      </c>
      <c r="I3007">
        <v>7</v>
      </c>
      <c r="J3007">
        <v>28.99</v>
      </c>
      <c r="K3007" t="s">
        <v>15</v>
      </c>
    </row>
    <row r="3008" spans="1:11" x14ac:dyDescent="0.3">
      <c r="A3008">
        <v>1902</v>
      </c>
      <c r="B3008" t="s">
        <v>308</v>
      </c>
      <c r="C3008" t="s">
        <v>309</v>
      </c>
      <c r="D3008">
        <v>1763</v>
      </c>
      <c r="E3008" s="1">
        <v>44212</v>
      </c>
      <c r="F3008" t="s">
        <v>149</v>
      </c>
      <c r="G3008">
        <v>4</v>
      </c>
      <c r="H3008" t="s">
        <v>150</v>
      </c>
      <c r="I3008">
        <v>4</v>
      </c>
      <c r="J3008">
        <v>24.95</v>
      </c>
      <c r="K3008" t="s">
        <v>34</v>
      </c>
    </row>
    <row r="3009" spans="1:11" x14ac:dyDescent="0.3">
      <c r="A3009">
        <v>1902</v>
      </c>
      <c r="B3009" t="s">
        <v>308</v>
      </c>
      <c r="C3009" t="s">
        <v>309</v>
      </c>
      <c r="D3009">
        <v>2331</v>
      </c>
      <c r="E3009" s="1">
        <v>44331</v>
      </c>
      <c r="F3009" t="s">
        <v>302</v>
      </c>
      <c r="G3009">
        <v>4</v>
      </c>
      <c r="H3009" t="s">
        <v>303</v>
      </c>
      <c r="I3009">
        <v>4</v>
      </c>
      <c r="J3009">
        <v>13.99</v>
      </c>
      <c r="K3009" t="s">
        <v>34</v>
      </c>
    </row>
    <row r="3010" spans="1:11" x14ac:dyDescent="0.3">
      <c r="A3010">
        <v>1902</v>
      </c>
      <c r="B3010" t="s">
        <v>308</v>
      </c>
      <c r="C3010" t="s">
        <v>309</v>
      </c>
      <c r="D3010">
        <v>2470</v>
      </c>
      <c r="E3010" s="1">
        <v>44361</v>
      </c>
      <c r="F3010" t="s">
        <v>190</v>
      </c>
      <c r="G3010">
        <v>3</v>
      </c>
      <c r="H3010" t="s">
        <v>191</v>
      </c>
      <c r="I3010">
        <v>6</v>
      </c>
      <c r="J3010">
        <v>549</v>
      </c>
      <c r="K3010" t="s">
        <v>27</v>
      </c>
    </row>
    <row r="3011" spans="1:11" x14ac:dyDescent="0.3">
      <c r="A3011">
        <v>1903</v>
      </c>
      <c r="B3011" t="s">
        <v>521</v>
      </c>
      <c r="C3011" t="s">
        <v>109</v>
      </c>
      <c r="D3011">
        <v>1639</v>
      </c>
      <c r="E3011" s="1">
        <v>44185</v>
      </c>
      <c r="F3011" t="s">
        <v>25</v>
      </c>
      <c r="G3011">
        <v>5</v>
      </c>
      <c r="H3011" t="s">
        <v>26</v>
      </c>
      <c r="I3011">
        <v>6</v>
      </c>
      <c r="J3011">
        <v>684</v>
      </c>
      <c r="K3011" t="s">
        <v>27</v>
      </c>
    </row>
    <row r="3012" spans="1:11" x14ac:dyDescent="0.3">
      <c r="A3012">
        <v>1904</v>
      </c>
      <c r="B3012" t="s">
        <v>164</v>
      </c>
      <c r="C3012" t="s">
        <v>144</v>
      </c>
      <c r="D3012">
        <v>2092</v>
      </c>
      <c r="E3012" s="1">
        <v>44280</v>
      </c>
      <c r="F3012" t="s">
        <v>114</v>
      </c>
      <c r="G3012">
        <v>3</v>
      </c>
      <c r="H3012" t="s">
        <v>115</v>
      </c>
      <c r="I3012">
        <v>2</v>
      </c>
      <c r="J3012">
        <v>69</v>
      </c>
      <c r="K3012" t="s">
        <v>41</v>
      </c>
    </row>
    <row r="3013" spans="1:11" x14ac:dyDescent="0.3">
      <c r="A3013">
        <v>1905</v>
      </c>
      <c r="B3013" t="s">
        <v>417</v>
      </c>
      <c r="C3013" t="s">
        <v>29</v>
      </c>
      <c r="D3013">
        <v>199</v>
      </c>
      <c r="E3013" s="1">
        <v>43870</v>
      </c>
      <c r="F3013" t="s">
        <v>286</v>
      </c>
      <c r="G3013">
        <v>2</v>
      </c>
      <c r="H3013" t="s">
        <v>287</v>
      </c>
      <c r="I3013">
        <v>4</v>
      </c>
      <c r="J3013">
        <v>19.989999999999998</v>
      </c>
      <c r="K3013" t="s">
        <v>34</v>
      </c>
    </row>
    <row r="3014" spans="1:11" x14ac:dyDescent="0.3">
      <c r="A3014">
        <v>1905</v>
      </c>
      <c r="B3014" t="s">
        <v>417</v>
      </c>
      <c r="C3014" t="s">
        <v>29</v>
      </c>
      <c r="D3014">
        <v>224</v>
      </c>
      <c r="E3014" s="1">
        <v>43875</v>
      </c>
      <c r="F3014" t="s">
        <v>30</v>
      </c>
      <c r="G3014">
        <v>4</v>
      </c>
      <c r="H3014" t="s">
        <v>31</v>
      </c>
      <c r="I3014">
        <v>7</v>
      </c>
      <c r="J3014">
        <v>37.99</v>
      </c>
      <c r="K3014" t="s">
        <v>15</v>
      </c>
    </row>
    <row r="3015" spans="1:11" x14ac:dyDescent="0.3">
      <c r="A3015">
        <v>1906</v>
      </c>
      <c r="B3015" t="s">
        <v>361</v>
      </c>
      <c r="C3015" t="s">
        <v>99</v>
      </c>
      <c r="D3015">
        <v>1979</v>
      </c>
      <c r="E3015" s="1">
        <v>44255</v>
      </c>
      <c r="F3015" t="s">
        <v>283</v>
      </c>
      <c r="G3015">
        <v>3</v>
      </c>
      <c r="H3015" t="s">
        <v>284</v>
      </c>
      <c r="I3015">
        <v>7</v>
      </c>
      <c r="J3015">
        <v>42.99</v>
      </c>
      <c r="K3015" t="s">
        <v>15</v>
      </c>
    </row>
    <row r="3016" spans="1:11" x14ac:dyDescent="0.3">
      <c r="A3016">
        <v>1906</v>
      </c>
      <c r="B3016" t="s">
        <v>361</v>
      </c>
      <c r="C3016" t="s">
        <v>99</v>
      </c>
      <c r="D3016">
        <v>2720</v>
      </c>
      <c r="E3016" s="1">
        <v>44413</v>
      </c>
      <c r="F3016" t="s">
        <v>111</v>
      </c>
      <c r="G3016">
        <v>2</v>
      </c>
      <c r="H3016" t="s">
        <v>112</v>
      </c>
      <c r="I3016">
        <v>1</v>
      </c>
      <c r="J3016">
        <v>12</v>
      </c>
      <c r="K3016" t="s">
        <v>18</v>
      </c>
    </row>
    <row r="3017" spans="1:11" x14ac:dyDescent="0.3">
      <c r="A3017">
        <v>1907</v>
      </c>
      <c r="B3017" t="s">
        <v>308</v>
      </c>
      <c r="C3017" t="s">
        <v>309</v>
      </c>
      <c r="D3017">
        <v>383</v>
      </c>
      <c r="E3017" s="1">
        <v>43911</v>
      </c>
      <c r="F3017" t="s">
        <v>47</v>
      </c>
      <c r="G3017">
        <v>3</v>
      </c>
      <c r="H3017" t="s">
        <v>48</v>
      </c>
      <c r="I3017">
        <v>7</v>
      </c>
      <c r="J3017">
        <v>49</v>
      </c>
      <c r="K3017" t="s">
        <v>15</v>
      </c>
    </row>
    <row r="3018" spans="1:11" x14ac:dyDescent="0.3">
      <c r="A3018">
        <v>1907</v>
      </c>
      <c r="B3018" t="s">
        <v>308</v>
      </c>
      <c r="C3018" t="s">
        <v>309</v>
      </c>
      <c r="D3018">
        <v>1880</v>
      </c>
      <c r="E3018" s="1">
        <v>44235</v>
      </c>
      <c r="F3018" t="s">
        <v>194</v>
      </c>
      <c r="G3018">
        <v>3</v>
      </c>
      <c r="H3018" t="s">
        <v>195</v>
      </c>
      <c r="I3018">
        <v>4</v>
      </c>
      <c r="J3018">
        <v>16.75</v>
      </c>
      <c r="K3018" t="s">
        <v>34</v>
      </c>
    </row>
    <row r="3019" spans="1:11" x14ac:dyDescent="0.3">
      <c r="A3019">
        <v>1907</v>
      </c>
      <c r="B3019" t="s">
        <v>308</v>
      </c>
      <c r="C3019" t="s">
        <v>309</v>
      </c>
      <c r="D3019">
        <v>2031</v>
      </c>
      <c r="E3019" s="1">
        <v>44266</v>
      </c>
      <c r="F3019" t="s">
        <v>145</v>
      </c>
      <c r="G3019">
        <v>1</v>
      </c>
      <c r="H3019" t="s">
        <v>146</v>
      </c>
      <c r="I3019">
        <v>6</v>
      </c>
      <c r="J3019">
        <v>883</v>
      </c>
      <c r="K3019" t="s">
        <v>27</v>
      </c>
    </row>
    <row r="3020" spans="1:11" x14ac:dyDescent="0.3">
      <c r="A3020">
        <v>1907</v>
      </c>
      <c r="B3020" t="s">
        <v>308</v>
      </c>
      <c r="C3020" t="s">
        <v>309</v>
      </c>
      <c r="D3020">
        <v>3249</v>
      </c>
      <c r="E3020" s="1">
        <v>44540</v>
      </c>
      <c r="F3020" t="s">
        <v>83</v>
      </c>
      <c r="G3020">
        <v>5</v>
      </c>
      <c r="H3020" t="s">
        <v>84</v>
      </c>
      <c r="I3020">
        <v>2</v>
      </c>
      <c r="J3020">
        <v>167</v>
      </c>
      <c r="K3020" t="s">
        <v>41</v>
      </c>
    </row>
    <row r="3021" spans="1:11" x14ac:dyDescent="0.3">
      <c r="A3021">
        <v>1908</v>
      </c>
      <c r="B3021" t="s">
        <v>127</v>
      </c>
      <c r="C3021" t="s">
        <v>128</v>
      </c>
      <c r="D3021">
        <v>1070</v>
      </c>
      <c r="E3021" s="1">
        <v>44061</v>
      </c>
      <c r="F3021" t="s">
        <v>95</v>
      </c>
      <c r="G3021">
        <v>2</v>
      </c>
      <c r="H3021" t="s">
        <v>96</v>
      </c>
      <c r="I3021">
        <v>5</v>
      </c>
      <c r="J3021">
        <v>245</v>
      </c>
      <c r="K3021" t="s">
        <v>97</v>
      </c>
    </row>
    <row r="3022" spans="1:11" x14ac:dyDescent="0.3">
      <c r="A3022">
        <v>1909</v>
      </c>
      <c r="B3022" t="s">
        <v>449</v>
      </c>
      <c r="C3022" t="s">
        <v>72</v>
      </c>
      <c r="D3022">
        <v>251</v>
      </c>
      <c r="E3022" s="1">
        <v>43881</v>
      </c>
      <c r="F3022" t="s">
        <v>54</v>
      </c>
      <c r="G3022">
        <v>5</v>
      </c>
      <c r="H3022" t="s">
        <v>55</v>
      </c>
      <c r="I3022">
        <v>1</v>
      </c>
      <c r="J3022">
        <v>11.99</v>
      </c>
      <c r="K3022" t="s">
        <v>18</v>
      </c>
    </row>
    <row r="3023" spans="1:11" x14ac:dyDescent="0.3">
      <c r="A3023">
        <v>1909</v>
      </c>
      <c r="B3023" t="s">
        <v>449</v>
      </c>
      <c r="C3023" t="s">
        <v>72</v>
      </c>
      <c r="D3023">
        <v>327</v>
      </c>
      <c r="E3023" s="1">
        <v>43897</v>
      </c>
      <c r="F3023" t="s">
        <v>260</v>
      </c>
      <c r="G3023">
        <v>4</v>
      </c>
      <c r="H3023" t="s">
        <v>261</v>
      </c>
      <c r="I3023">
        <v>7</v>
      </c>
      <c r="J3023">
        <v>49</v>
      </c>
      <c r="K3023" t="s">
        <v>15</v>
      </c>
    </row>
    <row r="3024" spans="1:11" x14ac:dyDescent="0.3">
      <c r="A3024">
        <v>1909</v>
      </c>
      <c r="B3024" t="s">
        <v>449</v>
      </c>
      <c r="C3024" t="s">
        <v>72</v>
      </c>
      <c r="D3024">
        <v>601</v>
      </c>
      <c r="E3024" s="1">
        <v>43960</v>
      </c>
      <c r="F3024" t="s">
        <v>204</v>
      </c>
      <c r="G3024">
        <v>3</v>
      </c>
      <c r="H3024" t="s">
        <v>205</v>
      </c>
      <c r="I3024">
        <v>3</v>
      </c>
      <c r="J3024">
        <v>450</v>
      </c>
      <c r="K3024" t="s">
        <v>53</v>
      </c>
    </row>
    <row r="3025" spans="1:11" x14ac:dyDescent="0.3">
      <c r="A3025">
        <v>1909</v>
      </c>
      <c r="B3025" t="s">
        <v>449</v>
      </c>
      <c r="C3025" t="s">
        <v>72</v>
      </c>
      <c r="D3025">
        <v>899</v>
      </c>
      <c r="E3025" s="1">
        <v>44022</v>
      </c>
      <c r="F3025" t="s">
        <v>69</v>
      </c>
      <c r="G3025">
        <v>3</v>
      </c>
      <c r="H3025" t="s">
        <v>70</v>
      </c>
      <c r="I3025">
        <v>3</v>
      </c>
      <c r="J3025">
        <v>250</v>
      </c>
      <c r="K3025" t="s">
        <v>53</v>
      </c>
    </row>
    <row r="3026" spans="1:11" x14ac:dyDescent="0.3">
      <c r="A3026">
        <v>1910</v>
      </c>
      <c r="B3026" t="s">
        <v>220</v>
      </c>
      <c r="C3026" t="s">
        <v>36</v>
      </c>
      <c r="D3026">
        <v>1722</v>
      </c>
      <c r="E3026" s="1">
        <v>44202</v>
      </c>
      <c r="F3026" t="s">
        <v>175</v>
      </c>
      <c r="G3026">
        <v>2</v>
      </c>
      <c r="H3026" t="s">
        <v>176</v>
      </c>
      <c r="I3026">
        <v>2</v>
      </c>
      <c r="J3026">
        <v>119</v>
      </c>
      <c r="K3026" t="s">
        <v>41</v>
      </c>
    </row>
    <row r="3027" spans="1:11" x14ac:dyDescent="0.3">
      <c r="A3027">
        <v>1910</v>
      </c>
      <c r="B3027" t="s">
        <v>220</v>
      </c>
      <c r="C3027" t="s">
        <v>36</v>
      </c>
      <c r="D3027">
        <v>3146</v>
      </c>
      <c r="E3027" s="1">
        <v>44518</v>
      </c>
      <c r="F3027" t="s">
        <v>67</v>
      </c>
      <c r="G3027">
        <v>4</v>
      </c>
      <c r="H3027" t="s">
        <v>68</v>
      </c>
      <c r="I3027">
        <v>4</v>
      </c>
      <c r="J3027">
        <v>23.99</v>
      </c>
      <c r="K3027" t="s">
        <v>34</v>
      </c>
    </row>
    <row r="3028" spans="1:11" x14ac:dyDescent="0.3">
      <c r="A3028">
        <v>1910</v>
      </c>
      <c r="B3028" t="s">
        <v>220</v>
      </c>
      <c r="C3028" t="s">
        <v>36</v>
      </c>
      <c r="D3028">
        <v>3306</v>
      </c>
      <c r="E3028" s="1">
        <v>44555</v>
      </c>
      <c r="F3028" t="s">
        <v>111</v>
      </c>
      <c r="G3028">
        <v>3</v>
      </c>
      <c r="H3028" t="s">
        <v>112</v>
      </c>
      <c r="I3028">
        <v>1</v>
      </c>
      <c r="J3028">
        <v>12</v>
      </c>
      <c r="K3028" t="s">
        <v>18</v>
      </c>
    </row>
    <row r="3029" spans="1:11" x14ac:dyDescent="0.3">
      <c r="A3029">
        <v>1911</v>
      </c>
      <c r="B3029" t="s">
        <v>363</v>
      </c>
      <c r="C3029" t="s">
        <v>72</v>
      </c>
      <c r="D3029">
        <v>284</v>
      </c>
      <c r="E3029" s="1">
        <v>43887</v>
      </c>
      <c r="F3029" t="s">
        <v>180</v>
      </c>
      <c r="G3029">
        <v>5</v>
      </c>
      <c r="H3029" t="s">
        <v>181</v>
      </c>
      <c r="I3029">
        <v>4</v>
      </c>
      <c r="J3029">
        <v>17.5</v>
      </c>
      <c r="K3029" t="s">
        <v>34</v>
      </c>
    </row>
    <row r="3030" spans="1:11" x14ac:dyDescent="0.3">
      <c r="A3030">
        <v>1911</v>
      </c>
      <c r="B3030" t="s">
        <v>363</v>
      </c>
      <c r="C3030" t="s">
        <v>72</v>
      </c>
      <c r="D3030">
        <v>546</v>
      </c>
      <c r="E3030" s="1">
        <v>43949</v>
      </c>
      <c r="F3030" t="s">
        <v>263</v>
      </c>
      <c r="G3030">
        <v>4</v>
      </c>
      <c r="H3030" t="s">
        <v>264</v>
      </c>
      <c r="I3030">
        <v>4</v>
      </c>
      <c r="J3030">
        <v>19.5</v>
      </c>
      <c r="K3030" t="s">
        <v>34</v>
      </c>
    </row>
    <row r="3031" spans="1:11" x14ac:dyDescent="0.3">
      <c r="A3031">
        <v>1912</v>
      </c>
      <c r="B3031" t="s">
        <v>338</v>
      </c>
      <c r="C3031" t="s">
        <v>339</v>
      </c>
      <c r="D3031">
        <v>735</v>
      </c>
      <c r="E3031" s="1">
        <v>43984</v>
      </c>
      <c r="F3031" t="s">
        <v>60</v>
      </c>
      <c r="G3031">
        <v>4</v>
      </c>
      <c r="H3031" t="s">
        <v>61</v>
      </c>
      <c r="I3031">
        <v>4</v>
      </c>
      <c r="J3031">
        <v>12.99</v>
      </c>
      <c r="K3031" t="s">
        <v>34</v>
      </c>
    </row>
    <row r="3032" spans="1:11" x14ac:dyDescent="0.3">
      <c r="A3032">
        <v>1915</v>
      </c>
      <c r="B3032" t="s">
        <v>323</v>
      </c>
      <c r="C3032" t="s">
        <v>36</v>
      </c>
      <c r="D3032">
        <v>2569</v>
      </c>
      <c r="E3032" s="1">
        <v>44378</v>
      </c>
      <c r="F3032" t="s">
        <v>141</v>
      </c>
      <c r="G3032">
        <v>2</v>
      </c>
      <c r="H3032" t="s">
        <v>142</v>
      </c>
      <c r="I3032">
        <v>5</v>
      </c>
      <c r="J3032">
        <v>214</v>
      </c>
      <c r="K3032" t="s">
        <v>97</v>
      </c>
    </row>
    <row r="3033" spans="1:11" x14ac:dyDescent="0.3">
      <c r="A3033">
        <v>1916</v>
      </c>
      <c r="B3033" t="s">
        <v>133</v>
      </c>
      <c r="C3033" t="s">
        <v>134</v>
      </c>
      <c r="D3033">
        <v>890</v>
      </c>
      <c r="E3033" s="1">
        <v>44021</v>
      </c>
      <c r="F3033" t="s">
        <v>302</v>
      </c>
      <c r="G3033">
        <v>6</v>
      </c>
      <c r="H3033" t="s">
        <v>303</v>
      </c>
      <c r="I3033">
        <v>4</v>
      </c>
      <c r="J3033">
        <v>13.99</v>
      </c>
      <c r="K3033" t="s">
        <v>34</v>
      </c>
    </row>
    <row r="3034" spans="1:11" x14ac:dyDescent="0.3">
      <c r="A3034">
        <v>1916</v>
      </c>
      <c r="B3034" t="s">
        <v>133</v>
      </c>
      <c r="C3034" t="s">
        <v>134</v>
      </c>
      <c r="D3034">
        <v>965</v>
      </c>
      <c r="E3034" s="1">
        <v>44035</v>
      </c>
      <c r="F3034" t="s">
        <v>172</v>
      </c>
      <c r="G3034">
        <v>2</v>
      </c>
      <c r="H3034" t="s">
        <v>173</v>
      </c>
      <c r="I3034">
        <v>4</v>
      </c>
      <c r="J3034">
        <v>24.95</v>
      </c>
      <c r="K3034" t="s">
        <v>34</v>
      </c>
    </row>
    <row r="3035" spans="1:11" x14ac:dyDescent="0.3">
      <c r="A3035">
        <v>1916</v>
      </c>
      <c r="B3035" t="s">
        <v>133</v>
      </c>
      <c r="C3035" t="s">
        <v>134</v>
      </c>
      <c r="D3035">
        <v>3143</v>
      </c>
      <c r="E3035" s="1">
        <v>44517</v>
      </c>
      <c r="F3035" t="s">
        <v>302</v>
      </c>
      <c r="G3035">
        <v>1</v>
      </c>
      <c r="H3035" t="s">
        <v>303</v>
      </c>
      <c r="I3035">
        <v>4</v>
      </c>
      <c r="J3035">
        <v>13.99</v>
      </c>
      <c r="K3035" t="s">
        <v>34</v>
      </c>
    </row>
    <row r="3036" spans="1:11" x14ac:dyDescent="0.3">
      <c r="A3036">
        <v>1917</v>
      </c>
      <c r="B3036" t="s">
        <v>49</v>
      </c>
      <c r="C3036" t="s">
        <v>50</v>
      </c>
      <c r="D3036">
        <v>1780</v>
      </c>
      <c r="E3036" s="1">
        <v>44214</v>
      </c>
      <c r="F3036" t="s">
        <v>56</v>
      </c>
      <c r="G3036">
        <v>2</v>
      </c>
      <c r="H3036" t="s">
        <v>57</v>
      </c>
      <c r="I3036">
        <v>3</v>
      </c>
      <c r="J3036">
        <v>499</v>
      </c>
      <c r="K3036" t="s">
        <v>53</v>
      </c>
    </row>
    <row r="3037" spans="1:11" x14ac:dyDescent="0.3">
      <c r="A3037">
        <v>1918</v>
      </c>
      <c r="B3037" t="s">
        <v>151</v>
      </c>
      <c r="C3037" t="s">
        <v>134</v>
      </c>
      <c r="D3037">
        <v>1550</v>
      </c>
      <c r="E3037" s="1">
        <v>44165</v>
      </c>
      <c r="F3037" t="s">
        <v>141</v>
      </c>
      <c r="G3037">
        <v>4</v>
      </c>
      <c r="H3037" t="s">
        <v>142</v>
      </c>
      <c r="I3037">
        <v>5</v>
      </c>
      <c r="J3037">
        <v>214</v>
      </c>
      <c r="K3037" t="s">
        <v>97</v>
      </c>
    </row>
    <row r="3038" spans="1:11" x14ac:dyDescent="0.3">
      <c r="A3038">
        <v>1918</v>
      </c>
      <c r="B3038" t="s">
        <v>151</v>
      </c>
      <c r="C3038" t="s">
        <v>134</v>
      </c>
      <c r="D3038">
        <v>1664</v>
      </c>
      <c r="E3038" s="1">
        <v>44189</v>
      </c>
      <c r="F3038" t="s">
        <v>194</v>
      </c>
      <c r="G3038">
        <v>3</v>
      </c>
      <c r="H3038" t="s">
        <v>195</v>
      </c>
      <c r="I3038">
        <v>4</v>
      </c>
      <c r="J3038">
        <v>16.75</v>
      </c>
      <c r="K3038" t="s">
        <v>34</v>
      </c>
    </row>
    <row r="3039" spans="1:11" x14ac:dyDescent="0.3">
      <c r="A3039">
        <v>1919</v>
      </c>
      <c r="B3039" t="s">
        <v>241</v>
      </c>
      <c r="C3039" t="s">
        <v>242</v>
      </c>
      <c r="D3039">
        <v>3177</v>
      </c>
      <c r="E3039" s="1">
        <v>44524</v>
      </c>
      <c r="F3039" t="s">
        <v>283</v>
      </c>
      <c r="G3039">
        <v>3</v>
      </c>
      <c r="H3039" t="s">
        <v>284</v>
      </c>
      <c r="I3039">
        <v>7</v>
      </c>
      <c r="J3039">
        <v>42.99</v>
      </c>
      <c r="K3039" t="s">
        <v>15</v>
      </c>
    </row>
    <row r="3040" spans="1:11" x14ac:dyDescent="0.3">
      <c r="A3040">
        <v>1920</v>
      </c>
      <c r="B3040" t="s">
        <v>93</v>
      </c>
      <c r="C3040" t="s">
        <v>94</v>
      </c>
      <c r="D3040">
        <v>1339</v>
      </c>
      <c r="E3040" s="1">
        <v>44117</v>
      </c>
      <c r="F3040" t="s">
        <v>122</v>
      </c>
      <c r="G3040">
        <v>3</v>
      </c>
      <c r="H3040" t="s">
        <v>123</v>
      </c>
      <c r="I3040">
        <v>4</v>
      </c>
      <c r="J3040">
        <v>14.99</v>
      </c>
      <c r="K3040" t="s">
        <v>34</v>
      </c>
    </row>
    <row r="3041" spans="1:11" x14ac:dyDescent="0.3">
      <c r="A3041">
        <v>1921</v>
      </c>
      <c r="B3041" t="s">
        <v>296</v>
      </c>
      <c r="C3041" t="s">
        <v>29</v>
      </c>
      <c r="D3041">
        <v>2373</v>
      </c>
      <c r="E3041" s="1">
        <v>44339</v>
      </c>
      <c r="F3041" t="s">
        <v>172</v>
      </c>
      <c r="G3041">
        <v>4</v>
      </c>
      <c r="H3041" t="s">
        <v>173</v>
      </c>
      <c r="I3041">
        <v>4</v>
      </c>
      <c r="J3041">
        <v>24.95</v>
      </c>
      <c r="K3041" t="s">
        <v>34</v>
      </c>
    </row>
    <row r="3042" spans="1:11" x14ac:dyDescent="0.3">
      <c r="A3042">
        <v>1921</v>
      </c>
      <c r="B3042" t="s">
        <v>296</v>
      </c>
      <c r="C3042" t="s">
        <v>29</v>
      </c>
      <c r="D3042">
        <v>2477</v>
      </c>
      <c r="E3042" s="1">
        <v>44362</v>
      </c>
      <c r="F3042" t="s">
        <v>111</v>
      </c>
      <c r="G3042">
        <v>3</v>
      </c>
      <c r="H3042" t="s">
        <v>112</v>
      </c>
      <c r="I3042">
        <v>1</v>
      </c>
      <c r="J3042">
        <v>12</v>
      </c>
      <c r="K3042" t="s">
        <v>18</v>
      </c>
    </row>
    <row r="3043" spans="1:11" x14ac:dyDescent="0.3">
      <c r="A3043">
        <v>1923</v>
      </c>
      <c r="B3043" t="s">
        <v>49</v>
      </c>
      <c r="C3043" t="s">
        <v>50</v>
      </c>
      <c r="D3043">
        <v>321</v>
      </c>
      <c r="E3043" s="1">
        <v>43894</v>
      </c>
      <c r="F3043" t="s">
        <v>152</v>
      </c>
      <c r="G3043">
        <v>2</v>
      </c>
      <c r="H3043" t="s">
        <v>153</v>
      </c>
      <c r="I3043">
        <v>1</v>
      </c>
      <c r="J3043">
        <v>7.99</v>
      </c>
      <c r="K3043" t="s">
        <v>18</v>
      </c>
    </row>
    <row r="3044" spans="1:11" x14ac:dyDescent="0.3">
      <c r="A3044">
        <v>1923</v>
      </c>
      <c r="B3044" t="s">
        <v>49</v>
      </c>
      <c r="C3044" t="s">
        <v>50</v>
      </c>
      <c r="D3044">
        <v>576</v>
      </c>
      <c r="E3044" s="1">
        <v>43957</v>
      </c>
      <c r="F3044" t="s">
        <v>54</v>
      </c>
      <c r="G3044">
        <v>4</v>
      </c>
      <c r="H3044" t="s">
        <v>55</v>
      </c>
      <c r="I3044">
        <v>1</v>
      </c>
      <c r="J3044">
        <v>11.99</v>
      </c>
      <c r="K3044" t="s">
        <v>18</v>
      </c>
    </row>
    <row r="3045" spans="1:11" x14ac:dyDescent="0.3">
      <c r="A3045">
        <v>1923</v>
      </c>
      <c r="B3045" t="s">
        <v>49</v>
      </c>
      <c r="C3045" t="s">
        <v>50</v>
      </c>
      <c r="D3045">
        <v>1001</v>
      </c>
      <c r="E3045" s="1">
        <v>44046</v>
      </c>
      <c r="F3045" t="s">
        <v>95</v>
      </c>
      <c r="G3045">
        <v>4</v>
      </c>
      <c r="H3045" t="s">
        <v>96</v>
      </c>
      <c r="I3045">
        <v>5</v>
      </c>
      <c r="J3045">
        <v>245</v>
      </c>
      <c r="K3045" t="s">
        <v>97</v>
      </c>
    </row>
    <row r="3046" spans="1:11" x14ac:dyDescent="0.3">
      <c r="A3046">
        <v>1923</v>
      </c>
      <c r="B3046" t="s">
        <v>49</v>
      </c>
      <c r="C3046" t="s">
        <v>50</v>
      </c>
      <c r="D3046">
        <v>2117</v>
      </c>
      <c r="E3046" s="1">
        <v>44286</v>
      </c>
      <c r="F3046" t="s">
        <v>302</v>
      </c>
      <c r="G3046">
        <v>3</v>
      </c>
      <c r="H3046" t="s">
        <v>303</v>
      </c>
      <c r="I3046">
        <v>4</v>
      </c>
      <c r="J3046">
        <v>13.99</v>
      </c>
      <c r="K3046" t="s">
        <v>34</v>
      </c>
    </row>
    <row r="3047" spans="1:11" x14ac:dyDescent="0.3">
      <c r="A3047">
        <v>1924</v>
      </c>
      <c r="B3047" t="s">
        <v>493</v>
      </c>
      <c r="C3047" t="s">
        <v>494</v>
      </c>
      <c r="D3047">
        <v>1622</v>
      </c>
      <c r="E3047" s="1">
        <v>44180</v>
      </c>
      <c r="F3047" t="s">
        <v>217</v>
      </c>
      <c r="G3047">
        <v>4</v>
      </c>
      <c r="H3047" t="s">
        <v>218</v>
      </c>
      <c r="I3047">
        <v>4</v>
      </c>
      <c r="J3047">
        <v>16.989999999999998</v>
      </c>
      <c r="K3047" t="s">
        <v>34</v>
      </c>
    </row>
    <row r="3048" spans="1:11" x14ac:dyDescent="0.3">
      <c r="A3048">
        <v>1926</v>
      </c>
      <c r="B3048" t="s">
        <v>87</v>
      </c>
      <c r="C3048" t="s">
        <v>88</v>
      </c>
      <c r="D3048">
        <v>778</v>
      </c>
      <c r="E3048" s="1">
        <v>43996</v>
      </c>
      <c r="F3048" t="s">
        <v>129</v>
      </c>
      <c r="G3048">
        <v>6</v>
      </c>
      <c r="H3048" t="s">
        <v>130</v>
      </c>
      <c r="I3048">
        <v>7</v>
      </c>
      <c r="J3048">
        <v>29.99</v>
      </c>
      <c r="K3048" t="s">
        <v>15</v>
      </c>
    </row>
    <row r="3049" spans="1:11" x14ac:dyDescent="0.3">
      <c r="A3049">
        <v>1926</v>
      </c>
      <c r="B3049" t="s">
        <v>87</v>
      </c>
      <c r="C3049" t="s">
        <v>88</v>
      </c>
      <c r="D3049">
        <v>3065</v>
      </c>
      <c r="E3049" s="1">
        <v>44498</v>
      </c>
      <c r="F3049" t="s">
        <v>204</v>
      </c>
      <c r="G3049">
        <v>3</v>
      </c>
      <c r="H3049" t="s">
        <v>205</v>
      </c>
      <c r="I3049">
        <v>3</v>
      </c>
      <c r="J3049">
        <v>450</v>
      </c>
      <c r="K3049" t="s">
        <v>53</v>
      </c>
    </row>
    <row r="3050" spans="1:11" x14ac:dyDescent="0.3">
      <c r="A3050">
        <v>1928</v>
      </c>
      <c r="B3050" t="s">
        <v>340</v>
      </c>
      <c r="C3050" t="s">
        <v>239</v>
      </c>
      <c r="D3050">
        <v>252</v>
      </c>
      <c r="E3050" s="1">
        <v>43881</v>
      </c>
      <c r="F3050" t="s">
        <v>230</v>
      </c>
      <c r="G3050">
        <v>4</v>
      </c>
      <c r="H3050" t="s">
        <v>231</v>
      </c>
      <c r="I3050">
        <v>4</v>
      </c>
      <c r="J3050">
        <v>16.989999999999998</v>
      </c>
      <c r="K3050" t="s">
        <v>34</v>
      </c>
    </row>
    <row r="3051" spans="1:11" x14ac:dyDescent="0.3">
      <c r="A3051">
        <v>1928</v>
      </c>
      <c r="B3051" t="s">
        <v>340</v>
      </c>
      <c r="C3051" t="s">
        <v>239</v>
      </c>
      <c r="D3051">
        <v>1903</v>
      </c>
      <c r="E3051" s="1">
        <v>44239</v>
      </c>
      <c r="F3051" t="s">
        <v>106</v>
      </c>
      <c r="G3051">
        <v>2</v>
      </c>
      <c r="H3051" t="s">
        <v>107</v>
      </c>
      <c r="I3051">
        <v>1</v>
      </c>
      <c r="J3051">
        <v>4.99</v>
      </c>
      <c r="K3051" t="s">
        <v>18</v>
      </c>
    </row>
    <row r="3052" spans="1:11" x14ac:dyDescent="0.3">
      <c r="A3052">
        <v>1928</v>
      </c>
      <c r="B3052" t="s">
        <v>340</v>
      </c>
      <c r="C3052" t="s">
        <v>239</v>
      </c>
      <c r="D3052">
        <v>2026</v>
      </c>
      <c r="E3052" s="1">
        <v>44265</v>
      </c>
      <c r="F3052" t="s">
        <v>217</v>
      </c>
      <c r="G3052">
        <v>4</v>
      </c>
      <c r="H3052" t="s">
        <v>218</v>
      </c>
      <c r="I3052">
        <v>4</v>
      </c>
      <c r="J3052">
        <v>16.989999999999998</v>
      </c>
      <c r="K3052" t="s">
        <v>34</v>
      </c>
    </row>
    <row r="3053" spans="1:11" x14ac:dyDescent="0.3">
      <c r="A3053">
        <v>1929</v>
      </c>
      <c r="B3053" t="s">
        <v>321</v>
      </c>
      <c r="C3053" t="s">
        <v>224</v>
      </c>
      <c r="D3053">
        <v>815</v>
      </c>
      <c r="E3053" s="1">
        <v>44005</v>
      </c>
      <c r="F3053" t="s">
        <v>106</v>
      </c>
      <c r="G3053">
        <v>3</v>
      </c>
      <c r="H3053" t="s">
        <v>107</v>
      </c>
      <c r="I3053">
        <v>1</v>
      </c>
      <c r="J3053">
        <v>4.99</v>
      </c>
      <c r="K3053" t="s">
        <v>18</v>
      </c>
    </row>
    <row r="3054" spans="1:11" x14ac:dyDescent="0.3">
      <c r="A3054">
        <v>1929</v>
      </c>
      <c r="B3054" t="s">
        <v>321</v>
      </c>
      <c r="C3054" t="s">
        <v>224</v>
      </c>
      <c r="D3054">
        <v>2311</v>
      </c>
      <c r="E3054" s="1">
        <v>44326</v>
      </c>
      <c r="F3054" t="s">
        <v>221</v>
      </c>
      <c r="G3054">
        <v>3</v>
      </c>
      <c r="H3054" t="s">
        <v>222</v>
      </c>
      <c r="I3054">
        <v>1</v>
      </c>
      <c r="J3054">
        <v>10.99</v>
      </c>
      <c r="K3054" t="s">
        <v>18</v>
      </c>
    </row>
    <row r="3055" spans="1:11" x14ac:dyDescent="0.3">
      <c r="A3055">
        <v>1930</v>
      </c>
      <c r="B3055" t="s">
        <v>372</v>
      </c>
      <c r="C3055" t="s">
        <v>373</v>
      </c>
      <c r="D3055">
        <v>36</v>
      </c>
      <c r="E3055" s="1">
        <v>43837</v>
      </c>
      <c r="F3055" t="s">
        <v>69</v>
      </c>
      <c r="G3055">
        <v>5</v>
      </c>
      <c r="H3055" t="s">
        <v>70</v>
      </c>
      <c r="I3055">
        <v>3</v>
      </c>
      <c r="J3055">
        <v>250</v>
      </c>
      <c r="K3055" t="s">
        <v>53</v>
      </c>
    </row>
    <row r="3056" spans="1:11" x14ac:dyDescent="0.3">
      <c r="A3056">
        <v>1930</v>
      </c>
      <c r="B3056" t="s">
        <v>372</v>
      </c>
      <c r="C3056" t="s">
        <v>373</v>
      </c>
      <c r="D3056">
        <v>2406</v>
      </c>
      <c r="E3056" s="1">
        <v>44350</v>
      </c>
      <c r="F3056" t="s">
        <v>214</v>
      </c>
      <c r="G3056">
        <v>5</v>
      </c>
      <c r="H3056" t="s">
        <v>215</v>
      </c>
      <c r="I3056">
        <v>2</v>
      </c>
      <c r="J3056">
        <v>58.95</v>
      </c>
      <c r="K3056" t="s">
        <v>41</v>
      </c>
    </row>
    <row r="3057" spans="1:11" x14ac:dyDescent="0.3">
      <c r="A3057">
        <v>1930</v>
      </c>
      <c r="B3057" t="s">
        <v>372</v>
      </c>
      <c r="C3057" t="s">
        <v>373</v>
      </c>
      <c r="D3057">
        <v>2591</v>
      </c>
      <c r="E3057" s="1">
        <v>44384</v>
      </c>
      <c r="F3057" t="s">
        <v>136</v>
      </c>
      <c r="G3057">
        <v>2</v>
      </c>
      <c r="H3057" t="s">
        <v>137</v>
      </c>
      <c r="I3057">
        <v>5</v>
      </c>
      <c r="J3057">
        <v>189</v>
      </c>
      <c r="K3057" t="s">
        <v>97</v>
      </c>
    </row>
    <row r="3058" spans="1:11" x14ac:dyDescent="0.3">
      <c r="A3058">
        <v>1931</v>
      </c>
      <c r="B3058" t="s">
        <v>11</v>
      </c>
      <c r="C3058" t="s">
        <v>12</v>
      </c>
      <c r="D3058">
        <v>2913</v>
      </c>
      <c r="E3058" s="1">
        <v>44458</v>
      </c>
      <c r="F3058" t="s">
        <v>212</v>
      </c>
      <c r="G3058">
        <v>1</v>
      </c>
      <c r="H3058" t="s">
        <v>213</v>
      </c>
      <c r="I3058">
        <v>4</v>
      </c>
      <c r="J3058">
        <v>14.99</v>
      </c>
      <c r="K3058" t="s">
        <v>34</v>
      </c>
    </row>
    <row r="3059" spans="1:11" x14ac:dyDescent="0.3">
      <c r="A3059">
        <v>1931</v>
      </c>
      <c r="B3059" t="s">
        <v>11</v>
      </c>
      <c r="C3059" t="s">
        <v>12</v>
      </c>
      <c r="D3059">
        <v>3081</v>
      </c>
      <c r="E3059" s="1">
        <v>44502</v>
      </c>
      <c r="F3059" t="s">
        <v>60</v>
      </c>
      <c r="G3059">
        <v>3</v>
      </c>
      <c r="H3059" t="s">
        <v>61</v>
      </c>
      <c r="I3059">
        <v>4</v>
      </c>
      <c r="J3059">
        <v>12.99</v>
      </c>
      <c r="K3059" t="s">
        <v>34</v>
      </c>
    </row>
    <row r="3060" spans="1:11" x14ac:dyDescent="0.3">
      <c r="A3060">
        <v>1932</v>
      </c>
      <c r="B3060" t="s">
        <v>162</v>
      </c>
      <c r="C3060" t="s">
        <v>163</v>
      </c>
      <c r="D3060">
        <v>243</v>
      </c>
      <c r="E3060" s="1">
        <v>43879</v>
      </c>
      <c r="F3060" t="s">
        <v>154</v>
      </c>
      <c r="G3060">
        <v>6</v>
      </c>
      <c r="H3060" t="s">
        <v>155</v>
      </c>
      <c r="I3060">
        <v>2</v>
      </c>
      <c r="J3060">
        <v>129.94999999999999</v>
      </c>
      <c r="K3060" t="s">
        <v>41</v>
      </c>
    </row>
    <row r="3061" spans="1:11" x14ac:dyDescent="0.3">
      <c r="A3061">
        <v>1933</v>
      </c>
      <c r="B3061" t="s">
        <v>266</v>
      </c>
      <c r="C3061" t="s">
        <v>267</v>
      </c>
      <c r="D3061">
        <v>501</v>
      </c>
      <c r="E3061" s="1">
        <v>43936</v>
      </c>
      <c r="F3061" t="s">
        <v>198</v>
      </c>
      <c r="G3061">
        <v>4</v>
      </c>
      <c r="H3061" t="s">
        <v>199</v>
      </c>
      <c r="I3061">
        <v>1</v>
      </c>
      <c r="J3061">
        <v>8.99</v>
      </c>
      <c r="K3061" t="s">
        <v>18</v>
      </c>
    </row>
    <row r="3062" spans="1:11" x14ac:dyDescent="0.3">
      <c r="A3062">
        <v>1933</v>
      </c>
      <c r="B3062" t="s">
        <v>266</v>
      </c>
      <c r="C3062" t="s">
        <v>267</v>
      </c>
      <c r="D3062">
        <v>1151</v>
      </c>
      <c r="E3062" s="1">
        <v>44078</v>
      </c>
      <c r="F3062" t="s">
        <v>194</v>
      </c>
      <c r="G3062">
        <v>5</v>
      </c>
      <c r="H3062" t="s">
        <v>195</v>
      </c>
      <c r="I3062">
        <v>4</v>
      </c>
      <c r="J3062">
        <v>16.75</v>
      </c>
      <c r="K3062" t="s">
        <v>34</v>
      </c>
    </row>
    <row r="3063" spans="1:11" x14ac:dyDescent="0.3">
      <c r="A3063">
        <v>1934</v>
      </c>
      <c r="B3063" t="s">
        <v>156</v>
      </c>
      <c r="C3063" t="s">
        <v>157</v>
      </c>
      <c r="D3063">
        <v>610</v>
      </c>
      <c r="E3063" s="1">
        <v>43962</v>
      </c>
      <c r="F3063" t="s">
        <v>13</v>
      </c>
      <c r="G3063">
        <v>2</v>
      </c>
      <c r="H3063" t="s">
        <v>14</v>
      </c>
      <c r="I3063">
        <v>7</v>
      </c>
      <c r="J3063">
        <v>29.99</v>
      </c>
      <c r="K3063" t="s">
        <v>15</v>
      </c>
    </row>
    <row r="3064" spans="1:11" x14ac:dyDescent="0.3">
      <c r="A3064">
        <v>1934</v>
      </c>
      <c r="B3064" t="s">
        <v>156</v>
      </c>
      <c r="C3064" t="s">
        <v>157</v>
      </c>
      <c r="D3064">
        <v>2424</v>
      </c>
      <c r="E3064" s="1">
        <v>44353</v>
      </c>
      <c r="F3064" t="s">
        <v>39</v>
      </c>
      <c r="G3064">
        <v>3</v>
      </c>
      <c r="H3064" t="s">
        <v>40</v>
      </c>
      <c r="I3064">
        <v>2</v>
      </c>
      <c r="J3064">
        <v>89.95</v>
      </c>
      <c r="K3064" t="s">
        <v>41</v>
      </c>
    </row>
    <row r="3065" spans="1:11" x14ac:dyDescent="0.3">
      <c r="A3065">
        <v>1934</v>
      </c>
      <c r="B3065" t="s">
        <v>156</v>
      </c>
      <c r="C3065" t="s">
        <v>157</v>
      </c>
      <c r="D3065">
        <v>2853</v>
      </c>
      <c r="E3065" s="1">
        <v>44442</v>
      </c>
      <c r="F3065" t="s">
        <v>56</v>
      </c>
      <c r="G3065">
        <v>4</v>
      </c>
      <c r="H3065" t="s">
        <v>57</v>
      </c>
      <c r="I3065">
        <v>3</v>
      </c>
      <c r="J3065">
        <v>499</v>
      </c>
      <c r="K3065" t="s">
        <v>53</v>
      </c>
    </row>
    <row r="3066" spans="1:11" x14ac:dyDescent="0.3">
      <c r="A3066">
        <v>1935</v>
      </c>
      <c r="B3066" t="s">
        <v>340</v>
      </c>
      <c r="C3066" t="s">
        <v>239</v>
      </c>
      <c r="D3066">
        <v>380</v>
      </c>
      <c r="E3066" s="1">
        <v>43910</v>
      </c>
      <c r="F3066" t="s">
        <v>190</v>
      </c>
      <c r="G3066">
        <v>5</v>
      </c>
      <c r="H3066" t="s">
        <v>191</v>
      </c>
      <c r="I3066">
        <v>6</v>
      </c>
      <c r="J3066">
        <v>549</v>
      </c>
      <c r="K3066" t="s">
        <v>27</v>
      </c>
    </row>
    <row r="3067" spans="1:11" x14ac:dyDescent="0.3">
      <c r="A3067">
        <v>1935</v>
      </c>
      <c r="B3067" t="s">
        <v>340</v>
      </c>
      <c r="C3067" t="s">
        <v>239</v>
      </c>
      <c r="D3067">
        <v>1589</v>
      </c>
      <c r="E3067" s="1">
        <v>44173</v>
      </c>
      <c r="F3067" t="s">
        <v>51</v>
      </c>
      <c r="G3067">
        <v>4</v>
      </c>
      <c r="H3067" t="s">
        <v>52</v>
      </c>
      <c r="I3067">
        <v>3</v>
      </c>
      <c r="J3067">
        <v>455</v>
      </c>
      <c r="K3067" t="s">
        <v>53</v>
      </c>
    </row>
    <row r="3068" spans="1:11" x14ac:dyDescent="0.3">
      <c r="A3068">
        <v>1935</v>
      </c>
      <c r="B3068" t="s">
        <v>340</v>
      </c>
      <c r="C3068" t="s">
        <v>239</v>
      </c>
      <c r="D3068">
        <v>2805</v>
      </c>
      <c r="E3068" s="1">
        <v>44434</v>
      </c>
      <c r="F3068" t="s">
        <v>13</v>
      </c>
      <c r="G3068">
        <v>2</v>
      </c>
      <c r="H3068" t="s">
        <v>14</v>
      </c>
      <c r="I3068">
        <v>7</v>
      </c>
      <c r="J3068">
        <v>29.99</v>
      </c>
      <c r="K3068" t="s">
        <v>15</v>
      </c>
    </row>
    <row r="3069" spans="1:11" x14ac:dyDescent="0.3">
      <c r="A3069">
        <v>1938</v>
      </c>
      <c r="B3069" t="s">
        <v>349</v>
      </c>
      <c r="C3069" t="s">
        <v>24</v>
      </c>
      <c r="D3069">
        <v>3182</v>
      </c>
      <c r="E3069" s="1">
        <v>44525</v>
      </c>
      <c r="F3069" t="s">
        <v>136</v>
      </c>
      <c r="G3069">
        <v>3</v>
      </c>
      <c r="H3069" t="s">
        <v>137</v>
      </c>
      <c r="I3069">
        <v>5</v>
      </c>
      <c r="J3069">
        <v>189</v>
      </c>
      <c r="K3069" t="s">
        <v>97</v>
      </c>
    </row>
    <row r="3070" spans="1:11" x14ac:dyDescent="0.3">
      <c r="A3070">
        <v>1939</v>
      </c>
      <c r="B3070" t="s">
        <v>547</v>
      </c>
      <c r="C3070" t="s">
        <v>36</v>
      </c>
      <c r="D3070">
        <v>1741</v>
      </c>
      <c r="E3070" s="1">
        <v>44208</v>
      </c>
      <c r="F3070" t="s">
        <v>138</v>
      </c>
      <c r="G3070">
        <v>5</v>
      </c>
      <c r="H3070" t="s">
        <v>139</v>
      </c>
      <c r="I3070">
        <v>6</v>
      </c>
      <c r="J3070">
        <v>899</v>
      </c>
      <c r="K3070" t="s">
        <v>27</v>
      </c>
    </row>
    <row r="3071" spans="1:11" x14ac:dyDescent="0.3">
      <c r="A3071">
        <v>1940</v>
      </c>
      <c r="B3071" t="s">
        <v>548</v>
      </c>
      <c r="C3071" t="s">
        <v>148</v>
      </c>
      <c r="D3071">
        <v>2282</v>
      </c>
      <c r="E3071" s="1">
        <v>44320</v>
      </c>
      <c r="F3071" t="s">
        <v>56</v>
      </c>
      <c r="G3071">
        <v>3</v>
      </c>
      <c r="H3071" t="s">
        <v>57</v>
      </c>
      <c r="I3071">
        <v>3</v>
      </c>
      <c r="J3071">
        <v>499</v>
      </c>
      <c r="K3071" t="s">
        <v>53</v>
      </c>
    </row>
    <row r="3072" spans="1:11" x14ac:dyDescent="0.3">
      <c r="A3072">
        <v>1940</v>
      </c>
      <c r="B3072" t="s">
        <v>548</v>
      </c>
      <c r="C3072" t="s">
        <v>148</v>
      </c>
      <c r="D3072">
        <v>2634</v>
      </c>
      <c r="E3072" s="1">
        <v>44392</v>
      </c>
      <c r="F3072" t="s">
        <v>44</v>
      </c>
      <c r="G3072">
        <v>3</v>
      </c>
      <c r="H3072" t="s">
        <v>45</v>
      </c>
      <c r="I3072">
        <v>4</v>
      </c>
      <c r="J3072">
        <v>23.99</v>
      </c>
      <c r="K3072" t="s">
        <v>34</v>
      </c>
    </row>
    <row r="3073" spans="1:11" x14ac:dyDescent="0.3">
      <c r="A3073">
        <v>1941</v>
      </c>
      <c r="B3073" t="s">
        <v>220</v>
      </c>
      <c r="C3073" t="s">
        <v>36</v>
      </c>
      <c r="D3073">
        <v>1170</v>
      </c>
      <c r="E3073" s="1">
        <v>44083</v>
      </c>
      <c r="F3073" t="s">
        <v>16</v>
      </c>
      <c r="G3073">
        <v>5</v>
      </c>
      <c r="H3073" t="s">
        <v>17</v>
      </c>
      <c r="I3073">
        <v>1</v>
      </c>
      <c r="J3073">
        <v>8.99</v>
      </c>
      <c r="K3073" t="s">
        <v>18</v>
      </c>
    </row>
    <row r="3074" spans="1:11" x14ac:dyDescent="0.3">
      <c r="A3074">
        <v>1941</v>
      </c>
      <c r="B3074" t="s">
        <v>220</v>
      </c>
      <c r="C3074" t="s">
        <v>36</v>
      </c>
      <c r="D3074">
        <v>2265</v>
      </c>
      <c r="E3074" s="1">
        <v>44317</v>
      </c>
      <c r="F3074" t="s">
        <v>21</v>
      </c>
      <c r="G3074">
        <v>4</v>
      </c>
      <c r="H3074" t="s">
        <v>22</v>
      </c>
      <c r="I3074">
        <v>7</v>
      </c>
      <c r="J3074">
        <v>27.5</v>
      </c>
      <c r="K3074" t="s">
        <v>15</v>
      </c>
    </row>
    <row r="3075" spans="1:11" x14ac:dyDescent="0.3">
      <c r="A3075">
        <v>1942</v>
      </c>
      <c r="B3075" t="s">
        <v>355</v>
      </c>
      <c r="C3075" t="s">
        <v>148</v>
      </c>
      <c r="D3075">
        <v>139</v>
      </c>
      <c r="E3075" s="1">
        <v>43858</v>
      </c>
      <c r="F3075" t="s">
        <v>286</v>
      </c>
      <c r="G3075">
        <v>3</v>
      </c>
      <c r="H3075" t="s">
        <v>287</v>
      </c>
      <c r="I3075">
        <v>4</v>
      </c>
      <c r="J3075">
        <v>19.989999999999998</v>
      </c>
      <c r="K3075" t="s">
        <v>34</v>
      </c>
    </row>
    <row r="3076" spans="1:11" x14ac:dyDescent="0.3">
      <c r="A3076">
        <v>1942</v>
      </c>
      <c r="B3076" t="s">
        <v>355</v>
      </c>
      <c r="C3076" t="s">
        <v>148</v>
      </c>
      <c r="D3076">
        <v>2670</v>
      </c>
      <c r="E3076" s="1">
        <v>44401</v>
      </c>
      <c r="F3076" t="s">
        <v>180</v>
      </c>
      <c r="G3076">
        <v>5</v>
      </c>
      <c r="H3076" t="s">
        <v>181</v>
      </c>
      <c r="I3076">
        <v>4</v>
      </c>
      <c r="J3076">
        <v>17.5</v>
      </c>
      <c r="K3076" t="s">
        <v>34</v>
      </c>
    </row>
    <row r="3077" spans="1:11" x14ac:dyDescent="0.3">
      <c r="A3077">
        <v>1942</v>
      </c>
      <c r="B3077" t="s">
        <v>355</v>
      </c>
      <c r="C3077" t="s">
        <v>148</v>
      </c>
      <c r="D3077">
        <v>2724</v>
      </c>
      <c r="E3077" s="1">
        <v>44413</v>
      </c>
      <c r="F3077" t="s">
        <v>58</v>
      </c>
      <c r="G3077">
        <v>4</v>
      </c>
      <c r="H3077" t="s">
        <v>59</v>
      </c>
      <c r="I3077">
        <v>2</v>
      </c>
      <c r="J3077">
        <v>179</v>
      </c>
      <c r="K3077" t="s">
        <v>41</v>
      </c>
    </row>
    <row r="3078" spans="1:11" x14ac:dyDescent="0.3">
      <c r="A3078">
        <v>1943</v>
      </c>
      <c r="B3078" t="s">
        <v>171</v>
      </c>
      <c r="C3078" t="s">
        <v>20</v>
      </c>
      <c r="D3078">
        <v>996</v>
      </c>
      <c r="E3078" s="1">
        <v>44044</v>
      </c>
      <c r="F3078" t="s">
        <v>51</v>
      </c>
      <c r="G3078">
        <v>3</v>
      </c>
      <c r="H3078" t="s">
        <v>52</v>
      </c>
      <c r="I3078">
        <v>3</v>
      </c>
      <c r="J3078">
        <v>455</v>
      </c>
      <c r="K3078" t="s">
        <v>53</v>
      </c>
    </row>
    <row r="3079" spans="1:11" x14ac:dyDescent="0.3">
      <c r="A3079">
        <v>1943</v>
      </c>
      <c r="B3079" t="s">
        <v>171</v>
      </c>
      <c r="C3079" t="s">
        <v>20</v>
      </c>
      <c r="D3079">
        <v>1489</v>
      </c>
      <c r="E3079" s="1">
        <v>44151</v>
      </c>
      <c r="F3079" t="s">
        <v>120</v>
      </c>
      <c r="G3079">
        <v>3</v>
      </c>
      <c r="H3079" t="s">
        <v>121</v>
      </c>
      <c r="I3079">
        <v>7</v>
      </c>
      <c r="J3079">
        <v>49.95</v>
      </c>
      <c r="K3079" t="s">
        <v>15</v>
      </c>
    </row>
    <row r="3080" spans="1:11" x14ac:dyDescent="0.3">
      <c r="A3080">
        <v>1944</v>
      </c>
      <c r="B3080" t="s">
        <v>118</v>
      </c>
      <c r="C3080" t="s">
        <v>119</v>
      </c>
      <c r="D3080">
        <v>70</v>
      </c>
      <c r="E3080" s="1">
        <v>43844</v>
      </c>
      <c r="F3080" t="s">
        <v>152</v>
      </c>
      <c r="G3080">
        <v>3</v>
      </c>
      <c r="H3080" t="s">
        <v>153</v>
      </c>
      <c r="I3080">
        <v>1</v>
      </c>
      <c r="J3080">
        <v>7.99</v>
      </c>
      <c r="K3080" t="s">
        <v>18</v>
      </c>
    </row>
    <row r="3081" spans="1:11" x14ac:dyDescent="0.3">
      <c r="A3081">
        <v>1944</v>
      </c>
      <c r="B3081" t="s">
        <v>118</v>
      </c>
      <c r="C3081" t="s">
        <v>119</v>
      </c>
      <c r="D3081">
        <v>595</v>
      </c>
      <c r="E3081" s="1">
        <v>43960</v>
      </c>
      <c r="F3081" t="s">
        <v>221</v>
      </c>
      <c r="G3081">
        <v>4</v>
      </c>
      <c r="H3081" t="s">
        <v>222</v>
      </c>
      <c r="I3081">
        <v>1</v>
      </c>
      <c r="J3081">
        <v>10.99</v>
      </c>
      <c r="K3081" t="s">
        <v>18</v>
      </c>
    </row>
    <row r="3082" spans="1:11" x14ac:dyDescent="0.3">
      <c r="A3082">
        <v>1944</v>
      </c>
      <c r="B3082" t="s">
        <v>118</v>
      </c>
      <c r="C3082" t="s">
        <v>119</v>
      </c>
      <c r="D3082">
        <v>793</v>
      </c>
      <c r="E3082" s="1">
        <v>44001</v>
      </c>
      <c r="F3082" t="s">
        <v>154</v>
      </c>
      <c r="G3082">
        <v>4</v>
      </c>
      <c r="H3082" t="s">
        <v>155</v>
      </c>
      <c r="I3082">
        <v>2</v>
      </c>
      <c r="J3082">
        <v>129.94999999999999</v>
      </c>
      <c r="K3082" t="s">
        <v>41</v>
      </c>
    </row>
    <row r="3083" spans="1:11" x14ac:dyDescent="0.3">
      <c r="A3083">
        <v>1944</v>
      </c>
      <c r="B3083" t="s">
        <v>118</v>
      </c>
      <c r="C3083" t="s">
        <v>119</v>
      </c>
      <c r="D3083">
        <v>1593</v>
      </c>
      <c r="E3083" s="1">
        <v>44174</v>
      </c>
      <c r="F3083" t="s">
        <v>30</v>
      </c>
      <c r="G3083">
        <v>3</v>
      </c>
      <c r="H3083" t="s">
        <v>31</v>
      </c>
      <c r="I3083">
        <v>7</v>
      </c>
      <c r="J3083">
        <v>37.99</v>
      </c>
      <c r="K3083" t="s">
        <v>15</v>
      </c>
    </row>
    <row r="3084" spans="1:11" x14ac:dyDescent="0.3">
      <c r="A3084">
        <v>1946</v>
      </c>
      <c r="B3084" t="s">
        <v>23</v>
      </c>
      <c r="C3084" t="s">
        <v>24</v>
      </c>
      <c r="D3084">
        <v>238</v>
      </c>
      <c r="E3084" s="1">
        <v>43877</v>
      </c>
      <c r="F3084" t="s">
        <v>79</v>
      </c>
      <c r="G3084">
        <v>3</v>
      </c>
      <c r="H3084" t="s">
        <v>80</v>
      </c>
      <c r="I3084">
        <v>3</v>
      </c>
      <c r="J3084">
        <v>399</v>
      </c>
      <c r="K3084" t="s">
        <v>53</v>
      </c>
    </row>
    <row r="3085" spans="1:11" x14ac:dyDescent="0.3">
      <c r="A3085">
        <v>1946</v>
      </c>
      <c r="B3085" t="s">
        <v>23</v>
      </c>
      <c r="C3085" t="s">
        <v>24</v>
      </c>
      <c r="D3085">
        <v>256</v>
      </c>
      <c r="E3085" s="1">
        <v>43882</v>
      </c>
      <c r="F3085" t="s">
        <v>290</v>
      </c>
      <c r="G3085">
        <v>5</v>
      </c>
      <c r="H3085" t="s">
        <v>291</v>
      </c>
      <c r="I3085">
        <v>6</v>
      </c>
      <c r="J3085">
        <v>699</v>
      </c>
      <c r="K3085" t="s">
        <v>27</v>
      </c>
    </row>
    <row r="3086" spans="1:11" x14ac:dyDescent="0.3">
      <c r="A3086">
        <v>1946</v>
      </c>
      <c r="B3086" t="s">
        <v>23</v>
      </c>
      <c r="C3086" t="s">
        <v>24</v>
      </c>
      <c r="D3086">
        <v>1471</v>
      </c>
      <c r="E3086" s="1">
        <v>44146</v>
      </c>
      <c r="F3086" t="s">
        <v>214</v>
      </c>
      <c r="G3086">
        <v>1</v>
      </c>
      <c r="H3086" t="s">
        <v>215</v>
      </c>
      <c r="I3086">
        <v>2</v>
      </c>
      <c r="J3086">
        <v>58.95</v>
      </c>
      <c r="K3086" t="s">
        <v>41</v>
      </c>
    </row>
    <row r="3087" spans="1:11" x14ac:dyDescent="0.3">
      <c r="A3087">
        <v>1947</v>
      </c>
      <c r="B3087" t="s">
        <v>519</v>
      </c>
      <c r="C3087" t="s">
        <v>313</v>
      </c>
      <c r="D3087">
        <v>2213</v>
      </c>
      <c r="E3087" s="1">
        <v>44306</v>
      </c>
      <c r="F3087" t="s">
        <v>60</v>
      </c>
      <c r="G3087">
        <v>4</v>
      </c>
      <c r="H3087" t="s">
        <v>61</v>
      </c>
      <c r="I3087">
        <v>4</v>
      </c>
      <c r="J3087">
        <v>12.99</v>
      </c>
      <c r="K3087" t="s">
        <v>34</v>
      </c>
    </row>
    <row r="3088" spans="1:11" x14ac:dyDescent="0.3">
      <c r="A3088">
        <v>1947</v>
      </c>
      <c r="B3088" t="s">
        <v>519</v>
      </c>
      <c r="C3088" t="s">
        <v>313</v>
      </c>
      <c r="D3088">
        <v>2248</v>
      </c>
      <c r="E3088" s="1">
        <v>44314</v>
      </c>
      <c r="F3088" t="s">
        <v>165</v>
      </c>
      <c r="G3088">
        <v>4</v>
      </c>
      <c r="H3088" t="s">
        <v>166</v>
      </c>
      <c r="I3088">
        <v>7</v>
      </c>
      <c r="J3088">
        <v>28.99</v>
      </c>
      <c r="K3088" t="s">
        <v>15</v>
      </c>
    </row>
    <row r="3089" spans="1:11" x14ac:dyDescent="0.3">
      <c r="A3089">
        <v>1948</v>
      </c>
      <c r="B3089" t="s">
        <v>11</v>
      </c>
      <c r="C3089" t="s">
        <v>12</v>
      </c>
      <c r="D3089">
        <v>1649</v>
      </c>
      <c r="E3089" s="1">
        <v>44187</v>
      </c>
      <c r="F3089" t="s">
        <v>138</v>
      </c>
      <c r="G3089">
        <v>6</v>
      </c>
      <c r="H3089" t="s">
        <v>139</v>
      </c>
      <c r="I3089">
        <v>6</v>
      </c>
      <c r="J3089">
        <v>899</v>
      </c>
      <c r="K3089" t="s">
        <v>27</v>
      </c>
    </row>
    <row r="3090" spans="1:11" x14ac:dyDescent="0.3">
      <c r="A3090">
        <v>1949</v>
      </c>
      <c r="B3090" t="s">
        <v>164</v>
      </c>
      <c r="C3090" t="s">
        <v>144</v>
      </c>
      <c r="D3090">
        <v>3199</v>
      </c>
      <c r="E3090" s="1">
        <v>44529</v>
      </c>
      <c r="F3090" t="s">
        <v>83</v>
      </c>
      <c r="G3090">
        <v>1</v>
      </c>
      <c r="H3090" t="s">
        <v>84</v>
      </c>
      <c r="I3090">
        <v>2</v>
      </c>
      <c r="J3090">
        <v>167</v>
      </c>
      <c r="K3090" t="s">
        <v>41</v>
      </c>
    </row>
    <row r="3091" spans="1:11" x14ac:dyDescent="0.3">
      <c r="A3091">
        <v>1949</v>
      </c>
      <c r="B3091" t="s">
        <v>164</v>
      </c>
      <c r="C3091" t="s">
        <v>144</v>
      </c>
      <c r="D3091">
        <v>3325</v>
      </c>
      <c r="E3091" s="1">
        <v>44558</v>
      </c>
      <c r="F3091" t="s">
        <v>75</v>
      </c>
      <c r="G3091">
        <v>4</v>
      </c>
      <c r="H3091" t="s">
        <v>76</v>
      </c>
      <c r="I3091">
        <v>2</v>
      </c>
      <c r="J3091">
        <v>54</v>
      </c>
      <c r="K3091" t="s">
        <v>41</v>
      </c>
    </row>
    <row r="3092" spans="1:11" x14ac:dyDescent="0.3">
      <c r="A3092">
        <v>1950</v>
      </c>
      <c r="B3092" t="s">
        <v>385</v>
      </c>
      <c r="C3092" t="s">
        <v>126</v>
      </c>
      <c r="D3092">
        <v>255</v>
      </c>
      <c r="E3092" s="1">
        <v>43882</v>
      </c>
      <c r="F3092" t="s">
        <v>194</v>
      </c>
      <c r="G3092">
        <v>4</v>
      </c>
      <c r="H3092" t="s">
        <v>195</v>
      </c>
      <c r="I3092">
        <v>4</v>
      </c>
      <c r="J3092">
        <v>16.75</v>
      </c>
      <c r="K3092" t="s">
        <v>34</v>
      </c>
    </row>
    <row r="3093" spans="1:11" x14ac:dyDescent="0.3">
      <c r="A3093">
        <v>1951</v>
      </c>
      <c r="B3093" t="s">
        <v>549</v>
      </c>
      <c r="C3093" t="s">
        <v>36</v>
      </c>
      <c r="D3093">
        <v>207</v>
      </c>
      <c r="E3093" s="1">
        <v>43872</v>
      </c>
      <c r="F3093" t="s">
        <v>217</v>
      </c>
      <c r="G3093">
        <v>4</v>
      </c>
      <c r="H3093" t="s">
        <v>218</v>
      </c>
      <c r="I3093">
        <v>4</v>
      </c>
      <c r="J3093">
        <v>16.989999999999998</v>
      </c>
      <c r="K3093" t="s">
        <v>34</v>
      </c>
    </row>
    <row r="3094" spans="1:11" x14ac:dyDescent="0.3">
      <c r="A3094">
        <v>1951</v>
      </c>
      <c r="B3094" t="s">
        <v>549</v>
      </c>
      <c r="C3094" t="s">
        <v>36</v>
      </c>
      <c r="D3094">
        <v>1047</v>
      </c>
      <c r="E3094" s="1">
        <v>44055</v>
      </c>
      <c r="F3094" t="s">
        <v>230</v>
      </c>
      <c r="G3094">
        <v>2</v>
      </c>
      <c r="H3094" t="s">
        <v>231</v>
      </c>
      <c r="I3094">
        <v>4</v>
      </c>
      <c r="J3094">
        <v>16.989999999999998</v>
      </c>
      <c r="K3094" t="s">
        <v>34</v>
      </c>
    </row>
    <row r="3095" spans="1:11" x14ac:dyDescent="0.3">
      <c r="A3095">
        <v>1951</v>
      </c>
      <c r="B3095" t="s">
        <v>549</v>
      </c>
      <c r="C3095" t="s">
        <v>36</v>
      </c>
      <c r="D3095">
        <v>2555</v>
      </c>
      <c r="E3095" s="1">
        <v>44377</v>
      </c>
      <c r="F3095" t="s">
        <v>260</v>
      </c>
      <c r="G3095">
        <v>1</v>
      </c>
      <c r="H3095" t="s">
        <v>261</v>
      </c>
      <c r="I3095">
        <v>7</v>
      </c>
      <c r="J3095">
        <v>49</v>
      </c>
      <c r="K3095" t="s">
        <v>15</v>
      </c>
    </row>
    <row r="3096" spans="1:11" x14ac:dyDescent="0.3">
      <c r="A3096">
        <v>1952</v>
      </c>
      <c r="B3096" t="s">
        <v>410</v>
      </c>
      <c r="C3096" t="s">
        <v>211</v>
      </c>
      <c r="D3096">
        <v>1988</v>
      </c>
      <c r="E3096" s="1">
        <v>44256</v>
      </c>
      <c r="F3096" t="s">
        <v>89</v>
      </c>
      <c r="G3096">
        <v>2</v>
      </c>
      <c r="H3096" t="s">
        <v>90</v>
      </c>
      <c r="I3096">
        <v>3</v>
      </c>
      <c r="J3096">
        <v>395</v>
      </c>
      <c r="K3096" t="s">
        <v>53</v>
      </c>
    </row>
    <row r="3097" spans="1:11" x14ac:dyDescent="0.3">
      <c r="A3097">
        <v>1953</v>
      </c>
      <c r="B3097" t="s">
        <v>550</v>
      </c>
      <c r="C3097" t="s">
        <v>20</v>
      </c>
      <c r="D3097">
        <v>659</v>
      </c>
      <c r="E3097" s="1">
        <v>43970</v>
      </c>
      <c r="F3097" t="s">
        <v>204</v>
      </c>
      <c r="G3097">
        <v>4</v>
      </c>
      <c r="H3097" t="s">
        <v>205</v>
      </c>
      <c r="I3097">
        <v>3</v>
      </c>
      <c r="J3097">
        <v>450</v>
      </c>
      <c r="K3097" t="s">
        <v>53</v>
      </c>
    </row>
    <row r="3098" spans="1:11" x14ac:dyDescent="0.3">
      <c r="A3098">
        <v>1953</v>
      </c>
      <c r="B3098" t="s">
        <v>550</v>
      </c>
      <c r="C3098" t="s">
        <v>20</v>
      </c>
      <c r="D3098">
        <v>2590</v>
      </c>
      <c r="E3098" s="1">
        <v>44384</v>
      </c>
      <c r="F3098" t="s">
        <v>245</v>
      </c>
      <c r="G3098">
        <v>6</v>
      </c>
      <c r="H3098" t="s">
        <v>246</v>
      </c>
      <c r="I3098">
        <v>7</v>
      </c>
      <c r="J3098">
        <v>36.99</v>
      </c>
      <c r="K3098" t="s">
        <v>15</v>
      </c>
    </row>
    <row r="3099" spans="1:11" x14ac:dyDescent="0.3">
      <c r="A3099">
        <v>1953</v>
      </c>
      <c r="B3099" t="s">
        <v>550</v>
      </c>
      <c r="C3099" t="s">
        <v>20</v>
      </c>
      <c r="D3099">
        <v>3178</v>
      </c>
      <c r="E3099" s="1">
        <v>44524</v>
      </c>
      <c r="F3099" t="s">
        <v>212</v>
      </c>
      <c r="G3099">
        <v>3</v>
      </c>
      <c r="H3099" t="s">
        <v>213</v>
      </c>
      <c r="I3099">
        <v>4</v>
      </c>
      <c r="J3099">
        <v>14.99</v>
      </c>
      <c r="K3099" t="s">
        <v>34</v>
      </c>
    </row>
    <row r="3100" spans="1:11" x14ac:dyDescent="0.3">
      <c r="A3100">
        <v>1954</v>
      </c>
      <c r="B3100" t="s">
        <v>293</v>
      </c>
      <c r="C3100" t="s">
        <v>29</v>
      </c>
      <c r="D3100">
        <v>2443</v>
      </c>
      <c r="E3100" s="1">
        <v>44357</v>
      </c>
      <c r="F3100" t="s">
        <v>54</v>
      </c>
      <c r="G3100">
        <v>4</v>
      </c>
      <c r="H3100" t="s">
        <v>55</v>
      </c>
      <c r="I3100">
        <v>1</v>
      </c>
      <c r="J3100">
        <v>11.99</v>
      </c>
      <c r="K3100" t="s">
        <v>18</v>
      </c>
    </row>
    <row r="3101" spans="1:11" x14ac:dyDescent="0.3">
      <c r="A3101">
        <v>1955</v>
      </c>
      <c r="B3101" t="s">
        <v>258</v>
      </c>
      <c r="C3101" t="s">
        <v>29</v>
      </c>
      <c r="D3101">
        <v>1803</v>
      </c>
      <c r="E3101" s="1">
        <v>44220</v>
      </c>
      <c r="F3101" t="s">
        <v>275</v>
      </c>
      <c r="G3101">
        <v>2</v>
      </c>
      <c r="H3101" t="s">
        <v>276</v>
      </c>
      <c r="I3101">
        <v>2</v>
      </c>
      <c r="J3101">
        <v>89</v>
      </c>
      <c r="K3101" t="s">
        <v>41</v>
      </c>
    </row>
    <row r="3102" spans="1:11" x14ac:dyDescent="0.3">
      <c r="A3102">
        <v>1956</v>
      </c>
      <c r="B3102" t="s">
        <v>307</v>
      </c>
      <c r="C3102" t="s">
        <v>72</v>
      </c>
      <c r="D3102">
        <v>1939</v>
      </c>
      <c r="E3102" s="1">
        <v>44246</v>
      </c>
      <c r="F3102" t="s">
        <v>204</v>
      </c>
      <c r="G3102">
        <v>4</v>
      </c>
      <c r="H3102" t="s">
        <v>205</v>
      </c>
      <c r="I3102">
        <v>3</v>
      </c>
      <c r="J3102">
        <v>450</v>
      </c>
      <c r="K3102" t="s">
        <v>53</v>
      </c>
    </row>
    <row r="3103" spans="1:11" x14ac:dyDescent="0.3">
      <c r="A3103">
        <v>1956</v>
      </c>
      <c r="B3103" t="s">
        <v>307</v>
      </c>
      <c r="C3103" t="s">
        <v>72</v>
      </c>
      <c r="D3103">
        <v>2656</v>
      </c>
      <c r="E3103" s="1">
        <v>44396</v>
      </c>
      <c r="F3103" t="s">
        <v>190</v>
      </c>
      <c r="G3103">
        <v>6</v>
      </c>
      <c r="H3103" t="s">
        <v>191</v>
      </c>
      <c r="I3103">
        <v>6</v>
      </c>
      <c r="J3103">
        <v>549</v>
      </c>
      <c r="K3103" t="s">
        <v>27</v>
      </c>
    </row>
    <row r="3104" spans="1:11" x14ac:dyDescent="0.3">
      <c r="A3104">
        <v>1956</v>
      </c>
      <c r="B3104" t="s">
        <v>307</v>
      </c>
      <c r="C3104" t="s">
        <v>72</v>
      </c>
      <c r="D3104">
        <v>3068</v>
      </c>
      <c r="E3104" s="1">
        <v>44499</v>
      </c>
      <c r="F3104" t="s">
        <v>54</v>
      </c>
      <c r="G3104">
        <v>3</v>
      </c>
      <c r="H3104" t="s">
        <v>55</v>
      </c>
      <c r="I3104">
        <v>1</v>
      </c>
      <c r="J3104">
        <v>11.99</v>
      </c>
      <c r="K3104" t="s">
        <v>18</v>
      </c>
    </row>
    <row r="3105" spans="1:11" x14ac:dyDescent="0.3">
      <c r="A3105">
        <v>1956</v>
      </c>
      <c r="B3105" t="s">
        <v>307</v>
      </c>
      <c r="C3105" t="s">
        <v>72</v>
      </c>
      <c r="D3105">
        <v>3128</v>
      </c>
      <c r="E3105" s="1">
        <v>44512</v>
      </c>
      <c r="F3105" t="s">
        <v>67</v>
      </c>
      <c r="G3105">
        <v>2</v>
      </c>
      <c r="H3105" t="s">
        <v>68</v>
      </c>
      <c r="I3105">
        <v>4</v>
      </c>
      <c r="J3105">
        <v>23.99</v>
      </c>
      <c r="K3105" t="s">
        <v>34</v>
      </c>
    </row>
    <row r="3106" spans="1:11" x14ac:dyDescent="0.3">
      <c r="A3106">
        <v>1957</v>
      </c>
      <c r="B3106" t="s">
        <v>258</v>
      </c>
      <c r="C3106" t="s">
        <v>29</v>
      </c>
      <c r="D3106">
        <v>1540</v>
      </c>
      <c r="E3106" s="1">
        <v>44162</v>
      </c>
      <c r="F3106" t="s">
        <v>141</v>
      </c>
      <c r="G3106">
        <v>4</v>
      </c>
      <c r="H3106" t="s">
        <v>142</v>
      </c>
      <c r="I3106">
        <v>5</v>
      </c>
      <c r="J3106">
        <v>214</v>
      </c>
      <c r="K3106" t="s">
        <v>97</v>
      </c>
    </row>
    <row r="3107" spans="1:11" x14ac:dyDescent="0.3">
      <c r="A3107">
        <v>1957</v>
      </c>
      <c r="B3107" t="s">
        <v>258</v>
      </c>
      <c r="C3107" t="s">
        <v>29</v>
      </c>
      <c r="D3107">
        <v>2467</v>
      </c>
      <c r="E3107" s="1">
        <v>44361</v>
      </c>
      <c r="F3107" t="s">
        <v>89</v>
      </c>
      <c r="G3107">
        <v>3</v>
      </c>
      <c r="H3107" t="s">
        <v>90</v>
      </c>
      <c r="I3107">
        <v>3</v>
      </c>
      <c r="J3107">
        <v>395</v>
      </c>
      <c r="K3107" t="s">
        <v>53</v>
      </c>
    </row>
    <row r="3108" spans="1:11" x14ac:dyDescent="0.3">
      <c r="A3108">
        <v>1957</v>
      </c>
      <c r="B3108" t="s">
        <v>258</v>
      </c>
      <c r="C3108" t="s">
        <v>29</v>
      </c>
      <c r="D3108">
        <v>2793</v>
      </c>
      <c r="E3108" s="1">
        <v>44430</v>
      </c>
      <c r="F3108" t="s">
        <v>149</v>
      </c>
      <c r="G3108">
        <v>1</v>
      </c>
      <c r="H3108" t="s">
        <v>150</v>
      </c>
      <c r="I3108">
        <v>4</v>
      </c>
      <c r="J3108">
        <v>24.95</v>
      </c>
      <c r="K3108" t="s">
        <v>34</v>
      </c>
    </row>
    <row r="3109" spans="1:11" x14ac:dyDescent="0.3">
      <c r="A3109">
        <v>1957</v>
      </c>
      <c r="B3109" t="s">
        <v>258</v>
      </c>
      <c r="C3109" t="s">
        <v>29</v>
      </c>
      <c r="D3109">
        <v>3038</v>
      </c>
      <c r="E3109" s="1">
        <v>44491</v>
      </c>
      <c r="F3109" t="s">
        <v>44</v>
      </c>
      <c r="G3109">
        <v>3</v>
      </c>
      <c r="H3109" t="s">
        <v>45</v>
      </c>
      <c r="I3109">
        <v>4</v>
      </c>
      <c r="J3109">
        <v>23.99</v>
      </c>
      <c r="K3109" t="s">
        <v>34</v>
      </c>
    </row>
    <row r="3110" spans="1:11" x14ac:dyDescent="0.3">
      <c r="A3110">
        <v>1958</v>
      </c>
      <c r="B3110" t="s">
        <v>299</v>
      </c>
      <c r="C3110" t="s">
        <v>109</v>
      </c>
      <c r="D3110">
        <v>2423</v>
      </c>
      <c r="E3110" s="1">
        <v>44352</v>
      </c>
      <c r="F3110" t="s">
        <v>141</v>
      </c>
      <c r="G3110">
        <v>3</v>
      </c>
      <c r="H3110" t="s">
        <v>142</v>
      </c>
      <c r="I3110">
        <v>5</v>
      </c>
      <c r="J3110">
        <v>214</v>
      </c>
      <c r="K3110" t="s">
        <v>97</v>
      </c>
    </row>
    <row r="3111" spans="1:11" x14ac:dyDescent="0.3">
      <c r="A3111">
        <v>1958</v>
      </c>
      <c r="B3111" t="s">
        <v>299</v>
      </c>
      <c r="C3111" t="s">
        <v>109</v>
      </c>
      <c r="D3111">
        <v>2558</v>
      </c>
      <c r="E3111" s="1">
        <v>44377</v>
      </c>
      <c r="F3111" t="s">
        <v>75</v>
      </c>
      <c r="G3111">
        <v>3</v>
      </c>
      <c r="H3111" t="s">
        <v>76</v>
      </c>
      <c r="I3111">
        <v>2</v>
      </c>
      <c r="J3111">
        <v>54</v>
      </c>
      <c r="K3111" t="s">
        <v>41</v>
      </c>
    </row>
    <row r="3112" spans="1:11" x14ac:dyDescent="0.3">
      <c r="A3112">
        <v>1959</v>
      </c>
      <c r="B3112" t="s">
        <v>241</v>
      </c>
      <c r="C3112" t="s">
        <v>242</v>
      </c>
      <c r="D3112">
        <v>276</v>
      </c>
      <c r="E3112" s="1">
        <v>43886</v>
      </c>
      <c r="F3112" t="s">
        <v>286</v>
      </c>
      <c r="G3112">
        <v>5</v>
      </c>
      <c r="H3112" t="s">
        <v>287</v>
      </c>
      <c r="I3112">
        <v>4</v>
      </c>
      <c r="J3112">
        <v>19.989999999999998</v>
      </c>
      <c r="K3112" t="s">
        <v>34</v>
      </c>
    </row>
    <row r="3113" spans="1:11" x14ac:dyDescent="0.3">
      <c r="A3113">
        <v>1960</v>
      </c>
      <c r="B3113" t="s">
        <v>46</v>
      </c>
      <c r="C3113" t="s">
        <v>20</v>
      </c>
      <c r="D3113">
        <v>2073</v>
      </c>
      <c r="E3113" s="1">
        <v>44276</v>
      </c>
      <c r="F3113" t="s">
        <v>114</v>
      </c>
      <c r="G3113">
        <v>4</v>
      </c>
      <c r="H3113" t="s">
        <v>115</v>
      </c>
      <c r="I3113">
        <v>2</v>
      </c>
      <c r="J3113">
        <v>69</v>
      </c>
      <c r="K3113" t="s">
        <v>41</v>
      </c>
    </row>
    <row r="3114" spans="1:11" x14ac:dyDescent="0.3">
      <c r="A3114">
        <v>1961</v>
      </c>
      <c r="B3114" t="s">
        <v>384</v>
      </c>
      <c r="C3114" t="s">
        <v>36</v>
      </c>
      <c r="D3114">
        <v>1290</v>
      </c>
      <c r="E3114" s="1">
        <v>44106</v>
      </c>
      <c r="F3114" t="s">
        <v>275</v>
      </c>
      <c r="G3114">
        <v>3</v>
      </c>
      <c r="H3114" t="s">
        <v>276</v>
      </c>
      <c r="I3114">
        <v>2</v>
      </c>
      <c r="J3114">
        <v>89</v>
      </c>
      <c r="K3114" t="s">
        <v>41</v>
      </c>
    </row>
    <row r="3115" spans="1:11" x14ac:dyDescent="0.3">
      <c r="A3115">
        <v>1961</v>
      </c>
      <c r="B3115" t="s">
        <v>384</v>
      </c>
      <c r="C3115" t="s">
        <v>36</v>
      </c>
      <c r="D3115">
        <v>2268</v>
      </c>
      <c r="E3115" s="1">
        <v>44318</v>
      </c>
      <c r="F3115" t="s">
        <v>13</v>
      </c>
      <c r="G3115">
        <v>4</v>
      </c>
      <c r="H3115" t="s">
        <v>14</v>
      </c>
      <c r="I3115">
        <v>7</v>
      </c>
      <c r="J3115">
        <v>29.99</v>
      </c>
      <c r="K3115" t="s">
        <v>15</v>
      </c>
    </row>
    <row r="3116" spans="1:11" x14ac:dyDescent="0.3">
      <c r="A3116">
        <v>1963</v>
      </c>
      <c r="B3116" t="s">
        <v>408</v>
      </c>
      <c r="C3116" t="s">
        <v>20</v>
      </c>
      <c r="D3116">
        <v>878</v>
      </c>
      <c r="E3116" s="1">
        <v>44020</v>
      </c>
      <c r="F3116" t="s">
        <v>136</v>
      </c>
      <c r="G3116">
        <v>5</v>
      </c>
      <c r="H3116" t="s">
        <v>137</v>
      </c>
      <c r="I3116">
        <v>5</v>
      </c>
      <c r="J3116">
        <v>189</v>
      </c>
      <c r="K3116" t="s">
        <v>97</v>
      </c>
    </row>
    <row r="3117" spans="1:11" x14ac:dyDescent="0.3">
      <c r="A3117">
        <v>1963</v>
      </c>
      <c r="B3117" t="s">
        <v>408</v>
      </c>
      <c r="C3117" t="s">
        <v>20</v>
      </c>
      <c r="D3117">
        <v>1480</v>
      </c>
      <c r="E3117" s="1">
        <v>44150</v>
      </c>
      <c r="F3117" t="s">
        <v>39</v>
      </c>
      <c r="G3117">
        <v>5</v>
      </c>
      <c r="H3117" t="s">
        <v>40</v>
      </c>
      <c r="I3117">
        <v>2</v>
      </c>
      <c r="J3117">
        <v>89.95</v>
      </c>
      <c r="K3117" t="s">
        <v>41</v>
      </c>
    </row>
    <row r="3118" spans="1:11" x14ac:dyDescent="0.3">
      <c r="A3118">
        <v>1964</v>
      </c>
      <c r="B3118" t="s">
        <v>551</v>
      </c>
      <c r="C3118" t="s">
        <v>66</v>
      </c>
      <c r="D3118">
        <v>517</v>
      </c>
      <c r="E3118" s="1">
        <v>43941</v>
      </c>
      <c r="F3118" t="s">
        <v>83</v>
      </c>
      <c r="G3118">
        <v>5</v>
      </c>
      <c r="H3118" t="s">
        <v>84</v>
      </c>
      <c r="I3118">
        <v>2</v>
      </c>
      <c r="J3118">
        <v>167</v>
      </c>
      <c r="K3118" t="s">
        <v>41</v>
      </c>
    </row>
    <row r="3119" spans="1:11" x14ac:dyDescent="0.3">
      <c r="A3119">
        <v>1964</v>
      </c>
      <c r="B3119" t="s">
        <v>551</v>
      </c>
      <c r="C3119" t="s">
        <v>66</v>
      </c>
      <c r="D3119">
        <v>880</v>
      </c>
      <c r="E3119" s="1">
        <v>44020</v>
      </c>
      <c r="F3119" t="s">
        <v>69</v>
      </c>
      <c r="G3119">
        <v>5</v>
      </c>
      <c r="H3119" t="s">
        <v>70</v>
      </c>
      <c r="I3119">
        <v>3</v>
      </c>
      <c r="J3119">
        <v>250</v>
      </c>
      <c r="K3119" t="s">
        <v>53</v>
      </c>
    </row>
    <row r="3120" spans="1:11" x14ac:dyDescent="0.3">
      <c r="A3120">
        <v>1966</v>
      </c>
      <c r="B3120" t="s">
        <v>226</v>
      </c>
      <c r="C3120" t="s">
        <v>227</v>
      </c>
      <c r="D3120">
        <v>1990</v>
      </c>
      <c r="E3120" s="1">
        <v>44256</v>
      </c>
      <c r="F3120" t="s">
        <v>275</v>
      </c>
      <c r="G3120">
        <v>4</v>
      </c>
      <c r="H3120" t="s">
        <v>276</v>
      </c>
      <c r="I3120">
        <v>2</v>
      </c>
      <c r="J3120">
        <v>89</v>
      </c>
      <c r="K3120" t="s">
        <v>41</v>
      </c>
    </row>
    <row r="3121" spans="1:11" x14ac:dyDescent="0.3">
      <c r="A3121">
        <v>1966</v>
      </c>
      <c r="B3121" t="s">
        <v>226</v>
      </c>
      <c r="C3121" t="s">
        <v>227</v>
      </c>
      <c r="D3121">
        <v>3053</v>
      </c>
      <c r="E3121" s="1">
        <v>44496</v>
      </c>
      <c r="F3121" t="s">
        <v>58</v>
      </c>
      <c r="G3121">
        <v>4</v>
      </c>
      <c r="H3121" t="s">
        <v>59</v>
      </c>
      <c r="I3121">
        <v>2</v>
      </c>
      <c r="J3121">
        <v>179</v>
      </c>
      <c r="K3121" t="s">
        <v>41</v>
      </c>
    </row>
    <row r="3122" spans="1:11" x14ac:dyDescent="0.3">
      <c r="A3122">
        <v>1968</v>
      </c>
      <c r="B3122" t="s">
        <v>552</v>
      </c>
      <c r="C3122" t="s">
        <v>36</v>
      </c>
      <c r="D3122">
        <v>2754</v>
      </c>
      <c r="E3122" s="1">
        <v>44420</v>
      </c>
      <c r="F3122" t="s">
        <v>212</v>
      </c>
      <c r="G3122">
        <v>5</v>
      </c>
      <c r="H3122" t="s">
        <v>213</v>
      </c>
      <c r="I3122">
        <v>4</v>
      </c>
      <c r="J3122">
        <v>14.99</v>
      </c>
      <c r="K3122" t="s">
        <v>34</v>
      </c>
    </row>
    <row r="3123" spans="1:11" x14ac:dyDescent="0.3">
      <c r="A3123">
        <v>1969</v>
      </c>
      <c r="B3123" t="s">
        <v>203</v>
      </c>
      <c r="C3123" t="s">
        <v>11</v>
      </c>
      <c r="D3123">
        <v>1189</v>
      </c>
      <c r="E3123" s="1">
        <v>44087</v>
      </c>
      <c r="F3123" t="s">
        <v>83</v>
      </c>
      <c r="G3123">
        <v>2</v>
      </c>
      <c r="H3123" t="s">
        <v>84</v>
      </c>
      <c r="I3123">
        <v>2</v>
      </c>
      <c r="J3123">
        <v>167</v>
      </c>
      <c r="K3123" t="s">
        <v>41</v>
      </c>
    </row>
    <row r="3124" spans="1:11" x14ac:dyDescent="0.3">
      <c r="A3124">
        <v>1969</v>
      </c>
      <c r="B3124" t="s">
        <v>203</v>
      </c>
      <c r="C3124" t="s">
        <v>11</v>
      </c>
      <c r="D3124">
        <v>1609</v>
      </c>
      <c r="E3124" s="1">
        <v>44177</v>
      </c>
      <c r="F3124" t="s">
        <v>168</v>
      </c>
      <c r="G3124">
        <v>4</v>
      </c>
      <c r="H3124" t="s">
        <v>169</v>
      </c>
      <c r="I3124">
        <v>4</v>
      </c>
      <c r="J3124">
        <v>19.5</v>
      </c>
      <c r="K3124" t="s">
        <v>34</v>
      </c>
    </row>
    <row r="3125" spans="1:11" x14ac:dyDescent="0.3">
      <c r="A3125">
        <v>1970</v>
      </c>
      <c r="B3125" t="s">
        <v>401</v>
      </c>
      <c r="C3125" t="s">
        <v>103</v>
      </c>
      <c r="D3125">
        <v>2240</v>
      </c>
      <c r="E3125" s="1">
        <v>44311</v>
      </c>
      <c r="F3125" t="s">
        <v>44</v>
      </c>
      <c r="G3125">
        <v>5</v>
      </c>
      <c r="H3125" t="s">
        <v>45</v>
      </c>
      <c r="I3125">
        <v>4</v>
      </c>
      <c r="J3125">
        <v>23.99</v>
      </c>
      <c r="K3125" t="s">
        <v>34</v>
      </c>
    </row>
    <row r="3126" spans="1:11" x14ac:dyDescent="0.3">
      <c r="A3126">
        <v>1971</v>
      </c>
      <c r="B3126" t="s">
        <v>553</v>
      </c>
      <c r="C3126" t="s">
        <v>11</v>
      </c>
      <c r="D3126">
        <v>2168</v>
      </c>
      <c r="E3126" s="1">
        <v>44297</v>
      </c>
      <c r="F3126" t="s">
        <v>204</v>
      </c>
      <c r="G3126">
        <v>5</v>
      </c>
      <c r="H3126" t="s">
        <v>205</v>
      </c>
      <c r="I3126">
        <v>3</v>
      </c>
      <c r="J3126">
        <v>450</v>
      </c>
      <c r="K3126" t="s">
        <v>53</v>
      </c>
    </row>
    <row r="3127" spans="1:11" x14ac:dyDescent="0.3">
      <c r="A3127">
        <v>1972</v>
      </c>
      <c r="B3127" t="s">
        <v>385</v>
      </c>
      <c r="C3127" t="s">
        <v>126</v>
      </c>
      <c r="D3127">
        <v>444</v>
      </c>
      <c r="E3127" s="1">
        <v>43924</v>
      </c>
      <c r="F3127" t="s">
        <v>158</v>
      </c>
      <c r="G3127">
        <v>2</v>
      </c>
      <c r="H3127" t="s">
        <v>159</v>
      </c>
      <c r="I3127">
        <v>4</v>
      </c>
      <c r="J3127">
        <v>20.95</v>
      </c>
      <c r="K3127" t="s">
        <v>34</v>
      </c>
    </row>
    <row r="3128" spans="1:11" x14ac:dyDescent="0.3">
      <c r="A3128">
        <v>1974</v>
      </c>
      <c r="B3128" t="s">
        <v>164</v>
      </c>
      <c r="C3128" t="s">
        <v>144</v>
      </c>
      <c r="D3128">
        <v>686</v>
      </c>
      <c r="E3128" s="1">
        <v>43976</v>
      </c>
      <c r="F3128" t="s">
        <v>190</v>
      </c>
      <c r="G3128">
        <v>4</v>
      </c>
      <c r="H3128" t="s">
        <v>191</v>
      </c>
      <c r="I3128">
        <v>6</v>
      </c>
      <c r="J3128">
        <v>549</v>
      </c>
      <c r="K3128" t="s">
        <v>27</v>
      </c>
    </row>
    <row r="3129" spans="1:11" x14ac:dyDescent="0.3">
      <c r="A3129">
        <v>1974</v>
      </c>
      <c r="B3129" t="s">
        <v>164</v>
      </c>
      <c r="C3129" t="s">
        <v>144</v>
      </c>
      <c r="D3129">
        <v>1458</v>
      </c>
      <c r="E3129" s="1">
        <v>44143</v>
      </c>
      <c r="F3129" t="s">
        <v>95</v>
      </c>
      <c r="G3129">
        <v>3</v>
      </c>
      <c r="H3129" t="s">
        <v>96</v>
      </c>
      <c r="I3129">
        <v>5</v>
      </c>
      <c r="J3129">
        <v>245</v>
      </c>
      <c r="K3129" t="s">
        <v>97</v>
      </c>
    </row>
    <row r="3130" spans="1:11" x14ac:dyDescent="0.3">
      <c r="A3130">
        <v>1974</v>
      </c>
      <c r="B3130" t="s">
        <v>164</v>
      </c>
      <c r="C3130" t="s">
        <v>144</v>
      </c>
      <c r="D3130">
        <v>2637</v>
      </c>
      <c r="E3130" s="1">
        <v>44393</v>
      </c>
      <c r="F3130" t="s">
        <v>75</v>
      </c>
      <c r="G3130">
        <v>2</v>
      </c>
      <c r="H3130" t="s">
        <v>76</v>
      </c>
      <c r="I3130">
        <v>2</v>
      </c>
      <c r="J3130">
        <v>54</v>
      </c>
      <c r="K3130" t="s">
        <v>41</v>
      </c>
    </row>
    <row r="3131" spans="1:11" x14ac:dyDescent="0.3">
      <c r="A3131">
        <v>1975</v>
      </c>
      <c r="B3131" t="s">
        <v>333</v>
      </c>
      <c r="C3131" t="s">
        <v>144</v>
      </c>
      <c r="D3131">
        <v>512</v>
      </c>
      <c r="E3131" s="1">
        <v>43939</v>
      </c>
      <c r="F3131" t="s">
        <v>95</v>
      </c>
      <c r="G3131">
        <v>3</v>
      </c>
      <c r="H3131" t="s">
        <v>96</v>
      </c>
      <c r="I3131">
        <v>5</v>
      </c>
      <c r="J3131">
        <v>245</v>
      </c>
      <c r="K3131" t="s">
        <v>97</v>
      </c>
    </row>
    <row r="3132" spans="1:11" x14ac:dyDescent="0.3">
      <c r="A3132">
        <v>1975</v>
      </c>
      <c r="B3132" t="s">
        <v>333</v>
      </c>
      <c r="C3132" t="s">
        <v>144</v>
      </c>
      <c r="D3132">
        <v>1628</v>
      </c>
      <c r="E3132" s="1">
        <v>44182</v>
      </c>
      <c r="F3132" t="s">
        <v>208</v>
      </c>
      <c r="G3132">
        <v>5</v>
      </c>
      <c r="H3132" t="s">
        <v>209</v>
      </c>
      <c r="I3132">
        <v>4</v>
      </c>
      <c r="J3132">
        <v>14.99</v>
      </c>
      <c r="K3132" t="s">
        <v>34</v>
      </c>
    </row>
    <row r="3133" spans="1:11" x14ac:dyDescent="0.3">
      <c r="A3133">
        <v>1975</v>
      </c>
      <c r="B3133" t="s">
        <v>333</v>
      </c>
      <c r="C3133" t="s">
        <v>144</v>
      </c>
      <c r="D3133">
        <v>2096</v>
      </c>
      <c r="E3133" s="1">
        <v>44281</v>
      </c>
      <c r="F3133" t="s">
        <v>149</v>
      </c>
      <c r="G3133">
        <v>1</v>
      </c>
      <c r="H3133" t="s">
        <v>150</v>
      </c>
      <c r="I3133">
        <v>4</v>
      </c>
      <c r="J3133">
        <v>24.95</v>
      </c>
      <c r="K3133" t="s">
        <v>34</v>
      </c>
    </row>
    <row r="3134" spans="1:11" x14ac:dyDescent="0.3">
      <c r="A3134">
        <v>1975</v>
      </c>
      <c r="B3134" t="s">
        <v>333</v>
      </c>
      <c r="C3134" t="s">
        <v>144</v>
      </c>
      <c r="D3134">
        <v>2365</v>
      </c>
      <c r="E3134" s="1">
        <v>44338</v>
      </c>
      <c r="F3134" t="s">
        <v>89</v>
      </c>
      <c r="G3134">
        <v>2</v>
      </c>
      <c r="H3134" t="s">
        <v>90</v>
      </c>
      <c r="I3134">
        <v>3</v>
      </c>
      <c r="J3134">
        <v>395</v>
      </c>
      <c r="K3134" t="s">
        <v>53</v>
      </c>
    </row>
    <row r="3135" spans="1:11" x14ac:dyDescent="0.3">
      <c r="A3135">
        <v>1976</v>
      </c>
      <c r="B3135" t="s">
        <v>502</v>
      </c>
      <c r="C3135" t="s">
        <v>72</v>
      </c>
      <c r="D3135">
        <v>2070</v>
      </c>
      <c r="E3135" s="1">
        <v>44275</v>
      </c>
      <c r="F3135" t="s">
        <v>152</v>
      </c>
      <c r="G3135">
        <v>4</v>
      </c>
      <c r="H3135" t="s">
        <v>153</v>
      </c>
      <c r="I3135">
        <v>1</v>
      </c>
      <c r="J3135">
        <v>7.99</v>
      </c>
      <c r="K3135" t="s">
        <v>18</v>
      </c>
    </row>
    <row r="3136" spans="1:11" x14ac:dyDescent="0.3">
      <c r="A3136">
        <v>1977</v>
      </c>
      <c r="B3136" t="s">
        <v>310</v>
      </c>
      <c r="C3136" t="s">
        <v>311</v>
      </c>
      <c r="D3136">
        <v>2787</v>
      </c>
      <c r="E3136" s="1">
        <v>44429</v>
      </c>
      <c r="F3136" t="s">
        <v>180</v>
      </c>
      <c r="G3136">
        <v>1</v>
      </c>
      <c r="H3136" t="s">
        <v>181</v>
      </c>
      <c r="I3136">
        <v>4</v>
      </c>
      <c r="J3136">
        <v>17.5</v>
      </c>
      <c r="K3136" t="s">
        <v>34</v>
      </c>
    </row>
    <row r="3137" spans="1:11" x14ac:dyDescent="0.3">
      <c r="A3137">
        <v>1978</v>
      </c>
      <c r="B3137" t="s">
        <v>327</v>
      </c>
      <c r="C3137" t="s">
        <v>72</v>
      </c>
      <c r="D3137">
        <v>1626</v>
      </c>
      <c r="E3137" s="1">
        <v>44182</v>
      </c>
      <c r="F3137" t="s">
        <v>58</v>
      </c>
      <c r="G3137">
        <v>3</v>
      </c>
      <c r="H3137" t="s">
        <v>59</v>
      </c>
      <c r="I3137">
        <v>2</v>
      </c>
      <c r="J3137">
        <v>179</v>
      </c>
      <c r="K3137" t="s">
        <v>41</v>
      </c>
    </row>
    <row r="3138" spans="1:11" x14ac:dyDescent="0.3">
      <c r="A3138">
        <v>1981</v>
      </c>
      <c r="B3138" t="s">
        <v>328</v>
      </c>
      <c r="C3138" t="s">
        <v>29</v>
      </c>
      <c r="D3138">
        <v>1902</v>
      </c>
      <c r="E3138" s="1">
        <v>44239</v>
      </c>
      <c r="F3138" t="s">
        <v>81</v>
      </c>
      <c r="G3138">
        <v>6</v>
      </c>
      <c r="H3138" t="s">
        <v>82</v>
      </c>
      <c r="I3138">
        <v>6</v>
      </c>
      <c r="J3138">
        <v>599</v>
      </c>
      <c r="K3138" t="s">
        <v>27</v>
      </c>
    </row>
    <row r="3139" spans="1:11" x14ac:dyDescent="0.3">
      <c r="A3139">
        <v>1981</v>
      </c>
      <c r="B3139" t="s">
        <v>328</v>
      </c>
      <c r="C3139" t="s">
        <v>29</v>
      </c>
      <c r="D3139">
        <v>2575</v>
      </c>
      <c r="E3139" s="1">
        <v>44380</v>
      </c>
      <c r="F3139" t="s">
        <v>100</v>
      </c>
      <c r="G3139">
        <v>4</v>
      </c>
      <c r="H3139" t="s">
        <v>101</v>
      </c>
      <c r="I3139">
        <v>7</v>
      </c>
      <c r="J3139">
        <v>34.99</v>
      </c>
      <c r="K3139" t="s">
        <v>15</v>
      </c>
    </row>
    <row r="3140" spans="1:11" x14ac:dyDescent="0.3">
      <c r="A3140">
        <v>1982</v>
      </c>
      <c r="B3140" t="s">
        <v>401</v>
      </c>
      <c r="C3140" t="s">
        <v>103</v>
      </c>
      <c r="D3140">
        <v>689</v>
      </c>
      <c r="E3140" s="1">
        <v>43977</v>
      </c>
      <c r="F3140" t="s">
        <v>149</v>
      </c>
      <c r="G3140">
        <v>4</v>
      </c>
      <c r="H3140" t="s">
        <v>150</v>
      </c>
      <c r="I3140">
        <v>4</v>
      </c>
      <c r="J3140">
        <v>24.95</v>
      </c>
      <c r="K3140" t="s">
        <v>34</v>
      </c>
    </row>
    <row r="3141" spans="1:11" x14ac:dyDescent="0.3">
      <c r="A3141">
        <v>1982</v>
      </c>
      <c r="B3141" t="s">
        <v>401</v>
      </c>
      <c r="C3141" t="s">
        <v>103</v>
      </c>
      <c r="D3141">
        <v>3215</v>
      </c>
      <c r="E3141" s="1">
        <v>44533</v>
      </c>
      <c r="F3141" t="s">
        <v>32</v>
      </c>
      <c r="G3141">
        <v>1</v>
      </c>
      <c r="H3141" t="s">
        <v>33</v>
      </c>
      <c r="I3141">
        <v>4</v>
      </c>
      <c r="J3141">
        <v>15.5</v>
      </c>
      <c r="K3141" t="s">
        <v>34</v>
      </c>
    </row>
    <row r="3142" spans="1:11" x14ac:dyDescent="0.3">
      <c r="A3142">
        <v>1983</v>
      </c>
      <c r="B3142" t="s">
        <v>362</v>
      </c>
      <c r="C3142" t="s">
        <v>24</v>
      </c>
      <c r="D3142">
        <v>153</v>
      </c>
      <c r="E3142" s="1">
        <v>43861</v>
      </c>
      <c r="F3142" t="s">
        <v>185</v>
      </c>
      <c r="G3142">
        <v>2</v>
      </c>
      <c r="H3142" t="s">
        <v>186</v>
      </c>
      <c r="I3142">
        <v>5</v>
      </c>
      <c r="J3142">
        <v>189</v>
      </c>
      <c r="K3142" t="s">
        <v>97</v>
      </c>
    </row>
    <row r="3143" spans="1:11" x14ac:dyDescent="0.3">
      <c r="A3143">
        <v>1984</v>
      </c>
      <c r="B3143" t="s">
        <v>554</v>
      </c>
      <c r="C3143" t="s">
        <v>313</v>
      </c>
      <c r="D3143">
        <v>769</v>
      </c>
      <c r="E3143" s="1">
        <v>43993</v>
      </c>
      <c r="F3143" t="s">
        <v>230</v>
      </c>
      <c r="G3143">
        <v>4</v>
      </c>
      <c r="H3143" t="s">
        <v>231</v>
      </c>
      <c r="I3143">
        <v>4</v>
      </c>
      <c r="J3143">
        <v>16.989999999999998</v>
      </c>
      <c r="K3143" t="s">
        <v>34</v>
      </c>
    </row>
    <row r="3144" spans="1:11" x14ac:dyDescent="0.3">
      <c r="A3144">
        <v>1984</v>
      </c>
      <c r="B3144" t="s">
        <v>554</v>
      </c>
      <c r="C3144" t="s">
        <v>313</v>
      </c>
      <c r="D3144">
        <v>3006</v>
      </c>
      <c r="E3144" s="1">
        <v>44483</v>
      </c>
      <c r="F3144" t="s">
        <v>47</v>
      </c>
      <c r="G3144">
        <v>5</v>
      </c>
      <c r="H3144" t="s">
        <v>48</v>
      </c>
      <c r="I3144">
        <v>7</v>
      </c>
      <c r="J3144">
        <v>49</v>
      </c>
      <c r="K3144" t="s">
        <v>15</v>
      </c>
    </row>
    <row r="3145" spans="1:11" x14ac:dyDescent="0.3">
      <c r="A3145">
        <v>1986</v>
      </c>
      <c r="B3145" t="s">
        <v>555</v>
      </c>
      <c r="C3145" t="s">
        <v>66</v>
      </c>
      <c r="D3145">
        <v>1397</v>
      </c>
      <c r="E3145" s="1">
        <v>44127</v>
      </c>
      <c r="F3145" t="s">
        <v>245</v>
      </c>
      <c r="G3145">
        <v>6</v>
      </c>
      <c r="H3145" t="s">
        <v>246</v>
      </c>
      <c r="I3145">
        <v>7</v>
      </c>
      <c r="J3145">
        <v>36.99</v>
      </c>
      <c r="K3145" t="s">
        <v>15</v>
      </c>
    </row>
    <row r="3146" spans="1:11" x14ac:dyDescent="0.3">
      <c r="A3146">
        <v>1987</v>
      </c>
      <c r="B3146" t="s">
        <v>223</v>
      </c>
      <c r="C3146" t="s">
        <v>224</v>
      </c>
      <c r="D3146">
        <v>1921</v>
      </c>
      <c r="E3146" s="1">
        <v>44242</v>
      </c>
      <c r="F3146" t="s">
        <v>83</v>
      </c>
      <c r="G3146">
        <v>3</v>
      </c>
      <c r="H3146" t="s">
        <v>84</v>
      </c>
      <c r="I3146">
        <v>2</v>
      </c>
      <c r="J3146">
        <v>167</v>
      </c>
      <c r="K3146" t="s">
        <v>41</v>
      </c>
    </row>
    <row r="3147" spans="1:11" x14ac:dyDescent="0.3">
      <c r="A3147">
        <v>1989</v>
      </c>
      <c r="B3147" t="s">
        <v>241</v>
      </c>
      <c r="C3147" t="s">
        <v>242</v>
      </c>
      <c r="D3147">
        <v>1402</v>
      </c>
      <c r="E3147" s="1">
        <v>44128</v>
      </c>
      <c r="F3147" t="s">
        <v>79</v>
      </c>
      <c r="G3147">
        <v>3</v>
      </c>
      <c r="H3147" t="s">
        <v>80</v>
      </c>
      <c r="I3147">
        <v>3</v>
      </c>
      <c r="J3147">
        <v>399</v>
      </c>
      <c r="K3147" t="s">
        <v>53</v>
      </c>
    </row>
    <row r="3148" spans="1:11" x14ac:dyDescent="0.3">
      <c r="A3148">
        <v>1990</v>
      </c>
      <c r="B3148" t="s">
        <v>258</v>
      </c>
      <c r="C3148" t="s">
        <v>29</v>
      </c>
      <c r="D3148">
        <v>2289</v>
      </c>
      <c r="E3148" s="1">
        <v>44322</v>
      </c>
      <c r="F3148" t="s">
        <v>172</v>
      </c>
      <c r="G3148">
        <v>1</v>
      </c>
      <c r="H3148" t="s">
        <v>173</v>
      </c>
      <c r="I3148">
        <v>4</v>
      </c>
      <c r="J3148">
        <v>24.95</v>
      </c>
      <c r="K3148" t="s">
        <v>34</v>
      </c>
    </row>
    <row r="3149" spans="1:11" x14ac:dyDescent="0.3">
      <c r="A3149">
        <v>1991</v>
      </c>
      <c r="B3149" t="s">
        <v>295</v>
      </c>
      <c r="C3149" t="s">
        <v>239</v>
      </c>
      <c r="D3149">
        <v>165</v>
      </c>
      <c r="E3149" s="1">
        <v>43864</v>
      </c>
      <c r="F3149" t="s">
        <v>67</v>
      </c>
      <c r="G3149">
        <v>3</v>
      </c>
      <c r="H3149" t="s">
        <v>68</v>
      </c>
      <c r="I3149">
        <v>4</v>
      </c>
      <c r="J3149">
        <v>23.99</v>
      </c>
      <c r="K3149" t="s">
        <v>34</v>
      </c>
    </row>
    <row r="3150" spans="1:11" x14ac:dyDescent="0.3">
      <c r="A3150">
        <v>1992</v>
      </c>
      <c r="B3150" t="s">
        <v>344</v>
      </c>
      <c r="C3150" t="s">
        <v>20</v>
      </c>
      <c r="D3150">
        <v>1055</v>
      </c>
      <c r="E3150" s="1">
        <v>44058</v>
      </c>
      <c r="F3150" t="s">
        <v>141</v>
      </c>
      <c r="G3150">
        <v>3</v>
      </c>
      <c r="H3150" t="s">
        <v>142</v>
      </c>
      <c r="I3150">
        <v>5</v>
      </c>
      <c r="J3150">
        <v>214</v>
      </c>
      <c r="K3150" t="s">
        <v>97</v>
      </c>
    </row>
    <row r="3151" spans="1:11" x14ac:dyDescent="0.3">
      <c r="A3151">
        <v>1992</v>
      </c>
      <c r="B3151" t="s">
        <v>344</v>
      </c>
      <c r="C3151" t="s">
        <v>20</v>
      </c>
      <c r="D3151">
        <v>3223</v>
      </c>
      <c r="E3151" s="1">
        <v>44535</v>
      </c>
      <c r="F3151" t="s">
        <v>75</v>
      </c>
      <c r="G3151">
        <v>6</v>
      </c>
      <c r="H3151" t="s">
        <v>76</v>
      </c>
      <c r="I3151">
        <v>2</v>
      </c>
      <c r="J3151">
        <v>54</v>
      </c>
      <c r="K3151" t="s">
        <v>41</v>
      </c>
    </row>
    <row r="3152" spans="1:11" x14ac:dyDescent="0.3">
      <c r="A3152">
        <v>1993</v>
      </c>
      <c r="B3152" t="s">
        <v>387</v>
      </c>
      <c r="C3152" t="s">
        <v>388</v>
      </c>
      <c r="D3152">
        <v>1874</v>
      </c>
      <c r="E3152" s="1">
        <v>44234</v>
      </c>
      <c r="F3152" t="s">
        <v>154</v>
      </c>
      <c r="G3152">
        <v>4</v>
      </c>
      <c r="H3152" t="s">
        <v>155</v>
      </c>
      <c r="I3152">
        <v>2</v>
      </c>
      <c r="J3152">
        <v>129.94999999999999</v>
      </c>
      <c r="K3152" t="s">
        <v>41</v>
      </c>
    </row>
    <row r="3153" spans="1:11" x14ac:dyDescent="0.3">
      <c r="A3153">
        <v>1993</v>
      </c>
      <c r="B3153" t="s">
        <v>387</v>
      </c>
      <c r="C3153" t="s">
        <v>388</v>
      </c>
      <c r="D3153">
        <v>3296</v>
      </c>
      <c r="E3153" s="1">
        <v>44552</v>
      </c>
      <c r="F3153" t="s">
        <v>79</v>
      </c>
      <c r="G3153">
        <v>4</v>
      </c>
      <c r="H3153" t="s">
        <v>80</v>
      </c>
      <c r="I3153">
        <v>3</v>
      </c>
      <c r="J3153">
        <v>399</v>
      </c>
      <c r="K3153" t="s">
        <v>53</v>
      </c>
    </row>
    <row r="3154" spans="1:11" x14ac:dyDescent="0.3">
      <c r="A3154">
        <v>1996</v>
      </c>
      <c r="B3154" t="s">
        <v>177</v>
      </c>
      <c r="C3154" t="s">
        <v>11</v>
      </c>
      <c r="D3154">
        <v>162</v>
      </c>
      <c r="E3154" s="1">
        <v>43863</v>
      </c>
      <c r="F3154" t="s">
        <v>158</v>
      </c>
      <c r="G3154">
        <v>5</v>
      </c>
      <c r="H3154" t="s">
        <v>159</v>
      </c>
      <c r="I3154">
        <v>4</v>
      </c>
      <c r="J3154">
        <v>20.95</v>
      </c>
      <c r="K3154" t="s">
        <v>34</v>
      </c>
    </row>
    <row r="3155" spans="1:11" x14ac:dyDescent="0.3">
      <c r="A3155">
        <v>1996</v>
      </c>
      <c r="B3155" t="s">
        <v>177</v>
      </c>
      <c r="C3155" t="s">
        <v>11</v>
      </c>
      <c r="D3155">
        <v>616</v>
      </c>
      <c r="E3155" s="1">
        <v>43964</v>
      </c>
      <c r="F3155" t="s">
        <v>230</v>
      </c>
      <c r="G3155">
        <v>5</v>
      </c>
      <c r="H3155" t="s">
        <v>231</v>
      </c>
      <c r="I3155">
        <v>4</v>
      </c>
      <c r="J3155">
        <v>16.989999999999998</v>
      </c>
      <c r="K3155" t="s">
        <v>34</v>
      </c>
    </row>
    <row r="3156" spans="1:11" x14ac:dyDescent="0.3">
      <c r="A3156">
        <v>1997</v>
      </c>
      <c r="B3156" t="s">
        <v>49</v>
      </c>
      <c r="C3156" t="s">
        <v>50</v>
      </c>
      <c r="D3156">
        <v>2799</v>
      </c>
      <c r="E3156" s="1">
        <v>44432</v>
      </c>
      <c r="F3156" t="s">
        <v>152</v>
      </c>
      <c r="G3156">
        <v>5</v>
      </c>
      <c r="H3156" t="s">
        <v>153</v>
      </c>
      <c r="I3156">
        <v>1</v>
      </c>
      <c r="J3156">
        <v>7.99</v>
      </c>
      <c r="K3156" t="s">
        <v>18</v>
      </c>
    </row>
    <row r="3157" spans="1:11" x14ac:dyDescent="0.3">
      <c r="A3157">
        <v>1997</v>
      </c>
      <c r="B3157" t="s">
        <v>49</v>
      </c>
      <c r="C3157" t="s">
        <v>50</v>
      </c>
      <c r="D3157">
        <v>2973</v>
      </c>
      <c r="E3157" s="1">
        <v>44474</v>
      </c>
      <c r="F3157" t="s">
        <v>230</v>
      </c>
      <c r="G3157">
        <v>3</v>
      </c>
      <c r="H3157" t="s">
        <v>231</v>
      </c>
      <c r="I3157">
        <v>4</v>
      </c>
      <c r="J3157">
        <v>16.989999999999998</v>
      </c>
      <c r="K3157" t="s">
        <v>34</v>
      </c>
    </row>
    <row r="3158" spans="1:11" x14ac:dyDescent="0.3">
      <c r="A3158">
        <v>1998</v>
      </c>
      <c r="B3158" t="s">
        <v>478</v>
      </c>
      <c r="C3158" t="s">
        <v>148</v>
      </c>
      <c r="D3158">
        <v>2002</v>
      </c>
      <c r="E3158" s="1">
        <v>44259</v>
      </c>
      <c r="F3158" t="s">
        <v>317</v>
      </c>
      <c r="G3158">
        <v>6</v>
      </c>
      <c r="H3158" t="s">
        <v>318</v>
      </c>
      <c r="I3158">
        <v>7</v>
      </c>
      <c r="J3158">
        <v>44.95</v>
      </c>
      <c r="K3158" t="s">
        <v>15</v>
      </c>
    </row>
    <row r="3159" spans="1:11" x14ac:dyDescent="0.3">
      <c r="A3159">
        <v>2000</v>
      </c>
      <c r="B3159" t="s">
        <v>188</v>
      </c>
      <c r="C3159" t="s">
        <v>189</v>
      </c>
      <c r="D3159">
        <v>969</v>
      </c>
      <c r="E3159" s="1">
        <v>44038</v>
      </c>
      <c r="F3159" t="s">
        <v>69</v>
      </c>
      <c r="G3159">
        <v>1</v>
      </c>
      <c r="H3159" t="s">
        <v>70</v>
      </c>
      <c r="I3159">
        <v>3</v>
      </c>
      <c r="J3159">
        <v>250</v>
      </c>
      <c r="K3159" t="s">
        <v>53</v>
      </c>
    </row>
    <row r="3160" spans="1:11" x14ac:dyDescent="0.3">
      <c r="A3160">
        <v>2000</v>
      </c>
      <c r="B3160" t="s">
        <v>188</v>
      </c>
      <c r="C3160" t="s">
        <v>189</v>
      </c>
      <c r="D3160">
        <v>1212</v>
      </c>
      <c r="E3160" s="1">
        <v>44091</v>
      </c>
      <c r="F3160" t="s">
        <v>154</v>
      </c>
      <c r="G3160">
        <v>5</v>
      </c>
      <c r="H3160" t="s">
        <v>155</v>
      </c>
      <c r="I3160">
        <v>2</v>
      </c>
      <c r="J3160">
        <v>129.94999999999999</v>
      </c>
      <c r="K3160" t="s">
        <v>41</v>
      </c>
    </row>
    <row r="3161" spans="1:11" x14ac:dyDescent="0.3">
      <c r="A3161">
        <v>2000</v>
      </c>
      <c r="B3161" t="s">
        <v>188</v>
      </c>
      <c r="C3161" t="s">
        <v>189</v>
      </c>
      <c r="D3161">
        <v>2886</v>
      </c>
      <c r="E3161" s="1">
        <v>44450</v>
      </c>
      <c r="F3161" t="s">
        <v>58</v>
      </c>
      <c r="G3161">
        <v>3</v>
      </c>
      <c r="H3161" t="s">
        <v>59</v>
      </c>
      <c r="I3161">
        <v>2</v>
      </c>
      <c r="J3161">
        <v>179</v>
      </c>
      <c r="K3161" t="s">
        <v>41</v>
      </c>
    </row>
    <row r="3162" spans="1:11" x14ac:dyDescent="0.3">
      <c r="A3162">
        <v>2001</v>
      </c>
      <c r="B3162" t="s">
        <v>344</v>
      </c>
      <c r="C3162" t="s">
        <v>20</v>
      </c>
      <c r="D3162">
        <v>53</v>
      </c>
      <c r="E3162" s="1">
        <v>43840</v>
      </c>
      <c r="F3162" t="s">
        <v>25</v>
      </c>
      <c r="G3162">
        <v>2</v>
      </c>
      <c r="H3162" t="s">
        <v>26</v>
      </c>
      <c r="I3162">
        <v>6</v>
      </c>
      <c r="J3162">
        <v>684</v>
      </c>
      <c r="K3162" t="s">
        <v>27</v>
      </c>
    </row>
    <row r="3163" spans="1:11" x14ac:dyDescent="0.3">
      <c r="A3163">
        <v>2001</v>
      </c>
      <c r="B3163" t="s">
        <v>344</v>
      </c>
      <c r="C3163" t="s">
        <v>20</v>
      </c>
      <c r="D3163">
        <v>823</v>
      </c>
      <c r="E3163" s="1">
        <v>44007</v>
      </c>
      <c r="F3163" t="s">
        <v>114</v>
      </c>
      <c r="G3163">
        <v>4</v>
      </c>
      <c r="H3163" t="s">
        <v>115</v>
      </c>
      <c r="I3163">
        <v>2</v>
      </c>
      <c r="J3163">
        <v>69</v>
      </c>
      <c r="K3163" t="s">
        <v>41</v>
      </c>
    </row>
    <row r="3164" spans="1:11" x14ac:dyDescent="0.3">
      <c r="A3164">
        <v>2001</v>
      </c>
      <c r="B3164" t="s">
        <v>344</v>
      </c>
      <c r="C3164" t="s">
        <v>20</v>
      </c>
      <c r="D3164">
        <v>1574</v>
      </c>
      <c r="E3164" s="1">
        <v>44170</v>
      </c>
      <c r="F3164" t="s">
        <v>114</v>
      </c>
      <c r="G3164">
        <v>3</v>
      </c>
      <c r="H3164" t="s">
        <v>115</v>
      </c>
      <c r="I3164">
        <v>2</v>
      </c>
      <c r="J3164">
        <v>69</v>
      </c>
      <c r="K3164" t="s">
        <v>41</v>
      </c>
    </row>
    <row r="3165" spans="1:11" x14ac:dyDescent="0.3">
      <c r="A3165">
        <v>2001</v>
      </c>
      <c r="B3165" t="s">
        <v>344</v>
      </c>
      <c r="C3165" t="s">
        <v>20</v>
      </c>
      <c r="D3165">
        <v>2439</v>
      </c>
      <c r="E3165" s="1">
        <v>44356</v>
      </c>
      <c r="F3165" t="s">
        <v>32</v>
      </c>
      <c r="G3165">
        <v>2</v>
      </c>
      <c r="H3165" t="s">
        <v>33</v>
      </c>
      <c r="I3165">
        <v>4</v>
      </c>
      <c r="J3165">
        <v>15.5</v>
      </c>
      <c r="K3165" t="s">
        <v>34</v>
      </c>
    </row>
    <row r="3166" spans="1:11" x14ac:dyDescent="0.3">
      <c r="A3166">
        <v>2002</v>
      </c>
      <c r="B3166" t="s">
        <v>401</v>
      </c>
      <c r="C3166" t="s">
        <v>103</v>
      </c>
      <c r="D3166">
        <v>2012</v>
      </c>
      <c r="E3166" s="1">
        <v>44262</v>
      </c>
      <c r="F3166" t="s">
        <v>83</v>
      </c>
      <c r="G3166">
        <v>5</v>
      </c>
      <c r="H3166" t="s">
        <v>84</v>
      </c>
      <c r="I3166">
        <v>2</v>
      </c>
      <c r="J3166">
        <v>167</v>
      </c>
      <c r="K3166" t="s">
        <v>41</v>
      </c>
    </row>
    <row r="3167" spans="1:11" x14ac:dyDescent="0.3">
      <c r="A3167">
        <v>2003</v>
      </c>
      <c r="B3167" t="s">
        <v>502</v>
      </c>
      <c r="C3167" t="s">
        <v>72</v>
      </c>
      <c r="D3167">
        <v>2492</v>
      </c>
      <c r="E3167" s="1">
        <v>44365</v>
      </c>
      <c r="F3167" t="s">
        <v>317</v>
      </c>
      <c r="G3167">
        <v>5</v>
      </c>
      <c r="H3167" t="s">
        <v>318</v>
      </c>
      <c r="I3167">
        <v>7</v>
      </c>
      <c r="J3167">
        <v>44.95</v>
      </c>
      <c r="K3167" t="s">
        <v>15</v>
      </c>
    </row>
    <row r="3168" spans="1:11" x14ac:dyDescent="0.3">
      <c r="A3168">
        <v>2004</v>
      </c>
      <c r="B3168" t="s">
        <v>340</v>
      </c>
      <c r="C3168" t="s">
        <v>239</v>
      </c>
      <c r="D3168">
        <v>1392</v>
      </c>
      <c r="E3168" s="1">
        <v>44127</v>
      </c>
      <c r="F3168" t="s">
        <v>63</v>
      </c>
      <c r="G3168">
        <v>3</v>
      </c>
      <c r="H3168" t="s">
        <v>64</v>
      </c>
      <c r="I3168">
        <v>7</v>
      </c>
      <c r="J3168">
        <v>32.950000000000003</v>
      </c>
      <c r="K3168" t="s">
        <v>15</v>
      </c>
    </row>
    <row r="3169" spans="1:11" x14ac:dyDescent="0.3">
      <c r="A3169">
        <v>2005</v>
      </c>
      <c r="B3169" t="s">
        <v>235</v>
      </c>
      <c r="C3169" t="s">
        <v>72</v>
      </c>
      <c r="D3169">
        <v>480</v>
      </c>
      <c r="E3169" s="1">
        <v>43930</v>
      </c>
      <c r="F3169" t="s">
        <v>286</v>
      </c>
      <c r="G3169">
        <v>3</v>
      </c>
      <c r="H3169" t="s">
        <v>287</v>
      </c>
      <c r="I3169">
        <v>4</v>
      </c>
      <c r="J3169">
        <v>19.989999999999998</v>
      </c>
      <c r="K3169" t="s">
        <v>34</v>
      </c>
    </row>
    <row r="3170" spans="1:11" x14ac:dyDescent="0.3">
      <c r="A3170">
        <v>2005</v>
      </c>
      <c r="B3170" t="s">
        <v>235</v>
      </c>
      <c r="C3170" t="s">
        <v>72</v>
      </c>
      <c r="D3170">
        <v>1108</v>
      </c>
      <c r="E3170" s="1">
        <v>44070</v>
      </c>
      <c r="F3170" t="s">
        <v>79</v>
      </c>
      <c r="G3170">
        <v>2</v>
      </c>
      <c r="H3170" t="s">
        <v>80</v>
      </c>
      <c r="I3170">
        <v>3</v>
      </c>
      <c r="J3170">
        <v>399</v>
      </c>
      <c r="K3170" t="s">
        <v>53</v>
      </c>
    </row>
    <row r="3171" spans="1:11" x14ac:dyDescent="0.3">
      <c r="A3171">
        <v>2006</v>
      </c>
      <c r="B3171" t="s">
        <v>124</v>
      </c>
      <c r="C3171" t="s">
        <v>20</v>
      </c>
      <c r="D3171">
        <v>892</v>
      </c>
      <c r="E3171" s="1">
        <v>44022</v>
      </c>
      <c r="F3171" t="s">
        <v>275</v>
      </c>
      <c r="G3171">
        <v>6</v>
      </c>
      <c r="H3171" t="s">
        <v>276</v>
      </c>
      <c r="I3171">
        <v>2</v>
      </c>
      <c r="J3171">
        <v>89</v>
      </c>
      <c r="K3171" t="s">
        <v>41</v>
      </c>
    </row>
    <row r="3172" spans="1:11" x14ac:dyDescent="0.3">
      <c r="A3172">
        <v>2008</v>
      </c>
      <c r="B3172" t="s">
        <v>356</v>
      </c>
      <c r="C3172" t="s">
        <v>36</v>
      </c>
      <c r="D3172">
        <v>1525</v>
      </c>
      <c r="E3172" s="1">
        <v>44158</v>
      </c>
      <c r="F3172" t="s">
        <v>129</v>
      </c>
      <c r="G3172">
        <v>4</v>
      </c>
      <c r="H3172" t="s">
        <v>130</v>
      </c>
      <c r="I3172">
        <v>7</v>
      </c>
      <c r="J3172">
        <v>29.99</v>
      </c>
      <c r="K3172" t="s">
        <v>15</v>
      </c>
    </row>
    <row r="3173" spans="1:11" x14ac:dyDescent="0.3">
      <c r="A3173">
        <v>2009</v>
      </c>
      <c r="B3173" t="s">
        <v>556</v>
      </c>
      <c r="C3173" t="s">
        <v>20</v>
      </c>
      <c r="D3173">
        <v>1385</v>
      </c>
      <c r="E3173" s="1">
        <v>44126</v>
      </c>
      <c r="F3173" t="s">
        <v>81</v>
      </c>
      <c r="G3173">
        <v>5</v>
      </c>
      <c r="H3173" t="s">
        <v>82</v>
      </c>
      <c r="I3173">
        <v>6</v>
      </c>
      <c r="J3173">
        <v>599</v>
      </c>
      <c r="K3173" t="s">
        <v>27</v>
      </c>
    </row>
    <row r="3174" spans="1:11" x14ac:dyDescent="0.3">
      <c r="A3174">
        <v>2009</v>
      </c>
      <c r="B3174" t="s">
        <v>556</v>
      </c>
      <c r="C3174" t="s">
        <v>20</v>
      </c>
      <c r="D3174">
        <v>2811</v>
      </c>
      <c r="E3174" s="1">
        <v>44435</v>
      </c>
      <c r="F3174" t="s">
        <v>104</v>
      </c>
      <c r="G3174">
        <v>4</v>
      </c>
      <c r="H3174" t="s">
        <v>105</v>
      </c>
      <c r="I3174">
        <v>5</v>
      </c>
      <c r="J3174">
        <v>189</v>
      </c>
      <c r="K3174" t="s">
        <v>97</v>
      </c>
    </row>
    <row r="3175" spans="1:11" x14ac:dyDescent="0.3">
      <c r="A3175">
        <v>2011</v>
      </c>
      <c r="B3175" t="s">
        <v>557</v>
      </c>
      <c r="C3175" t="s">
        <v>148</v>
      </c>
      <c r="D3175">
        <v>1370</v>
      </c>
      <c r="E3175" s="1">
        <v>44122</v>
      </c>
      <c r="F3175" t="s">
        <v>149</v>
      </c>
      <c r="G3175">
        <v>3</v>
      </c>
      <c r="H3175" t="s">
        <v>150</v>
      </c>
      <c r="I3175">
        <v>4</v>
      </c>
      <c r="J3175">
        <v>24.95</v>
      </c>
      <c r="K3175" t="s">
        <v>34</v>
      </c>
    </row>
    <row r="3176" spans="1:11" x14ac:dyDescent="0.3">
      <c r="A3176">
        <v>2012</v>
      </c>
      <c r="B3176" t="s">
        <v>436</v>
      </c>
      <c r="C3176" t="s">
        <v>36</v>
      </c>
      <c r="D3176">
        <v>1937</v>
      </c>
      <c r="E3176" s="1">
        <v>44245</v>
      </c>
      <c r="F3176" t="s">
        <v>120</v>
      </c>
      <c r="G3176">
        <v>4</v>
      </c>
      <c r="H3176" t="s">
        <v>121</v>
      </c>
      <c r="I3176">
        <v>7</v>
      </c>
      <c r="J3176">
        <v>49.95</v>
      </c>
      <c r="K3176" t="s">
        <v>15</v>
      </c>
    </row>
    <row r="3177" spans="1:11" x14ac:dyDescent="0.3">
      <c r="A3177">
        <v>2012</v>
      </c>
      <c r="B3177" t="s">
        <v>436</v>
      </c>
      <c r="C3177" t="s">
        <v>36</v>
      </c>
      <c r="D3177">
        <v>2303</v>
      </c>
      <c r="E3177" s="1">
        <v>44326</v>
      </c>
      <c r="F3177" t="s">
        <v>283</v>
      </c>
      <c r="G3177">
        <v>3</v>
      </c>
      <c r="H3177" t="s">
        <v>284</v>
      </c>
      <c r="I3177">
        <v>7</v>
      </c>
      <c r="J3177">
        <v>42.99</v>
      </c>
      <c r="K3177" t="s">
        <v>15</v>
      </c>
    </row>
    <row r="3178" spans="1:11" x14ac:dyDescent="0.3">
      <c r="A3178">
        <v>2013</v>
      </c>
      <c r="B3178" t="s">
        <v>241</v>
      </c>
      <c r="C3178" t="s">
        <v>242</v>
      </c>
      <c r="D3178">
        <v>128</v>
      </c>
      <c r="E3178" s="1">
        <v>43856</v>
      </c>
      <c r="F3178" t="s">
        <v>51</v>
      </c>
      <c r="G3178">
        <v>5</v>
      </c>
      <c r="H3178" t="s">
        <v>52</v>
      </c>
      <c r="I3178">
        <v>3</v>
      </c>
      <c r="J3178">
        <v>455</v>
      </c>
      <c r="K3178" t="s">
        <v>53</v>
      </c>
    </row>
    <row r="3179" spans="1:11" x14ac:dyDescent="0.3">
      <c r="A3179">
        <v>2016</v>
      </c>
      <c r="B3179" t="s">
        <v>229</v>
      </c>
      <c r="C3179" t="s">
        <v>119</v>
      </c>
      <c r="D3179">
        <v>661</v>
      </c>
      <c r="E3179" s="1">
        <v>43971</v>
      </c>
      <c r="F3179" t="s">
        <v>185</v>
      </c>
      <c r="G3179">
        <v>3</v>
      </c>
      <c r="H3179" t="s">
        <v>186</v>
      </c>
      <c r="I3179">
        <v>5</v>
      </c>
      <c r="J3179">
        <v>189</v>
      </c>
      <c r="K3179" t="s">
        <v>97</v>
      </c>
    </row>
    <row r="3180" spans="1:11" x14ac:dyDescent="0.3">
      <c r="A3180">
        <v>2019</v>
      </c>
      <c r="B3180" t="s">
        <v>118</v>
      </c>
      <c r="C3180" t="s">
        <v>119</v>
      </c>
      <c r="D3180">
        <v>3253</v>
      </c>
      <c r="E3180" s="1">
        <v>44540</v>
      </c>
      <c r="F3180" t="s">
        <v>69</v>
      </c>
      <c r="G3180">
        <v>5</v>
      </c>
      <c r="H3180" t="s">
        <v>70</v>
      </c>
      <c r="I3180">
        <v>3</v>
      </c>
      <c r="J3180">
        <v>250</v>
      </c>
      <c r="K3180" t="s">
        <v>53</v>
      </c>
    </row>
    <row r="3181" spans="1:11" x14ac:dyDescent="0.3">
      <c r="A3181">
        <v>2021</v>
      </c>
      <c r="B3181" t="s">
        <v>418</v>
      </c>
      <c r="C3181" t="s">
        <v>163</v>
      </c>
      <c r="D3181">
        <v>170</v>
      </c>
      <c r="E3181" s="1">
        <v>43865</v>
      </c>
      <c r="F3181" t="s">
        <v>32</v>
      </c>
      <c r="G3181">
        <v>5</v>
      </c>
      <c r="H3181" t="s">
        <v>33</v>
      </c>
      <c r="I3181">
        <v>4</v>
      </c>
      <c r="J3181">
        <v>15.5</v>
      </c>
      <c r="K3181" t="s">
        <v>34</v>
      </c>
    </row>
    <row r="3182" spans="1:11" x14ac:dyDescent="0.3">
      <c r="A3182">
        <v>2021</v>
      </c>
      <c r="B3182" t="s">
        <v>418</v>
      </c>
      <c r="C3182" t="s">
        <v>163</v>
      </c>
      <c r="D3182">
        <v>1735</v>
      </c>
      <c r="E3182" s="1">
        <v>44207</v>
      </c>
      <c r="F3182" t="s">
        <v>185</v>
      </c>
      <c r="G3182">
        <v>3</v>
      </c>
      <c r="H3182" t="s">
        <v>186</v>
      </c>
      <c r="I3182">
        <v>5</v>
      </c>
      <c r="J3182">
        <v>189</v>
      </c>
      <c r="K3182" t="s">
        <v>97</v>
      </c>
    </row>
    <row r="3183" spans="1:11" x14ac:dyDescent="0.3">
      <c r="A3183">
        <v>2021</v>
      </c>
      <c r="B3183" t="s">
        <v>418</v>
      </c>
      <c r="C3183" t="s">
        <v>163</v>
      </c>
      <c r="D3183">
        <v>2287</v>
      </c>
      <c r="E3183" s="1">
        <v>44321</v>
      </c>
      <c r="F3183" t="s">
        <v>302</v>
      </c>
      <c r="G3183">
        <v>5</v>
      </c>
      <c r="H3183" t="s">
        <v>303</v>
      </c>
      <c r="I3183">
        <v>4</v>
      </c>
      <c r="J3183">
        <v>13.99</v>
      </c>
      <c r="K3183" t="s">
        <v>34</v>
      </c>
    </row>
    <row r="3184" spans="1:11" x14ac:dyDescent="0.3">
      <c r="A3184">
        <v>2021</v>
      </c>
      <c r="B3184" t="s">
        <v>418</v>
      </c>
      <c r="C3184" t="s">
        <v>163</v>
      </c>
      <c r="D3184">
        <v>2490</v>
      </c>
      <c r="E3184" s="1">
        <v>44364</v>
      </c>
      <c r="F3184" t="s">
        <v>39</v>
      </c>
      <c r="G3184">
        <v>2</v>
      </c>
      <c r="H3184" t="s">
        <v>40</v>
      </c>
      <c r="I3184">
        <v>2</v>
      </c>
      <c r="J3184">
        <v>89.95</v>
      </c>
      <c r="K3184" t="s">
        <v>41</v>
      </c>
    </row>
    <row r="3185" spans="1:11" x14ac:dyDescent="0.3">
      <c r="A3185">
        <v>2022</v>
      </c>
      <c r="B3185" t="s">
        <v>77</v>
      </c>
      <c r="C3185" t="s">
        <v>78</v>
      </c>
      <c r="D3185">
        <v>302</v>
      </c>
      <c r="E3185" s="1">
        <v>43892</v>
      </c>
      <c r="F3185" t="s">
        <v>204</v>
      </c>
      <c r="G3185">
        <v>4</v>
      </c>
      <c r="H3185" t="s">
        <v>205</v>
      </c>
      <c r="I3185">
        <v>3</v>
      </c>
      <c r="J3185">
        <v>450</v>
      </c>
      <c r="K3185" t="s">
        <v>53</v>
      </c>
    </row>
    <row r="3186" spans="1:11" x14ac:dyDescent="0.3">
      <c r="A3186">
        <v>2024</v>
      </c>
      <c r="B3186" t="s">
        <v>292</v>
      </c>
      <c r="C3186" t="s">
        <v>134</v>
      </c>
      <c r="D3186">
        <v>1869</v>
      </c>
      <c r="E3186" s="1">
        <v>44233</v>
      </c>
      <c r="F3186" t="s">
        <v>83</v>
      </c>
      <c r="G3186">
        <v>3</v>
      </c>
      <c r="H3186" t="s">
        <v>84</v>
      </c>
      <c r="I3186">
        <v>2</v>
      </c>
      <c r="J3186">
        <v>167</v>
      </c>
      <c r="K3186" t="s">
        <v>41</v>
      </c>
    </row>
    <row r="3187" spans="1:11" x14ac:dyDescent="0.3">
      <c r="A3187">
        <v>2024</v>
      </c>
      <c r="B3187" t="s">
        <v>292</v>
      </c>
      <c r="C3187" t="s">
        <v>134</v>
      </c>
      <c r="D3187">
        <v>1974</v>
      </c>
      <c r="E3187" s="1">
        <v>44253</v>
      </c>
      <c r="F3187" t="s">
        <v>79</v>
      </c>
      <c r="G3187">
        <v>5</v>
      </c>
      <c r="H3187" t="s">
        <v>80</v>
      </c>
      <c r="I3187">
        <v>3</v>
      </c>
      <c r="J3187">
        <v>399</v>
      </c>
      <c r="K3187" t="s">
        <v>53</v>
      </c>
    </row>
    <row r="3188" spans="1:11" x14ac:dyDescent="0.3">
      <c r="A3188">
        <v>2024</v>
      </c>
      <c r="B3188" t="s">
        <v>292</v>
      </c>
      <c r="C3188" t="s">
        <v>134</v>
      </c>
      <c r="D3188">
        <v>2641</v>
      </c>
      <c r="E3188" s="1">
        <v>44394</v>
      </c>
      <c r="F3188" t="s">
        <v>212</v>
      </c>
      <c r="G3188">
        <v>2</v>
      </c>
      <c r="H3188" t="s">
        <v>213</v>
      </c>
      <c r="I3188">
        <v>4</v>
      </c>
      <c r="J3188">
        <v>14.99</v>
      </c>
      <c r="K3188" t="s">
        <v>34</v>
      </c>
    </row>
    <row r="3189" spans="1:11" x14ac:dyDescent="0.3">
      <c r="A3189">
        <v>2025</v>
      </c>
      <c r="B3189" t="s">
        <v>535</v>
      </c>
      <c r="C3189" t="s">
        <v>36</v>
      </c>
      <c r="D3189">
        <v>877</v>
      </c>
      <c r="E3189" s="1">
        <v>44020</v>
      </c>
      <c r="F3189" t="s">
        <v>204</v>
      </c>
      <c r="G3189">
        <v>2</v>
      </c>
      <c r="H3189" t="s">
        <v>205</v>
      </c>
      <c r="I3189">
        <v>3</v>
      </c>
      <c r="J3189">
        <v>450</v>
      </c>
      <c r="K3189" t="s">
        <v>53</v>
      </c>
    </row>
    <row r="3190" spans="1:11" x14ac:dyDescent="0.3">
      <c r="A3190">
        <v>2025</v>
      </c>
      <c r="B3190" t="s">
        <v>535</v>
      </c>
      <c r="C3190" t="s">
        <v>36</v>
      </c>
      <c r="D3190">
        <v>1123</v>
      </c>
      <c r="E3190" s="1">
        <v>44074</v>
      </c>
      <c r="F3190" t="s">
        <v>100</v>
      </c>
      <c r="G3190">
        <v>2</v>
      </c>
      <c r="H3190" t="s">
        <v>101</v>
      </c>
      <c r="I3190">
        <v>7</v>
      </c>
      <c r="J3190">
        <v>34.99</v>
      </c>
      <c r="K3190" t="s">
        <v>15</v>
      </c>
    </row>
    <row r="3191" spans="1:11" x14ac:dyDescent="0.3">
      <c r="A3191">
        <v>2025</v>
      </c>
      <c r="B3191" t="s">
        <v>535</v>
      </c>
      <c r="C3191" t="s">
        <v>36</v>
      </c>
      <c r="D3191">
        <v>2761</v>
      </c>
      <c r="E3191" s="1">
        <v>44422</v>
      </c>
      <c r="F3191" t="s">
        <v>58</v>
      </c>
      <c r="G3191">
        <v>5</v>
      </c>
      <c r="H3191" t="s">
        <v>59</v>
      </c>
      <c r="I3191">
        <v>2</v>
      </c>
      <c r="J3191">
        <v>179</v>
      </c>
      <c r="K3191" t="s">
        <v>41</v>
      </c>
    </row>
    <row r="3192" spans="1:11" x14ac:dyDescent="0.3">
      <c r="A3192">
        <v>2026</v>
      </c>
      <c r="B3192" t="s">
        <v>445</v>
      </c>
      <c r="C3192" t="s">
        <v>189</v>
      </c>
      <c r="D3192">
        <v>1598</v>
      </c>
      <c r="E3192" s="1">
        <v>44175</v>
      </c>
      <c r="F3192" t="s">
        <v>194</v>
      </c>
      <c r="G3192">
        <v>3</v>
      </c>
      <c r="H3192" t="s">
        <v>195</v>
      </c>
      <c r="I3192">
        <v>4</v>
      </c>
      <c r="J3192">
        <v>16.75</v>
      </c>
      <c r="K3192" t="s">
        <v>34</v>
      </c>
    </row>
    <row r="3193" spans="1:11" x14ac:dyDescent="0.3">
      <c r="A3193">
        <v>2026</v>
      </c>
      <c r="B3193" t="s">
        <v>445</v>
      </c>
      <c r="C3193" t="s">
        <v>189</v>
      </c>
      <c r="D3193">
        <v>2981</v>
      </c>
      <c r="E3193" s="1">
        <v>44477</v>
      </c>
      <c r="F3193" t="s">
        <v>89</v>
      </c>
      <c r="G3193">
        <v>4</v>
      </c>
      <c r="H3193" t="s">
        <v>90</v>
      </c>
      <c r="I3193">
        <v>3</v>
      </c>
      <c r="J3193">
        <v>395</v>
      </c>
      <c r="K3193" t="s">
        <v>53</v>
      </c>
    </row>
    <row r="3194" spans="1:11" x14ac:dyDescent="0.3">
      <c r="A3194">
        <v>2028</v>
      </c>
      <c r="B3194" t="s">
        <v>304</v>
      </c>
      <c r="C3194" t="s">
        <v>72</v>
      </c>
      <c r="D3194">
        <v>1761</v>
      </c>
      <c r="E3194" s="1">
        <v>44211</v>
      </c>
      <c r="F3194" t="s">
        <v>75</v>
      </c>
      <c r="G3194">
        <v>5</v>
      </c>
      <c r="H3194" t="s">
        <v>76</v>
      </c>
      <c r="I3194">
        <v>2</v>
      </c>
      <c r="J3194">
        <v>54</v>
      </c>
      <c r="K3194" t="s">
        <v>41</v>
      </c>
    </row>
    <row r="3195" spans="1:11" x14ac:dyDescent="0.3">
      <c r="A3195">
        <v>2029</v>
      </c>
      <c r="B3195" t="s">
        <v>452</v>
      </c>
      <c r="C3195" t="s">
        <v>36</v>
      </c>
      <c r="D3195">
        <v>1819</v>
      </c>
      <c r="E3195" s="1">
        <v>44221</v>
      </c>
      <c r="F3195" t="s">
        <v>221</v>
      </c>
      <c r="G3195">
        <v>3</v>
      </c>
      <c r="H3195" t="s">
        <v>222</v>
      </c>
      <c r="I3195">
        <v>1</v>
      </c>
      <c r="J3195">
        <v>10.99</v>
      </c>
      <c r="K3195" t="s">
        <v>18</v>
      </c>
    </row>
    <row r="3196" spans="1:11" x14ac:dyDescent="0.3">
      <c r="A3196">
        <v>2031</v>
      </c>
      <c r="B3196" t="s">
        <v>431</v>
      </c>
      <c r="C3196" t="s">
        <v>109</v>
      </c>
      <c r="D3196">
        <v>118</v>
      </c>
      <c r="E3196" s="1">
        <v>43854</v>
      </c>
      <c r="F3196" t="s">
        <v>79</v>
      </c>
      <c r="G3196">
        <v>3</v>
      </c>
      <c r="H3196" t="s">
        <v>80</v>
      </c>
      <c r="I3196">
        <v>3</v>
      </c>
      <c r="J3196">
        <v>399</v>
      </c>
      <c r="K3196" t="s">
        <v>53</v>
      </c>
    </row>
    <row r="3197" spans="1:11" x14ac:dyDescent="0.3">
      <c r="A3197">
        <v>2031</v>
      </c>
      <c r="B3197" t="s">
        <v>431</v>
      </c>
      <c r="C3197" t="s">
        <v>109</v>
      </c>
      <c r="D3197">
        <v>151</v>
      </c>
      <c r="E3197" s="1">
        <v>43861</v>
      </c>
      <c r="F3197" t="s">
        <v>245</v>
      </c>
      <c r="G3197">
        <v>3</v>
      </c>
      <c r="H3197" t="s">
        <v>246</v>
      </c>
      <c r="I3197">
        <v>7</v>
      </c>
      <c r="J3197">
        <v>36.99</v>
      </c>
      <c r="K3197" t="s">
        <v>15</v>
      </c>
    </row>
    <row r="3198" spans="1:11" x14ac:dyDescent="0.3">
      <c r="A3198">
        <v>2032</v>
      </c>
      <c r="B3198" t="s">
        <v>374</v>
      </c>
      <c r="C3198" t="s">
        <v>29</v>
      </c>
      <c r="D3198">
        <v>2901</v>
      </c>
      <c r="E3198" s="1">
        <v>44455</v>
      </c>
      <c r="F3198" t="s">
        <v>32</v>
      </c>
      <c r="G3198">
        <v>2</v>
      </c>
      <c r="H3198" t="s">
        <v>33</v>
      </c>
      <c r="I3198">
        <v>4</v>
      </c>
      <c r="J3198">
        <v>15.5</v>
      </c>
      <c r="K3198" t="s">
        <v>34</v>
      </c>
    </row>
    <row r="3199" spans="1:11" x14ac:dyDescent="0.3">
      <c r="A3199">
        <v>2033</v>
      </c>
      <c r="B3199" t="s">
        <v>471</v>
      </c>
      <c r="C3199" t="s">
        <v>189</v>
      </c>
      <c r="D3199">
        <v>1961</v>
      </c>
      <c r="E3199" s="1">
        <v>44251</v>
      </c>
      <c r="F3199" t="s">
        <v>106</v>
      </c>
      <c r="G3199">
        <v>4</v>
      </c>
      <c r="H3199" t="s">
        <v>107</v>
      </c>
      <c r="I3199">
        <v>1</v>
      </c>
      <c r="J3199">
        <v>4.99</v>
      </c>
      <c r="K3199" t="s">
        <v>18</v>
      </c>
    </row>
    <row r="3200" spans="1:11" x14ac:dyDescent="0.3">
      <c r="A3200">
        <v>2033</v>
      </c>
      <c r="B3200" t="s">
        <v>471</v>
      </c>
      <c r="C3200" t="s">
        <v>189</v>
      </c>
      <c r="D3200">
        <v>2007</v>
      </c>
      <c r="E3200" s="1">
        <v>44260</v>
      </c>
      <c r="F3200" t="s">
        <v>136</v>
      </c>
      <c r="G3200">
        <v>5</v>
      </c>
      <c r="H3200" t="s">
        <v>137</v>
      </c>
      <c r="I3200">
        <v>5</v>
      </c>
      <c r="J3200">
        <v>189</v>
      </c>
      <c r="K3200" t="s">
        <v>97</v>
      </c>
    </row>
    <row r="3201" spans="1:11" x14ac:dyDescent="0.3">
      <c r="A3201">
        <v>2034</v>
      </c>
      <c r="B3201" t="s">
        <v>357</v>
      </c>
      <c r="C3201" t="s">
        <v>24</v>
      </c>
      <c r="D3201">
        <v>770</v>
      </c>
      <c r="E3201" s="1">
        <v>43993</v>
      </c>
      <c r="F3201" t="s">
        <v>154</v>
      </c>
      <c r="G3201">
        <v>4</v>
      </c>
      <c r="H3201" t="s">
        <v>155</v>
      </c>
      <c r="I3201">
        <v>2</v>
      </c>
      <c r="J3201">
        <v>129.94999999999999</v>
      </c>
      <c r="K3201" t="s">
        <v>41</v>
      </c>
    </row>
    <row r="3202" spans="1:11" x14ac:dyDescent="0.3">
      <c r="A3202">
        <v>2034</v>
      </c>
      <c r="B3202" t="s">
        <v>357</v>
      </c>
      <c r="C3202" t="s">
        <v>24</v>
      </c>
      <c r="D3202">
        <v>2717</v>
      </c>
      <c r="E3202" s="1">
        <v>44412</v>
      </c>
      <c r="F3202" t="s">
        <v>204</v>
      </c>
      <c r="G3202">
        <v>5</v>
      </c>
      <c r="H3202" t="s">
        <v>205</v>
      </c>
      <c r="I3202">
        <v>3</v>
      </c>
      <c r="J3202">
        <v>450</v>
      </c>
      <c r="K3202" t="s">
        <v>53</v>
      </c>
    </row>
    <row r="3203" spans="1:11" x14ac:dyDescent="0.3">
      <c r="A3203">
        <v>2035</v>
      </c>
      <c r="B3203" t="s">
        <v>235</v>
      </c>
      <c r="C3203" t="s">
        <v>72</v>
      </c>
      <c r="D3203">
        <v>107</v>
      </c>
      <c r="E3203" s="1">
        <v>43853</v>
      </c>
      <c r="F3203" t="s">
        <v>129</v>
      </c>
      <c r="G3203">
        <v>5</v>
      </c>
      <c r="H3203" t="s">
        <v>130</v>
      </c>
      <c r="I3203">
        <v>7</v>
      </c>
      <c r="J3203">
        <v>29.99</v>
      </c>
      <c r="K3203" t="s">
        <v>15</v>
      </c>
    </row>
    <row r="3204" spans="1:11" x14ac:dyDescent="0.3">
      <c r="A3204">
        <v>2036</v>
      </c>
      <c r="B3204" t="s">
        <v>49</v>
      </c>
      <c r="C3204" t="s">
        <v>50</v>
      </c>
      <c r="D3204">
        <v>1541</v>
      </c>
      <c r="E3204" s="1">
        <v>44162</v>
      </c>
      <c r="F3204" t="s">
        <v>79</v>
      </c>
      <c r="G3204">
        <v>2</v>
      </c>
      <c r="H3204" t="s">
        <v>80</v>
      </c>
      <c r="I3204">
        <v>3</v>
      </c>
      <c r="J3204">
        <v>399</v>
      </c>
      <c r="K3204" t="s">
        <v>53</v>
      </c>
    </row>
    <row r="3205" spans="1:11" x14ac:dyDescent="0.3">
      <c r="A3205">
        <v>2038</v>
      </c>
      <c r="B3205" t="s">
        <v>558</v>
      </c>
      <c r="C3205" t="s">
        <v>50</v>
      </c>
      <c r="D3205">
        <v>2061</v>
      </c>
      <c r="E3205" s="1">
        <v>44273</v>
      </c>
      <c r="F3205" t="s">
        <v>106</v>
      </c>
      <c r="G3205">
        <v>2</v>
      </c>
      <c r="H3205" t="s">
        <v>107</v>
      </c>
      <c r="I3205">
        <v>1</v>
      </c>
      <c r="J3205">
        <v>4.99</v>
      </c>
      <c r="K3205" t="s">
        <v>18</v>
      </c>
    </row>
    <row r="3206" spans="1:11" x14ac:dyDescent="0.3">
      <c r="A3206">
        <v>2038</v>
      </c>
      <c r="B3206" t="s">
        <v>558</v>
      </c>
      <c r="C3206" t="s">
        <v>50</v>
      </c>
      <c r="D3206">
        <v>2660</v>
      </c>
      <c r="E3206" s="1">
        <v>44397</v>
      </c>
      <c r="F3206" t="s">
        <v>13</v>
      </c>
      <c r="G3206">
        <v>5</v>
      </c>
      <c r="H3206" t="s">
        <v>14</v>
      </c>
      <c r="I3206">
        <v>7</v>
      </c>
      <c r="J3206">
        <v>29.99</v>
      </c>
      <c r="K3206" t="s">
        <v>15</v>
      </c>
    </row>
    <row r="3207" spans="1:11" x14ac:dyDescent="0.3">
      <c r="A3207">
        <v>2038</v>
      </c>
      <c r="B3207" t="s">
        <v>558</v>
      </c>
      <c r="C3207" t="s">
        <v>50</v>
      </c>
      <c r="D3207">
        <v>2980</v>
      </c>
      <c r="E3207" s="1">
        <v>44477</v>
      </c>
      <c r="F3207" t="s">
        <v>217</v>
      </c>
      <c r="G3207">
        <v>4</v>
      </c>
      <c r="H3207" t="s">
        <v>218</v>
      </c>
      <c r="I3207">
        <v>4</v>
      </c>
      <c r="J3207">
        <v>16.989999999999998</v>
      </c>
      <c r="K3207" t="s">
        <v>34</v>
      </c>
    </row>
    <row r="3208" spans="1:11" x14ac:dyDescent="0.3">
      <c r="A3208">
        <v>2039</v>
      </c>
      <c r="B3208" t="s">
        <v>257</v>
      </c>
      <c r="C3208" t="s">
        <v>66</v>
      </c>
      <c r="D3208">
        <v>589</v>
      </c>
      <c r="E3208" s="1">
        <v>43959</v>
      </c>
      <c r="F3208" t="s">
        <v>131</v>
      </c>
      <c r="G3208">
        <v>3</v>
      </c>
      <c r="H3208" t="s">
        <v>132</v>
      </c>
      <c r="I3208">
        <v>1</v>
      </c>
      <c r="J3208">
        <v>9.99</v>
      </c>
      <c r="K3208" t="s">
        <v>18</v>
      </c>
    </row>
    <row r="3209" spans="1:11" x14ac:dyDescent="0.3">
      <c r="A3209">
        <v>2040</v>
      </c>
      <c r="B3209" t="s">
        <v>257</v>
      </c>
      <c r="C3209" t="s">
        <v>66</v>
      </c>
      <c r="D3209">
        <v>227</v>
      </c>
      <c r="E3209" s="1">
        <v>43876</v>
      </c>
      <c r="F3209" t="s">
        <v>111</v>
      </c>
      <c r="G3209">
        <v>3</v>
      </c>
      <c r="H3209" t="s">
        <v>112</v>
      </c>
      <c r="I3209">
        <v>1</v>
      </c>
      <c r="J3209">
        <v>12</v>
      </c>
      <c r="K3209" t="s">
        <v>18</v>
      </c>
    </row>
    <row r="3210" spans="1:11" x14ac:dyDescent="0.3">
      <c r="A3210">
        <v>2041</v>
      </c>
      <c r="B3210" t="s">
        <v>385</v>
      </c>
      <c r="C3210" t="s">
        <v>126</v>
      </c>
      <c r="D3210">
        <v>301</v>
      </c>
      <c r="E3210" s="1">
        <v>43892</v>
      </c>
      <c r="F3210" t="s">
        <v>185</v>
      </c>
      <c r="G3210">
        <v>4</v>
      </c>
      <c r="H3210" t="s">
        <v>186</v>
      </c>
      <c r="I3210">
        <v>5</v>
      </c>
      <c r="J3210">
        <v>189</v>
      </c>
      <c r="K3210" t="s">
        <v>97</v>
      </c>
    </row>
    <row r="3211" spans="1:11" x14ac:dyDescent="0.3">
      <c r="A3211">
        <v>2041</v>
      </c>
      <c r="B3211" t="s">
        <v>385</v>
      </c>
      <c r="C3211" t="s">
        <v>126</v>
      </c>
      <c r="D3211">
        <v>1989</v>
      </c>
      <c r="E3211" s="1">
        <v>44256</v>
      </c>
      <c r="F3211" t="s">
        <v>190</v>
      </c>
      <c r="G3211">
        <v>4</v>
      </c>
      <c r="H3211" t="s">
        <v>191</v>
      </c>
      <c r="I3211">
        <v>6</v>
      </c>
      <c r="J3211">
        <v>549</v>
      </c>
      <c r="K3211" t="s">
        <v>27</v>
      </c>
    </row>
    <row r="3212" spans="1:11" x14ac:dyDescent="0.3">
      <c r="A3212">
        <v>2042</v>
      </c>
      <c r="B3212" t="s">
        <v>428</v>
      </c>
      <c r="C3212" t="s">
        <v>99</v>
      </c>
      <c r="D3212">
        <v>569</v>
      </c>
      <c r="E3212" s="1">
        <v>43955</v>
      </c>
      <c r="F3212" t="s">
        <v>214</v>
      </c>
      <c r="G3212">
        <v>2</v>
      </c>
      <c r="H3212" t="s">
        <v>215</v>
      </c>
      <c r="I3212">
        <v>2</v>
      </c>
      <c r="J3212">
        <v>58.95</v>
      </c>
      <c r="K3212" t="s">
        <v>41</v>
      </c>
    </row>
    <row r="3213" spans="1:11" x14ac:dyDescent="0.3">
      <c r="A3213">
        <v>2042</v>
      </c>
      <c r="B3213" t="s">
        <v>428</v>
      </c>
      <c r="C3213" t="s">
        <v>99</v>
      </c>
      <c r="D3213">
        <v>1204</v>
      </c>
      <c r="E3213" s="1">
        <v>44090</v>
      </c>
      <c r="F3213" t="s">
        <v>317</v>
      </c>
      <c r="G3213">
        <v>2</v>
      </c>
      <c r="H3213" t="s">
        <v>318</v>
      </c>
      <c r="I3213">
        <v>7</v>
      </c>
      <c r="J3213">
        <v>44.95</v>
      </c>
      <c r="K3213" t="s">
        <v>15</v>
      </c>
    </row>
    <row r="3214" spans="1:11" x14ac:dyDescent="0.3">
      <c r="A3214">
        <v>2043</v>
      </c>
      <c r="B3214" t="s">
        <v>295</v>
      </c>
      <c r="C3214" t="s">
        <v>239</v>
      </c>
      <c r="D3214">
        <v>1419</v>
      </c>
      <c r="E3214" s="1">
        <v>44132</v>
      </c>
      <c r="F3214" t="s">
        <v>91</v>
      </c>
      <c r="G3214">
        <v>2</v>
      </c>
      <c r="H3214" t="s">
        <v>92</v>
      </c>
      <c r="I3214">
        <v>4</v>
      </c>
      <c r="J3214">
        <v>24.99</v>
      </c>
      <c r="K3214" t="s">
        <v>34</v>
      </c>
    </row>
    <row r="3215" spans="1:11" x14ac:dyDescent="0.3">
      <c r="A3215">
        <v>2043</v>
      </c>
      <c r="B3215" t="s">
        <v>295</v>
      </c>
      <c r="C3215" t="s">
        <v>239</v>
      </c>
      <c r="D3215">
        <v>2563</v>
      </c>
      <c r="E3215" s="1">
        <v>44378</v>
      </c>
      <c r="F3215" t="s">
        <v>37</v>
      </c>
      <c r="G3215">
        <v>3</v>
      </c>
      <c r="H3215" t="s">
        <v>38</v>
      </c>
      <c r="I3215">
        <v>1</v>
      </c>
      <c r="J3215">
        <v>12</v>
      </c>
      <c r="K3215" t="s">
        <v>18</v>
      </c>
    </row>
    <row r="3216" spans="1:11" x14ac:dyDescent="0.3">
      <c r="A3216">
        <v>2044</v>
      </c>
      <c r="B3216" t="s">
        <v>365</v>
      </c>
      <c r="C3216" t="s">
        <v>253</v>
      </c>
      <c r="D3216">
        <v>356</v>
      </c>
      <c r="E3216" s="1">
        <v>43904</v>
      </c>
      <c r="F3216" t="s">
        <v>165</v>
      </c>
      <c r="G3216">
        <v>3</v>
      </c>
      <c r="H3216" t="s">
        <v>166</v>
      </c>
      <c r="I3216">
        <v>7</v>
      </c>
      <c r="J3216">
        <v>28.99</v>
      </c>
      <c r="K3216" t="s">
        <v>15</v>
      </c>
    </row>
    <row r="3217" spans="1:11" x14ac:dyDescent="0.3">
      <c r="A3217">
        <v>2045</v>
      </c>
      <c r="B3217" t="s">
        <v>435</v>
      </c>
      <c r="C3217" t="s">
        <v>311</v>
      </c>
      <c r="D3217">
        <v>318</v>
      </c>
      <c r="E3217" s="1">
        <v>43893</v>
      </c>
      <c r="F3217" t="s">
        <v>32</v>
      </c>
      <c r="G3217">
        <v>4</v>
      </c>
      <c r="H3217" t="s">
        <v>33</v>
      </c>
      <c r="I3217">
        <v>4</v>
      </c>
      <c r="J3217">
        <v>15.5</v>
      </c>
      <c r="K3217" t="s">
        <v>34</v>
      </c>
    </row>
    <row r="3218" spans="1:11" x14ac:dyDescent="0.3">
      <c r="A3218">
        <v>2045</v>
      </c>
      <c r="B3218" t="s">
        <v>435</v>
      </c>
      <c r="C3218" t="s">
        <v>311</v>
      </c>
      <c r="D3218">
        <v>626</v>
      </c>
      <c r="E3218" s="1">
        <v>43965</v>
      </c>
      <c r="F3218" t="s">
        <v>56</v>
      </c>
      <c r="G3218">
        <v>1</v>
      </c>
      <c r="H3218" t="s">
        <v>57</v>
      </c>
      <c r="I3218">
        <v>3</v>
      </c>
      <c r="J3218">
        <v>499</v>
      </c>
      <c r="K3218" t="s">
        <v>53</v>
      </c>
    </row>
    <row r="3219" spans="1:11" x14ac:dyDescent="0.3">
      <c r="A3219">
        <v>2045</v>
      </c>
      <c r="B3219" t="s">
        <v>435</v>
      </c>
      <c r="C3219" t="s">
        <v>311</v>
      </c>
      <c r="D3219">
        <v>1767</v>
      </c>
      <c r="E3219" s="1">
        <v>44212</v>
      </c>
      <c r="F3219" t="s">
        <v>114</v>
      </c>
      <c r="G3219">
        <v>1</v>
      </c>
      <c r="H3219" t="s">
        <v>115</v>
      </c>
      <c r="I3219">
        <v>2</v>
      </c>
      <c r="J3219">
        <v>69</v>
      </c>
      <c r="K3219" t="s">
        <v>41</v>
      </c>
    </row>
    <row r="3220" spans="1:11" x14ac:dyDescent="0.3">
      <c r="A3220">
        <v>2047</v>
      </c>
      <c r="B3220" t="s">
        <v>363</v>
      </c>
      <c r="C3220" t="s">
        <v>72</v>
      </c>
      <c r="D3220">
        <v>1091</v>
      </c>
      <c r="E3220" s="1">
        <v>44067</v>
      </c>
      <c r="F3220" t="s">
        <v>54</v>
      </c>
      <c r="G3220">
        <v>2</v>
      </c>
      <c r="H3220" t="s">
        <v>55</v>
      </c>
      <c r="I3220">
        <v>1</v>
      </c>
      <c r="J3220">
        <v>11.99</v>
      </c>
      <c r="K3220" t="s">
        <v>18</v>
      </c>
    </row>
    <row r="3221" spans="1:11" x14ac:dyDescent="0.3">
      <c r="A3221">
        <v>2047</v>
      </c>
      <c r="B3221" t="s">
        <v>363</v>
      </c>
      <c r="C3221" t="s">
        <v>72</v>
      </c>
      <c r="D3221">
        <v>1776</v>
      </c>
      <c r="E3221" s="1">
        <v>44214</v>
      </c>
      <c r="F3221" t="s">
        <v>290</v>
      </c>
      <c r="G3221">
        <v>3</v>
      </c>
      <c r="H3221" t="s">
        <v>291</v>
      </c>
      <c r="I3221">
        <v>6</v>
      </c>
      <c r="J3221">
        <v>699</v>
      </c>
      <c r="K3221" t="s">
        <v>27</v>
      </c>
    </row>
    <row r="3222" spans="1:11" x14ac:dyDescent="0.3">
      <c r="A3222">
        <v>2048</v>
      </c>
      <c r="B3222" t="s">
        <v>502</v>
      </c>
      <c r="C3222" t="s">
        <v>72</v>
      </c>
      <c r="D3222">
        <v>2200</v>
      </c>
      <c r="E3222" s="1">
        <v>44304</v>
      </c>
      <c r="F3222" t="s">
        <v>194</v>
      </c>
      <c r="G3222">
        <v>6</v>
      </c>
      <c r="H3222" t="s">
        <v>195</v>
      </c>
      <c r="I3222">
        <v>4</v>
      </c>
      <c r="J3222">
        <v>16.75</v>
      </c>
      <c r="K3222" t="s">
        <v>34</v>
      </c>
    </row>
    <row r="3223" spans="1:11" x14ac:dyDescent="0.3">
      <c r="A3223">
        <v>2048</v>
      </c>
      <c r="B3223" t="s">
        <v>502</v>
      </c>
      <c r="C3223" t="s">
        <v>72</v>
      </c>
      <c r="D3223">
        <v>2677</v>
      </c>
      <c r="E3223" s="1">
        <v>44402</v>
      </c>
      <c r="F3223" t="s">
        <v>204</v>
      </c>
      <c r="G3223">
        <v>3</v>
      </c>
      <c r="H3223" t="s">
        <v>205</v>
      </c>
      <c r="I3223">
        <v>3</v>
      </c>
      <c r="J3223">
        <v>450</v>
      </c>
      <c r="K3223" t="s">
        <v>53</v>
      </c>
    </row>
    <row r="3224" spans="1:11" x14ac:dyDescent="0.3">
      <c r="A3224">
        <v>2050</v>
      </c>
      <c r="B3224" t="s">
        <v>289</v>
      </c>
      <c r="C3224" t="s">
        <v>36</v>
      </c>
      <c r="D3224">
        <v>1554</v>
      </c>
      <c r="E3224" s="1">
        <v>44167</v>
      </c>
      <c r="F3224" t="s">
        <v>154</v>
      </c>
      <c r="G3224">
        <v>6</v>
      </c>
      <c r="H3224" t="s">
        <v>155</v>
      </c>
      <c r="I3224">
        <v>2</v>
      </c>
      <c r="J3224">
        <v>129.94999999999999</v>
      </c>
      <c r="K3224" t="s">
        <v>41</v>
      </c>
    </row>
    <row r="3225" spans="1:11" x14ac:dyDescent="0.3">
      <c r="A3225">
        <v>2050</v>
      </c>
      <c r="B3225" t="s">
        <v>289</v>
      </c>
      <c r="C3225" t="s">
        <v>36</v>
      </c>
      <c r="D3225">
        <v>3285</v>
      </c>
      <c r="E3225" s="1">
        <v>44549</v>
      </c>
      <c r="F3225" t="s">
        <v>73</v>
      </c>
      <c r="G3225">
        <v>3</v>
      </c>
      <c r="H3225" t="s">
        <v>74</v>
      </c>
      <c r="I3225">
        <v>3</v>
      </c>
      <c r="J3225">
        <v>250</v>
      </c>
      <c r="K3225" t="s">
        <v>53</v>
      </c>
    </row>
    <row r="3226" spans="1:11" x14ac:dyDescent="0.3">
      <c r="A3226">
        <v>2051</v>
      </c>
      <c r="B3226" t="s">
        <v>356</v>
      </c>
      <c r="C3226" t="s">
        <v>36</v>
      </c>
      <c r="D3226">
        <v>1632</v>
      </c>
      <c r="E3226" s="1">
        <v>44183</v>
      </c>
      <c r="F3226" t="s">
        <v>69</v>
      </c>
      <c r="G3226">
        <v>5</v>
      </c>
      <c r="H3226" t="s">
        <v>70</v>
      </c>
      <c r="I3226">
        <v>3</v>
      </c>
      <c r="J3226">
        <v>250</v>
      </c>
      <c r="K3226" t="s">
        <v>53</v>
      </c>
    </row>
    <row r="3227" spans="1:11" x14ac:dyDescent="0.3">
      <c r="A3227">
        <v>2051</v>
      </c>
      <c r="B3227" t="s">
        <v>356</v>
      </c>
      <c r="C3227" t="s">
        <v>36</v>
      </c>
      <c r="D3227">
        <v>2711</v>
      </c>
      <c r="E3227" s="1">
        <v>44411</v>
      </c>
      <c r="F3227" t="s">
        <v>290</v>
      </c>
      <c r="G3227">
        <v>5</v>
      </c>
      <c r="H3227" t="s">
        <v>291</v>
      </c>
      <c r="I3227">
        <v>6</v>
      </c>
      <c r="J3227">
        <v>699</v>
      </c>
      <c r="K3227" t="s">
        <v>27</v>
      </c>
    </row>
    <row r="3228" spans="1:11" x14ac:dyDescent="0.3">
      <c r="A3228">
        <v>2052</v>
      </c>
      <c r="B3228" t="s">
        <v>206</v>
      </c>
      <c r="C3228" t="s">
        <v>161</v>
      </c>
      <c r="D3228">
        <v>1396</v>
      </c>
      <c r="E3228" s="1">
        <v>44127</v>
      </c>
      <c r="F3228" t="s">
        <v>100</v>
      </c>
      <c r="G3228">
        <v>3</v>
      </c>
      <c r="H3228" t="s">
        <v>101</v>
      </c>
      <c r="I3228">
        <v>7</v>
      </c>
      <c r="J3228">
        <v>34.99</v>
      </c>
      <c r="K3228" t="s">
        <v>15</v>
      </c>
    </row>
    <row r="3229" spans="1:11" x14ac:dyDescent="0.3">
      <c r="A3229">
        <v>2052</v>
      </c>
      <c r="B3229" t="s">
        <v>206</v>
      </c>
      <c r="C3229" t="s">
        <v>161</v>
      </c>
      <c r="D3229">
        <v>2874</v>
      </c>
      <c r="E3229" s="1">
        <v>44447</v>
      </c>
      <c r="F3229" t="s">
        <v>51</v>
      </c>
      <c r="G3229">
        <v>6</v>
      </c>
      <c r="H3229" t="s">
        <v>52</v>
      </c>
      <c r="I3229">
        <v>3</v>
      </c>
      <c r="J3229">
        <v>455</v>
      </c>
      <c r="K3229" t="s">
        <v>53</v>
      </c>
    </row>
    <row r="3230" spans="1:11" x14ac:dyDescent="0.3">
      <c r="A3230">
        <v>2055</v>
      </c>
      <c r="B3230" t="s">
        <v>46</v>
      </c>
      <c r="C3230" t="s">
        <v>189</v>
      </c>
      <c r="D3230">
        <v>1308</v>
      </c>
      <c r="E3230" s="1">
        <v>44111</v>
      </c>
      <c r="F3230" t="s">
        <v>194</v>
      </c>
      <c r="G3230">
        <v>5</v>
      </c>
      <c r="H3230" t="s">
        <v>195</v>
      </c>
      <c r="I3230">
        <v>4</v>
      </c>
      <c r="J3230">
        <v>16.75</v>
      </c>
      <c r="K3230" t="s">
        <v>34</v>
      </c>
    </row>
    <row r="3231" spans="1:11" x14ac:dyDescent="0.3">
      <c r="A3231">
        <v>2055</v>
      </c>
      <c r="B3231" t="s">
        <v>46</v>
      </c>
      <c r="C3231" t="s">
        <v>189</v>
      </c>
      <c r="D3231">
        <v>2752</v>
      </c>
      <c r="E3231" s="1">
        <v>44419</v>
      </c>
      <c r="F3231" t="s">
        <v>111</v>
      </c>
      <c r="G3231">
        <v>3</v>
      </c>
      <c r="H3231" t="s">
        <v>112</v>
      </c>
      <c r="I3231">
        <v>1</v>
      </c>
      <c r="J3231">
        <v>12</v>
      </c>
      <c r="K3231" t="s">
        <v>18</v>
      </c>
    </row>
    <row r="3232" spans="1:11" x14ac:dyDescent="0.3">
      <c r="A3232">
        <v>2056</v>
      </c>
      <c r="B3232" t="s">
        <v>308</v>
      </c>
      <c r="C3232" t="s">
        <v>309</v>
      </c>
      <c r="D3232">
        <v>1300</v>
      </c>
      <c r="E3232" s="1">
        <v>44109</v>
      </c>
      <c r="F3232" t="s">
        <v>111</v>
      </c>
      <c r="G3232">
        <v>5</v>
      </c>
      <c r="H3232" t="s">
        <v>112</v>
      </c>
      <c r="I3232">
        <v>1</v>
      </c>
      <c r="J3232">
        <v>12</v>
      </c>
      <c r="K3232" t="s">
        <v>18</v>
      </c>
    </row>
    <row r="3233" spans="1:11" x14ac:dyDescent="0.3">
      <c r="A3233">
        <v>2056</v>
      </c>
      <c r="B3233" t="s">
        <v>308</v>
      </c>
      <c r="C3233" t="s">
        <v>309</v>
      </c>
      <c r="D3233">
        <v>2141</v>
      </c>
      <c r="E3233" s="1">
        <v>44290</v>
      </c>
      <c r="F3233" t="s">
        <v>260</v>
      </c>
      <c r="G3233">
        <v>3</v>
      </c>
      <c r="H3233" t="s">
        <v>261</v>
      </c>
      <c r="I3233">
        <v>7</v>
      </c>
      <c r="J3233">
        <v>49</v>
      </c>
      <c r="K3233" t="s">
        <v>15</v>
      </c>
    </row>
    <row r="3234" spans="1:11" x14ac:dyDescent="0.3">
      <c r="A3234">
        <v>2057</v>
      </c>
      <c r="B3234" t="s">
        <v>289</v>
      </c>
      <c r="C3234" t="s">
        <v>36</v>
      </c>
      <c r="D3234">
        <v>612</v>
      </c>
      <c r="E3234" s="1">
        <v>43962</v>
      </c>
      <c r="F3234" t="s">
        <v>260</v>
      </c>
      <c r="G3234">
        <v>2</v>
      </c>
      <c r="H3234" t="s">
        <v>261</v>
      </c>
      <c r="I3234">
        <v>7</v>
      </c>
      <c r="J3234">
        <v>49</v>
      </c>
      <c r="K3234" t="s">
        <v>15</v>
      </c>
    </row>
    <row r="3235" spans="1:11" x14ac:dyDescent="0.3">
      <c r="A3235">
        <v>2057</v>
      </c>
      <c r="B3235" t="s">
        <v>289</v>
      </c>
      <c r="C3235" t="s">
        <v>36</v>
      </c>
      <c r="D3235">
        <v>1522</v>
      </c>
      <c r="E3235" s="1">
        <v>44158</v>
      </c>
      <c r="F3235" t="s">
        <v>51</v>
      </c>
      <c r="G3235">
        <v>6</v>
      </c>
      <c r="H3235" t="s">
        <v>52</v>
      </c>
      <c r="I3235">
        <v>3</v>
      </c>
      <c r="J3235">
        <v>455</v>
      </c>
      <c r="K3235" t="s">
        <v>53</v>
      </c>
    </row>
    <row r="3236" spans="1:11" x14ac:dyDescent="0.3">
      <c r="A3236">
        <v>2057</v>
      </c>
      <c r="B3236" t="s">
        <v>289</v>
      </c>
      <c r="C3236" t="s">
        <v>36</v>
      </c>
      <c r="D3236">
        <v>1553</v>
      </c>
      <c r="E3236" s="1">
        <v>44166</v>
      </c>
      <c r="F3236" t="s">
        <v>60</v>
      </c>
      <c r="G3236">
        <v>5</v>
      </c>
      <c r="H3236" t="s">
        <v>61</v>
      </c>
      <c r="I3236">
        <v>4</v>
      </c>
      <c r="J3236">
        <v>12.99</v>
      </c>
      <c r="K3236" t="s">
        <v>34</v>
      </c>
    </row>
    <row r="3237" spans="1:11" x14ac:dyDescent="0.3">
      <c r="A3237">
        <v>2057</v>
      </c>
      <c r="B3237" t="s">
        <v>289</v>
      </c>
      <c r="C3237" t="s">
        <v>36</v>
      </c>
      <c r="D3237">
        <v>3224</v>
      </c>
      <c r="E3237" s="1">
        <v>44535</v>
      </c>
      <c r="F3237" t="s">
        <v>21</v>
      </c>
      <c r="G3237">
        <v>5</v>
      </c>
      <c r="H3237" t="s">
        <v>22</v>
      </c>
      <c r="I3237">
        <v>7</v>
      </c>
      <c r="J3237">
        <v>27.5</v>
      </c>
      <c r="K3237" t="s">
        <v>15</v>
      </c>
    </row>
    <row r="3238" spans="1:11" x14ac:dyDescent="0.3">
      <c r="A3238">
        <v>2058</v>
      </c>
      <c r="B3238" t="s">
        <v>333</v>
      </c>
      <c r="C3238" t="s">
        <v>144</v>
      </c>
      <c r="D3238">
        <v>1422</v>
      </c>
      <c r="E3238" s="1">
        <v>44133</v>
      </c>
      <c r="F3238" t="s">
        <v>154</v>
      </c>
      <c r="G3238">
        <v>5</v>
      </c>
      <c r="H3238" t="s">
        <v>155</v>
      </c>
      <c r="I3238">
        <v>2</v>
      </c>
      <c r="J3238">
        <v>129.94999999999999</v>
      </c>
      <c r="K3238" t="s">
        <v>41</v>
      </c>
    </row>
    <row r="3239" spans="1:11" x14ac:dyDescent="0.3">
      <c r="A3239">
        <v>2058</v>
      </c>
      <c r="B3239" t="s">
        <v>333</v>
      </c>
      <c r="C3239" t="s">
        <v>144</v>
      </c>
      <c r="D3239">
        <v>1757</v>
      </c>
      <c r="E3239" s="1">
        <v>44210</v>
      </c>
      <c r="F3239" t="s">
        <v>89</v>
      </c>
      <c r="G3239">
        <v>2</v>
      </c>
      <c r="H3239" t="s">
        <v>90</v>
      </c>
      <c r="I3239">
        <v>3</v>
      </c>
      <c r="J3239">
        <v>395</v>
      </c>
      <c r="K3239" t="s">
        <v>53</v>
      </c>
    </row>
    <row r="3240" spans="1:11" x14ac:dyDescent="0.3">
      <c r="A3240">
        <v>2058</v>
      </c>
      <c r="B3240" t="s">
        <v>333</v>
      </c>
      <c r="C3240" t="s">
        <v>144</v>
      </c>
      <c r="D3240">
        <v>1993</v>
      </c>
      <c r="E3240" s="1">
        <v>44257</v>
      </c>
      <c r="F3240" t="s">
        <v>245</v>
      </c>
      <c r="G3240">
        <v>4</v>
      </c>
      <c r="H3240" t="s">
        <v>246</v>
      </c>
      <c r="I3240">
        <v>7</v>
      </c>
      <c r="J3240">
        <v>36.99</v>
      </c>
      <c r="K3240" t="s">
        <v>15</v>
      </c>
    </row>
    <row r="3241" spans="1:11" x14ac:dyDescent="0.3">
      <c r="A3241">
        <v>2059</v>
      </c>
      <c r="B3241" t="s">
        <v>297</v>
      </c>
      <c r="C3241" t="s">
        <v>271</v>
      </c>
      <c r="D3241">
        <v>212</v>
      </c>
      <c r="E3241" s="1">
        <v>43873</v>
      </c>
      <c r="F3241" t="s">
        <v>16</v>
      </c>
      <c r="G3241">
        <v>6</v>
      </c>
      <c r="H3241" t="s">
        <v>17</v>
      </c>
      <c r="I3241">
        <v>1</v>
      </c>
      <c r="J3241">
        <v>8.99</v>
      </c>
      <c r="K3241" t="s">
        <v>18</v>
      </c>
    </row>
    <row r="3242" spans="1:11" x14ac:dyDescent="0.3">
      <c r="A3242">
        <v>2060</v>
      </c>
      <c r="B3242" t="s">
        <v>133</v>
      </c>
      <c r="C3242" t="s">
        <v>134</v>
      </c>
      <c r="D3242">
        <v>2351</v>
      </c>
      <c r="E3242" s="1">
        <v>44334</v>
      </c>
      <c r="F3242" t="s">
        <v>56</v>
      </c>
      <c r="G3242">
        <v>4</v>
      </c>
      <c r="H3242" t="s">
        <v>57</v>
      </c>
      <c r="I3242">
        <v>3</v>
      </c>
      <c r="J3242">
        <v>499</v>
      </c>
      <c r="K3242" t="s">
        <v>53</v>
      </c>
    </row>
    <row r="3243" spans="1:11" x14ac:dyDescent="0.3">
      <c r="A3243">
        <v>2061</v>
      </c>
      <c r="B3243" t="s">
        <v>336</v>
      </c>
      <c r="C3243" t="s">
        <v>66</v>
      </c>
      <c r="D3243">
        <v>348</v>
      </c>
      <c r="E3243" s="1">
        <v>43902</v>
      </c>
      <c r="F3243" t="s">
        <v>152</v>
      </c>
      <c r="G3243">
        <v>2</v>
      </c>
      <c r="H3243" t="s">
        <v>153</v>
      </c>
      <c r="I3243">
        <v>1</v>
      </c>
      <c r="J3243">
        <v>7.99</v>
      </c>
      <c r="K3243" t="s">
        <v>18</v>
      </c>
    </row>
    <row r="3244" spans="1:11" x14ac:dyDescent="0.3">
      <c r="A3244">
        <v>2061</v>
      </c>
      <c r="B3244" t="s">
        <v>336</v>
      </c>
      <c r="C3244" t="s">
        <v>66</v>
      </c>
      <c r="D3244">
        <v>1720</v>
      </c>
      <c r="E3244" s="1">
        <v>44202</v>
      </c>
      <c r="F3244" t="s">
        <v>16</v>
      </c>
      <c r="G3244">
        <v>2</v>
      </c>
      <c r="H3244" t="s">
        <v>17</v>
      </c>
      <c r="I3244">
        <v>1</v>
      </c>
      <c r="J3244">
        <v>8.99</v>
      </c>
      <c r="K3244" t="s">
        <v>18</v>
      </c>
    </row>
    <row r="3245" spans="1:11" x14ac:dyDescent="0.3">
      <c r="A3245">
        <v>2062</v>
      </c>
      <c r="B3245" t="s">
        <v>333</v>
      </c>
      <c r="C3245" t="s">
        <v>144</v>
      </c>
      <c r="D3245">
        <v>1954</v>
      </c>
      <c r="E3245" s="1">
        <v>44249</v>
      </c>
      <c r="F3245" t="s">
        <v>114</v>
      </c>
      <c r="G3245">
        <v>2</v>
      </c>
      <c r="H3245" t="s">
        <v>115</v>
      </c>
      <c r="I3245">
        <v>2</v>
      </c>
      <c r="J3245">
        <v>69</v>
      </c>
      <c r="K3245" t="s">
        <v>41</v>
      </c>
    </row>
    <row r="3246" spans="1:11" x14ac:dyDescent="0.3">
      <c r="A3246">
        <v>2062</v>
      </c>
      <c r="B3246" t="s">
        <v>333</v>
      </c>
      <c r="C3246" t="s">
        <v>144</v>
      </c>
      <c r="D3246">
        <v>2978</v>
      </c>
      <c r="E3246" s="1">
        <v>44476</v>
      </c>
      <c r="F3246" t="s">
        <v>317</v>
      </c>
      <c r="G3246">
        <v>1</v>
      </c>
      <c r="H3246" t="s">
        <v>318</v>
      </c>
      <c r="I3246">
        <v>7</v>
      </c>
      <c r="J3246">
        <v>44.95</v>
      </c>
      <c r="K3246" t="s">
        <v>15</v>
      </c>
    </row>
    <row r="3247" spans="1:11" x14ac:dyDescent="0.3">
      <c r="A3247">
        <v>2062</v>
      </c>
      <c r="B3247" t="s">
        <v>333</v>
      </c>
      <c r="C3247" t="s">
        <v>144</v>
      </c>
      <c r="D3247">
        <v>3007</v>
      </c>
      <c r="E3247" s="1">
        <v>44483</v>
      </c>
      <c r="F3247" t="s">
        <v>212</v>
      </c>
      <c r="G3247">
        <v>1</v>
      </c>
      <c r="H3247" t="s">
        <v>213</v>
      </c>
      <c r="I3247">
        <v>4</v>
      </c>
      <c r="J3247">
        <v>14.99</v>
      </c>
      <c r="K3247" t="s">
        <v>34</v>
      </c>
    </row>
    <row r="3248" spans="1:11" x14ac:dyDescent="0.3">
      <c r="A3248">
        <v>2064</v>
      </c>
      <c r="B3248" t="s">
        <v>235</v>
      </c>
      <c r="C3248" t="s">
        <v>72</v>
      </c>
      <c r="D3248">
        <v>3</v>
      </c>
      <c r="E3248" s="1">
        <v>43831</v>
      </c>
      <c r="F3248" t="s">
        <v>30</v>
      </c>
      <c r="G3248">
        <v>6</v>
      </c>
      <c r="H3248" t="s">
        <v>31</v>
      </c>
      <c r="I3248">
        <v>7</v>
      </c>
      <c r="J3248">
        <v>37.99</v>
      </c>
      <c r="K3248" t="s">
        <v>15</v>
      </c>
    </row>
    <row r="3249" spans="1:11" x14ac:dyDescent="0.3">
      <c r="A3249">
        <v>2064</v>
      </c>
      <c r="B3249" t="s">
        <v>235</v>
      </c>
      <c r="C3249" t="s">
        <v>72</v>
      </c>
      <c r="D3249">
        <v>2818</v>
      </c>
      <c r="E3249" s="1">
        <v>44436</v>
      </c>
      <c r="F3249" t="s">
        <v>131</v>
      </c>
      <c r="G3249">
        <v>3</v>
      </c>
      <c r="H3249" t="s">
        <v>132</v>
      </c>
      <c r="I3249">
        <v>1</v>
      </c>
      <c r="J3249">
        <v>9.99</v>
      </c>
      <c r="K3249" t="s">
        <v>18</v>
      </c>
    </row>
    <row r="3250" spans="1:11" x14ac:dyDescent="0.3">
      <c r="A3250">
        <v>2064</v>
      </c>
      <c r="B3250" t="s">
        <v>235</v>
      </c>
      <c r="C3250" t="s">
        <v>72</v>
      </c>
      <c r="D3250">
        <v>3120</v>
      </c>
      <c r="E3250" s="1">
        <v>44509</v>
      </c>
      <c r="F3250" t="s">
        <v>168</v>
      </c>
      <c r="G3250">
        <v>5</v>
      </c>
      <c r="H3250" t="s">
        <v>169</v>
      </c>
      <c r="I3250">
        <v>4</v>
      </c>
      <c r="J3250">
        <v>19.5</v>
      </c>
      <c r="K3250" t="s">
        <v>34</v>
      </c>
    </row>
    <row r="3251" spans="1:11" x14ac:dyDescent="0.3">
      <c r="A3251">
        <v>2065</v>
      </c>
      <c r="B3251" t="s">
        <v>332</v>
      </c>
      <c r="C3251" t="s">
        <v>36</v>
      </c>
      <c r="D3251">
        <v>2308</v>
      </c>
      <c r="E3251" s="1">
        <v>44326</v>
      </c>
      <c r="F3251" t="s">
        <v>190</v>
      </c>
      <c r="G3251">
        <v>4</v>
      </c>
      <c r="H3251" t="s">
        <v>191</v>
      </c>
      <c r="I3251">
        <v>6</v>
      </c>
      <c r="J3251">
        <v>549</v>
      </c>
      <c r="K3251" t="s">
        <v>27</v>
      </c>
    </row>
    <row r="3252" spans="1:11" x14ac:dyDescent="0.3">
      <c r="A3252">
        <v>2066</v>
      </c>
      <c r="B3252" t="s">
        <v>559</v>
      </c>
      <c r="C3252" t="s">
        <v>72</v>
      </c>
      <c r="D3252">
        <v>2369</v>
      </c>
      <c r="E3252" s="1">
        <v>44339</v>
      </c>
      <c r="F3252" t="s">
        <v>212</v>
      </c>
      <c r="G3252">
        <v>4</v>
      </c>
      <c r="H3252" t="s">
        <v>213</v>
      </c>
      <c r="I3252">
        <v>4</v>
      </c>
      <c r="J3252">
        <v>14.99</v>
      </c>
      <c r="K3252" t="s">
        <v>34</v>
      </c>
    </row>
    <row r="3253" spans="1:11" x14ac:dyDescent="0.3">
      <c r="A3253">
        <v>2066</v>
      </c>
      <c r="B3253" t="s">
        <v>559</v>
      </c>
      <c r="C3253" t="s">
        <v>72</v>
      </c>
      <c r="D3253">
        <v>2626</v>
      </c>
      <c r="E3253" s="1">
        <v>44390</v>
      </c>
      <c r="F3253" t="s">
        <v>16</v>
      </c>
      <c r="G3253">
        <v>2</v>
      </c>
      <c r="H3253" t="s">
        <v>17</v>
      </c>
      <c r="I3253">
        <v>1</v>
      </c>
      <c r="J3253">
        <v>8.99</v>
      </c>
      <c r="K3253" t="s">
        <v>18</v>
      </c>
    </row>
    <row r="3254" spans="1:11" x14ac:dyDescent="0.3">
      <c r="A3254">
        <v>2066</v>
      </c>
      <c r="B3254" t="s">
        <v>559</v>
      </c>
      <c r="C3254" t="s">
        <v>72</v>
      </c>
      <c r="D3254">
        <v>3302</v>
      </c>
      <c r="E3254" s="1">
        <v>44553</v>
      </c>
      <c r="F3254" t="s">
        <v>290</v>
      </c>
      <c r="G3254">
        <v>2</v>
      </c>
      <c r="H3254" t="s">
        <v>291</v>
      </c>
      <c r="I3254">
        <v>6</v>
      </c>
      <c r="J3254">
        <v>699</v>
      </c>
      <c r="K3254" t="s">
        <v>27</v>
      </c>
    </row>
    <row r="3255" spans="1:11" x14ac:dyDescent="0.3">
      <c r="A3255">
        <v>2067</v>
      </c>
      <c r="B3255" t="s">
        <v>374</v>
      </c>
      <c r="C3255" t="s">
        <v>29</v>
      </c>
      <c r="D3255">
        <v>449</v>
      </c>
      <c r="E3255" s="1">
        <v>43924</v>
      </c>
      <c r="F3255" t="s">
        <v>141</v>
      </c>
      <c r="G3255">
        <v>1</v>
      </c>
      <c r="H3255" t="s">
        <v>142</v>
      </c>
      <c r="I3255">
        <v>5</v>
      </c>
      <c r="J3255">
        <v>214</v>
      </c>
      <c r="K3255" t="s">
        <v>97</v>
      </c>
    </row>
    <row r="3256" spans="1:11" x14ac:dyDescent="0.3">
      <c r="A3256">
        <v>2068</v>
      </c>
      <c r="B3256" t="s">
        <v>531</v>
      </c>
      <c r="C3256" t="s">
        <v>211</v>
      </c>
      <c r="D3256">
        <v>2451</v>
      </c>
      <c r="E3256" s="1">
        <v>44359</v>
      </c>
      <c r="F3256" t="s">
        <v>185</v>
      </c>
      <c r="G3256">
        <v>3</v>
      </c>
      <c r="H3256" t="s">
        <v>186</v>
      </c>
      <c r="I3256">
        <v>5</v>
      </c>
      <c r="J3256">
        <v>189</v>
      </c>
      <c r="K3256" t="s">
        <v>97</v>
      </c>
    </row>
    <row r="3257" spans="1:11" x14ac:dyDescent="0.3">
      <c r="A3257">
        <v>2068</v>
      </c>
      <c r="B3257" t="s">
        <v>531</v>
      </c>
      <c r="C3257" t="s">
        <v>211</v>
      </c>
      <c r="D3257">
        <v>2743</v>
      </c>
      <c r="E3257" s="1">
        <v>44417</v>
      </c>
      <c r="F3257" t="s">
        <v>120</v>
      </c>
      <c r="G3257">
        <v>1</v>
      </c>
      <c r="H3257" t="s">
        <v>121</v>
      </c>
      <c r="I3257">
        <v>7</v>
      </c>
      <c r="J3257">
        <v>49.95</v>
      </c>
      <c r="K3257" t="s">
        <v>15</v>
      </c>
    </row>
    <row r="3258" spans="1:11" x14ac:dyDescent="0.3">
      <c r="A3258">
        <v>2070</v>
      </c>
      <c r="B3258" t="s">
        <v>11</v>
      </c>
      <c r="C3258" t="s">
        <v>12</v>
      </c>
      <c r="D3258">
        <v>2967</v>
      </c>
      <c r="E3258" s="1">
        <v>44473</v>
      </c>
      <c r="F3258" t="s">
        <v>158</v>
      </c>
      <c r="G3258">
        <v>2</v>
      </c>
      <c r="H3258" t="s">
        <v>159</v>
      </c>
      <c r="I3258">
        <v>4</v>
      </c>
      <c r="J3258">
        <v>20.95</v>
      </c>
      <c r="K3258" t="s">
        <v>34</v>
      </c>
    </row>
    <row r="3259" spans="1:11" x14ac:dyDescent="0.3">
      <c r="A3259">
        <v>2071</v>
      </c>
      <c r="B3259" t="s">
        <v>407</v>
      </c>
      <c r="C3259" t="s">
        <v>72</v>
      </c>
      <c r="D3259">
        <v>1518</v>
      </c>
      <c r="E3259" s="1">
        <v>44156</v>
      </c>
      <c r="F3259" t="s">
        <v>158</v>
      </c>
      <c r="G3259">
        <v>4</v>
      </c>
      <c r="H3259" t="s">
        <v>159</v>
      </c>
      <c r="I3259">
        <v>4</v>
      </c>
      <c r="J3259">
        <v>20.95</v>
      </c>
      <c r="K3259" t="s">
        <v>34</v>
      </c>
    </row>
    <row r="3260" spans="1:11" x14ac:dyDescent="0.3">
      <c r="A3260">
        <v>2072</v>
      </c>
      <c r="B3260" t="s">
        <v>49</v>
      </c>
      <c r="C3260" t="s">
        <v>50</v>
      </c>
      <c r="D3260">
        <v>2310</v>
      </c>
      <c r="E3260" s="1">
        <v>44326</v>
      </c>
      <c r="F3260" t="s">
        <v>260</v>
      </c>
      <c r="G3260">
        <v>4</v>
      </c>
      <c r="H3260" t="s">
        <v>261</v>
      </c>
      <c r="I3260">
        <v>7</v>
      </c>
      <c r="J3260">
        <v>49</v>
      </c>
      <c r="K3260" t="s">
        <v>15</v>
      </c>
    </row>
    <row r="3261" spans="1:11" x14ac:dyDescent="0.3">
      <c r="A3261">
        <v>2073</v>
      </c>
      <c r="B3261" t="s">
        <v>135</v>
      </c>
      <c r="C3261" t="s">
        <v>50</v>
      </c>
      <c r="D3261">
        <v>851</v>
      </c>
      <c r="E3261" s="1">
        <v>44014</v>
      </c>
      <c r="F3261" t="s">
        <v>44</v>
      </c>
      <c r="G3261">
        <v>4</v>
      </c>
      <c r="H3261" t="s">
        <v>45</v>
      </c>
      <c r="I3261">
        <v>4</v>
      </c>
      <c r="J3261">
        <v>23.99</v>
      </c>
      <c r="K3261" t="s">
        <v>34</v>
      </c>
    </row>
    <row r="3262" spans="1:11" x14ac:dyDescent="0.3">
      <c r="A3262">
        <v>2073</v>
      </c>
      <c r="B3262" t="s">
        <v>135</v>
      </c>
      <c r="C3262" t="s">
        <v>50</v>
      </c>
      <c r="D3262">
        <v>1022</v>
      </c>
      <c r="E3262" s="1">
        <v>44050</v>
      </c>
      <c r="F3262" t="s">
        <v>190</v>
      </c>
      <c r="G3262">
        <v>2</v>
      </c>
      <c r="H3262" t="s">
        <v>191</v>
      </c>
      <c r="I3262">
        <v>6</v>
      </c>
      <c r="J3262">
        <v>549</v>
      </c>
      <c r="K3262" t="s">
        <v>27</v>
      </c>
    </row>
    <row r="3263" spans="1:11" x14ac:dyDescent="0.3">
      <c r="A3263">
        <v>2073</v>
      </c>
      <c r="B3263" t="s">
        <v>135</v>
      </c>
      <c r="C3263" t="s">
        <v>50</v>
      </c>
      <c r="D3263">
        <v>2653</v>
      </c>
      <c r="E3263" s="1">
        <v>44396</v>
      </c>
      <c r="F3263" t="s">
        <v>67</v>
      </c>
      <c r="G3263">
        <v>4</v>
      </c>
      <c r="H3263" t="s">
        <v>68</v>
      </c>
      <c r="I3263">
        <v>4</v>
      </c>
      <c r="J3263">
        <v>23.99</v>
      </c>
      <c r="K3263" t="s">
        <v>34</v>
      </c>
    </row>
    <row r="3264" spans="1:11" x14ac:dyDescent="0.3">
      <c r="A3264">
        <v>2074</v>
      </c>
      <c r="B3264" t="s">
        <v>363</v>
      </c>
      <c r="C3264" t="s">
        <v>72</v>
      </c>
      <c r="D3264">
        <v>718</v>
      </c>
      <c r="E3264" s="1">
        <v>43982</v>
      </c>
      <c r="F3264" t="s">
        <v>260</v>
      </c>
      <c r="G3264">
        <v>5</v>
      </c>
      <c r="H3264" t="s">
        <v>261</v>
      </c>
      <c r="I3264">
        <v>7</v>
      </c>
      <c r="J3264">
        <v>49</v>
      </c>
      <c r="K3264" t="s">
        <v>15</v>
      </c>
    </row>
    <row r="3265" spans="1:11" x14ac:dyDescent="0.3">
      <c r="A3265">
        <v>2074</v>
      </c>
      <c r="B3265" t="s">
        <v>363</v>
      </c>
      <c r="C3265" t="s">
        <v>72</v>
      </c>
      <c r="D3265">
        <v>1389</v>
      </c>
      <c r="E3265" s="1">
        <v>44126</v>
      </c>
      <c r="F3265" t="s">
        <v>21</v>
      </c>
      <c r="G3265">
        <v>4</v>
      </c>
      <c r="H3265" t="s">
        <v>22</v>
      </c>
      <c r="I3265">
        <v>7</v>
      </c>
      <c r="J3265">
        <v>27.5</v>
      </c>
      <c r="K3265" t="s">
        <v>15</v>
      </c>
    </row>
    <row r="3266" spans="1:11" x14ac:dyDescent="0.3">
      <c r="A3266">
        <v>2076</v>
      </c>
      <c r="B3266" t="s">
        <v>258</v>
      </c>
      <c r="C3266" t="s">
        <v>29</v>
      </c>
      <c r="D3266">
        <v>1983</v>
      </c>
      <c r="E3266" s="1">
        <v>44256</v>
      </c>
      <c r="F3266" t="s">
        <v>83</v>
      </c>
      <c r="G3266">
        <v>2</v>
      </c>
      <c r="H3266" t="s">
        <v>84</v>
      </c>
      <c r="I3266">
        <v>2</v>
      </c>
      <c r="J3266">
        <v>167</v>
      </c>
      <c r="K3266" t="s">
        <v>41</v>
      </c>
    </row>
    <row r="3267" spans="1:11" x14ac:dyDescent="0.3">
      <c r="A3267">
        <v>2077</v>
      </c>
      <c r="B3267" t="s">
        <v>258</v>
      </c>
      <c r="C3267" t="s">
        <v>29</v>
      </c>
      <c r="D3267">
        <v>386</v>
      </c>
      <c r="E3267" s="1">
        <v>43911</v>
      </c>
      <c r="F3267" t="s">
        <v>175</v>
      </c>
      <c r="G3267">
        <v>4</v>
      </c>
      <c r="H3267" t="s">
        <v>176</v>
      </c>
      <c r="I3267">
        <v>2</v>
      </c>
      <c r="J3267">
        <v>119</v>
      </c>
      <c r="K3267" t="s">
        <v>41</v>
      </c>
    </row>
    <row r="3268" spans="1:11" x14ac:dyDescent="0.3">
      <c r="A3268">
        <v>2077</v>
      </c>
      <c r="B3268" t="s">
        <v>258</v>
      </c>
      <c r="C3268" t="s">
        <v>29</v>
      </c>
      <c r="D3268">
        <v>2394</v>
      </c>
      <c r="E3268" s="1">
        <v>44347</v>
      </c>
      <c r="F3268" t="s">
        <v>302</v>
      </c>
      <c r="G3268">
        <v>5</v>
      </c>
      <c r="H3268" t="s">
        <v>303</v>
      </c>
      <c r="I3268">
        <v>4</v>
      </c>
      <c r="J3268">
        <v>13.99</v>
      </c>
      <c r="K3268" t="s">
        <v>34</v>
      </c>
    </row>
    <row r="3269" spans="1:11" x14ac:dyDescent="0.3">
      <c r="A3269">
        <v>2077</v>
      </c>
      <c r="B3269" t="s">
        <v>258</v>
      </c>
      <c r="C3269" t="s">
        <v>29</v>
      </c>
      <c r="D3269">
        <v>2963</v>
      </c>
      <c r="E3269" s="1">
        <v>44472</v>
      </c>
      <c r="F3269" t="s">
        <v>172</v>
      </c>
      <c r="G3269">
        <v>4</v>
      </c>
      <c r="H3269" t="s">
        <v>173</v>
      </c>
      <c r="I3269">
        <v>4</v>
      </c>
      <c r="J3269">
        <v>24.95</v>
      </c>
      <c r="K3269" t="s">
        <v>34</v>
      </c>
    </row>
    <row r="3270" spans="1:11" x14ac:dyDescent="0.3">
      <c r="A3270">
        <v>2078</v>
      </c>
      <c r="B3270" t="s">
        <v>23</v>
      </c>
      <c r="C3270" t="s">
        <v>24</v>
      </c>
      <c r="D3270">
        <v>1311</v>
      </c>
      <c r="E3270" s="1">
        <v>44111</v>
      </c>
      <c r="F3270" t="s">
        <v>136</v>
      </c>
      <c r="G3270">
        <v>1</v>
      </c>
      <c r="H3270" t="s">
        <v>137</v>
      </c>
      <c r="I3270">
        <v>5</v>
      </c>
      <c r="J3270">
        <v>189</v>
      </c>
      <c r="K3270" t="s">
        <v>97</v>
      </c>
    </row>
    <row r="3271" spans="1:11" x14ac:dyDescent="0.3">
      <c r="A3271">
        <v>2079</v>
      </c>
      <c r="B3271" t="s">
        <v>102</v>
      </c>
      <c r="C3271" t="s">
        <v>103</v>
      </c>
      <c r="D3271">
        <v>362</v>
      </c>
      <c r="E3271" s="1">
        <v>43905</v>
      </c>
      <c r="F3271" t="s">
        <v>54</v>
      </c>
      <c r="G3271">
        <v>4</v>
      </c>
      <c r="H3271" t="s">
        <v>55</v>
      </c>
      <c r="I3271">
        <v>1</v>
      </c>
      <c r="J3271">
        <v>11.99</v>
      </c>
      <c r="K3271" t="s">
        <v>18</v>
      </c>
    </row>
    <row r="3272" spans="1:11" x14ac:dyDescent="0.3">
      <c r="A3272">
        <v>2079</v>
      </c>
      <c r="B3272" t="s">
        <v>102</v>
      </c>
      <c r="C3272" t="s">
        <v>103</v>
      </c>
      <c r="D3272">
        <v>1056</v>
      </c>
      <c r="E3272" s="1">
        <v>44058</v>
      </c>
      <c r="F3272" t="s">
        <v>152</v>
      </c>
      <c r="G3272">
        <v>3</v>
      </c>
      <c r="H3272" t="s">
        <v>153</v>
      </c>
      <c r="I3272">
        <v>1</v>
      </c>
      <c r="J3272">
        <v>7.99</v>
      </c>
      <c r="K3272" t="s">
        <v>18</v>
      </c>
    </row>
    <row r="3273" spans="1:11" x14ac:dyDescent="0.3">
      <c r="A3273">
        <v>2079</v>
      </c>
      <c r="B3273" t="s">
        <v>102</v>
      </c>
      <c r="C3273" t="s">
        <v>103</v>
      </c>
      <c r="D3273">
        <v>1898</v>
      </c>
      <c r="E3273" s="1">
        <v>44239</v>
      </c>
      <c r="F3273" t="s">
        <v>54</v>
      </c>
      <c r="G3273">
        <v>5</v>
      </c>
      <c r="H3273" t="s">
        <v>55</v>
      </c>
      <c r="I3273">
        <v>1</v>
      </c>
      <c r="J3273">
        <v>11.99</v>
      </c>
      <c r="K3273" t="s">
        <v>18</v>
      </c>
    </row>
    <row r="3274" spans="1:11" x14ac:dyDescent="0.3">
      <c r="A3274">
        <v>2079</v>
      </c>
      <c r="B3274" t="s">
        <v>102</v>
      </c>
      <c r="C3274" t="s">
        <v>103</v>
      </c>
      <c r="D3274">
        <v>2091</v>
      </c>
      <c r="E3274" s="1">
        <v>44280</v>
      </c>
      <c r="F3274" t="s">
        <v>158</v>
      </c>
      <c r="G3274">
        <v>5</v>
      </c>
      <c r="H3274" t="s">
        <v>159</v>
      </c>
      <c r="I3274">
        <v>4</v>
      </c>
      <c r="J3274">
        <v>20.95</v>
      </c>
      <c r="K3274" t="s">
        <v>34</v>
      </c>
    </row>
    <row r="3275" spans="1:11" x14ac:dyDescent="0.3">
      <c r="A3275">
        <v>2079</v>
      </c>
      <c r="B3275" t="s">
        <v>102</v>
      </c>
      <c r="C3275" t="s">
        <v>103</v>
      </c>
      <c r="D3275">
        <v>2918</v>
      </c>
      <c r="E3275" s="1">
        <v>44460</v>
      </c>
      <c r="F3275" t="s">
        <v>16</v>
      </c>
      <c r="G3275">
        <v>1</v>
      </c>
      <c r="H3275" t="s">
        <v>17</v>
      </c>
      <c r="I3275">
        <v>1</v>
      </c>
      <c r="J3275">
        <v>8.99</v>
      </c>
      <c r="K3275" t="s">
        <v>18</v>
      </c>
    </row>
    <row r="3276" spans="1:11" x14ac:dyDescent="0.3">
      <c r="A3276">
        <v>2081</v>
      </c>
      <c r="B3276" t="s">
        <v>356</v>
      </c>
      <c r="C3276" t="s">
        <v>36</v>
      </c>
      <c r="D3276">
        <v>1752</v>
      </c>
      <c r="E3276" s="1">
        <v>44209</v>
      </c>
      <c r="F3276" t="s">
        <v>54</v>
      </c>
      <c r="G3276">
        <v>5</v>
      </c>
      <c r="H3276" t="s">
        <v>55</v>
      </c>
      <c r="I3276">
        <v>1</v>
      </c>
      <c r="J3276">
        <v>11.99</v>
      </c>
      <c r="K3276" t="s">
        <v>18</v>
      </c>
    </row>
    <row r="3277" spans="1:11" x14ac:dyDescent="0.3">
      <c r="A3277">
        <v>2081</v>
      </c>
      <c r="B3277" t="s">
        <v>356</v>
      </c>
      <c r="C3277" t="s">
        <v>36</v>
      </c>
      <c r="D3277">
        <v>2069</v>
      </c>
      <c r="E3277" s="1">
        <v>44275</v>
      </c>
      <c r="F3277" t="s">
        <v>32</v>
      </c>
      <c r="G3277">
        <v>2</v>
      </c>
      <c r="H3277" t="s">
        <v>33</v>
      </c>
      <c r="I3277">
        <v>4</v>
      </c>
      <c r="J3277">
        <v>15.5</v>
      </c>
      <c r="K3277" t="s">
        <v>34</v>
      </c>
    </row>
    <row r="3278" spans="1:11" x14ac:dyDescent="0.3">
      <c r="A3278">
        <v>2081</v>
      </c>
      <c r="B3278" t="s">
        <v>356</v>
      </c>
      <c r="C3278" t="s">
        <v>36</v>
      </c>
      <c r="D3278">
        <v>2388</v>
      </c>
      <c r="E3278" s="1">
        <v>44345</v>
      </c>
      <c r="F3278" t="s">
        <v>100</v>
      </c>
      <c r="G3278">
        <v>6</v>
      </c>
      <c r="H3278" t="s">
        <v>101</v>
      </c>
      <c r="I3278">
        <v>7</v>
      </c>
      <c r="J3278">
        <v>34.99</v>
      </c>
      <c r="K3278" t="s">
        <v>15</v>
      </c>
    </row>
    <row r="3279" spans="1:11" x14ac:dyDescent="0.3">
      <c r="A3279">
        <v>2082</v>
      </c>
      <c r="B3279" t="s">
        <v>293</v>
      </c>
      <c r="C3279" t="s">
        <v>29</v>
      </c>
      <c r="D3279">
        <v>246</v>
      </c>
      <c r="E3279" s="1">
        <v>43879</v>
      </c>
      <c r="F3279" t="s">
        <v>75</v>
      </c>
      <c r="G3279">
        <v>5</v>
      </c>
      <c r="H3279" t="s">
        <v>76</v>
      </c>
      <c r="I3279">
        <v>2</v>
      </c>
      <c r="J3279">
        <v>54</v>
      </c>
      <c r="K3279" t="s">
        <v>41</v>
      </c>
    </row>
    <row r="3280" spans="1:11" x14ac:dyDescent="0.3">
      <c r="A3280">
        <v>2083</v>
      </c>
      <c r="B3280" t="s">
        <v>292</v>
      </c>
      <c r="C3280" t="s">
        <v>134</v>
      </c>
      <c r="D3280">
        <v>2020</v>
      </c>
      <c r="E3280" s="1">
        <v>44262</v>
      </c>
      <c r="F3280" t="s">
        <v>16</v>
      </c>
      <c r="G3280">
        <v>3</v>
      </c>
      <c r="H3280" t="s">
        <v>17</v>
      </c>
      <c r="I3280">
        <v>1</v>
      </c>
      <c r="J3280">
        <v>8.99</v>
      </c>
      <c r="K3280" t="s">
        <v>18</v>
      </c>
    </row>
    <row r="3281" spans="1:11" x14ac:dyDescent="0.3">
      <c r="A3281">
        <v>2086</v>
      </c>
      <c r="B3281" t="s">
        <v>23</v>
      </c>
      <c r="C3281" t="s">
        <v>24</v>
      </c>
      <c r="D3281">
        <v>1679</v>
      </c>
      <c r="E3281" s="1">
        <v>44193</v>
      </c>
      <c r="F3281" t="s">
        <v>16</v>
      </c>
      <c r="G3281">
        <v>6</v>
      </c>
      <c r="H3281" t="s">
        <v>17</v>
      </c>
      <c r="I3281">
        <v>1</v>
      </c>
      <c r="J3281">
        <v>8.99</v>
      </c>
      <c r="K3281" t="s">
        <v>18</v>
      </c>
    </row>
    <row r="3282" spans="1:11" x14ac:dyDescent="0.3">
      <c r="A3282">
        <v>2087</v>
      </c>
      <c r="B3282" t="s">
        <v>297</v>
      </c>
      <c r="C3282" t="s">
        <v>271</v>
      </c>
      <c r="D3282">
        <v>2193</v>
      </c>
      <c r="E3282" s="1">
        <v>44302</v>
      </c>
      <c r="F3282" t="s">
        <v>104</v>
      </c>
      <c r="G3282">
        <v>2</v>
      </c>
      <c r="H3282" t="s">
        <v>105</v>
      </c>
      <c r="I3282">
        <v>5</v>
      </c>
      <c r="J3282">
        <v>189</v>
      </c>
      <c r="K3282" t="s">
        <v>97</v>
      </c>
    </row>
    <row r="3283" spans="1:11" x14ac:dyDescent="0.3">
      <c r="A3283">
        <v>2087</v>
      </c>
      <c r="B3283" t="s">
        <v>297</v>
      </c>
      <c r="C3283" t="s">
        <v>271</v>
      </c>
      <c r="D3283">
        <v>2445</v>
      </c>
      <c r="E3283" s="1">
        <v>44358</v>
      </c>
      <c r="F3283" t="s">
        <v>180</v>
      </c>
      <c r="G3283">
        <v>5</v>
      </c>
      <c r="H3283" t="s">
        <v>181</v>
      </c>
      <c r="I3283">
        <v>4</v>
      </c>
      <c r="J3283">
        <v>17.5</v>
      </c>
      <c r="K3283" t="s">
        <v>34</v>
      </c>
    </row>
    <row r="3284" spans="1:11" x14ac:dyDescent="0.3">
      <c r="A3284">
        <v>2088</v>
      </c>
      <c r="B3284" t="s">
        <v>258</v>
      </c>
      <c r="C3284" t="s">
        <v>29</v>
      </c>
      <c r="D3284">
        <v>371</v>
      </c>
      <c r="E3284" s="1">
        <v>43907</v>
      </c>
      <c r="F3284" t="s">
        <v>111</v>
      </c>
      <c r="G3284">
        <v>6</v>
      </c>
      <c r="H3284" t="s">
        <v>112</v>
      </c>
      <c r="I3284">
        <v>1</v>
      </c>
      <c r="J3284">
        <v>12</v>
      </c>
      <c r="K3284" t="s">
        <v>18</v>
      </c>
    </row>
    <row r="3285" spans="1:11" x14ac:dyDescent="0.3">
      <c r="A3285">
        <v>2088</v>
      </c>
      <c r="B3285" t="s">
        <v>258</v>
      </c>
      <c r="C3285" t="s">
        <v>29</v>
      </c>
      <c r="D3285">
        <v>422</v>
      </c>
      <c r="E3285" s="1">
        <v>43920</v>
      </c>
      <c r="F3285" t="s">
        <v>83</v>
      </c>
      <c r="G3285">
        <v>2</v>
      </c>
      <c r="H3285" t="s">
        <v>84</v>
      </c>
      <c r="I3285">
        <v>2</v>
      </c>
      <c r="J3285">
        <v>167</v>
      </c>
      <c r="K3285" t="s">
        <v>41</v>
      </c>
    </row>
    <row r="3286" spans="1:11" x14ac:dyDescent="0.3">
      <c r="A3286">
        <v>2089</v>
      </c>
      <c r="B3286" t="s">
        <v>342</v>
      </c>
      <c r="C3286" t="s">
        <v>103</v>
      </c>
      <c r="D3286">
        <v>2224</v>
      </c>
      <c r="E3286" s="1">
        <v>44309</v>
      </c>
      <c r="F3286" t="s">
        <v>141</v>
      </c>
      <c r="G3286">
        <v>4</v>
      </c>
      <c r="H3286" t="s">
        <v>142</v>
      </c>
      <c r="I3286">
        <v>5</v>
      </c>
      <c r="J3286">
        <v>214</v>
      </c>
      <c r="K3286" t="s">
        <v>97</v>
      </c>
    </row>
    <row r="3287" spans="1:11" x14ac:dyDescent="0.3">
      <c r="A3287">
        <v>2090</v>
      </c>
      <c r="B3287" t="s">
        <v>238</v>
      </c>
      <c r="C3287" t="s">
        <v>239</v>
      </c>
      <c r="D3287">
        <v>352</v>
      </c>
      <c r="E3287" s="1">
        <v>43903</v>
      </c>
      <c r="F3287" t="s">
        <v>69</v>
      </c>
      <c r="G3287">
        <v>5</v>
      </c>
      <c r="H3287" t="s">
        <v>70</v>
      </c>
      <c r="I3287">
        <v>3</v>
      </c>
      <c r="J3287">
        <v>250</v>
      </c>
      <c r="K3287" t="s">
        <v>53</v>
      </c>
    </row>
    <row r="3288" spans="1:11" x14ac:dyDescent="0.3">
      <c r="A3288">
        <v>2090</v>
      </c>
      <c r="B3288" t="s">
        <v>238</v>
      </c>
      <c r="C3288" t="s">
        <v>239</v>
      </c>
      <c r="D3288">
        <v>882</v>
      </c>
      <c r="E3288" s="1">
        <v>44020</v>
      </c>
      <c r="F3288" t="s">
        <v>245</v>
      </c>
      <c r="G3288">
        <v>5</v>
      </c>
      <c r="H3288" t="s">
        <v>246</v>
      </c>
      <c r="I3288">
        <v>7</v>
      </c>
      <c r="J3288">
        <v>36.99</v>
      </c>
      <c r="K3288" t="s">
        <v>15</v>
      </c>
    </row>
    <row r="3289" spans="1:11" x14ac:dyDescent="0.3">
      <c r="A3289">
        <v>2090</v>
      </c>
      <c r="B3289" t="s">
        <v>238</v>
      </c>
      <c r="C3289" t="s">
        <v>239</v>
      </c>
      <c r="D3289">
        <v>3057</v>
      </c>
      <c r="E3289" s="1">
        <v>44497</v>
      </c>
      <c r="F3289" t="s">
        <v>129</v>
      </c>
      <c r="G3289">
        <v>2</v>
      </c>
      <c r="H3289" t="s">
        <v>130</v>
      </c>
      <c r="I3289">
        <v>7</v>
      </c>
      <c r="J3289">
        <v>29.99</v>
      </c>
      <c r="K3289" t="s">
        <v>15</v>
      </c>
    </row>
    <row r="3290" spans="1:11" x14ac:dyDescent="0.3">
      <c r="A3290">
        <v>2091</v>
      </c>
      <c r="B3290" t="s">
        <v>365</v>
      </c>
      <c r="C3290" t="s">
        <v>253</v>
      </c>
      <c r="D3290">
        <v>2899</v>
      </c>
      <c r="E3290" s="1">
        <v>44455</v>
      </c>
      <c r="F3290" t="s">
        <v>141</v>
      </c>
      <c r="G3290">
        <v>5</v>
      </c>
      <c r="H3290" t="s">
        <v>142</v>
      </c>
      <c r="I3290">
        <v>5</v>
      </c>
      <c r="J3290">
        <v>214</v>
      </c>
      <c r="K3290" t="s">
        <v>97</v>
      </c>
    </row>
    <row r="3291" spans="1:11" x14ac:dyDescent="0.3">
      <c r="A3291">
        <v>2092</v>
      </c>
      <c r="B3291" t="s">
        <v>342</v>
      </c>
      <c r="C3291" t="s">
        <v>103</v>
      </c>
      <c r="D3291">
        <v>2821</v>
      </c>
      <c r="E3291" s="1">
        <v>44436</v>
      </c>
      <c r="F3291" t="s">
        <v>172</v>
      </c>
      <c r="G3291">
        <v>6</v>
      </c>
      <c r="H3291" t="s">
        <v>173</v>
      </c>
      <c r="I3291">
        <v>4</v>
      </c>
      <c r="J3291">
        <v>24.95</v>
      </c>
      <c r="K3291" t="s">
        <v>34</v>
      </c>
    </row>
    <row r="3292" spans="1:11" x14ac:dyDescent="0.3">
      <c r="A3292">
        <v>2094</v>
      </c>
      <c r="B3292" t="s">
        <v>250</v>
      </c>
      <c r="C3292" t="s">
        <v>239</v>
      </c>
      <c r="D3292">
        <v>1236</v>
      </c>
      <c r="E3292" s="1">
        <v>44096</v>
      </c>
      <c r="F3292" t="s">
        <v>141</v>
      </c>
      <c r="G3292">
        <v>4</v>
      </c>
      <c r="H3292" t="s">
        <v>142</v>
      </c>
      <c r="I3292">
        <v>5</v>
      </c>
      <c r="J3292">
        <v>214</v>
      </c>
      <c r="K3292" t="s">
        <v>97</v>
      </c>
    </row>
    <row r="3293" spans="1:11" x14ac:dyDescent="0.3">
      <c r="A3293">
        <v>2094</v>
      </c>
      <c r="B3293" t="s">
        <v>250</v>
      </c>
      <c r="C3293" t="s">
        <v>239</v>
      </c>
      <c r="D3293">
        <v>1739</v>
      </c>
      <c r="E3293" s="1">
        <v>44207</v>
      </c>
      <c r="F3293" t="s">
        <v>204</v>
      </c>
      <c r="G3293">
        <v>6</v>
      </c>
      <c r="H3293" t="s">
        <v>205</v>
      </c>
      <c r="I3293">
        <v>3</v>
      </c>
      <c r="J3293">
        <v>450</v>
      </c>
      <c r="K3293" t="s">
        <v>53</v>
      </c>
    </row>
    <row r="3294" spans="1:11" x14ac:dyDescent="0.3">
      <c r="A3294">
        <v>2095</v>
      </c>
      <c r="B3294" t="s">
        <v>299</v>
      </c>
      <c r="C3294" t="s">
        <v>109</v>
      </c>
      <c r="D3294">
        <v>656</v>
      </c>
      <c r="E3294" s="1">
        <v>43970</v>
      </c>
      <c r="F3294" t="s">
        <v>175</v>
      </c>
      <c r="G3294">
        <v>1</v>
      </c>
      <c r="H3294" t="s">
        <v>176</v>
      </c>
      <c r="I3294">
        <v>2</v>
      </c>
      <c r="J3294">
        <v>119</v>
      </c>
      <c r="K3294" t="s">
        <v>41</v>
      </c>
    </row>
    <row r="3295" spans="1:11" x14ac:dyDescent="0.3">
      <c r="A3295">
        <v>2096</v>
      </c>
      <c r="B3295" t="s">
        <v>515</v>
      </c>
      <c r="C3295" t="s">
        <v>36</v>
      </c>
      <c r="D3295">
        <v>2097</v>
      </c>
      <c r="E3295" s="1">
        <v>44281</v>
      </c>
      <c r="F3295" t="s">
        <v>60</v>
      </c>
      <c r="G3295">
        <v>4</v>
      </c>
      <c r="H3295" t="s">
        <v>61</v>
      </c>
      <c r="I3295">
        <v>4</v>
      </c>
      <c r="J3295">
        <v>12.99</v>
      </c>
      <c r="K3295" t="s">
        <v>34</v>
      </c>
    </row>
    <row r="3296" spans="1:11" x14ac:dyDescent="0.3">
      <c r="A3296">
        <v>2096</v>
      </c>
      <c r="B3296" t="s">
        <v>515</v>
      </c>
      <c r="C3296" t="s">
        <v>36</v>
      </c>
      <c r="D3296">
        <v>3142</v>
      </c>
      <c r="E3296" s="1">
        <v>44516</v>
      </c>
      <c r="F3296" t="s">
        <v>190</v>
      </c>
      <c r="G3296">
        <v>2</v>
      </c>
      <c r="H3296" t="s">
        <v>191</v>
      </c>
      <c r="I3296">
        <v>6</v>
      </c>
      <c r="J3296">
        <v>549</v>
      </c>
      <c r="K3296" t="s">
        <v>27</v>
      </c>
    </row>
    <row r="3297" spans="1:11" x14ac:dyDescent="0.3">
      <c r="A3297">
        <v>2097</v>
      </c>
      <c r="B3297" t="s">
        <v>293</v>
      </c>
      <c r="C3297" t="s">
        <v>29</v>
      </c>
      <c r="D3297">
        <v>1700</v>
      </c>
      <c r="E3297" s="1">
        <v>44198</v>
      </c>
      <c r="F3297" t="s">
        <v>16</v>
      </c>
      <c r="G3297">
        <v>3</v>
      </c>
      <c r="H3297" t="s">
        <v>17</v>
      </c>
      <c r="I3297">
        <v>1</v>
      </c>
      <c r="J3297">
        <v>8.99</v>
      </c>
      <c r="K3297" t="s">
        <v>18</v>
      </c>
    </row>
    <row r="3298" spans="1:11" x14ac:dyDescent="0.3">
      <c r="A3298">
        <v>2097</v>
      </c>
      <c r="B3298" t="s">
        <v>293</v>
      </c>
      <c r="C3298" t="s">
        <v>29</v>
      </c>
      <c r="D3298">
        <v>2559</v>
      </c>
      <c r="E3298" s="1">
        <v>44377</v>
      </c>
      <c r="F3298" t="s">
        <v>208</v>
      </c>
      <c r="G3298">
        <v>3</v>
      </c>
      <c r="H3298" t="s">
        <v>209</v>
      </c>
      <c r="I3298">
        <v>4</v>
      </c>
      <c r="J3298">
        <v>14.99</v>
      </c>
      <c r="K3298" t="s">
        <v>34</v>
      </c>
    </row>
    <row r="3299" spans="1:11" x14ac:dyDescent="0.3">
      <c r="A3299">
        <v>2098</v>
      </c>
      <c r="B3299" t="s">
        <v>127</v>
      </c>
      <c r="C3299" t="s">
        <v>128</v>
      </c>
      <c r="D3299">
        <v>2110</v>
      </c>
      <c r="E3299" s="1">
        <v>44284</v>
      </c>
      <c r="F3299" t="s">
        <v>141</v>
      </c>
      <c r="G3299">
        <v>2</v>
      </c>
      <c r="H3299" t="s">
        <v>142</v>
      </c>
      <c r="I3299">
        <v>5</v>
      </c>
      <c r="J3299">
        <v>214</v>
      </c>
      <c r="K3299" t="s">
        <v>97</v>
      </c>
    </row>
    <row r="3300" spans="1:11" x14ac:dyDescent="0.3">
      <c r="A3300">
        <v>2099</v>
      </c>
      <c r="B3300" t="s">
        <v>560</v>
      </c>
      <c r="C3300" t="s">
        <v>50</v>
      </c>
      <c r="D3300">
        <v>268</v>
      </c>
      <c r="E3300" s="1">
        <v>43885</v>
      </c>
      <c r="F3300" t="s">
        <v>136</v>
      </c>
      <c r="G3300">
        <v>2</v>
      </c>
      <c r="H3300" t="s">
        <v>137</v>
      </c>
      <c r="I3300">
        <v>5</v>
      </c>
      <c r="J3300">
        <v>189</v>
      </c>
      <c r="K3300" t="s">
        <v>97</v>
      </c>
    </row>
    <row r="3301" spans="1:11" x14ac:dyDescent="0.3">
      <c r="A3301">
        <v>2099</v>
      </c>
      <c r="B3301" t="s">
        <v>560</v>
      </c>
      <c r="C3301" t="s">
        <v>50</v>
      </c>
      <c r="D3301">
        <v>3023</v>
      </c>
      <c r="E3301" s="1">
        <v>44488</v>
      </c>
      <c r="F3301" t="s">
        <v>275</v>
      </c>
      <c r="G3301">
        <v>3</v>
      </c>
      <c r="H3301" t="s">
        <v>276</v>
      </c>
      <c r="I3301">
        <v>2</v>
      </c>
      <c r="J3301">
        <v>89</v>
      </c>
      <c r="K3301" t="s">
        <v>41</v>
      </c>
    </row>
    <row r="3302" spans="1:11" x14ac:dyDescent="0.3">
      <c r="A3302">
        <v>2100</v>
      </c>
      <c r="B3302" t="s">
        <v>410</v>
      </c>
      <c r="C3302" t="s">
        <v>211</v>
      </c>
      <c r="D3302">
        <v>602</v>
      </c>
      <c r="E3302" s="1">
        <v>43960</v>
      </c>
      <c r="F3302" t="s">
        <v>54</v>
      </c>
      <c r="G3302">
        <v>2</v>
      </c>
      <c r="H3302" t="s">
        <v>55</v>
      </c>
      <c r="I3302">
        <v>1</v>
      </c>
      <c r="J3302">
        <v>11.99</v>
      </c>
      <c r="K3302" t="s">
        <v>18</v>
      </c>
    </row>
    <row r="3303" spans="1:11" x14ac:dyDescent="0.3">
      <c r="A3303">
        <v>2101</v>
      </c>
      <c r="B3303" t="s">
        <v>499</v>
      </c>
      <c r="C3303" t="s">
        <v>313</v>
      </c>
      <c r="D3303">
        <v>266</v>
      </c>
      <c r="E3303" s="1">
        <v>43885</v>
      </c>
      <c r="F3303" t="s">
        <v>194</v>
      </c>
      <c r="G3303">
        <v>2</v>
      </c>
      <c r="H3303" t="s">
        <v>195</v>
      </c>
      <c r="I3303">
        <v>4</v>
      </c>
      <c r="J3303">
        <v>16.75</v>
      </c>
      <c r="K3303" t="s">
        <v>34</v>
      </c>
    </row>
    <row r="3304" spans="1:11" x14ac:dyDescent="0.3">
      <c r="A3304">
        <v>2101</v>
      </c>
      <c r="B3304" t="s">
        <v>499</v>
      </c>
      <c r="C3304" t="s">
        <v>313</v>
      </c>
      <c r="D3304">
        <v>1359</v>
      </c>
      <c r="E3304" s="1">
        <v>44120</v>
      </c>
      <c r="F3304" t="s">
        <v>111</v>
      </c>
      <c r="G3304">
        <v>5</v>
      </c>
      <c r="H3304" t="s">
        <v>112</v>
      </c>
      <c r="I3304">
        <v>1</v>
      </c>
      <c r="J3304">
        <v>12</v>
      </c>
      <c r="K3304" t="s">
        <v>18</v>
      </c>
    </row>
    <row r="3305" spans="1:11" x14ac:dyDescent="0.3">
      <c r="A3305">
        <v>2102</v>
      </c>
      <c r="B3305" t="s">
        <v>292</v>
      </c>
      <c r="C3305" t="s">
        <v>134</v>
      </c>
      <c r="D3305">
        <v>925</v>
      </c>
      <c r="E3305" s="1">
        <v>44027</v>
      </c>
      <c r="F3305" t="s">
        <v>39</v>
      </c>
      <c r="G3305">
        <v>2</v>
      </c>
      <c r="H3305" t="s">
        <v>40</v>
      </c>
      <c r="I3305">
        <v>2</v>
      </c>
      <c r="J3305">
        <v>89.95</v>
      </c>
      <c r="K3305" t="s">
        <v>41</v>
      </c>
    </row>
    <row r="3306" spans="1:11" x14ac:dyDescent="0.3">
      <c r="A3306">
        <v>2103</v>
      </c>
      <c r="B3306" t="s">
        <v>359</v>
      </c>
      <c r="C3306" t="s">
        <v>72</v>
      </c>
      <c r="D3306">
        <v>375</v>
      </c>
      <c r="E3306" s="1">
        <v>43908</v>
      </c>
      <c r="F3306" t="s">
        <v>138</v>
      </c>
      <c r="G3306">
        <v>3</v>
      </c>
      <c r="H3306" t="s">
        <v>139</v>
      </c>
      <c r="I3306">
        <v>6</v>
      </c>
      <c r="J3306">
        <v>899</v>
      </c>
      <c r="K3306" t="s">
        <v>27</v>
      </c>
    </row>
    <row r="3307" spans="1:11" x14ac:dyDescent="0.3">
      <c r="A3307">
        <v>2103</v>
      </c>
      <c r="B3307" t="s">
        <v>359</v>
      </c>
      <c r="C3307" t="s">
        <v>72</v>
      </c>
      <c r="D3307">
        <v>2040</v>
      </c>
      <c r="E3307" s="1">
        <v>44268</v>
      </c>
      <c r="F3307" t="s">
        <v>180</v>
      </c>
      <c r="G3307">
        <v>3</v>
      </c>
      <c r="H3307" t="s">
        <v>181</v>
      </c>
      <c r="I3307">
        <v>4</v>
      </c>
      <c r="J3307">
        <v>17.5</v>
      </c>
      <c r="K3307" t="s">
        <v>34</v>
      </c>
    </row>
    <row r="3308" spans="1:11" x14ac:dyDescent="0.3">
      <c r="A3308">
        <v>2103</v>
      </c>
      <c r="B3308" t="s">
        <v>359</v>
      </c>
      <c r="C3308" t="s">
        <v>72</v>
      </c>
      <c r="D3308">
        <v>3193</v>
      </c>
      <c r="E3308" s="1">
        <v>44527</v>
      </c>
      <c r="F3308" t="s">
        <v>152</v>
      </c>
      <c r="G3308">
        <v>5</v>
      </c>
      <c r="H3308" t="s">
        <v>153</v>
      </c>
      <c r="I3308">
        <v>1</v>
      </c>
      <c r="J3308">
        <v>7.99</v>
      </c>
      <c r="K3308" t="s">
        <v>18</v>
      </c>
    </row>
    <row r="3309" spans="1:11" x14ac:dyDescent="0.3">
      <c r="A3309">
        <v>2104</v>
      </c>
      <c r="B3309" t="s">
        <v>322</v>
      </c>
      <c r="C3309" t="s">
        <v>224</v>
      </c>
      <c r="D3309">
        <v>46</v>
      </c>
      <c r="E3309" s="1">
        <v>43838</v>
      </c>
      <c r="F3309" t="s">
        <v>286</v>
      </c>
      <c r="G3309">
        <v>6</v>
      </c>
      <c r="H3309" t="s">
        <v>287</v>
      </c>
      <c r="I3309">
        <v>4</v>
      </c>
      <c r="J3309">
        <v>19.989999999999998</v>
      </c>
      <c r="K3309" t="s">
        <v>34</v>
      </c>
    </row>
    <row r="3310" spans="1:11" x14ac:dyDescent="0.3">
      <c r="A3310">
        <v>2104</v>
      </c>
      <c r="B3310" t="s">
        <v>322</v>
      </c>
      <c r="C3310" t="s">
        <v>224</v>
      </c>
      <c r="D3310">
        <v>586</v>
      </c>
      <c r="E3310" s="1">
        <v>43959</v>
      </c>
      <c r="F3310" t="s">
        <v>221</v>
      </c>
      <c r="G3310">
        <v>3</v>
      </c>
      <c r="H3310" t="s">
        <v>222</v>
      </c>
      <c r="I3310">
        <v>1</v>
      </c>
      <c r="J3310">
        <v>10.99</v>
      </c>
      <c r="K3310" t="s">
        <v>18</v>
      </c>
    </row>
    <row r="3311" spans="1:11" x14ac:dyDescent="0.3">
      <c r="A3311">
        <v>2104</v>
      </c>
      <c r="B3311" t="s">
        <v>322</v>
      </c>
      <c r="C3311" t="s">
        <v>224</v>
      </c>
      <c r="D3311">
        <v>1772</v>
      </c>
      <c r="E3311" s="1">
        <v>44213</v>
      </c>
      <c r="F3311" t="s">
        <v>230</v>
      </c>
      <c r="G3311">
        <v>6</v>
      </c>
      <c r="H3311" t="s">
        <v>231</v>
      </c>
      <c r="I3311">
        <v>4</v>
      </c>
      <c r="J3311">
        <v>16.989999999999998</v>
      </c>
      <c r="K3311" t="s">
        <v>34</v>
      </c>
    </row>
    <row r="3312" spans="1:11" x14ac:dyDescent="0.3">
      <c r="A3312">
        <v>2104</v>
      </c>
      <c r="B3312" t="s">
        <v>322</v>
      </c>
      <c r="C3312" t="s">
        <v>224</v>
      </c>
      <c r="D3312">
        <v>2356</v>
      </c>
      <c r="E3312" s="1">
        <v>44335</v>
      </c>
      <c r="F3312" t="s">
        <v>145</v>
      </c>
      <c r="G3312">
        <v>4</v>
      </c>
      <c r="H3312" t="s">
        <v>146</v>
      </c>
      <c r="I3312">
        <v>6</v>
      </c>
      <c r="J3312">
        <v>883</v>
      </c>
      <c r="K3312" t="s">
        <v>27</v>
      </c>
    </row>
    <row r="3313" spans="1:11" x14ac:dyDescent="0.3">
      <c r="A3313">
        <v>2105</v>
      </c>
      <c r="B3313" t="s">
        <v>257</v>
      </c>
      <c r="C3313" t="s">
        <v>66</v>
      </c>
      <c r="D3313">
        <v>2726</v>
      </c>
      <c r="E3313" s="1">
        <v>44413</v>
      </c>
      <c r="F3313" t="s">
        <v>83</v>
      </c>
      <c r="G3313">
        <v>4</v>
      </c>
      <c r="H3313" t="s">
        <v>84</v>
      </c>
      <c r="I3313">
        <v>2</v>
      </c>
      <c r="J3313">
        <v>167</v>
      </c>
      <c r="K3313" t="s">
        <v>41</v>
      </c>
    </row>
    <row r="3314" spans="1:11" x14ac:dyDescent="0.3">
      <c r="A3314">
        <v>2105</v>
      </c>
      <c r="B3314" t="s">
        <v>257</v>
      </c>
      <c r="C3314" t="s">
        <v>66</v>
      </c>
      <c r="D3314">
        <v>3004</v>
      </c>
      <c r="E3314" s="1">
        <v>44482</v>
      </c>
      <c r="F3314" t="s">
        <v>75</v>
      </c>
      <c r="G3314">
        <v>3</v>
      </c>
      <c r="H3314" t="s">
        <v>76</v>
      </c>
      <c r="I3314">
        <v>2</v>
      </c>
      <c r="J3314">
        <v>54</v>
      </c>
      <c r="K3314" t="s">
        <v>41</v>
      </c>
    </row>
    <row r="3315" spans="1:11" x14ac:dyDescent="0.3">
      <c r="A3315">
        <v>2107</v>
      </c>
      <c r="B3315" t="s">
        <v>23</v>
      </c>
      <c r="C3315" t="s">
        <v>24</v>
      </c>
      <c r="D3315">
        <v>962</v>
      </c>
      <c r="E3315" s="1">
        <v>44035</v>
      </c>
      <c r="F3315" t="s">
        <v>317</v>
      </c>
      <c r="G3315">
        <v>4</v>
      </c>
      <c r="H3315" t="s">
        <v>318</v>
      </c>
      <c r="I3315">
        <v>7</v>
      </c>
      <c r="J3315">
        <v>44.95</v>
      </c>
      <c r="K3315" t="s">
        <v>15</v>
      </c>
    </row>
    <row r="3316" spans="1:11" x14ac:dyDescent="0.3">
      <c r="A3316">
        <v>2108</v>
      </c>
      <c r="B3316" t="s">
        <v>561</v>
      </c>
      <c r="C3316" t="s">
        <v>72</v>
      </c>
      <c r="D3316">
        <v>1753</v>
      </c>
      <c r="E3316" s="1">
        <v>44210</v>
      </c>
      <c r="F3316" t="s">
        <v>212</v>
      </c>
      <c r="G3316">
        <v>6</v>
      </c>
      <c r="H3316" t="s">
        <v>213</v>
      </c>
      <c r="I3316">
        <v>4</v>
      </c>
      <c r="J3316">
        <v>14.99</v>
      </c>
      <c r="K3316" t="s">
        <v>34</v>
      </c>
    </row>
    <row r="3317" spans="1:11" x14ac:dyDescent="0.3">
      <c r="A3317">
        <v>2108</v>
      </c>
      <c r="B3317" t="s">
        <v>561</v>
      </c>
      <c r="C3317" t="s">
        <v>72</v>
      </c>
      <c r="D3317">
        <v>2683</v>
      </c>
      <c r="E3317" s="1">
        <v>44404</v>
      </c>
      <c r="F3317" t="s">
        <v>221</v>
      </c>
      <c r="G3317">
        <v>6</v>
      </c>
      <c r="H3317" t="s">
        <v>222</v>
      </c>
      <c r="I3317">
        <v>1</v>
      </c>
      <c r="J3317">
        <v>10.99</v>
      </c>
      <c r="K3317" t="s">
        <v>18</v>
      </c>
    </row>
    <row r="3318" spans="1:11" x14ac:dyDescent="0.3">
      <c r="A3318">
        <v>2109</v>
      </c>
      <c r="B3318" t="s">
        <v>252</v>
      </c>
      <c r="C3318" t="s">
        <v>253</v>
      </c>
      <c r="D3318">
        <v>482</v>
      </c>
      <c r="E3318" s="1">
        <v>43930</v>
      </c>
      <c r="F3318" t="s">
        <v>39</v>
      </c>
      <c r="G3318">
        <v>3</v>
      </c>
      <c r="H3318" t="s">
        <v>40</v>
      </c>
      <c r="I3318">
        <v>2</v>
      </c>
      <c r="J3318">
        <v>89.95</v>
      </c>
      <c r="K3318" t="s">
        <v>41</v>
      </c>
    </row>
    <row r="3319" spans="1:11" x14ac:dyDescent="0.3">
      <c r="A3319">
        <v>2109</v>
      </c>
      <c r="B3319" t="s">
        <v>252</v>
      </c>
      <c r="C3319" t="s">
        <v>253</v>
      </c>
      <c r="D3319">
        <v>652</v>
      </c>
      <c r="E3319" s="1">
        <v>43970</v>
      </c>
      <c r="F3319" t="s">
        <v>73</v>
      </c>
      <c r="G3319">
        <v>2</v>
      </c>
      <c r="H3319" t="s">
        <v>74</v>
      </c>
      <c r="I3319">
        <v>3</v>
      </c>
      <c r="J3319">
        <v>250</v>
      </c>
      <c r="K3319" t="s">
        <v>53</v>
      </c>
    </row>
    <row r="3320" spans="1:11" x14ac:dyDescent="0.3">
      <c r="A3320">
        <v>2109</v>
      </c>
      <c r="B3320" t="s">
        <v>252</v>
      </c>
      <c r="C3320" t="s">
        <v>253</v>
      </c>
      <c r="D3320">
        <v>1521</v>
      </c>
      <c r="E3320" s="1">
        <v>44157</v>
      </c>
      <c r="F3320" t="s">
        <v>81</v>
      </c>
      <c r="G3320">
        <v>5</v>
      </c>
      <c r="H3320" t="s">
        <v>82</v>
      </c>
      <c r="I3320">
        <v>6</v>
      </c>
      <c r="J3320">
        <v>599</v>
      </c>
      <c r="K3320" t="s">
        <v>27</v>
      </c>
    </row>
    <row r="3321" spans="1:11" x14ac:dyDescent="0.3">
      <c r="A3321">
        <v>2110</v>
      </c>
      <c r="B3321" t="s">
        <v>562</v>
      </c>
      <c r="C3321" t="s">
        <v>29</v>
      </c>
      <c r="D3321">
        <v>990</v>
      </c>
      <c r="E3321" s="1">
        <v>44042</v>
      </c>
      <c r="F3321" t="s">
        <v>75</v>
      </c>
      <c r="G3321">
        <v>4</v>
      </c>
      <c r="H3321" t="s">
        <v>76</v>
      </c>
      <c r="I3321">
        <v>2</v>
      </c>
      <c r="J3321">
        <v>54</v>
      </c>
      <c r="K3321" t="s">
        <v>41</v>
      </c>
    </row>
    <row r="3322" spans="1:11" x14ac:dyDescent="0.3">
      <c r="A3322">
        <v>2110</v>
      </c>
      <c r="B3322" t="s">
        <v>562</v>
      </c>
      <c r="C3322" t="s">
        <v>29</v>
      </c>
      <c r="D3322">
        <v>2137</v>
      </c>
      <c r="E3322" s="1">
        <v>44289</v>
      </c>
      <c r="F3322" t="s">
        <v>51</v>
      </c>
      <c r="G3322">
        <v>1</v>
      </c>
      <c r="H3322" t="s">
        <v>52</v>
      </c>
      <c r="I3322">
        <v>3</v>
      </c>
      <c r="J3322">
        <v>455</v>
      </c>
      <c r="K3322" t="s">
        <v>53</v>
      </c>
    </row>
    <row r="3323" spans="1:11" x14ac:dyDescent="0.3">
      <c r="A3323">
        <v>2111</v>
      </c>
      <c r="B3323" t="s">
        <v>116</v>
      </c>
      <c r="C3323" t="s">
        <v>117</v>
      </c>
      <c r="D3323">
        <v>2475</v>
      </c>
      <c r="E3323" s="1">
        <v>44362</v>
      </c>
      <c r="F3323" t="s">
        <v>37</v>
      </c>
      <c r="G3323">
        <v>5</v>
      </c>
      <c r="H3323" t="s">
        <v>38</v>
      </c>
      <c r="I3323">
        <v>1</v>
      </c>
      <c r="J3323">
        <v>12</v>
      </c>
      <c r="K3323" t="s">
        <v>18</v>
      </c>
    </row>
    <row r="3324" spans="1:11" x14ac:dyDescent="0.3">
      <c r="A3324">
        <v>2113</v>
      </c>
      <c r="B3324" t="s">
        <v>281</v>
      </c>
      <c r="C3324" t="s">
        <v>72</v>
      </c>
      <c r="D3324">
        <v>2257</v>
      </c>
      <c r="E3324" s="1">
        <v>44316</v>
      </c>
      <c r="F3324" t="s">
        <v>95</v>
      </c>
      <c r="G3324">
        <v>6</v>
      </c>
      <c r="H3324" t="s">
        <v>96</v>
      </c>
      <c r="I3324">
        <v>5</v>
      </c>
      <c r="J3324">
        <v>245</v>
      </c>
      <c r="K3324" t="s">
        <v>97</v>
      </c>
    </row>
    <row r="3325" spans="1:11" x14ac:dyDescent="0.3">
      <c r="A3325">
        <v>2114</v>
      </c>
      <c r="B3325" t="s">
        <v>258</v>
      </c>
      <c r="C3325" t="s">
        <v>29</v>
      </c>
      <c r="D3325">
        <v>365</v>
      </c>
      <c r="E3325" s="1">
        <v>43906</v>
      </c>
      <c r="F3325" t="s">
        <v>104</v>
      </c>
      <c r="G3325">
        <v>3</v>
      </c>
      <c r="H3325" t="s">
        <v>105</v>
      </c>
      <c r="I3325">
        <v>5</v>
      </c>
      <c r="J3325">
        <v>189</v>
      </c>
      <c r="K3325" t="s">
        <v>97</v>
      </c>
    </row>
    <row r="3326" spans="1:11" x14ac:dyDescent="0.3">
      <c r="A3326">
        <v>2114</v>
      </c>
      <c r="B3326" t="s">
        <v>258</v>
      </c>
      <c r="C3326" t="s">
        <v>29</v>
      </c>
      <c r="D3326">
        <v>1262</v>
      </c>
      <c r="E3326" s="1">
        <v>44100</v>
      </c>
      <c r="F3326" t="s">
        <v>30</v>
      </c>
      <c r="G3326">
        <v>2</v>
      </c>
      <c r="H3326" t="s">
        <v>31</v>
      </c>
      <c r="I3326">
        <v>7</v>
      </c>
      <c r="J3326">
        <v>37.99</v>
      </c>
      <c r="K3326" t="s">
        <v>15</v>
      </c>
    </row>
    <row r="3327" spans="1:11" x14ac:dyDescent="0.3">
      <c r="A3327">
        <v>2115</v>
      </c>
      <c r="B3327" t="s">
        <v>206</v>
      </c>
      <c r="C3327" t="s">
        <v>161</v>
      </c>
      <c r="D3327">
        <v>406</v>
      </c>
      <c r="E3327" s="1">
        <v>43916</v>
      </c>
      <c r="F3327" t="s">
        <v>56</v>
      </c>
      <c r="G3327">
        <v>1</v>
      </c>
      <c r="H3327" t="s">
        <v>57</v>
      </c>
      <c r="I3327">
        <v>3</v>
      </c>
      <c r="J3327">
        <v>499</v>
      </c>
      <c r="K3327" t="s">
        <v>53</v>
      </c>
    </row>
    <row r="3328" spans="1:11" x14ac:dyDescent="0.3">
      <c r="A3328">
        <v>2115</v>
      </c>
      <c r="B3328" t="s">
        <v>206</v>
      </c>
      <c r="C3328" t="s">
        <v>161</v>
      </c>
      <c r="D3328">
        <v>889</v>
      </c>
      <c r="E3328" s="1">
        <v>44021</v>
      </c>
      <c r="F3328" t="s">
        <v>16</v>
      </c>
      <c r="G3328">
        <v>6</v>
      </c>
      <c r="H3328" t="s">
        <v>17</v>
      </c>
      <c r="I3328">
        <v>1</v>
      </c>
      <c r="J3328">
        <v>8.99</v>
      </c>
      <c r="K3328" t="s">
        <v>18</v>
      </c>
    </row>
    <row r="3329" spans="1:11" x14ac:dyDescent="0.3">
      <c r="A3329">
        <v>2116</v>
      </c>
      <c r="B3329" t="s">
        <v>304</v>
      </c>
      <c r="C3329" t="s">
        <v>72</v>
      </c>
      <c r="D3329">
        <v>2095</v>
      </c>
      <c r="E3329" s="1">
        <v>44281</v>
      </c>
      <c r="F3329" t="s">
        <v>44</v>
      </c>
      <c r="G3329">
        <v>3</v>
      </c>
      <c r="H3329" t="s">
        <v>45</v>
      </c>
      <c r="I3329">
        <v>4</v>
      </c>
      <c r="J3329">
        <v>23.99</v>
      </c>
      <c r="K3329" t="s">
        <v>34</v>
      </c>
    </row>
    <row r="3330" spans="1:11" x14ac:dyDescent="0.3">
      <c r="A3330">
        <v>2116</v>
      </c>
      <c r="B3330" t="s">
        <v>304</v>
      </c>
      <c r="C3330" t="s">
        <v>72</v>
      </c>
      <c r="D3330">
        <v>2784</v>
      </c>
      <c r="E3330" s="1">
        <v>44428</v>
      </c>
      <c r="F3330" t="s">
        <v>260</v>
      </c>
      <c r="G3330">
        <v>4</v>
      </c>
      <c r="H3330" t="s">
        <v>261</v>
      </c>
      <c r="I3330">
        <v>7</v>
      </c>
      <c r="J3330">
        <v>49</v>
      </c>
      <c r="K3330" t="s">
        <v>15</v>
      </c>
    </row>
    <row r="3331" spans="1:11" x14ac:dyDescent="0.3">
      <c r="A3331">
        <v>2119</v>
      </c>
      <c r="B3331" t="s">
        <v>415</v>
      </c>
      <c r="C3331" t="s">
        <v>161</v>
      </c>
      <c r="D3331">
        <v>730</v>
      </c>
      <c r="E3331" s="1">
        <v>43984</v>
      </c>
      <c r="F3331" t="s">
        <v>317</v>
      </c>
      <c r="G3331">
        <v>4</v>
      </c>
      <c r="H3331" t="s">
        <v>318</v>
      </c>
      <c r="I3331">
        <v>7</v>
      </c>
      <c r="J3331">
        <v>44.95</v>
      </c>
      <c r="K3331" t="s">
        <v>15</v>
      </c>
    </row>
    <row r="3332" spans="1:11" x14ac:dyDescent="0.3">
      <c r="A3332">
        <v>2119</v>
      </c>
      <c r="B3332" t="s">
        <v>415</v>
      </c>
      <c r="C3332" t="s">
        <v>161</v>
      </c>
      <c r="D3332">
        <v>1558</v>
      </c>
      <c r="E3332" s="1">
        <v>44167</v>
      </c>
      <c r="F3332" t="s">
        <v>217</v>
      </c>
      <c r="G3332">
        <v>3</v>
      </c>
      <c r="H3332" t="s">
        <v>218</v>
      </c>
      <c r="I3332">
        <v>4</v>
      </c>
      <c r="J3332">
        <v>16.989999999999998</v>
      </c>
      <c r="K3332" t="s">
        <v>34</v>
      </c>
    </row>
    <row r="3333" spans="1:11" x14ac:dyDescent="0.3">
      <c r="A3333">
        <v>2119</v>
      </c>
      <c r="B3333" t="s">
        <v>415</v>
      </c>
      <c r="C3333" t="s">
        <v>161</v>
      </c>
      <c r="D3333">
        <v>2516</v>
      </c>
      <c r="E3333" s="1">
        <v>44369</v>
      </c>
      <c r="F3333" t="s">
        <v>37</v>
      </c>
      <c r="G3333">
        <v>4</v>
      </c>
      <c r="H3333" t="s">
        <v>38</v>
      </c>
      <c r="I3333">
        <v>1</v>
      </c>
      <c r="J3333">
        <v>12</v>
      </c>
      <c r="K3333" t="s">
        <v>18</v>
      </c>
    </row>
    <row r="3334" spans="1:11" x14ac:dyDescent="0.3">
      <c r="A3334">
        <v>2119</v>
      </c>
      <c r="B3334" t="s">
        <v>415</v>
      </c>
      <c r="C3334" t="s">
        <v>161</v>
      </c>
      <c r="D3334">
        <v>2691</v>
      </c>
      <c r="E3334" s="1">
        <v>44406</v>
      </c>
      <c r="F3334" t="s">
        <v>221</v>
      </c>
      <c r="G3334">
        <v>4</v>
      </c>
      <c r="H3334" t="s">
        <v>222</v>
      </c>
      <c r="I3334">
        <v>1</v>
      </c>
      <c r="J3334">
        <v>10.99</v>
      </c>
      <c r="K3334" t="s">
        <v>18</v>
      </c>
    </row>
    <row r="3335" spans="1:11" x14ac:dyDescent="0.3">
      <c r="A3335">
        <v>2120</v>
      </c>
      <c r="B3335" t="s">
        <v>485</v>
      </c>
      <c r="C3335" t="s">
        <v>72</v>
      </c>
      <c r="D3335">
        <v>642</v>
      </c>
      <c r="E3335" s="1">
        <v>43968</v>
      </c>
      <c r="F3335" t="s">
        <v>63</v>
      </c>
      <c r="G3335">
        <v>4</v>
      </c>
      <c r="H3335" t="s">
        <v>64</v>
      </c>
      <c r="I3335">
        <v>7</v>
      </c>
      <c r="J3335">
        <v>32.950000000000003</v>
      </c>
      <c r="K3335" t="s">
        <v>15</v>
      </c>
    </row>
    <row r="3336" spans="1:11" x14ac:dyDescent="0.3">
      <c r="A3336">
        <v>2120</v>
      </c>
      <c r="B3336" t="s">
        <v>485</v>
      </c>
      <c r="C3336" t="s">
        <v>72</v>
      </c>
      <c r="D3336">
        <v>1681</v>
      </c>
      <c r="E3336" s="1">
        <v>44194</v>
      </c>
      <c r="F3336" t="s">
        <v>263</v>
      </c>
      <c r="G3336">
        <v>2</v>
      </c>
      <c r="H3336" t="s">
        <v>264</v>
      </c>
      <c r="I3336">
        <v>4</v>
      </c>
      <c r="J3336">
        <v>19.5</v>
      </c>
      <c r="K3336" t="s">
        <v>34</v>
      </c>
    </row>
    <row r="3337" spans="1:11" x14ac:dyDescent="0.3">
      <c r="A3337">
        <v>2120</v>
      </c>
      <c r="B3337" t="s">
        <v>485</v>
      </c>
      <c r="C3337" t="s">
        <v>72</v>
      </c>
      <c r="D3337">
        <v>2358</v>
      </c>
      <c r="E3337" s="1">
        <v>44336</v>
      </c>
      <c r="F3337" t="s">
        <v>204</v>
      </c>
      <c r="G3337">
        <v>4</v>
      </c>
      <c r="H3337" t="s">
        <v>205</v>
      </c>
      <c r="I3337">
        <v>3</v>
      </c>
      <c r="J3337">
        <v>450</v>
      </c>
      <c r="K3337" t="s">
        <v>53</v>
      </c>
    </row>
    <row r="3338" spans="1:11" x14ac:dyDescent="0.3">
      <c r="A3338">
        <v>2120</v>
      </c>
      <c r="B3338" t="s">
        <v>485</v>
      </c>
      <c r="C3338" t="s">
        <v>72</v>
      </c>
      <c r="D3338">
        <v>3041</v>
      </c>
      <c r="E3338" s="1">
        <v>44492</v>
      </c>
      <c r="F3338" t="s">
        <v>114</v>
      </c>
      <c r="G3338">
        <v>3</v>
      </c>
      <c r="H3338" t="s">
        <v>115</v>
      </c>
      <c r="I3338">
        <v>2</v>
      </c>
      <c r="J3338">
        <v>69</v>
      </c>
      <c r="K3338" t="s">
        <v>41</v>
      </c>
    </row>
    <row r="3339" spans="1:11" x14ac:dyDescent="0.3">
      <c r="A3339">
        <v>2121</v>
      </c>
      <c r="B3339" t="s">
        <v>471</v>
      </c>
      <c r="C3339" t="s">
        <v>24</v>
      </c>
      <c r="D3339">
        <v>1203</v>
      </c>
      <c r="E3339" s="1">
        <v>44090</v>
      </c>
      <c r="F3339" t="s">
        <v>175</v>
      </c>
      <c r="G3339">
        <v>4</v>
      </c>
      <c r="H3339" t="s">
        <v>176</v>
      </c>
      <c r="I3339">
        <v>2</v>
      </c>
      <c r="J3339">
        <v>119</v>
      </c>
      <c r="K3339" t="s">
        <v>41</v>
      </c>
    </row>
    <row r="3340" spans="1:11" x14ac:dyDescent="0.3">
      <c r="A3340">
        <v>2123</v>
      </c>
      <c r="B3340" t="s">
        <v>235</v>
      </c>
      <c r="C3340" t="s">
        <v>72</v>
      </c>
      <c r="D3340">
        <v>687</v>
      </c>
      <c r="E3340" s="1">
        <v>43976</v>
      </c>
      <c r="F3340" t="s">
        <v>47</v>
      </c>
      <c r="G3340">
        <v>5</v>
      </c>
      <c r="H3340" t="s">
        <v>48</v>
      </c>
      <c r="I3340">
        <v>7</v>
      </c>
      <c r="J3340">
        <v>49</v>
      </c>
      <c r="K3340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FB6C0-9158-44E2-9C12-39A969020DE0}">
  <dimension ref="A1:H30"/>
  <sheetViews>
    <sheetView workbookViewId="0">
      <selection activeCell="N22" sqref="N22"/>
    </sheetView>
  </sheetViews>
  <sheetFormatPr defaultRowHeight="14.4" x14ac:dyDescent="0.3"/>
  <cols>
    <col min="1" max="1" width="10" customWidth="1"/>
    <col min="3" max="3" width="9.88671875" customWidth="1"/>
    <col min="4" max="4" width="24" customWidth="1"/>
    <col min="5" max="5" width="24.109375" customWidth="1"/>
    <col min="7" max="7" width="9.44140625" customWidth="1"/>
    <col min="8" max="8" width="7.6640625" customWidth="1"/>
  </cols>
  <sheetData>
    <row r="1" spans="1:8" x14ac:dyDescent="0.3">
      <c r="A1" t="s">
        <v>579</v>
      </c>
      <c r="B1" t="s">
        <v>580</v>
      </c>
      <c r="C1" t="s">
        <v>581</v>
      </c>
      <c r="D1" t="s">
        <v>582</v>
      </c>
      <c r="E1" t="s">
        <v>583</v>
      </c>
      <c r="G1" t="s">
        <v>584</v>
      </c>
      <c r="H1" t="s">
        <v>585</v>
      </c>
    </row>
    <row r="2" spans="1:8" x14ac:dyDescent="0.3">
      <c r="A2" s="8">
        <v>43858</v>
      </c>
      <c r="B2">
        <v>153</v>
      </c>
      <c r="G2" t="s">
        <v>586</v>
      </c>
      <c r="H2" s="7">
        <f>_xlfn.FORECAST.ETS.STAT($B$2:$B$25,$A$2:$A$25,1,1,1)</f>
        <v>0.1</v>
      </c>
    </row>
    <row r="3" spans="1:8" x14ac:dyDescent="0.3">
      <c r="A3" s="8">
        <v>43889</v>
      </c>
      <c r="B3">
        <v>142</v>
      </c>
      <c r="G3" t="s">
        <v>587</v>
      </c>
      <c r="H3" s="7">
        <f>_xlfn.FORECAST.ETS.STAT($B$2:$B$25,$A$2:$A$25,2,1,1)</f>
        <v>1E-3</v>
      </c>
    </row>
    <row r="4" spans="1:8" x14ac:dyDescent="0.3">
      <c r="A4" s="8">
        <v>43918</v>
      </c>
      <c r="B4">
        <v>131</v>
      </c>
      <c r="G4" t="s">
        <v>588</v>
      </c>
      <c r="H4" s="7">
        <f>_xlfn.FORECAST.ETS.STAT($B$2:$B$25,$A$2:$A$25,3,1,1)</f>
        <v>2.2204460492503131E-16</v>
      </c>
    </row>
    <row r="5" spans="1:8" x14ac:dyDescent="0.3">
      <c r="A5" s="8">
        <v>43949</v>
      </c>
      <c r="B5">
        <v>131</v>
      </c>
      <c r="G5" t="s">
        <v>589</v>
      </c>
      <c r="H5" s="7">
        <f>_xlfn.FORECAST.ETS.STAT($B$2:$B$25,$A$2:$A$25,4,1,1)</f>
        <v>0.42001824713242614</v>
      </c>
    </row>
    <row r="6" spans="1:8" x14ac:dyDescent="0.3">
      <c r="A6" s="8">
        <v>43979</v>
      </c>
      <c r="B6">
        <v>162</v>
      </c>
      <c r="G6" t="s">
        <v>590</v>
      </c>
      <c r="H6" s="7">
        <f>_xlfn.FORECAST.ETS.STAT($B$2:$B$25,$A$2:$A$25,5,1,1)</f>
        <v>6.3380777757024942E-2</v>
      </c>
    </row>
    <row r="7" spans="1:8" x14ac:dyDescent="0.3">
      <c r="A7" s="8">
        <v>44010</v>
      </c>
      <c r="B7">
        <v>124</v>
      </c>
      <c r="G7" t="s">
        <v>591</v>
      </c>
      <c r="H7" s="7">
        <f>_xlfn.FORECAST.ETS.STAT($B$2:$B$25,$A$2:$A$25,6,1,1)</f>
        <v>8.6403753695813386</v>
      </c>
    </row>
    <row r="8" spans="1:8" x14ac:dyDescent="0.3">
      <c r="A8" s="8">
        <v>44040</v>
      </c>
      <c r="B8">
        <v>152</v>
      </c>
      <c r="G8" t="s">
        <v>592</v>
      </c>
      <c r="H8" s="7">
        <f>_xlfn.FORECAST.ETS.STAT($B$2:$B$25,$A$2:$A$25,7,1,1)</f>
        <v>13.86981524227509</v>
      </c>
    </row>
    <row r="9" spans="1:8" x14ac:dyDescent="0.3">
      <c r="A9" s="8">
        <v>44071</v>
      </c>
      <c r="B9">
        <v>128</v>
      </c>
    </row>
    <row r="10" spans="1:8" x14ac:dyDescent="0.3">
      <c r="A10" s="8">
        <v>44102</v>
      </c>
      <c r="B10">
        <v>160</v>
      </c>
    </row>
    <row r="11" spans="1:8" x14ac:dyDescent="0.3">
      <c r="A11" s="8">
        <v>44132</v>
      </c>
      <c r="B11">
        <v>150</v>
      </c>
    </row>
    <row r="12" spans="1:8" x14ac:dyDescent="0.3">
      <c r="A12" s="8">
        <v>44163</v>
      </c>
      <c r="B12">
        <v>117</v>
      </c>
    </row>
    <row r="13" spans="1:8" x14ac:dyDescent="0.3">
      <c r="A13" s="8">
        <v>44193</v>
      </c>
      <c r="B13">
        <v>143</v>
      </c>
    </row>
    <row r="14" spans="1:8" x14ac:dyDescent="0.3">
      <c r="A14" s="8">
        <v>44224</v>
      </c>
      <c r="B14">
        <v>157</v>
      </c>
    </row>
    <row r="15" spans="1:8" x14ac:dyDescent="0.3">
      <c r="A15" s="8">
        <v>44255</v>
      </c>
      <c r="B15">
        <v>132</v>
      </c>
    </row>
    <row r="16" spans="1:8" x14ac:dyDescent="0.3">
      <c r="A16" s="8">
        <v>44283</v>
      </c>
      <c r="B16">
        <v>137</v>
      </c>
    </row>
    <row r="17" spans="1:5" x14ac:dyDescent="0.3">
      <c r="A17" s="8">
        <v>44314</v>
      </c>
      <c r="B17">
        <v>138</v>
      </c>
    </row>
    <row r="18" spans="1:5" x14ac:dyDescent="0.3">
      <c r="A18" s="8">
        <v>44344</v>
      </c>
      <c r="B18">
        <v>138</v>
      </c>
    </row>
    <row r="19" spans="1:5" x14ac:dyDescent="0.3">
      <c r="A19" s="8">
        <v>44375</v>
      </c>
      <c r="B19">
        <v>167</v>
      </c>
    </row>
    <row r="20" spans="1:5" x14ac:dyDescent="0.3">
      <c r="A20" s="8">
        <v>44405</v>
      </c>
      <c r="B20">
        <v>138</v>
      </c>
    </row>
    <row r="21" spans="1:5" x14ac:dyDescent="0.3">
      <c r="A21" s="8">
        <v>44436</v>
      </c>
      <c r="B21">
        <v>139</v>
      </c>
    </row>
    <row r="22" spans="1:5" x14ac:dyDescent="0.3">
      <c r="A22" s="8">
        <v>44467</v>
      </c>
      <c r="B22">
        <v>113</v>
      </c>
    </row>
    <row r="23" spans="1:5" x14ac:dyDescent="0.3">
      <c r="A23" s="8">
        <v>44497</v>
      </c>
      <c r="B23">
        <v>122</v>
      </c>
    </row>
    <row r="24" spans="1:5" x14ac:dyDescent="0.3">
      <c r="A24" s="8">
        <v>44528</v>
      </c>
      <c r="B24">
        <v>136</v>
      </c>
    </row>
    <row r="25" spans="1:5" x14ac:dyDescent="0.3">
      <c r="A25" s="8">
        <v>44558</v>
      </c>
      <c r="B25">
        <v>129</v>
      </c>
      <c r="C25" s="9">
        <v>129</v>
      </c>
      <c r="D25" s="9">
        <v>129</v>
      </c>
      <c r="E25" s="9">
        <v>129</v>
      </c>
    </row>
    <row r="26" spans="1:5" x14ac:dyDescent="0.3">
      <c r="A26" s="8">
        <v>44589</v>
      </c>
      <c r="C26" s="9">
        <f>_xlfn.FORECAST.ETS(A26,$B$2:$B$25,$A$2:$A$25,1,1)</f>
        <v>132.08743789004996</v>
      </c>
      <c r="D26" s="9">
        <f>C26-_xlfn.FORECAST.ETS.CONFINT(A26,$B$2:$B$25,$A$2:$A$25,0.95,1,1)</f>
        <v>103.50619436696711</v>
      </c>
      <c r="E26" s="9">
        <f>C26+_xlfn.FORECAST.ETS.CONFINT(A26,$B$2:$B$25,$A$2:$A$25,0.95,1,1)</f>
        <v>160.66868141313282</v>
      </c>
    </row>
    <row r="27" spans="1:5" x14ac:dyDescent="0.3">
      <c r="A27" s="8">
        <v>44620</v>
      </c>
      <c r="C27" s="9">
        <f>_xlfn.FORECAST.ETS(A27,$B$2:$B$25,$A$2:$A$25,1,1)</f>
        <v>131.48535788810483</v>
      </c>
      <c r="D27" s="9">
        <f>C27-_xlfn.FORECAST.ETS.CONFINT(A27,$B$2:$B$25,$A$2:$A$25,0.95,1,1)</f>
        <v>102.75870562017133</v>
      </c>
      <c r="E27" s="9">
        <f>C27+_xlfn.FORECAST.ETS.CONFINT(A27,$B$2:$B$25,$A$2:$A$25,0.95,1,1)</f>
        <v>160.21201015603833</v>
      </c>
    </row>
    <row r="28" spans="1:5" x14ac:dyDescent="0.3">
      <c r="A28" s="8">
        <v>44648</v>
      </c>
      <c r="C28" s="9">
        <f>_xlfn.FORECAST.ETS(A28,$B$2:$B$25,$A$2:$A$25,1,1)</f>
        <v>130.88327788615973</v>
      </c>
      <c r="D28" s="9">
        <f>C28-_xlfn.FORECAST.ETS.CONFINT(A28,$B$2:$B$25,$A$2:$A$25,0.95,1,1)</f>
        <v>102.00907750106711</v>
      </c>
      <c r="E28" s="9">
        <f>C28+_xlfn.FORECAST.ETS.CONFINT(A28,$B$2:$B$25,$A$2:$A$25,0.95,1,1)</f>
        <v>159.75747827125235</v>
      </c>
    </row>
    <row r="29" spans="1:5" x14ac:dyDescent="0.3">
      <c r="A29" s="8">
        <v>44679</v>
      </c>
      <c r="C29" s="9">
        <f>_xlfn.FORECAST.ETS(A29,$B$2:$B$25,$A$2:$A$25,1,1)</f>
        <v>130.28119788421461</v>
      </c>
      <c r="D29" s="9">
        <f>C29-_xlfn.FORECAST.ETS.CONFINT(A29,$B$2:$B$25,$A$2:$A$25,0.95,1,1)</f>
        <v>101.25731449194836</v>
      </c>
      <c r="E29" s="9">
        <f>C29+_xlfn.FORECAST.ETS.CONFINT(A29,$B$2:$B$25,$A$2:$A$25,0.95,1,1)</f>
        <v>159.30508127648085</v>
      </c>
    </row>
    <row r="30" spans="1:5" x14ac:dyDescent="0.3">
      <c r="A30" s="8">
        <v>44681</v>
      </c>
      <c r="C30" s="9">
        <f>_xlfn.FORECAST.ETS(A30,$B$2:$B$25,$A$2:$A$25,1,1)</f>
        <v>130.24105921741827</v>
      </c>
      <c r="D30" s="9">
        <f>C30-_xlfn.FORECAST.ETS.CONFINT(A30,$B$2:$B$25,$A$2:$A$25,0.95,1,1)</f>
        <v>101.20703025998507</v>
      </c>
      <c r="E30" s="9">
        <f>C30+_xlfn.FORECAST.ETS.CONFINT(A30,$B$2:$B$25,$A$2:$A$25,0.95,1,1)</f>
        <v>159.27508817485148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ED87D-AB16-403A-9FE2-A894056786A9}">
  <dimension ref="A3:I15"/>
  <sheetViews>
    <sheetView workbookViewId="0">
      <selection activeCell="B30" sqref="B30"/>
    </sheetView>
  </sheetViews>
  <sheetFormatPr defaultRowHeight="14.4" x14ac:dyDescent="0.3"/>
  <cols>
    <col min="1" max="1" width="15.44140625" bestFit="1" customWidth="1"/>
    <col min="2" max="2" width="15.5546875" bestFit="1" customWidth="1"/>
    <col min="3" max="3" width="9.5546875" bestFit="1" customWidth="1"/>
    <col min="4" max="4" width="6.88671875" bestFit="1" customWidth="1"/>
    <col min="5" max="5" width="7.109375" bestFit="1" customWidth="1"/>
    <col min="6" max="6" width="9.5546875" bestFit="1" customWidth="1"/>
    <col min="7" max="7" width="6.88671875" bestFit="1" customWidth="1"/>
    <col min="8" max="8" width="14" bestFit="1" customWidth="1"/>
    <col min="9" max="9" width="10.77734375" bestFit="1" customWidth="1"/>
  </cols>
  <sheetData>
    <row r="3" spans="1:9" x14ac:dyDescent="0.3">
      <c r="A3" s="4" t="s">
        <v>595</v>
      </c>
      <c r="B3" s="4" t="s">
        <v>578</v>
      </c>
    </row>
    <row r="4" spans="1:9" x14ac:dyDescent="0.3">
      <c r="A4" s="4" t="s">
        <v>563</v>
      </c>
      <c r="B4" t="s">
        <v>18</v>
      </c>
      <c r="C4" t="s">
        <v>41</v>
      </c>
      <c r="D4" t="s">
        <v>53</v>
      </c>
      <c r="E4" t="s">
        <v>34</v>
      </c>
      <c r="F4" t="s">
        <v>97</v>
      </c>
      <c r="G4" t="s">
        <v>27</v>
      </c>
      <c r="H4" t="s">
        <v>15</v>
      </c>
      <c r="I4" t="s">
        <v>564</v>
      </c>
    </row>
    <row r="5" spans="1:9" x14ac:dyDescent="0.3">
      <c r="A5" s="5" t="s">
        <v>494</v>
      </c>
      <c r="B5" s="2"/>
      <c r="C5" s="2"/>
      <c r="D5" s="2"/>
      <c r="E5" s="2">
        <v>2</v>
      </c>
      <c r="F5" s="2"/>
      <c r="G5" s="2">
        <v>1</v>
      </c>
      <c r="H5" s="2"/>
      <c r="I5" s="2">
        <v>3</v>
      </c>
    </row>
    <row r="6" spans="1:9" x14ac:dyDescent="0.3">
      <c r="A6" s="5" t="s">
        <v>370</v>
      </c>
      <c r="B6" s="2"/>
      <c r="C6" s="2">
        <v>1</v>
      </c>
      <c r="D6" s="2">
        <v>1</v>
      </c>
      <c r="E6" s="2">
        <v>3</v>
      </c>
      <c r="F6" s="2"/>
      <c r="G6" s="2">
        <v>1</v>
      </c>
      <c r="H6" s="2"/>
      <c r="I6" s="2">
        <v>6</v>
      </c>
    </row>
    <row r="7" spans="1:9" x14ac:dyDescent="0.3">
      <c r="A7" s="5" t="s">
        <v>339</v>
      </c>
      <c r="B7" s="2">
        <v>3</v>
      </c>
      <c r="C7" s="2">
        <v>1</v>
      </c>
      <c r="D7" s="2"/>
      <c r="E7" s="2">
        <v>4</v>
      </c>
      <c r="F7" s="2"/>
      <c r="G7" s="2"/>
      <c r="H7" s="2">
        <v>1</v>
      </c>
      <c r="I7" s="2">
        <v>9</v>
      </c>
    </row>
    <row r="8" spans="1:9" x14ac:dyDescent="0.3">
      <c r="A8" s="5" t="s">
        <v>269</v>
      </c>
      <c r="B8" s="2">
        <v>2</v>
      </c>
      <c r="C8" s="2">
        <v>1</v>
      </c>
      <c r="D8" s="2">
        <v>1</v>
      </c>
      <c r="E8" s="2">
        <v>3</v>
      </c>
      <c r="F8" s="2">
        <v>3</v>
      </c>
      <c r="G8" s="2"/>
      <c r="H8" s="2">
        <v>1</v>
      </c>
      <c r="I8" s="2">
        <v>11</v>
      </c>
    </row>
    <row r="9" spans="1:9" x14ac:dyDescent="0.3">
      <c r="A9" s="5" t="s">
        <v>128</v>
      </c>
      <c r="B9" s="2"/>
      <c r="C9" s="2"/>
      <c r="D9" s="2">
        <v>1</v>
      </c>
      <c r="E9" s="2">
        <v>4</v>
      </c>
      <c r="F9" s="2">
        <v>3</v>
      </c>
      <c r="G9" s="2">
        <v>2</v>
      </c>
      <c r="H9" s="2">
        <v>2</v>
      </c>
      <c r="I9" s="2">
        <v>12</v>
      </c>
    </row>
    <row r="10" spans="1:9" x14ac:dyDescent="0.3">
      <c r="A10" s="5" t="s">
        <v>134</v>
      </c>
      <c r="B10" s="2">
        <v>20</v>
      </c>
      <c r="C10" s="2">
        <v>14</v>
      </c>
      <c r="D10" s="2">
        <v>18</v>
      </c>
      <c r="E10" s="2">
        <v>36</v>
      </c>
      <c r="F10" s="2">
        <v>7</v>
      </c>
      <c r="G10" s="2">
        <v>8</v>
      </c>
      <c r="H10" s="2">
        <v>19</v>
      </c>
      <c r="I10" s="2">
        <v>122</v>
      </c>
    </row>
    <row r="11" spans="1:9" x14ac:dyDescent="0.3">
      <c r="A11" s="5" t="s">
        <v>20</v>
      </c>
      <c r="B11" s="2">
        <v>19</v>
      </c>
      <c r="C11" s="2">
        <v>30</v>
      </c>
      <c r="D11" s="2">
        <v>20</v>
      </c>
      <c r="E11" s="2">
        <v>41</v>
      </c>
      <c r="F11" s="2">
        <v>12</v>
      </c>
      <c r="G11" s="2">
        <v>12</v>
      </c>
      <c r="H11" s="2">
        <v>33</v>
      </c>
      <c r="I11" s="2">
        <v>167</v>
      </c>
    </row>
    <row r="12" spans="1:9" x14ac:dyDescent="0.3">
      <c r="A12" s="5" t="s">
        <v>72</v>
      </c>
      <c r="B12" s="2">
        <v>35</v>
      </c>
      <c r="C12" s="2">
        <v>25</v>
      </c>
      <c r="D12" s="2">
        <v>23</v>
      </c>
      <c r="E12" s="2">
        <v>72</v>
      </c>
      <c r="F12" s="2">
        <v>19</v>
      </c>
      <c r="G12" s="2">
        <v>21</v>
      </c>
      <c r="H12" s="2">
        <v>45</v>
      </c>
      <c r="I12" s="2">
        <v>240</v>
      </c>
    </row>
    <row r="13" spans="1:9" x14ac:dyDescent="0.3">
      <c r="A13" s="5" t="s">
        <v>29</v>
      </c>
      <c r="B13" s="2">
        <v>42</v>
      </c>
      <c r="C13" s="2">
        <v>48</v>
      </c>
      <c r="D13" s="2">
        <v>40</v>
      </c>
      <c r="E13" s="2">
        <v>85</v>
      </c>
      <c r="F13" s="2">
        <v>29</v>
      </c>
      <c r="G13" s="2">
        <v>37</v>
      </c>
      <c r="H13" s="2">
        <v>56</v>
      </c>
      <c r="I13" s="2">
        <v>337</v>
      </c>
    </row>
    <row r="14" spans="1:9" x14ac:dyDescent="0.3">
      <c r="A14" s="5" t="s">
        <v>36</v>
      </c>
      <c r="B14" s="2">
        <v>56</v>
      </c>
      <c r="C14" s="2">
        <v>44</v>
      </c>
      <c r="D14" s="2">
        <v>39</v>
      </c>
      <c r="E14" s="2">
        <v>108</v>
      </c>
      <c r="F14" s="2">
        <v>38</v>
      </c>
      <c r="G14" s="2">
        <v>44</v>
      </c>
      <c r="H14" s="2">
        <v>79</v>
      </c>
      <c r="I14" s="2">
        <v>408</v>
      </c>
    </row>
    <row r="15" spans="1:9" x14ac:dyDescent="0.3">
      <c r="A15" s="5" t="s">
        <v>564</v>
      </c>
      <c r="B15" s="2">
        <v>177</v>
      </c>
      <c r="C15" s="2">
        <v>164</v>
      </c>
      <c r="D15" s="2">
        <v>143</v>
      </c>
      <c r="E15" s="2">
        <v>358</v>
      </c>
      <c r="F15" s="2">
        <v>111</v>
      </c>
      <c r="G15" s="2">
        <v>126</v>
      </c>
      <c r="H15" s="2">
        <v>236</v>
      </c>
      <c r="I15" s="2">
        <v>1315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99A75-01B2-4FA7-BC0D-353D30CB2C7A}">
  <dimension ref="A3:D12"/>
  <sheetViews>
    <sheetView topLeftCell="A7" workbookViewId="0">
      <selection activeCell="C29" sqref="C29"/>
    </sheetView>
  </sheetViews>
  <sheetFormatPr defaultRowHeight="14.4" x14ac:dyDescent="0.3"/>
  <cols>
    <col min="1" max="1" width="13.44140625" bestFit="1" customWidth="1"/>
    <col min="2" max="2" width="15.44140625" bestFit="1" customWidth="1"/>
    <col min="3" max="3" width="14" bestFit="1" customWidth="1"/>
    <col min="4" max="4" width="9.44140625" bestFit="1" customWidth="1"/>
    <col min="5" max="5" width="9.5546875" bestFit="1" customWidth="1"/>
    <col min="6" max="6" width="6.88671875" bestFit="1" customWidth="1"/>
    <col min="7" max="7" width="9.5546875" bestFit="1" customWidth="1"/>
    <col min="8" max="8" width="6.88671875" bestFit="1" customWidth="1"/>
    <col min="9" max="9" width="7" bestFit="1" customWidth="1"/>
    <col min="10" max="10" width="10.77734375" bestFit="1" customWidth="1"/>
    <col min="11" max="11" width="11.5546875" bestFit="1" customWidth="1"/>
    <col min="12" max="12" width="7" bestFit="1" customWidth="1"/>
    <col min="13" max="13" width="14.33203125" bestFit="1" customWidth="1"/>
    <col min="14" max="14" width="8.88671875" bestFit="1" customWidth="1"/>
    <col min="15" max="15" width="7" bestFit="1" customWidth="1"/>
    <col min="16" max="17" width="11.5546875" bestFit="1" customWidth="1"/>
    <col min="18" max="18" width="7" bestFit="1" customWidth="1"/>
    <col min="19" max="19" width="14.33203125" bestFit="1" customWidth="1"/>
    <col min="20" max="20" width="8.88671875" bestFit="1" customWidth="1"/>
    <col min="21" max="21" width="7" bestFit="1" customWidth="1"/>
    <col min="22" max="22" width="11.5546875" bestFit="1" customWidth="1"/>
    <col min="23" max="23" width="11.77734375" bestFit="1" customWidth="1"/>
    <col min="24" max="24" width="11.6640625" bestFit="1" customWidth="1"/>
    <col min="25" max="25" width="10.77734375" bestFit="1" customWidth="1"/>
    <col min="26" max="27" width="11.5546875" bestFit="1" customWidth="1"/>
    <col min="28" max="30" width="7" bestFit="1" customWidth="1"/>
    <col min="31" max="31" width="14.33203125" bestFit="1" customWidth="1"/>
    <col min="32" max="32" width="8.88671875" bestFit="1" customWidth="1"/>
    <col min="33" max="35" width="7" bestFit="1" customWidth="1"/>
    <col min="36" max="36" width="11.5546875" bestFit="1" customWidth="1"/>
    <col min="37" max="37" width="11.77734375" bestFit="1" customWidth="1"/>
    <col min="38" max="38" width="11.6640625" bestFit="1" customWidth="1"/>
    <col min="39" max="39" width="10.77734375" bestFit="1" customWidth="1"/>
    <col min="40" max="40" width="14.21875" bestFit="1" customWidth="1"/>
    <col min="41" max="41" width="11.5546875" bestFit="1" customWidth="1"/>
    <col min="42" max="52" width="6" bestFit="1" customWidth="1"/>
    <col min="53" max="53" width="14.33203125" bestFit="1" customWidth="1"/>
    <col min="54" max="54" width="8.88671875" bestFit="1" customWidth="1"/>
    <col min="55" max="65" width="6" bestFit="1" customWidth="1"/>
    <col min="66" max="67" width="11.5546875" bestFit="1" customWidth="1"/>
    <col min="68" max="78" width="6" bestFit="1" customWidth="1"/>
    <col min="79" max="79" width="14.33203125" bestFit="1" customWidth="1"/>
    <col min="80" max="80" width="8.88671875" bestFit="1" customWidth="1"/>
    <col min="81" max="91" width="6" bestFit="1" customWidth="1"/>
    <col min="92" max="92" width="11.5546875" bestFit="1" customWidth="1"/>
    <col min="93" max="93" width="9" bestFit="1" customWidth="1"/>
    <col min="94" max="94" width="11.6640625" bestFit="1" customWidth="1"/>
    <col min="95" max="95" width="10.77734375" bestFit="1" customWidth="1"/>
    <col min="96" max="96" width="9" bestFit="1" customWidth="1"/>
    <col min="97" max="97" width="8.6640625" bestFit="1" customWidth="1"/>
    <col min="98" max="98" width="11.109375" bestFit="1" customWidth="1"/>
    <col min="99" max="99" width="17.6640625" bestFit="1" customWidth="1"/>
    <col min="100" max="100" width="6.6640625" bestFit="1" customWidth="1"/>
    <col min="101" max="101" width="7.44140625" bestFit="1" customWidth="1"/>
    <col min="102" max="102" width="5.88671875" bestFit="1" customWidth="1"/>
    <col min="103" max="103" width="6.33203125" bestFit="1" customWidth="1"/>
    <col min="104" max="104" width="7.33203125" bestFit="1" customWidth="1"/>
    <col min="105" max="105" width="5.109375" bestFit="1" customWidth="1"/>
    <col min="106" max="106" width="6.77734375" bestFit="1" customWidth="1"/>
    <col min="109" max="109" width="9.109375" bestFit="1" customWidth="1"/>
    <col min="110" max="110" width="13.44140625" bestFit="1" customWidth="1"/>
    <col min="111" max="111" width="8.77734375" bestFit="1" customWidth="1"/>
    <col min="112" max="112" width="10" bestFit="1" customWidth="1"/>
    <col min="113" max="113" width="9.88671875" bestFit="1" customWidth="1"/>
    <col min="114" max="114" width="8.109375" bestFit="1" customWidth="1"/>
    <col min="116" max="116" width="7.44140625" bestFit="1" customWidth="1"/>
    <col min="117" max="117" width="14.33203125" bestFit="1" customWidth="1"/>
    <col min="118" max="118" width="10.33203125" bestFit="1" customWidth="1"/>
    <col min="119" max="119" width="11.33203125" bestFit="1" customWidth="1"/>
    <col min="120" max="120" width="9" bestFit="1" customWidth="1"/>
    <col min="121" max="121" width="13.33203125" bestFit="1" customWidth="1"/>
    <col min="122" max="122" width="12.33203125" bestFit="1" customWidth="1"/>
    <col min="123" max="123" width="6" bestFit="1" customWidth="1"/>
    <col min="124" max="124" width="9.6640625" bestFit="1" customWidth="1"/>
    <col min="125" max="125" width="7.21875" bestFit="1" customWidth="1"/>
    <col min="126" max="126" width="12.109375" bestFit="1" customWidth="1"/>
    <col min="127" max="127" width="13.44140625" bestFit="1" customWidth="1"/>
    <col min="128" max="128" width="12.44140625" bestFit="1" customWidth="1"/>
    <col min="129" max="129" width="9.77734375" bestFit="1" customWidth="1"/>
    <col min="130" max="130" width="6" bestFit="1" customWidth="1"/>
    <col min="131" max="131" width="7.33203125" bestFit="1" customWidth="1"/>
    <col min="132" max="132" width="11.109375" bestFit="1" customWidth="1"/>
    <col min="133" max="133" width="12" bestFit="1" customWidth="1"/>
    <col min="134" max="134" width="9.44140625" bestFit="1" customWidth="1"/>
    <col min="135" max="135" width="11.5546875" bestFit="1" customWidth="1"/>
    <col min="136" max="136" width="9.109375" bestFit="1" customWidth="1"/>
    <col min="137" max="137" width="6.44140625" bestFit="1" customWidth="1"/>
    <col min="138" max="138" width="7.33203125" bestFit="1" customWidth="1"/>
    <col min="139" max="139" width="8.5546875" bestFit="1" customWidth="1"/>
    <col min="140" max="140" width="9" bestFit="1" customWidth="1"/>
    <col min="141" max="141" width="8.6640625" bestFit="1" customWidth="1"/>
    <col min="142" max="142" width="11.109375" bestFit="1" customWidth="1"/>
    <col min="143" max="143" width="8.77734375" bestFit="1" customWidth="1"/>
    <col min="144" max="144" width="17.6640625" bestFit="1" customWidth="1"/>
    <col min="145" max="145" width="7" bestFit="1" customWidth="1"/>
    <col min="146" max="146" width="7.44140625" bestFit="1" customWidth="1"/>
    <col min="147" max="147" width="6.5546875" bestFit="1" customWidth="1"/>
    <col min="148" max="148" width="5.88671875" bestFit="1" customWidth="1"/>
    <col min="149" max="149" width="6.33203125" bestFit="1" customWidth="1"/>
    <col min="150" max="150" width="7.33203125" bestFit="1" customWidth="1"/>
    <col min="151" max="151" width="6" bestFit="1" customWidth="1"/>
    <col min="152" max="152" width="6.77734375" bestFit="1" customWidth="1"/>
    <col min="155" max="155" width="9.109375" bestFit="1" customWidth="1"/>
    <col min="156" max="156" width="13.44140625" bestFit="1" customWidth="1"/>
    <col min="157" max="157" width="8.77734375" bestFit="1" customWidth="1"/>
    <col min="158" max="158" width="10" bestFit="1" customWidth="1"/>
    <col min="159" max="159" width="9.88671875" bestFit="1" customWidth="1"/>
    <col min="160" max="160" width="8.109375" bestFit="1" customWidth="1"/>
    <col min="161" max="161" width="8.77734375" bestFit="1" customWidth="1"/>
    <col min="163" max="163" width="7.44140625" bestFit="1" customWidth="1"/>
    <col min="164" max="164" width="14.33203125" bestFit="1" customWidth="1"/>
    <col min="165" max="165" width="10.33203125" bestFit="1" customWidth="1"/>
    <col min="166" max="166" width="11.33203125" bestFit="1" customWidth="1"/>
    <col min="167" max="167" width="9" bestFit="1" customWidth="1"/>
    <col min="168" max="168" width="13.33203125" bestFit="1" customWidth="1"/>
    <col min="169" max="169" width="12.33203125" bestFit="1" customWidth="1"/>
    <col min="170" max="170" width="6" bestFit="1" customWidth="1"/>
    <col min="171" max="171" width="9.6640625" bestFit="1" customWidth="1"/>
    <col min="172" max="172" width="7.21875" bestFit="1" customWidth="1"/>
    <col min="173" max="173" width="12.109375" bestFit="1" customWidth="1"/>
    <col min="174" max="174" width="13.44140625" bestFit="1" customWidth="1"/>
    <col min="175" max="175" width="12.44140625" bestFit="1" customWidth="1"/>
    <col min="176" max="176" width="9.77734375" bestFit="1" customWidth="1"/>
    <col min="177" max="177" width="7" bestFit="1" customWidth="1"/>
    <col min="178" max="178" width="6" bestFit="1" customWidth="1"/>
    <col min="179" max="179" width="7.33203125" bestFit="1" customWidth="1"/>
    <col min="180" max="180" width="11.109375" bestFit="1" customWidth="1"/>
    <col min="181" max="181" width="12" bestFit="1" customWidth="1"/>
    <col min="182" max="182" width="9.44140625" bestFit="1" customWidth="1"/>
    <col min="183" max="183" width="11.77734375" bestFit="1" customWidth="1"/>
    <col min="184" max="184" width="11.5546875" bestFit="1" customWidth="1"/>
    <col min="185" max="185" width="6.44140625" bestFit="1" customWidth="1"/>
    <col min="186" max="186" width="7.33203125" bestFit="1" customWidth="1"/>
    <col min="187" max="187" width="8.5546875" bestFit="1" customWidth="1"/>
    <col min="188" max="188" width="9" bestFit="1" customWidth="1"/>
    <col min="189" max="189" width="8.6640625" bestFit="1" customWidth="1"/>
    <col min="190" max="190" width="11.109375" bestFit="1" customWidth="1"/>
    <col min="191" max="191" width="8.77734375" bestFit="1" customWidth="1"/>
    <col min="192" max="192" width="17.6640625" bestFit="1" customWidth="1"/>
    <col min="193" max="193" width="6.6640625" bestFit="1" customWidth="1"/>
    <col min="194" max="194" width="7.44140625" bestFit="1" customWidth="1"/>
    <col min="195" max="195" width="5.88671875" bestFit="1" customWidth="1"/>
    <col min="196" max="196" width="6.33203125" bestFit="1" customWidth="1"/>
    <col min="197" max="197" width="7.33203125" bestFit="1" customWidth="1"/>
    <col min="198" max="198" width="5.109375" bestFit="1" customWidth="1"/>
    <col min="199" max="199" width="6.77734375" bestFit="1" customWidth="1"/>
    <col min="202" max="202" width="9.109375" bestFit="1" customWidth="1"/>
    <col min="203" max="203" width="13.44140625" bestFit="1" customWidth="1"/>
    <col min="204" max="204" width="8.77734375" bestFit="1" customWidth="1"/>
    <col min="205" max="205" width="10" bestFit="1" customWidth="1"/>
    <col min="206" max="206" width="9.88671875" bestFit="1" customWidth="1"/>
    <col min="207" max="207" width="8.109375" bestFit="1" customWidth="1"/>
    <col min="209" max="209" width="7.44140625" bestFit="1" customWidth="1"/>
    <col min="210" max="210" width="14.33203125" bestFit="1" customWidth="1"/>
    <col min="211" max="211" width="10.33203125" bestFit="1" customWidth="1"/>
    <col min="212" max="212" width="11.33203125" bestFit="1" customWidth="1"/>
    <col min="213" max="213" width="9" bestFit="1" customWidth="1"/>
    <col min="214" max="214" width="13.33203125" bestFit="1" customWidth="1"/>
    <col min="215" max="215" width="5" bestFit="1" customWidth="1"/>
    <col min="216" max="216" width="9.6640625" bestFit="1" customWidth="1"/>
    <col min="217" max="217" width="7.21875" bestFit="1" customWidth="1"/>
    <col min="218" max="218" width="12.109375" bestFit="1" customWidth="1"/>
    <col min="219" max="219" width="13.44140625" bestFit="1" customWidth="1"/>
    <col min="220" max="220" width="12.44140625" bestFit="1" customWidth="1"/>
    <col min="221" max="221" width="9.77734375" bestFit="1" customWidth="1"/>
    <col min="222" max="222" width="6" bestFit="1" customWidth="1"/>
    <col min="223" max="223" width="5.109375" bestFit="1" customWidth="1"/>
    <col min="224" max="224" width="7.33203125" bestFit="1" customWidth="1"/>
    <col min="225" max="225" width="11.109375" bestFit="1" customWidth="1"/>
    <col min="226" max="226" width="12" bestFit="1" customWidth="1"/>
    <col min="227" max="227" width="9.44140625" bestFit="1" customWidth="1"/>
    <col min="228" max="228" width="14.33203125" bestFit="1" customWidth="1"/>
    <col min="230" max="230" width="6.44140625" bestFit="1" customWidth="1"/>
    <col min="231" max="231" width="7.33203125" bestFit="1" customWidth="1"/>
    <col min="232" max="232" width="8.5546875" bestFit="1" customWidth="1"/>
    <col min="233" max="233" width="9" bestFit="1" customWidth="1"/>
    <col min="234" max="234" width="8.6640625" bestFit="1" customWidth="1"/>
    <col min="235" max="235" width="11.109375" bestFit="1" customWidth="1"/>
    <col min="236" max="236" width="8.77734375" bestFit="1" customWidth="1"/>
    <col min="237" max="237" width="17.6640625" bestFit="1" customWidth="1"/>
    <col min="238" max="238" width="6.6640625" bestFit="1" customWidth="1"/>
    <col min="239" max="239" width="7.44140625" bestFit="1" customWidth="1"/>
    <col min="240" max="240" width="5.88671875" bestFit="1" customWidth="1"/>
    <col min="241" max="241" width="6.33203125" bestFit="1" customWidth="1"/>
    <col min="242" max="242" width="7.33203125" bestFit="1" customWidth="1"/>
    <col min="243" max="243" width="5.109375" bestFit="1" customWidth="1"/>
    <col min="244" max="244" width="6.77734375" bestFit="1" customWidth="1"/>
    <col min="247" max="247" width="9.109375" bestFit="1" customWidth="1"/>
    <col min="248" max="248" width="13.44140625" bestFit="1" customWidth="1"/>
    <col min="249" max="249" width="8.77734375" bestFit="1" customWidth="1"/>
    <col min="250" max="250" width="10" bestFit="1" customWidth="1"/>
    <col min="251" max="251" width="8.109375" bestFit="1" customWidth="1"/>
    <col min="252" max="252" width="8.77734375" bestFit="1" customWidth="1"/>
    <col min="254" max="254" width="7.44140625" bestFit="1" customWidth="1"/>
    <col min="255" max="255" width="14.33203125" bestFit="1" customWidth="1"/>
    <col min="256" max="256" width="10.33203125" bestFit="1" customWidth="1"/>
    <col min="257" max="257" width="11.33203125" bestFit="1" customWidth="1"/>
    <col min="258" max="258" width="9" bestFit="1" customWidth="1"/>
    <col min="259" max="259" width="13.33203125" bestFit="1" customWidth="1"/>
    <col min="260" max="260" width="12.33203125" bestFit="1" customWidth="1"/>
    <col min="261" max="261" width="6" bestFit="1" customWidth="1"/>
    <col min="262" max="262" width="9.6640625" bestFit="1" customWidth="1"/>
    <col min="263" max="263" width="12.109375" bestFit="1" customWidth="1"/>
    <col min="264" max="264" width="13.44140625" bestFit="1" customWidth="1"/>
    <col min="265" max="265" width="12.44140625" bestFit="1" customWidth="1"/>
    <col min="266" max="266" width="9.77734375" bestFit="1" customWidth="1"/>
    <col min="267" max="267" width="6" bestFit="1" customWidth="1"/>
    <col min="268" max="268" width="5.109375" bestFit="1" customWidth="1"/>
    <col min="269" max="269" width="7.33203125" bestFit="1" customWidth="1"/>
    <col min="270" max="270" width="11.109375" bestFit="1" customWidth="1"/>
    <col min="271" max="271" width="12" bestFit="1" customWidth="1"/>
    <col min="272" max="272" width="9.44140625" bestFit="1" customWidth="1"/>
    <col min="273" max="273" width="11.5546875" bestFit="1" customWidth="1"/>
    <col min="274" max="274" width="16" bestFit="1" customWidth="1"/>
    <col min="275" max="275" width="6.44140625" bestFit="1" customWidth="1"/>
    <col min="276" max="276" width="7.33203125" bestFit="1" customWidth="1"/>
    <col min="277" max="277" width="8.5546875" bestFit="1" customWidth="1"/>
    <col min="278" max="278" width="9" bestFit="1" customWidth="1"/>
    <col min="279" max="279" width="8.6640625" bestFit="1" customWidth="1"/>
    <col min="280" max="280" width="11.109375" bestFit="1" customWidth="1"/>
    <col min="281" max="281" width="17.6640625" bestFit="1" customWidth="1"/>
    <col min="282" max="282" width="6.6640625" bestFit="1" customWidth="1"/>
    <col min="283" max="283" width="7.44140625" bestFit="1" customWidth="1"/>
    <col min="284" max="284" width="6.5546875" bestFit="1" customWidth="1"/>
    <col min="285" max="285" width="5.88671875" bestFit="1" customWidth="1"/>
    <col min="286" max="286" width="6.33203125" bestFit="1" customWidth="1"/>
    <col min="287" max="287" width="7.33203125" bestFit="1" customWidth="1"/>
    <col min="288" max="288" width="6" bestFit="1" customWidth="1"/>
    <col min="289" max="289" width="6.77734375" bestFit="1" customWidth="1"/>
    <col min="292" max="292" width="9.109375" bestFit="1" customWidth="1"/>
    <col min="293" max="293" width="13.44140625" bestFit="1" customWidth="1"/>
    <col min="294" max="294" width="8.77734375" bestFit="1" customWidth="1"/>
    <col min="295" max="295" width="10" bestFit="1" customWidth="1"/>
    <col min="296" max="296" width="9.88671875" bestFit="1" customWidth="1"/>
    <col min="297" max="297" width="8.109375" bestFit="1" customWidth="1"/>
    <col min="299" max="299" width="7.44140625" bestFit="1" customWidth="1"/>
    <col min="300" max="300" width="14.33203125" bestFit="1" customWidth="1"/>
    <col min="301" max="301" width="10.33203125" bestFit="1" customWidth="1"/>
    <col min="302" max="302" width="11.33203125" bestFit="1" customWidth="1"/>
    <col min="303" max="303" width="9" bestFit="1" customWidth="1"/>
    <col min="304" max="304" width="13.33203125" bestFit="1" customWidth="1"/>
    <col min="305" max="305" width="6" bestFit="1" customWidth="1"/>
    <col min="306" max="306" width="9.6640625" bestFit="1" customWidth="1"/>
    <col min="307" max="307" width="7.21875" bestFit="1" customWidth="1"/>
    <col min="308" max="308" width="12.109375" bestFit="1" customWidth="1"/>
    <col min="309" max="309" width="13.44140625" bestFit="1" customWidth="1"/>
    <col min="310" max="310" width="12.44140625" bestFit="1" customWidth="1"/>
    <col min="311" max="311" width="9.77734375" bestFit="1" customWidth="1"/>
    <col min="312" max="313" width="6" bestFit="1" customWidth="1"/>
    <col min="314" max="314" width="7.33203125" bestFit="1" customWidth="1"/>
    <col min="315" max="315" width="11.109375" bestFit="1" customWidth="1"/>
    <col min="316" max="316" width="12" bestFit="1" customWidth="1"/>
    <col min="317" max="317" width="9.44140625" bestFit="1" customWidth="1"/>
    <col min="318" max="318" width="18.77734375" bestFit="1" customWidth="1"/>
    <col min="319" max="319" width="9" bestFit="1" customWidth="1"/>
    <col min="320" max="320" width="11.6640625" bestFit="1" customWidth="1"/>
    <col min="321" max="321" width="10.77734375" bestFit="1" customWidth="1"/>
  </cols>
  <sheetData>
    <row r="3" spans="1:4" x14ac:dyDescent="0.3">
      <c r="A3" s="4" t="s">
        <v>563</v>
      </c>
      <c r="B3" t="s">
        <v>595</v>
      </c>
    </row>
    <row r="4" spans="1:4" x14ac:dyDescent="0.3">
      <c r="A4" s="5" t="s">
        <v>34</v>
      </c>
      <c r="B4" s="2">
        <v>891</v>
      </c>
      <c r="C4" s="5"/>
      <c r="D4" s="6">
        <f>GETPIVOTDATA("OrderID",$A$3,"CategoryName","eBooks")/GETPIVOTDATA("OrderID",$A$3)</f>
        <v>0.26684636118598382</v>
      </c>
    </row>
    <row r="5" spans="1:4" x14ac:dyDescent="0.3">
      <c r="A5" s="5" t="s">
        <v>15</v>
      </c>
      <c r="B5" s="2">
        <v>615</v>
      </c>
      <c r="C5" s="5"/>
      <c r="D5" s="6">
        <f>GETPIVOTDATA("OrderID",$A$3,"CategoryName","Training Videos")/GETPIVOTDATA("OrderID",$A$3)</f>
        <v>0.18418688230008984</v>
      </c>
    </row>
    <row r="6" spans="1:4" x14ac:dyDescent="0.3">
      <c r="A6" s="5" t="s">
        <v>18</v>
      </c>
      <c r="B6" s="2">
        <v>455</v>
      </c>
      <c r="C6" s="5"/>
      <c r="D6" s="6">
        <f>GETPIVOTDATA("OrderID",$A$3,"CategoryName","Blueprints")/GETPIVOTDATA("OrderID",$A$3)</f>
        <v>0.13626834381551362</v>
      </c>
    </row>
    <row r="7" spans="1:4" x14ac:dyDescent="0.3">
      <c r="A7" s="5" t="s">
        <v>41</v>
      </c>
      <c r="B7" s="2">
        <v>433</v>
      </c>
      <c r="C7" s="5"/>
      <c r="D7" s="6">
        <f>GETPIVOTDATA("OrderID",$A$3,"CategoryName","Drone Kits")/GETPIVOTDATA("OrderID",$A$3)</f>
        <v>0.12967954477388441</v>
      </c>
    </row>
    <row r="8" spans="1:4" x14ac:dyDescent="0.3">
      <c r="A8" s="5" t="s">
        <v>53</v>
      </c>
      <c r="B8" s="2">
        <v>352</v>
      </c>
      <c r="C8" s="5"/>
      <c r="D8" s="6">
        <f>GETPIVOTDATA("OrderID",$A$3,"CategoryName","Drones")/GETPIVOTDATA("OrderID",$A$3)</f>
        <v>0.10542078466606769</v>
      </c>
    </row>
    <row r="9" spans="1:4" x14ac:dyDescent="0.3">
      <c r="A9" s="5" t="s">
        <v>97</v>
      </c>
      <c r="B9" s="2">
        <v>302</v>
      </c>
      <c r="C9" s="5"/>
      <c r="D9" s="6">
        <f>GETPIVOTDATA("OrderID",$A$3,"CategoryName","Robot Kits")/GETPIVOTDATA("OrderID",$A$3)</f>
        <v>9.0446241389637611E-2</v>
      </c>
    </row>
    <row r="10" spans="1:4" x14ac:dyDescent="0.3">
      <c r="A10" s="5" t="s">
        <v>27</v>
      </c>
      <c r="B10" s="2">
        <v>291</v>
      </c>
      <c r="C10" s="5"/>
      <c r="D10" s="6">
        <f>GETPIVOTDATA("OrderID",$A$3,"CategoryName","Robots")/GETPIVOTDATA("OrderID",$A$3)</f>
        <v>8.7151841868823007E-2</v>
      </c>
    </row>
    <row r="11" spans="1:4" x14ac:dyDescent="0.3">
      <c r="A11" s="5" t="s">
        <v>564</v>
      </c>
      <c r="B11" s="2">
        <v>3339</v>
      </c>
    </row>
    <row r="12" spans="1:4" x14ac:dyDescent="0.3">
      <c r="C12" s="6"/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EAF37-50FC-4611-A558-45D6C519C9C5}">
  <dimension ref="A1:I18"/>
  <sheetViews>
    <sheetView zoomScaleNormal="100" workbookViewId="0">
      <selection activeCell="G9" sqref="G9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12" bestFit="1" customWidth="1"/>
    <col min="4" max="4" width="14" bestFit="1" customWidth="1"/>
    <col min="5" max="5" width="15.44140625" bestFit="1" customWidth="1"/>
    <col min="6" max="6" width="7.109375" bestFit="1" customWidth="1"/>
    <col min="7" max="7" width="14" bestFit="1" customWidth="1"/>
    <col min="8" max="8" width="19.5546875" bestFit="1" customWidth="1"/>
    <col min="9" max="9" width="20.21875" bestFit="1" customWidth="1"/>
    <col min="10" max="10" width="6.21875" bestFit="1" customWidth="1"/>
    <col min="11" max="16" width="6.33203125" bestFit="1" customWidth="1"/>
    <col min="17" max="17" width="7" bestFit="1" customWidth="1"/>
    <col min="18" max="19" width="6.33203125" bestFit="1" customWidth="1"/>
    <col min="20" max="26" width="6.21875" bestFit="1" customWidth="1"/>
    <col min="27" max="45" width="6.109375" bestFit="1" customWidth="1"/>
    <col min="46" max="51" width="6.21875" bestFit="1" customWidth="1"/>
    <col min="52" max="57" width="6.109375" bestFit="1" customWidth="1"/>
    <col min="58" max="70" width="6.21875" bestFit="1" customWidth="1"/>
    <col min="71" max="71" width="15.44140625" bestFit="1" customWidth="1"/>
    <col min="72" max="79" width="6.21875" bestFit="1" customWidth="1"/>
    <col min="80" max="88" width="6.33203125" bestFit="1" customWidth="1"/>
    <col min="89" max="95" width="6.21875" bestFit="1" customWidth="1"/>
    <col min="96" max="114" width="6.109375" bestFit="1" customWidth="1"/>
    <col min="115" max="120" width="6.21875" bestFit="1" customWidth="1"/>
    <col min="121" max="126" width="6.109375" bestFit="1" customWidth="1"/>
    <col min="127" max="139" width="6.21875" bestFit="1" customWidth="1"/>
    <col min="140" max="140" width="19.5546875" bestFit="1" customWidth="1"/>
    <col min="141" max="141" width="20.21875" bestFit="1" customWidth="1"/>
    <col min="142" max="142" width="12" bestFit="1" customWidth="1"/>
    <col min="143" max="143" width="7.109375" bestFit="1" customWidth="1"/>
    <col min="144" max="144" width="9.5546875" bestFit="1" customWidth="1"/>
    <col min="145" max="145" width="12" bestFit="1" customWidth="1"/>
    <col min="146" max="146" width="14" bestFit="1" customWidth="1"/>
    <col min="147" max="147" width="13.6640625" bestFit="1" customWidth="1"/>
    <col min="148" max="148" width="11.109375" bestFit="1" customWidth="1"/>
    <col min="149" max="149" width="12" bestFit="1" customWidth="1"/>
    <col min="150" max="150" width="7" bestFit="1" customWidth="1"/>
    <col min="151" max="151" width="12" bestFit="1" customWidth="1"/>
    <col min="152" max="152" width="9.5546875" bestFit="1" customWidth="1"/>
    <col min="153" max="153" width="12" bestFit="1" customWidth="1"/>
    <col min="154" max="154" width="14" bestFit="1" customWidth="1"/>
    <col min="155" max="155" width="13.88671875" bestFit="1" customWidth="1"/>
    <col min="156" max="156" width="15.44140625" bestFit="1" customWidth="1"/>
    <col min="157" max="157" width="12" bestFit="1" customWidth="1"/>
    <col min="158" max="158" width="6.88671875" bestFit="1" customWidth="1"/>
    <col min="159" max="159" width="12" bestFit="1" customWidth="1"/>
    <col min="160" max="160" width="9.5546875" bestFit="1" customWidth="1"/>
    <col min="161" max="161" width="6.88671875" bestFit="1" customWidth="1"/>
    <col min="162" max="162" width="14" bestFit="1" customWidth="1"/>
    <col min="163" max="163" width="18.21875" bestFit="1" customWidth="1"/>
    <col min="164" max="164" width="10.77734375" bestFit="1" customWidth="1"/>
    <col min="165" max="165" width="9.5546875" bestFit="1" customWidth="1"/>
    <col min="166" max="167" width="12" bestFit="1" customWidth="1"/>
    <col min="168" max="168" width="9.5546875" bestFit="1" customWidth="1"/>
    <col min="169" max="169" width="12" bestFit="1" customWidth="1"/>
    <col min="170" max="170" width="14" bestFit="1" customWidth="1"/>
    <col min="171" max="171" width="13.5546875" bestFit="1" customWidth="1"/>
    <col min="172" max="172" width="12" bestFit="1" customWidth="1"/>
    <col min="173" max="173" width="10" bestFit="1" customWidth="1"/>
    <col min="174" max="177" width="12" bestFit="1" customWidth="1"/>
    <col min="178" max="178" width="14" bestFit="1" customWidth="1"/>
    <col min="179" max="179" width="14.77734375" bestFit="1" customWidth="1"/>
    <col min="180" max="180" width="11.88671875" bestFit="1" customWidth="1"/>
    <col min="181" max="181" width="9.5546875" bestFit="1" customWidth="1"/>
    <col min="182" max="182" width="6.88671875" bestFit="1" customWidth="1"/>
    <col min="183" max="183" width="12" bestFit="1" customWidth="1"/>
    <col min="184" max="184" width="9.5546875" bestFit="1" customWidth="1"/>
    <col min="185" max="185" width="14" bestFit="1" customWidth="1"/>
    <col min="186" max="186" width="14.6640625" bestFit="1" customWidth="1"/>
    <col min="187" max="187" width="12" bestFit="1" customWidth="1"/>
    <col min="188" max="188" width="9.5546875" bestFit="1" customWidth="1"/>
    <col min="189" max="189" width="8" bestFit="1" customWidth="1"/>
    <col min="190" max="190" width="12" bestFit="1" customWidth="1"/>
    <col min="191" max="191" width="9.5546875" bestFit="1" customWidth="1"/>
    <col min="192" max="192" width="12" bestFit="1" customWidth="1"/>
    <col min="193" max="193" width="14" bestFit="1" customWidth="1"/>
    <col min="194" max="194" width="12.77734375" bestFit="1" customWidth="1"/>
    <col min="195" max="195" width="10.77734375" bestFit="1" customWidth="1"/>
    <col min="196" max="196" width="6.88671875" bestFit="1" customWidth="1"/>
    <col min="197" max="197" width="13.5546875" bestFit="1" customWidth="1"/>
    <col min="198" max="198" width="10.88671875" bestFit="1" customWidth="1"/>
    <col min="199" max="199" width="12" bestFit="1" customWidth="1"/>
    <col min="200" max="200" width="6.88671875" bestFit="1" customWidth="1"/>
    <col min="201" max="202" width="12" bestFit="1" customWidth="1"/>
    <col min="203" max="203" width="6.88671875" bestFit="1" customWidth="1"/>
    <col min="204" max="204" width="14" bestFit="1" customWidth="1"/>
    <col min="205" max="205" width="13.6640625" bestFit="1" customWidth="1"/>
    <col min="206" max="206" width="9.44140625" bestFit="1" customWidth="1"/>
    <col min="207" max="207" width="9.5546875" bestFit="1" customWidth="1"/>
    <col min="208" max="208" width="6.88671875" bestFit="1" customWidth="1"/>
    <col min="209" max="209" width="7.109375" bestFit="1" customWidth="1"/>
    <col min="210" max="210" width="12" bestFit="1" customWidth="1"/>
    <col min="211" max="211" width="7" bestFit="1" customWidth="1"/>
    <col min="212" max="212" width="14" bestFit="1" customWidth="1"/>
    <col min="213" max="213" width="12.109375" bestFit="1" customWidth="1"/>
    <col min="214" max="214" width="16.33203125" bestFit="1" customWidth="1"/>
    <col min="215" max="215" width="7.109375" bestFit="1" customWidth="1"/>
    <col min="216" max="216" width="9.5546875" bestFit="1" customWidth="1"/>
    <col min="217" max="217" width="6.88671875" bestFit="1" customWidth="1"/>
    <col min="218" max="218" width="14" bestFit="1" customWidth="1"/>
    <col min="219" max="219" width="19.109375" bestFit="1" customWidth="1"/>
    <col min="220" max="220" width="12.33203125" bestFit="1" customWidth="1"/>
    <col min="221" max="222" width="12" bestFit="1" customWidth="1"/>
    <col min="223" max="223" width="7.109375" bestFit="1" customWidth="1"/>
    <col min="224" max="224" width="9.5546875" bestFit="1" customWidth="1"/>
    <col min="225" max="225" width="6.88671875" bestFit="1" customWidth="1"/>
    <col min="226" max="226" width="14" bestFit="1" customWidth="1"/>
    <col min="227" max="227" width="15.109375" bestFit="1" customWidth="1"/>
    <col min="228" max="228" width="13.33203125" bestFit="1" customWidth="1"/>
    <col min="229" max="230" width="12" bestFit="1" customWidth="1"/>
    <col min="231" max="231" width="7.109375" bestFit="1" customWidth="1"/>
    <col min="232" max="232" width="9.5546875" bestFit="1" customWidth="1"/>
    <col min="233" max="233" width="6.88671875" bestFit="1" customWidth="1"/>
    <col min="234" max="234" width="14" bestFit="1" customWidth="1"/>
    <col min="235" max="235" width="16.109375" bestFit="1" customWidth="1"/>
    <col min="236" max="236" width="12" bestFit="1" customWidth="1"/>
    <col min="237" max="237" width="9.5546875" bestFit="1" customWidth="1"/>
    <col min="238" max="238" width="6.88671875" bestFit="1" customWidth="1"/>
    <col min="239" max="239" width="12" bestFit="1" customWidth="1"/>
    <col min="240" max="240" width="9.5546875" bestFit="1" customWidth="1"/>
    <col min="241" max="241" width="12" bestFit="1" customWidth="1"/>
    <col min="242" max="242" width="14" bestFit="1" customWidth="1"/>
    <col min="243" max="243" width="13.77734375" bestFit="1" customWidth="1"/>
    <col min="244" max="244" width="15.33203125" bestFit="1" customWidth="1"/>
    <col min="245" max="247" width="12" bestFit="1" customWidth="1"/>
    <col min="248" max="248" width="9.5546875" bestFit="1" customWidth="1"/>
    <col min="249" max="249" width="6.88671875" bestFit="1" customWidth="1"/>
    <col min="250" max="250" width="14" bestFit="1" customWidth="1"/>
    <col min="251" max="251" width="18.109375" bestFit="1" customWidth="1"/>
    <col min="252" max="252" width="14.33203125" bestFit="1" customWidth="1"/>
    <col min="253" max="253" width="6.88671875" bestFit="1" customWidth="1"/>
    <col min="254" max="254" width="12" bestFit="1" customWidth="1"/>
    <col min="255" max="255" width="6.88671875" bestFit="1" customWidth="1"/>
    <col min="256" max="256" width="17.21875" bestFit="1" customWidth="1"/>
    <col min="257" max="257" width="9.44140625" bestFit="1" customWidth="1"/>
    <col min="258" max="261" width="12" bestFit="1" customWidth="1"/>
    <col min="262" max="262" width="8" bestFit="1" customWidth="1"/>
    <col min="263" max="263" width="14" bestFit="1" customWidth="1"/>
    <col min="264" max="265" width="12" bestFit="1" customWidth="1"/>
    <col min="266" max="266" width="9.5546875" bestFit="1" customWidth="1"/>
    <col min="267" max="267" width="12" bestFit="1" customWidth="1"/>
    <col min="268" max="268" width="10" bestFit="1" customWidth="1"/>
    <col min="269" max="269" width="12" bestFit="1" customWidth="1"/>
    <col min="270" max="270" width="6.88671875" bestFit="1" customWidth="1"/>
    <col min="271" max="271" width="14" bestFit="1" customWidth="1"/>
    <col min="272" max="272" width="14.44140625" bestFit="1" customWidth="1"/>
    <col min="273" max="273" width="9.44140625" bestFit="1" customWidth="1"/>
    <col min="274" max="274" width="9.5546875" bestFit="1" customWidth="1"/>
    <col min="275" max="275" width="6.88671875" bestFit="1" customWidth="1"/>
    <col min="276" max="276" width="7.109375" bestFit="1" customWidth="1"/>
    <col min="277" max="277" width="9.5546875" bestFit="1" customWidth="1"/>
    <col min="278" max="278" width="14" bestFit="1" customWidth="1"/>
    <col min="279" max="279" width="12" bestFit="1" customWidth="1"/>
    <col min="280" max="280" width="14.109375" bestFit="1" customWidth="1"/>
    <col min="281" max="281" width="9.5546875" bestFit="1" customWidth="1"/>
    <col min="282" max="283" width="12" bestFit="1" customWidth="1"/>
    <col min="284" max="284" width="9.5546875" bestFit="1" customWidth="1"/>
    <col min="285" max="285" width="12" bestFit="1" customWidth="1"/>
    <col min="286" max="286" width="14" bestFit="1" customWidth="1"/>
    <col min="287" max="287" width="16.88671875" bestFit="1" customWidth="1"/>
    <col min="288" max="288" width="15.44140625" bestFit="1" customWidth="1"/>
    <col min="289" max="289" width="9.5546875" bestFit="1" customWidth="1"/>
    <col min="290" max="290" width="6.88671875" bestFit="1" customWidth="1"/>
    <col min="291" max="291" width="12" bestFit="1" customWidth="1"/>
    <col min="292" max="292" width="9.5546875" bestFit="1" customWidth="1"/>
    <col min="293" max="293" width="6.88671875" bestFit="1" customWidth="1"/>
    <col min="294" max="294" width="14" bestFit="1" customWidth="1"/>
    <col min="295" max="295" width="18.21875" bestFit="1" customWidth="1"/>
    <col min="296" max="296" width="14.44140625" bestFit="1" customWidth="1"/>
    <col min="297" max="297" width="9.5546875" bestFit="1" customWidth="1"/>
    <col min="298" max="298" width="6.88671875" bestFit="1" customWidth="1"/>
    <col min="299" max="299" width="7.109375" bestFit="1" customWidth="1"/>
    <col min="300" max="300" width="12" bestFit="1" customWidth="1"/>
    <col min="301" max="301" width="6.88671875" bestFit="1" customWidth="1"/>
    <col min="302" max="302" width="14" bestFit="1" customWidth="1"/>
    <col min="303" max="303" width="17.33203125" bestFit="1" customWidth="1"/>
    <col min="304" max="304" width="12" bestFit="1" customWidth="1"/>
    <col min="305" max="305" width="9.5546875" bestFit="1" customWidth="1"/>
    <col min="306" max="309" width="12" bestFit="1" customWidth="1"/>
    <col min="310" max="310" width="14" bestFit="1" customWidth="1"/>
    <col min="311" max="311" width="14.5546875" bestFit="1" customWidth="1"/>
    <col min="312" max="312" width="12" bestFit="1" customWidth="1"/>
    <col min="313" max="313" width="11" bestFit="1" customWidth="1"/>
    <col min="314" max="314" width="8" bestFit="1" customWidth="1"/>
    <col min="315" max="317" width="12" bestFit="1" customWidth="1"/>
    <col min="318" max="318" width="14" bestFit="1" customWidth="1"/>
    <col min="319" max="319" width="12" bestFit="1" customWidth="1"/>
    <col min="320" max="320" width="9.44140625" bestFit="1" customWidth="1"/>
    <col min="321" max="321" width="12" bestFit="1" customWidth="1"/>
    <col min="322" max="322" width="7.109375" bestFit="1" customWidth="1"/>
    <col min="323" max="323" width="9.5546875" bestFit="1" customWidth="1"/>
    <col min="324" max="324" width="6.88671875" bestFit="1" customWidth="1"/>
    <col min="325" max="325" width="14" bestFit="1" customWidth="1"/>
    <col min="326" max="326" width="12" bestFit="1" customWidth="1"/>
    <col min="327" max="327" width="9.44140625" bestFit="1" customWidth="1"/>
    <col min="328" max="328" width="12" bestFit="1" customWidth="1"/>
    <col min="329" max="329" width="6.88671875" bestFit="1" customWidth="1"/>
    <col min="330" max="330" width="8" bestFit="1" customWidth="1"/>
    <col min="331" max="331" width="12" bestFit="1" customWidth="1"/>
    <col min="332" max="332" width="8" bestFit="1" customWidth="1"/>
    <col min="333" max="333" width="14" bestFit="1" customWidth="1"/>
    <col min="334" max="334" width="12" bestFit="1" customWidth="1"/>
    <col min="335" max="335" width="13.109375" bestFit="1" customWidth="1"/>
    <col min="336" max="337" width="12" bestFit="1" customWidth="1"/>
    <col min="338" max="338" width="11" bestFit="1" customWidth="1"/>
    <col min="339" max="339" width="9.5546875" bestFit="1" customWidth="1"/>
    <col min="340" max="340" width="6.88671875" bestFit="1" customWidth="1"/>
    <col min="341" max="341" width="14" bestFit="1" customWidth="1"/>
    <col min="342" max="342" width="15.88671875" bestFit="1" customWidth="1"/>
    <col min="343" max="343" width="14" bestFit="1" customWidth="1"/>
    <col min="344" max="344" width="12" bestFit="1" customWidth="1"/>
    <col min="345" max="345" width="6.88671875" bestFit="1" customWidth="1"/>
    <col min="346" max="346" width="8" bestFit="1" customWidth="1"/>
    <col min="347" max="347" width="9.5546875" bestFit="1" customWidth="1"/>
    <col min="348" max="348" width="6.88671875" bestFit="1" customWidth="1"/>
    <col min="349" max="349" width="14" bestFit="1" customWidth="1"/>
    <col min="350" max="350" width="16.77734375" bestFit="1" customWidth="1"/>
    <col min="351" max="351" width="12" bestFit="1" customWidth="1"/>
    <col min="352" max="352" width="9.5546875" bestFit="1" customWidth="1"/>
    <col min="353" max="353" width="12" bestFit="1" customWidth="1"/>
    <col min="354" max="354" width="7.109375" bestFit="1" customWidth="1"/>
    <col min="355" max="355" width="9.5546875" bestFit="1" customWidth="1"/>
    <col min="356" max="356" width="6.88671875" bestFit="1" customWidth="1"/>
    <col min="357" max="357" width="14" bestFit="1" customWidth="1"/>
    <col min="358" max="358" width="14.21875" bestFit="1" customWidth="1"/>
    <col min="359" max="359" width="9" bestFit="1" customWidth="1"/>
    <col min="360" max="360" width="11.6640625" bestFit="1" customWidth="1"/>
    <col min="361" max="361" width="12" bestFit="1" customWidth="1"/>
  </cols>
  <sheetData>
    <row r="1" spans="1:9" x14ac:dyDescent="0.3">
      <c r="A1" s="4" t="s">
        <v>593</v>
      </c>
      <c r="B1" t="s">
        <v>577</v>
      </c>
    </row>
    <row r="3" spans="1:9" x14ac:dyDescent="0.3">
      <c r="B3" s="4" t="s">
        <v>578</v>
      </c>
    </row>
    <row r="4" spans="1:9" x14ac:dyDescent="0.3">
      <c r="B4" t="s">
        <v>596</v>
      </c>
      <c r="E4" t="s">
        <v>595</v>
      </c>
      <c r="H4" t="s">
        <v>598</v>
      </c>
      <c r="I4" t="s">
        <v>597</v>
      </c>
    </row>
    <row r="5" spans="1:9" x14ac:dyDescent="0.3">
      <c r="A5" s="4" t="s">
        <v>563</v>
      </c>
      <c r="B5" t="s">
        <v>18</v>
      </c>
      <c r="C5" t="s">
        <v>34</v>
      </c>
      <c r="D5" t="s">
        <v>15</v>
      </c>
      <c r="E5" t="s">
        <v>18</v>
      </c>
      <c r="F5" t="s">
        <v>34</v>
      </c>
      <c r="G5" t="s">
        <v>15</v>
      </c>
    </row>
    <row r="6" spans="1:9" x14ac:dyDescent="0.3">
      <c r="A6" s="5" t="s">
        <v>565</v>
      </c>
      <c r="B6" s="2">
        <v>9.7406249999999996</v>
      </c>
      <c r="C6" s="2">
        <v>18.709111111111117</v>
      </c>
      <c r="D6" s="2">
        <v>38.432333333333339</v>
      </c>
      <c r="E6" s="2">
        <v>16</v>
      </c>
      <c r="F6" s="2">
        <v>45</v>
      </c>
      <c r="G6" s="2">
        <v>30</v>
      </c>
      <c r="H6" s="2">
        <v>23.634395604395603</v>
      </c>
      <c r="I6" s="2">
        <v>91</v>
      </c>
    </row>
    <row r="7" spans="1:9" x14ac:dyDescent="0.3">
      <c r="A7" s="5" t="s">
        <v>566</v>
      </c>
      <c r="B7" s="2">
        <v>9.0452631578947376</v>
      </c>
      <c r="C7" s="2">
        <v>19.723076923076931</v>
      </c>
      <c r="D7" s="2">
        <v>38.246470588235297</v>
      </c>
      <c r="E7" s="2">
        <v>19</v>
      </c>
      <c r="F7" s="2">
        <v>39</v>
      </c>
      <c r="G7" s="2">
        <v>17</v>
      </c>
      <c r="H7" s="2">
        <v>21.216666666666676</v>
      </c>
      <c r="I7" s="2">
        <v>75</v>
      </c>
    </row>
    <row r="8" spans="1:9" x14ac:dyDescent="0.3">
      <c r="A8" s="5" t="s">
        <v>567</v>
      </c>
      <c r="B8" s="2">
        <v>9.7412499999999991</v>
      </c>
      <c r="C8" s="2">
        <v>18.584210526315797</v>
      </c>
      <c r="D8" s="2">
        <v>37.27000000000001</v>
      </c>
      <c r="E8" s="2">
        <v>16</v>
      </c>
      <c r="F8" s="2">
        <v>38</v>
      </c>
      <c r="G8" s="2">
        <v>24</v>
      </c>
      <c r="H8" s="2">
        <v>22.519743589743602</v>
      </c>
      <c r="I8" s="2">
        <v>78</v>
      </c>
    </row>
    <row r="9" spans="1:9" x14ac:dyDescent="0.3">
      <c r="A9" s="5" t="s">
        <v>568</v>
      </c>
      <c r="B9" s="2">
        <v>10.818695652173917</v>
      </c>
      <c r="C9" s="2">
        <v>19.556571428571434</v>
      </c>
      <c r="D9" s="2">
        <v>38.158800000000006</v>
      </c>
      <c r="E9" s="2">
        <v>23</v>
      </c>
      <c r="F9" s="2">
        <v>35</v>
      </c>
      <c r="G9" s="2">
        <v>25</v>
      </c>
      <c r="H9" s="2">
        <v>22.738313253012059</v>
      </c>
      <c r="I9" s="2">
        <v>83</v>
      </c>
    </row>
    <row r="10" spans="1:9" x14ac:dyDescent="0.3">
      <c r="A10" s="5" t="s">
        <v>569</v>
      </c>
      <c r="B10" s="2">
        <v>9.6579999999999995</v>
      </c>
      <c r="C10" s="2">
        <v>18.753181818181819</v>
      </c>
      <c r="D10" s="2">
        <v>36.815000000000012</v>
      </c>
      <c r="E10" s="2">
        <v>15</v>
      </c>
      <c r="F10" s="2">
        <v>44</v>
      </c>
      <c r="G10" s="2">
        <v>26</v>
      </c>
      <c r="H10" s="2">
        <v>22.672941176470594</v>
      </c>
      <c r="I10" s="2">
        <v>85</v>
      </c>
    </row>
    <row r="11" spans="1:9" x14ac:dyDescent="0.3">
      <c r="A11" s="5" t="s">
        <v>570</v>
      </c>
      <c r="B11" s="2">
        <v>10.33923076923077</v>
      </c>
      <c r="C11" s="2">
        <v>19.214680851063836</v>
      </c>
      <c r="D11" s="2">
        <v>42.485000000000007</v>
      </c>
      <c r="E11" s="2">
        <v>26</v>
      </c>
      <c r="F11" s="2">
        <v>47</v>
      </c>
      <c r="G11" s="2">
        <v>24</v>
      </c>
      <c r="H11" s="2">
        <v>22.593298969072173</v>
      </c>
      <c r="I11" s="2">
        <v>97</v>
      </c>
    </row>
    <row r="12" spans="1:9" x14ac:dyDescent="0.3">
      <c r="A12" s="5" t="s">
        <v>571</v>
      </c>
      <c r="B12" s="2">
        <v>9.8250000000000028</v>
      </c>
      <c r="C12" s="2">
        <v>19.45628571428572</v>
      </c>
      <c r="D12" s="2">
        <v>37.293235294117665</v>
      </c>
      <c r="E12" s="2">
        <v>24</v>
      </c>
      <c r="F12" s="2">
        <v>35</v>
      </c>
      <c r="G12" s="2">
        <v>34</v>
      </c>
      <c r="H12" s="2">
        <v>23.491827956989251</v>
      </c>
      <c r="I12" s="2">
        <v>93</v>
      </c>
    </row>
    <row r="13" spans="1:9" x14ac:dyDescent="0.3">
      <c r="A13" s="5" t="s">
        <v>572</v>
      </c>
      <c r="B13" s="2">
        <v>9.9329411764705871</v>
      </c>
      <c r="C13" s="2">
        <v>19.088837209302334</v>
      </c>
      <c r="D13" s="2">
        <v>39.037647058823545</v>
      </c>
      <c r="E13" s="2">
        <v>17</v>
      </c>
      <c r="F13" s="2">
        <v>43</v>
      </c>
      <c r="G13" s="2">
        <v>34</v>
      </c>
      <c r="H13" s="2">
        <v>24.648510638297868</v>
      </c>
      <c r="I13" s="2">
        <v>94</v>
      </c>
    </row>
    <row r="14" spans="1:9" x14ac:dyDescent="0.3">
      <c r="A14" s="5" t="s">
        <v>573</v>
      </c>
      <c r="B14" s="2">
        <v>9.7239999999999984</v>
      </c>
      <c r="C14" s="2">
        <v>18.206666666666667</v>
      </c>
      <c r="D14" s="2">
        <v>42.047142857142852</v>
      </c>
      <c r="E14" s="2">
        <v>15</v>
      </c>
      <c r="F14" s="2">
        <v>30</v>
      </c>
      <c r="G14" s="2">
        <v>14</v>
      </c>
      <c r="H14" s="2">
        <v>21.707118644067805</v>
      </c>
      <c r="I14" s="2">
        <v>59</v>
      </c>
    </row>
    <row r="15" spans="1:9" x14ac:dyDescent="0.3">
      <c r="A15" s="5" t="s">
        <v>574</v>
      </c>
      <c r="B15" s="2">
        <v>10.705</v>
      </c>
      <c r="C15" s="2">
        <v>19.502580645161292</v>
      </c>
      <c r="D15" s="2">
        <v>40.967037037037045</v>
      </c>
      <c r="E15" s="2">
        <v>14</v>
      </c>
      <c r="F15" s="2">
        <v>31</v>
      </c>
      <c r="G15" s="2">
        <v>27</v>
      </c>
      <c r="H15" s="2">
        <v>25.841111111111118</v>
      </c>
      <c r="I15" s="2">
        <v>72</v>
      </c>
    </row>
    <row r="16" spans="1:9" x14ac:dyDescent="0.3">
      <c r="A16" s="5" t="s">
        <v>575</v>
      </c>
      <c r="B16" s="2">
        <v>10.842500000000001</v>
      </c>
      <c r="C16" s="2">
        <v>18.379722222222224</v>
      </c>
      <c r="D16" s="2">
        <v>38.242400000000011</v>
      </c>
      <c r="E16" s="2">
        <v>20</v>
      </c>
      <c r="F16" s="2">
        <v>36</v>
      </c>
      <c r="G16" s="2">
        <v>25</v>
      </c>
      <c r="H16" s="2">
        <v>22.649135802469143</v>
      </c>
      <c r="I16" s="2">
        <v>81</v>
      </c>
    </row>
    <row r="17" spans="1:9" x14ac:dyDescent="0.3">
      <c r="A17" s="5" t="s">
        <v>576</v>
      </c>
      <c r="B17" s="2">
        <v>10.993333333333332</v>
      </c>
      <c r="C17" s="2">
        <v>18.679062500000001</v>
      </c>
      <c r="D17" s="2">
        <v>38.017600000000009</v>
      </c>
      <c r="E17" s="2">
        <v>12</v>
      </c>
      <c r="F17" s="2">
        <v>32</v>
      </c>
      <c r="G17" s="2">
        <v>25</v>
      </c>
      <c r="H17" s="2">
        <v>24.349130434782616</v>
      </c>
      <c r="I17" s="2">
        <v>69</v>
      </c>
    </row>
    <row r="18" spans="1:9" x14ac:dyDescent="0.3">
      <c r="A18" s="5" t="s">
        <v>564</v>
      </c>
      <c r="B18" s="2">
        <v>10.116359447004605</v>
      </c>
      <c r="C18" s="2">
        <v>18.9933846153845</v>
      </c>
      <c r="D18" s="2">
        <v>38.770360655737662</v>
      </c>
      <c r="E18" s="2">
        <v>217</v>
      </c>
      <c r="F18" s="2">
        <v>455</v>
      </c>
      <c r="G18" s="2">
        <v>305</v>
      </c>
      <c r="H18" s="2">
        <v>23.195701125895603</v>
      </c>
      <c r="I18" s="2">
        <v>977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88B53-E2F6-4450-8792-40FF8A64EF03}">
  <dimension ref="A1:B48"/>
  <sheetViews>
    <sheetView workbookViewId="0">
      <selection activeCell="K15" sqref="K15"/>
    </sheetView>
  </sheetViews>
  <sheetFormatPr defaultRowHeight="14.4" x14ac:dyDescent="0.3"/>
  <sheetData>
    <row r="1" spans="1:2" x14ac:dyDescent="0.3">
      <c r="A1" s="3" t="s">
        <v>563</v>
      </c>
      <c r="B1" s="3" t="s">
        <v>595</v>
      </c>
    </row>
    <row r="2" spans="1:2" x14ac:dyDescent="0.3">
      <c r="A2" s="5" t="s">
        <v>211</v>
      </c>
      <c r="B2" s="2">
        <v>73</v>
      </c>
    </row>
    <row r="3" spans="1:2" x14ac:dyDescent="0.3">
      <c r="A3" s="5" t="s">
        <v>86</v>
      </c>
      <c r="B3" s="2">
        <v>29</v>
      </c>
    </row>
    <row r="4" spans="1:2" x14ac:dyDescent="0.3">
      <c r="A4" s="5" t="s">
        <v>50</v>
      </c>
      <c r="B4" s="2">
        <v>87</v>
      </c>
    </row>
    <row r="5" spans="1:2" x14ac:dyDescent="0.3">
      <c r="A5" s="5" t="s">
        <v>163</v>
      </c>
      <c r="B5" s="2">
        <v>28</v>
      </c>
    </row>
    <row r="6" spans="1:2" x14ac:dyDescent="0.3">
      <c r="A6" s="5" t="s">
        <v>36</v>
      </c>
      <c r="B6" s="2">
        <v>408</v>
      </c>
    </row>
    <row r="7" spans="1:2" x14ac:dyDescent="0.3">
      <c r="A7" s="5" t="s">
        <v>239</v>
      </c>
      <c r="B7" s="2">
        <v>77</v>
      </c>
    </row>
    <row r="8" spans="1:2" x14ac:dyDescent="0.3">
      <c r="A8" s="5" t="s">
        <v>313</v>
      </c>
      <c r="B8" s="2">
        <v>43</v>
      </c>
    </row>
    <row r="9" spans="1:2" x14ac:dyDescent="0.3">
      <c r="A9" s="5" t="s">
        <v>267</v>
      </c>
      <c r="B9" s="2">
        <v>20</v>
      </c>
    </row>
    <row r="10" spans="1:2" x14ac:dyDescent="0.3">
      <c r="A10" s="5" t="s">
        <v>12</v>
      </c>
      <c r="B10" s="2">
        <v>89</v>
      </c>
    </row>
    <row r="11" spans="1:2" x14ac:dyDescent="0.3">
      <c r="A11" s="5" t="s">
        <v>72</v>
      </c>
      <c r="B11" s="2">
        <v>240</v>
      </c>
    </row>
    <row r="12" spans="1:2" x14ac:dyDescent="0.3">
      <c r="A12" s="5" t="s">
        <v>24</v>
      </c>
      <c r="B12" s="2">
        <v>96</v>
      </c>
    </row>
    <row r="13" spans="1:2" x14ac:dyDescent="0.3">
      <c r="A13" s="5" t="s">
        <v>339</v>
      </c>
      <c r="B13" s="2">
        <v>9</v>
      </c>
    </row>
    <row r="14" spans="1:2" x14ac:dyDescent="0.3">
      <c r="A14" s="5" t="s">
        <v>388</v>
      </c>
      <c r="B14" s="2">
        <v>20</v>
      </c>
    </row>
    <row r="15" spans="1:2" x14ac:dyDescent="0.3">
      <c r="A15" s="5" t="s">
        <v>119</v>
      </c>
      <c r="B15" s="2">
        <v>120</v>
      </c>
    </row>
    <row r="16" spans="1:2" x14ac:dyDescent="0.3">
      <c r="A16" s="5" t="s">
        <v>126</v>
      </c>
      <c r="B16" s="2">
        <v>72</v>
      </c>
    </row>
    <row r="17" spans="1:2" x14ac:dyDescent="0.3">
      <c r="A17" s="5" t="s">
        <v>99</v>
      </c>
      <c r="B17" s="2">
        <v>56</v>
      </c>
    </row>
    <row r="18" spans="1:2" x14ac:dyDescent="0.3">
      <c r="A18" s="5" t="s">
        <v>271</v>
      </c>
      <c r="B18" s="2">
        <v>40</v>
      </c>
    </row>
    <row r="19" spans="1:2" x14ac:dyDescent="0.3">
      <c r="A19" s="5" t="s">
        <v>253</v>
      </c>
      <c r="B19" s="2">
        <v>61</v>
      </c>
    </row>
    <row r="20" spans="1:2" x14ac:dyDescent="0.3">
      <c r="A20" s="5" t="s">
        <v>117</v>
      </c>
      <c r="B20" s="2">
        <v>65</v>
      </c>
    </row>
    <row r="21" spans="1:2" x14ac:dyDescent="0.3">
      <c r="A21" s="5" t="s">
        <v>78</v>
      </c>
      <c r="B21" s="2">
        <v>32</v>
      </c>
    </row>
    <row r="22" spans="1:2" x14ac:dyDescent="0.3">
      <c r="A22" s="5" t="s">
        <v>148</v>
      </c>
      <c r="B22" s="2">
        <v>40</v>
      </c>
    </row>
    <row r="23" spans="1:2" x14ac:dyDescent="0.3">
      <c r="A23" s="5" t="s">
        <v>161</v>
      </c>
      <c r="B23" s="2">
        <v>75</v>
      </c>
    </row>
    <row r="24" spans="1:2" x14ac:dyDescent="0.3">
      <c r="A24" s="5" t="s">
        <v>189</v>
      </c>
      <c r="B24" s="2">
        <v>75</v>
      </c>
    </row>
    <row r="25" spans="1:2" x14ac:dyDescent="0.3">
      <c r="A25" s="5" t="s">
        <v>373</v>
      </c>
      <c r="B25" s="2">
        <v>18</v>
      </c>
    </row>
    <row r="26" spans="1:2" x14ac:dyDescent="0.3">
      <c r="A26" s="5" t="s">
        <v>242</v>
      </c>
      <c r="B26" s="2">
        <v>54</v>
      </c>
    </row>
    <row r="27" spans="1:2" x14ac:dyDescent="0.3">
      <c r="A27" s="5" t="s">
        <v>494</v>
      </c>
      <c r="B27" s="2">
        <v>3</v>
      </c>
    </row>
    <row r="28" spans="1:2" x14ac:dyDescent="0.3">
      <c r="A28" s="5" t="s">
        <v>227</v>
      </c>
      <c r="B28" s="2">
        <v>32</v>
      </c>
    </row>
    <row r="29" spans="1:2" x14ac:dyDescent="0.3">
      <c r="A29" s="5" t="s">
        <v>109</v>
      </c>
      <c r="B29" s="2">
        <v>38</v>
      </c>
    </row>
    <row r="30" spans="1:2" x14ac:dyDescent="0.3">
      <c r="A30" s="5" t="s">
        <v>128</v>
      </c>
      <c r="B30" s="2">
        <v>12</v>
      </c>
    </row>
    <row r="31" spans="1:2" x14ac:dyDescent="0.3">
      <c r="A31" s="5" t="s">
        <v>88</v>
      </c>
      <c r="B31" s="2">
        <v>49</v>
      </c>
    </row>
    <row r="32" spans="1:2" x14ac:dyDescent="0.3">
      <c r="A32" s="5" t="s">
        <v>311</v>
      </c>
      <c r="B32" s="2">
        <v>22</v>
      </c>
    </row>
    <row r="33" spans="1:2" x14ac:dyDescent="0.3">
      <c r="A33" s="5" t="s">
        <v>20</v>
      </c>
      <c r="B33" s="2">
        <v>167</v>
      </c>
    </row>
    <row r="34" spans="1:2" x14ac:dyDescent="0.3">
      <c r="A34" s="5" t="s">
        <v>224</v>
      </c>
      <c r="B34" s="2">
        <v>61</v>
      </c>
    </row>
    <row r="35" spans="1:2" x14ac:dyDescent="0.3">
      <c r="A35" s="5" t="s">
        <v>370</v>
      </c>
      <c r="B35" s="2">
        <v>6</v>
      </c>
    </row>
    <row r="36" spans="1:2" x14ac:dyDescent="0.3">
      <c r="A36" s="5" t="s">
        <v>134</v>
      </c>
      <c r="B36" s="2">
        <v>122</v>
      </c>
    </row>
    <row r="37" spans="1:2" x14ac:dyDescent="0.3">
      <c r="A37" s="5" t="s">
        <v>43</v>
      </c>
      <c r="B37" s="2">
        <v>47</v>
      </c>
    </row>
    <row r="38" spans="1:2" x14ac:dyDescent="0.3">
      <c r="A38" s="5" t="s">
        <v>269</v>
      </c>
      <c r="B38" s="2">
        <v>11</v>
      </c>
    </row>
    <row r="39" spans="1:2" x14ac:dyDescent="0.3">
      <c r="A39" s="5" t="s">
        <v>144</v>
      </c>
      <c r="B39" s="2">
        <v>106</v>
      </c>
    </row>
    <row r="40" spans="1:2" x14ac:dyDescent="0.3">
      <c r="A40" s="5" t="s">
        <v>201</v>
      </c>
      <c r="B40" s="2">
        <v>30</v>
      </c>
    </row>
    <row r="41" spans="1:2" x14ac:dyDescent="0.3">
      <c r="A41" s="5" t="s">
        <v>157</v>
      </c>
      <c r="B41" s="2">
        <v>15</v>
      </c>
    </row>
    <row r="42" spans="1:2" x14ac:dyDescent="0.3">
      <c r="A42" s="5" t="s">
        <v>103</v>
      </c>
      <c r="B42" s="2">
        <v>65</v>
      </c>
    </row>
    <row r="43" spans="1:2" x14ac:dyDescent="0.3">
      <c r="A43" s="5" t="s">
        <v>29</v>
      </c>
      <c r="B43" s="2">
        <v>337</v>
      </c>
    </row>
    <row r="44" spans="1:2" x14ac:dyDescent="0.3">
      <c r="A44" s="5" t="s">
        <v>309</v>
      </c>
      <c r="B44" s="2">
        <v>33</v>
      </c>
    </row>
    <row r="45" spans="1:2" x14ac:dyDescent="0.3">
      <c r="A45" s="5" t="s">
        <v>66</v>
      </c>
      <c r="B45" s="2">
        <v>92</v>
      </c>
    </row>
    <row r="46" spans="1:2" x14ac:dyDescent="0.3">
      <c r="A46" s="5" t="s">
        <v>11</v>
      </c>
      <c r="B46" s="2">
        <v>83</v>
      </c>
    </row>
    <row r="47" spans="1:2" x14ac:dyDescent="0.3">
      <c r="A47" s="5" t="s">
        <v>352</v>
      </c>
      <c r="B47" s="2">
        <v>27</v>
      </c>
    </row>
    <row r="48" spans="1:2" x14ac:dyDescent="0.3">
      <c r="A48" s="5" t="s">
        <v>94</v>
      </c>
      <c r="B48" s="2">
        <v>54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1443E-B28C-4D5D-ABEC-7EB9FACB04B4}">
  <dimension ref="A1:L20"/>
  <sheetViews>
    <sheetView workbookViewId="0">
      <selection activeCell="G28" sqref="G28"/>
    </sheetView>
  </sheetViews>
  <sheetFormatPr defaultRowHeight="14.4" x14ac:dyDescent="0.3"/>
  <cols>
    <col min="1" max="1" width="21.5546875" bestFit="1" customWidth="1"/>
    <col min="2" max="2" width="16.109375" bestFit="1" customWidth="1"/>
    <col min="3" max="3" width="9.5546875" bestFit="1" customWidth="1"/>
    <col min="4" max="4" width="6.88671875" bestFit="1" customWidth="1"/>
    <col min="5" max="5" width="7.109375" bestFit="1" customWidth="1"/>
    <col min="6" max="6" width="9.5546875" bestFit="1" customWidth="1"/>
    <col min="7" max="7" width="6.88671875" bestFit="1" customWidth="1"/>
    <col min="8" max="8" width="14" bestFit="1" customWidth="1"/>
    <col min="9" max="9" width="10.77734375" bestFit="1" customWidth="1"/>
    <col min="10" max="10" width="12" bestFit="1" customWidth="1"/>
    <col min="11" max="11" width="18.33203125" bestFit="1" customWidth="1"/>
    <col min="12" max="12" width="10.77734375" bestFit="1" customWidth="1"/>
  </cols>
  <sheetData>
    <row r="1" spans="1:12" x14ac:dyDescent="0.3">
      <c r="A1" s="4" t="s">
        <v>10</v>
      </c>
      <c r="B1" t="s">
        <v>599</v>
      </c>
    </row>
    <row r="3" spans="1:12" x14ac:dyDescent="0.3">
      <c r="A3" s="4" t="s">
        <v>563</v>
      </c>
      <c r="B3" t="s">
        <v>594</v>
      </c>
      <c r="K3" s="5" t="s">
        <v>179</v>
      </c>
      <c r="L3" s="2">
        <v>186</v>
      </c>
    </row>
    <row r="4" spans="1:12" x14ac:dyDescent="0.3">
      <c r="A4" s="5" t="s">
        <v>179</v>
      </c>
      <c r="B4" s="2">
        <v>186</v>
      </c>
      <c r="K4" s="5" t="s">
        <v>115</v>
      </c>
      <c r="L4" s="2">
        <v>186</v>
      </c>
    </row>
    <row r="5" spans="1:12" x14ac:dyDescent="0.3">
      <c r="A5" s="5" t="s">
        <v>115</v>
      </c>
      <c r="B5" s="2">
        <v>186</v>
      </c>
      <c r="K5" s="5" t="s">
        <v>38</v>
      </c>
      <c r="L5" s="2">
        <v>187</v>
      </c>
    </row>
    <row r="6" spans="1:12" x14ac:dyDescent="0.3">
      <c r="A6" s="5" t="s">
        <v>38</v>
      </c>
      <c r="B6" s="2">
        <v>187</v>
      </c>
      <c r="K6" s="5" t="s">
        <v>82</v>
      </c>
      <c r="L6" s="2">
        <v>190</v>
      </c>
    </row>
    <row r="7" spans="1:12" x14ac:dyDescent="0.3">
      <c r="A7" s="5" t="s">
        <v>82</v>
      </c>
      <c r="B7" s="2">
        <v>190</v>
      </c>
      <c r="K7" s="5" t="s">
        <v>215</v>
      </c>
      <c r="L7" s="2">
        <v>191</v>
      </c>
    </row>
    <row r="8" spans="1:12" x14ac:dyDescent="0.3">
      <c r="A8" s="5" t="s">
        <v>215</v>
      </c>
      <c r="B8" s="2">
        <v>191</v>
      </c>
      <c r="K8" s="5" t="s">
        <v>70</v>
      </c>
      <c r="L8" s="2">
        <v>192</v>
      </c>
    </row>
    <row r="9" spans="1:12" x14ac:dyDescent="0.3">
      <c r="A9" s="5" t="s">
        <v>70</v>
      </c>
      <c r="B9" s="2">
        <v>192</v>
      </c>
      <c r="K9" s="5" t="s">
        <v>142</v>
      </c>
      <c r="L9" s="2">
        <v>196</v>
      </c>
    </row>
    <row r="10" spans="1:12" x14ac:dyDescent="0.3">
      <c r="A10" s="5" t="s">
        <v>142</v>
      </c>
      <c r="B10" s="2">
        <v>196</v>
      </c>
      <c r="K10" s="5" t="s">
        <v>186</v>
      </c>
      <c r="L10" s="2">
        <v>198</v>
      </c>
    </row>
    <row r="11" spans="1:12" x14ac:dyDescent="0.3">
      <c r="A11" s="5" t="s">
        <v>186</v>
      </c>
      <c r="B11" s="2">
        <v>198</v>
      </c>
      <c r="K11" s="5" t="s">
        <v>213</v>
      </c>
      <c r="L11" s="2">
        <v>199</v>
      </c>
    </row>
    <row r="12" spans="1:12" x14ac:dyDescent="0.3">
      <c r="A12" s="5" t="s">
        <v>213</v>
      </c>
      <c r="B12" s="2">
        <v>199</v>
      </c>
      <c r="K12" s="5" t="s">
        <v>84</v>
      </c>
      <c r="L12" s="2">
        <v>203</v>
      </c>
    </row>
    <row r="13" spans="1:12" x14ac:dyDescent="0.3">
      <c r="A13" s="5" t="s">
        <v>84</v>
      </c>
      <c r="B13" s="2">
        <v>203</v>
      </c>
      <c r="K13" s="5" t="s">
        <v>45</v>
      </c>
      <c r="L13" s="2">
        <v>204</v>
      </c>
    </row>
    <row r="14" spans="1:12" x14ac:dyDescent="0.3">
      <c r="A14" s="5" t="s">
        <v>45</v>
      </c>
      <c r="B14" s="2">
        <v>204</v>
      </c>
      <c r="K14" s="5" t="s">
        <v>191</v>
      </c>
      <c r="L14" s="2">
        <v>208</v>
      </c>
    </row>
    <row r="15" spans="1:12" x14ac:dyDescent="0.3">
      <c r="A15" s="5" t="s">
        <v>191</v>
      </c>
      <c r="B15" s="2">
        <v>208</v>
      </c>
      <c r="K15" s="5" t="s">
        <v>92</v>
      </c>
      <c r="L15" s="2">
        <v>210</v>
      </c>
    </row>
    <row r="16" spans="1:12" x14ac:dyDescent="0.3">
      <c r="A16" s="5" t="s">
        <v>92</v>
      </c>
      <c r="B16" s="2">
        <v>210</v>
      </c>
      <c r="K16" s="5" t="s">
        <v>121</v>
      </c>
      <c r="L16" s="2">
        <v>211</v>
      </c>
    </row>
    <row r="17" spans="1:12" x14ac:dyDescent="0.3">
      <c r="A17" s="5" t="s">
        <v>121</v>
      </c>
      <c r="B17" s="2">
        <v>211</v>
      </c>
      <c r="K17" s="5" t="s">
        <v>52</v>
      </c>
      <c r="L17" s="2">
        <v>231</v>
      </c>
    </row>
    <row r="18" spans="1:12" x14ac:dyDescent="0.3">
      <c r="A18" s="5" t="s">
        <v>52</v>
      </c>
      <c r="B18" s="2">
        <v>231</v>
      </c>
      <c r="K18" s="5" t="s">
        <v>55</v>
      </c>
      <c r="L18" s="2">
        <v>312</v>
      </c>
    </row>
    <row r="19" spans="1:12" x14ac:dyDescent="0.3">
      <c r="A19" s="5" t="s">
        <v>55</v>
      </c>
      <c r="B19" s="2">
        <v>312</v>
      </c>
    </row>
    <row r="20" spans="1:12" x14ac:dyDescent="0.3">
      <c r="A20" s="5" t="s">
        <v>564</v>
      </c>
      <c r="B20" s="2">
        <v>3304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Dashboard</vt:lpstr>
      <vt:lpstr>master</vt:lpstr>
      <vt:lpstr>forecast</vt:lpstr>
      <vt:lpstr>state order</vt:lpstr>
      <vt:lpstr>pie</vt:lpstr>
      <vt:lpstr>price</vt:lpstr>
      <vt:lpstr>map</vt:lpstr>
      <vt:lpstr>product</vt:lpstr>
      <vt:lpstr>master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2022-05-29T12:30:05Z</dcterms:created>
  <dcterms:modified xsi:type="dcterms:W3CDTF">2022-06-01T11:13:53Z</dcterms:modified>
</cp:coreProperties>
</file>