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A4207C0-DE78-4DEC-B1DC-37C521498086}" xr6:coauthVersionLast="47" xr6:coauthVersionMax="47" xr10:uidLastSave="{00000000-0000-0000-0000-000000000000}"/>
  <bookViews>
    <workbookView xWindow="-120" yWindow="-120" windowWidth="38640" windowHeight="21120" tabRatio="87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<sst xmlns="http://schemas.openxmlformats.org/spreadsheetml/2006/main" count="44733" uniqueCount="16933">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</sst>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21</c:v>
                </c:pt>
                <c:pt idx="38">
                  <c:v>19</c:v>
                </c:pt>
                <c:pt idx="39">
                  <c:v>34</c:v>
                </c:pt>
                <c:pt idx="40">
                  <c:v>24</c:v>
                </c:pt>
                <c:pt idx="41">
                  <c:v>39</c:v>
                </c:pt>
                <c:pt idx="42">
                  <c:v>54</c:v>
                </c:pt>
                <c:pt idx="43">
                  <c:v>47</c:v>
                </c:pt>
                <c:pt idx="44">
                  <c:v>77</c:v>
                </c:pt>
                <c:pt idx="45">
                  <c:v>101</c:v>
                </c:pt>
                <c:pt idx="46">
                  <c:v>107</c:v>
                </c:pt>
                <c:pt idx="47">
                  <c:v>164</c:v>
                </c:pt>
                <c:pt idx="48">
                  <c:v>143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24</c:v>
                </c:pt>
                <c:pt idx="40">
                  <c:v>17</c:v>
                </c:pt>
                <c:pt idx="41">
                  <c:v>27</c:v>
                </c:pt>
                <c:pt idx="42">
                  <c:v>45</c:v>
                </c:pt>
                <c:pt idx="43">
                  <c:v>41</c:v>
                </c:pt>
                <c:pt idx="44">
                  <c:v>62</c:v>
                </c:pt>
                <c:pt idx="45">
                  <c:v>83</c:v>
                </c:pt>
                <c:pt idx="46">
                  <c:v>66</c:v>
                </c:pt>
                <c:pt idx="47">
                  <c:v>84</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51</c:v>
                </c:pt>
                <c:pt idx="31">
                  <c:v>10</c:v>
                </c:pt>
                <c:pt idx="32">
                  <c:v>22</c:v>
                </c:pt>
                <c:pt idx="33">
                  <c:v>87</c:v>
                </c:pt>
                <c:pt idx="34">
                  <c:v>50</c:v>
                </c:pt>
                <c:pt idx="35">
                  <c:v>41</c:v>
                </c:pt>
                <c:pt idx="36">
                  <c:v>20</c:v>
                </c:pt>
                <c:pt idx="37">
                  <c:v>86</c:v>
                </c:pt>
                <c:pt idx="38">
                  <c:v>42</c:v>
                </c:pt>
                <c:pt idx="39">
                  <c:v>178</c:v>
                </c:pt>
                <c:pt idx="40">
                  <c:v>84</c:v>
                </c:pt>
                <c:pt idx="41">
                  <c:v>116</c:v>
                </c:pt>
                <c:pt idx="42">
                  <c:v>73</c:v>
                </c:pt>
                <c:pt idx="43">
                  <c:v>193</c:v>
                </c:pt>
                <c:pt idx="44">
                  <c:v>88</c:v>
                </c:pt>
                <c:pt idx="45">
                  <c:v>106</c:v>
                </c:pt>
                <c:pt idx="46">
                  <c:v>24</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88</c:v>
                </c:pt>
                <c:pt idx="1">
                  <c:v>353</c:v>
                </c:pt>
                <c:pt idx="2">
                  <c:v>220</c:v>
                </c:pt>
                <c:pt idx="3">
                  <c:v>137</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212</c:v>
                </c:pt>
                <c:pt idx="2">
                  <c:v>130</c:v>
                </c:pt>
                <c:pt idx="3">
                  <c:v>95</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429</c:v>
                </c:pt>
                <c:pt idx="1">
                  <c:v>174</c:v>
                </c:pt>
                <c:pt idx="2">
                  <c:v>204</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276</c:v>
                </c:pt>
                <c:pt idx="1">
                  <c:v>111</c:v>
                </c:pt>
                <c:pt idx="2">
                  <c:v>108</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Analysis'!$P$5:$P$19</c:f>
              <c:numCache>
                <c:formatCode>General</c:formatCode>
                <c:ptCount val="15"/>
                <c:pt idx="0">
                  <c:v>166</c:v>
                </c:pt>
                <c:pt idx="1">
                  <c:v>101</c:v>
                </c:pt>
                <c:pt idx="2">
                  <c:v>82</c:v>
                </c:pt>
                <c:pt idx="3">
                  <c:v>74</c:v>
                </c:pt>
                <c:pt idx="4">
                  <c:v>62</c:v>
                </c:pt>
                <c:pt idx="5">
                  <c:v>49</c:v>
                </c:pt>
                <c:pt idx="6">
                  <c:v>45</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Analysis'!$T$5:$T$19</c:f>
              <c:numCache>
                <c:formatCode>General</c:formatCode>
                <c:ptCount val="15"/>
                <c:pt idx="0">
                  <c:v>166</c:v>
                </c:pt>
                <c:pt idx="1">
                  <c:v>101</c:v>
                </c:pt>
                <c:pt idx="2">
                  <c:v>82</c:v>
                </c:pt>
                <c:pt idx="3">
                  <c:v>74</c:v>
                </c:pt>
                <c:pt idx="4">
                  <c:v>62</c:v>
                </c:pt>
                <c:pt idx="5">
                  <c:v>49</c:v>
                </c:pt>
                <c:pt idx="6">
                  <c:v>45</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190</c:v>
                </c:pt>
                <c:pt idx="3">
                  <c:v>187</c:v>
                </c:pt>
                <c:pt idx="4">
                  <c:v>176</c:v>
                </c:pt>
                <c:pt idx="5">
                  <c:v>165</c:v>
                </c:pt>
                <c:pt idx="6">
                  <c:v>124</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2024</c:v>
                </c:pt>
                <c:pt idx="69">
                  <c:v>2020</c:v>
                </c:pt>
                <c:pt idx="70">
                  <c:v>#N/A</c:v>
                </c:pt>
                <c:pt idx="71">
                  <c:v>#N/A</c:v>
                </c:pt>
                <c:pt idx="72">
                  <c:v>#N/A</c:v>
                </c:pt>
                <c:pt idx="73">
                  <c:v>2023</c:v>
                </c:pt>
                <c:pt idx="74">
                  <c:v>#N/A</c:v>
                </c:pt>
                <c:pt idx="75">
                  <c:v>#N/A</c:v>
                </c:pt>
                <c:pt idx="76">
                  <c:v>2022</c:v>
                </c:pt>
                <c:pt idx="77">
                  <c:v>#N/A</c:v>
                </c:pt>
                <c:pt idx="78">
                  <c:v>2021</c:v>
                </c:pt>
                <c:pt idx="79">
                  <c:v>2019</c:v>
                </c:pt>
                <c:pt idx="80">
                  <c:v>2019</c:v>
                </c:pt>
                <c:pt idx="81">
                  <c:v>#N/A</c:v>
                </c:pt>
                <c:pt idx="82">
                  <c:v>#N/A</c:v>
                </c:pt>
                <c:pt idx="83">
                  <c:v>2026</c:v>
                </c:pt>
                <c:pt idx="84">
                  <c:v>2023</c:v>
                </c:pt>
                <c:pt idx="85">
                  <c:v>#N/A</c:v>
                </c:pt>
                <c:pt idx="86">
                  <c:v>2024</c:v>
                </c:pt>
                <c:pt idx="87">
                  <c:v>#N/A</c:v>
                </c:pt>
                <c:pt idx="88">
                  <c:v>#N/A</c:v>
                </c:pt>
                <c:pt idx="89">
                  <c:v>2022</c:v>
                </c:pt>
                <c:pt idx="90">
                  <c:v>#N/A</c:v>
                </c:pt>
                <c:pt idx="91">
                  <c:v>2022</c:v>
                </c:pt>
                <c:pt idx="92">
                  <c:v>2021</c:v>
                </c:pt>
                <c:pt idx="93">
                  <c:v>2020</c:v>
                </c:pt>
                <c:pt idx="94">
                  <c:v>2022</c:v>
                </c:pt>
                <c:pt idx="95">
                  <c:v>#N/A</c:v>
                </c:pt>
                <c:pt idx="96">
                  <c:v>#N/A</c:v>
                </c:pt>
                <c:pt idx="97">
                  <c:v>#N/A</c:v>
                </c:pt>
                <c:pt idx="98">
                  <c:v>2025</c:v>
                </c:pt>
                <c:pt idx="99">
                  <c:v>#N/A</c:v>
                </c:pt>
                <c:pt idx="100">
                  <c:v>#N/A</c:v>
                </c:pt>
                <c:pt idx="101">
                  <c:v>2022</c:v>
                </c:pt>
                <c:pt idx="102">
                  <c:v>#N/A</c:v>
                </c:pt>
                <c:pt idx="103">
                  <c:v>#N/A</c:v>
                </c:pt>
                <c:pt idx="104">
                  <c:v>#N/A</c:v>
                </c:pt>
                <c:pt idx="105">
                  <c:v>2018</c:v>
                </c:pt>
                <c:pt idx="106">
                  <c:v>2016</c:v>
                </c:pt>
                <c:pt idx="107">
                  <c:v>#N/A</c:v>
                </c:pt>
                <c:pt idx="108">
                  <c:v>#N/A</c:v>
                </c:pt>
                <c:pt idx="109">
                  <c:v>#N/A</c:v>
                </c:pt>
                <c:pt idx="110">
                  <c:v>#N/A</c:v>
                </c:pt>
                <c:pt idx="111">
                  <c:v>#N/A</c:v>
                </c:pt>
                <c:pt idx="112">
                  <c:v>#N/A</c:v>
                </c:pt>
                <c:pt idx="113">
                  <c:v>#N/A</c:v>
                </c:pt>
                <c:pt idx="114">
                  <c:v>#N/A</c:v>
                </c:pt>
                <c:pt idx="115">
                  <c:v>#N/A</c:v>
                </c:pt>
                <c:pt idx="116">
                  <c:v>2015</c:v>
                </c:pt>
                <c:pt idx="117">
                  <c:v>#N/A</c:v>
                </c:pt>
                <c:pt idx="118">
                  <c:v>#N/A</c:v>
                </c:pt>
                <c:pt idx="119">
                  <c:v>2017</c:v>
                </c:pt>
                <c:pt idx="120">
                  <c:v>#N/A</c:v>
                </c:pt>
                <c:pt idx="121">
                  <c:v>2020</c:v>
                </c:pt>
                <c:pt idx="122">
                  <c:v>#N/A</c:v>
                </c:pt>
                <c:pt idx="123">
                  <c:v>2023</c:v>
                </c:pt>
                <c:pt idx="124">
                  <c:v>2026</c:v>
                </c:pt>
                <c:pt idx="125">
                  <c:v>#N/A</c:v>
                </c:pt>
                <c:pt idx="126">
                  <c:v>#N/A</c:v>
                </c:pt>
                <c:pt idx="127">
                  <c:v>2022</c:v>
                </c:pt>
                <c:pt idx="128">
                  <c:v>2019</c:v>
                </c:pt>
                <c:pt idx="129">
                  <c:v>#N/A</c:v>
                </c:pt>
                <c:pt idx="130">
                  <c:v>#N/A</c:v>
                </c:pt>
                <c:pt idx="131">
                  <c:v>#N/A</c:v>
                </c:pt>
                <c:pt idx="132">
                  <c:v>2023</c:v>
                </c:pt>
                <c:pt idx="133">
                  <c:v>2025</c:v>
                </c:pt>
                <c:pt idx="134">
                  <c:v>#N/A</c:v>
                </c:pt>
                <c:pt idx="135">
                  <c:v>#N/A</c:v>
                </c:pt>
                <c:pt idx="136">
                  <c:v>2026</c:v>
                </c:pt>
                <c:pt idx="137">
                  <c:v>2025</c:v>
                </c:pt>
                <c:pt idx="138">
                  <c:v>#N/A</c:v>
                </c:pt>
                <c:pt idx="139">
                  <c:v>#N/A</c:v>
                </c:pt>
                <c:pt idx="140">
                  <c:v>#N/A</c:v>
                </c:pt>
                <c:pt idx="141">
                  <c:v>#N/A</c:v>
                </c:pt>
                <c:pt idx="142">
                  <c:v>#N/A</c:v>
                </c:pt>
                <c:pt idx="143">
                  <c:v>#N/A</c:v>
                </c:pt>
                <c:pt idx="144">
                  <c:v>#N/A</c:v>
                </c:pt>
                <c:pt idx="145">
                  <c:v>2020</c:v>
                </c:pt>
                <c:pt idx="146">
                  <c:v>#N/A</c:v>
                </c:pt>
                <c:pt idx="147">
                  <c:v>#N/A</c:v>
                </c:pt>
                <c:pt idx="148">
                  <c:v>2022</c:v>
                </c:pt>
                <c:pt idx="149">
                  <c:v>2025</c:v>
                </c:pt>
                <c:pt idx="150">
                  <c:v>#N/A</c:v>
                </c:pt>
                <c:pt idx="151">
                  <c:v>#N/A</c:v>
                </c:pt>
                <c:pt idx="152">
                  <c:v>2026</c:v>
                </c:pt>
                <c:pt idx="153">
                  <c:v>2023</c:v>
                </c:pt>
                <c:pt idx="154">
                  <c:v>2023</c:v>
                </c:pt>
                <c:pt idx="155">
                  <c:v>#N/A</c:v>
                </c:pt>
                <c:pt idx="156">
                  <c:v>#N/A</c:v>
                </c:pt>
                <c:pt idx="157">
                  <c:v>2023</c:v>
                </c:pt>
                <c:pt idx="158">
                  <c:v>2017</c:v>
                </c:pt>
                <c:pt idx="159">
                  <c:v>#N/A</c:v>
                </c:pt>
                <c:pt idx="160">
                  <c:v>#N/A</c:v>
                </c:pt>
                <c:pt idx="161">
                  <c:v>#N/A</c:v>
                </c:pt>
                <c:pt idx="162">
                  <c:v>#N/A</c:v>
                </c:pt>
                <c:pt idx="163">
                  <c:v>#N/A</c:v>
                </c:pt>
                <c:pt idx="164">
                  <c:v>#N/A</c:v>
                </c:pt>
                <c:pt idx="165">
                  <c:v>#N/A</c:v>
                </c:pt>
                <c:pt idx="166">
                  <c:v>2017</c:v>
                </c:pt>
                <c:pt idx="167">
                  <c:v>#N/A</c:v>
                </c:pt>
                <c:pt idx="168">
                  <c:v>#N/A</c:v>
                </c:pt>
                <c:pt idx="169">
                  <c:v>#N/A</c:v>
                </c:pt>
                <c:pt idx="170">
                  <c:v>#N/A</c:v>
                </c:pt>
                <c:pt idx="171">
                  <c:v>2022</c:v>
                </c:pt>
                <c:pt idx="172">
                  <c:v>#N/A</c:v>
                </c:pt>
                <c:pt idx="173">
                  <c:v>#N/A</c:v>
                </c:pt>
                <c:pt idx="174">
                  <c:v>#N/A</c:v>
                </c:pt>
                <c:pt idx="175">
                  <c:v>#N/A</c:v>
                </c:pt>
                <c:pt idx="176">
                  <c:v>2026</c:v>
                </c:pt>
                <c:pt idx="177">
                  <c:v>2020</c:v>
                </c:pt>
                <c:pt idx="178">
                  <c:v>#N/A</c:v>
                </c:pt>
                <c:pt idx="179">
                  <c:v>2026</c:v>
                </c:pt>
                <c:pt idx="180">
                  <c:v>2023</c:v>
                </c:pt>
                <c:pt idx="181">
                  <c:v>#N/A</c:v>
                </c:pt>
                <c:pt idx="182">
                  <c:v>2019</c:v>
                </c:pt>
                <c:pt idx="183">
                  <c:v>2026</c:v>
                </c:pt>
                <c:pt idx="184">
                  <c:v>2025</c:v>
                </c:pt>
                <c:pt idx="185">
                  <c:v>#N/A</c:v>
                </c:pt>
                <c:pt idx="186">
                  <c:v>#N/A</c:v>
                </c:pt>
                <c:pt idx="187">
                  <c:v>2022</c:v>
                </c:pt>
                <c:pt idx="188">
                  <c:v>2018</c:v>
                </c:pt>
                <c:pt idx="189">
                  <c:v>2020</c:v>
                </c:pt>
                <c:pt idx="190">
                  <c:v>#N/A</c:v>
                </c:pt>
                <c:pt idx="191">
                  <c:v>#N/A</c:v>
                </c:pt>
                <c:pt idx="192">
                  <c:v>2025</c:v>
                </c:pt>
                <c:pt idx="193">
                  <c:v>2025</c:v>
                </c:pt>
                <c:pt idx="194">
                  <c:v>2023</c:v>
                </c:pt>
                <c:pt idx="195">
                  <c:v>2016</c:v>
                </c:pt>
                <c:pt idx="196">
                  <c:v>#N/A</c:v>
                </c:pt>
                <c:pt idx="197">
                  <c:v>2014</c:v>
                </c:pt>
                <c:pt idx="198">
                  <c:v>#N/A</c:v>
                </c:pt>
                <c:pt idx="199">
                  <c:v>#N/A</c:v>
                </c:pt>
                <c:pt idx="200">
                  <c:v>#N/A</c:v>
                </c:pt>
                <c:pt idx="201">
                  <c:v>2014</c:v>
                </c:pt>
                <c:pt idx="202">
                  <c:v>2026</c:v>
                </c:pt>
                <c:pt idx="203">
                  <c:v>2024</c:v>
                </c:pt>
                <c:pt idx="204">
                  <c:v>#N/A</c:v>
                </c:pt>
                <c:pt idx="205">
                  <c:v>#N/A</c:v>
                </c:pt>
                <c:pt idx="206">
                  <c:v>2012</c:v>
                </c:pt>
                <c:pt idx="207">
                  <c:v>#N/A</c:v>
                </c:pt>
                <c:pt idx="208">
                  <c:v>#N/A</c:v>
                </c:pt>
                <c:pt idx="209">
                  <c:v>#N/A</c:v>
                </c:pt>
                <c:pt idx="210">
                  <c:v>#N/A</c:v>
                </c:pt>
                <c:pt idx="211">
                  <c:v>#N/A</c:v>
                </c:pt>
                <c:pt idx="212">
                  <c:v>2025</c:v>
                </c:pt>
                <c:pt idx="213">
                  <c:v>#N/A</c:v>
                </c:pt>
                <c:pt idx="214">
                  <c:v>2021</c:v>
                </c:pt>
                <c:pt idx="215">
                  <c:v>2026</c:v>
                </c:pt>
                <c:pt idx="216">
                  <c:v>2019</c:v>
                </c:pt>
                <c:pt idx="217">
                  <c:v>2022</c:v>
                </c:pt>
                <c:pt idx="218">
                  <c:v>1996</c:v>
                </c:pt>
                <c:pt idx="219">
                  <c:v>#N/A</c:v>
                </c:pt>
                <c:pt idx="220">
                  <c:v>#N/A</c:v>
                </c:pt>
                <c:pt idx="221">
                  <c:v>#N/A</c:v>
                </c:pt>
                <c:pt idx="222">
                  <c:v>#N/A</c:v>
                </c:pt>
                <c:pt idx="223">
                  <c:v>#N/A</c:v>
                </c:pt>
                <c:pt idx="224">
                  <c:v>#N/A</c:v>
                </c:pt>
                <c:pt idx="225">
                  <c:v>#N/A</c:v>
                </c:pt>
                <c:pt idx="226">
                  <c:v>#N/A</c:v>
                </c:pt>
                <c:pt idx="227">
                  <c:v>#N/A</c:v>
                </c:pt>
                <c:pt idx="228">
                  <c:v>#N/A</c:v>
                </c:pt>
                <c:pt idx="229">
                  <c:v>#N/A</c:v>
                </c:pt>
                <c:pt idx="230">
                  <c:v>2021</c:v>
                </c:pt>
                <c:pt idx="231">
                  <c:v>#N/A</c:v>
                </c:pt>
                <c:pt idx="232">
                  <c:v>2023</c:v>
                </c:pt>
                <c:pt idx="233">
                  <c:v>2026</c:v>
                </c:pt>
                <c:pt idx="234">
                  <c:v>#N/A</c:v>
                </c:pt>
                <c:pt idx="235">
                  <c:v>#N/A</c:v>
                </c:pt>
                <c:pt idx="236">
                  <c:v>#N/A</c:v>
                </c:pt>
                <c:pt idx="237">
                  <c:v>#N/A</c:v>
                </c:pt>
                <c:pt idx="238">
                  <c:v>#N/A</c:v>
                </c:pt>
                <c:pt idx="239">
                  <c:v>2026</c:v>
                </c:pt>
                <c:pt idx="240">
                  <c:v>2013</c:v>
                </c:pt>
                <c:pt idx="241">
                  <c:v>2014</c:v>
                </c:pt>
                <c:pt idx="242">
                  <c:v>#N/A</c:v>
                </c:pt>
                <c:pt idx="243">
                  <c:v>#N/A</c:v>
                </c:pt>
                <c:pt idx="244">
                  <c:v>2023</c:v>
                </c:pt>
                <c:pt idx="245">
                  <c:v>2015</c:v>
                </c:pt>
                <c:pt idx="246">
                  <c:v>#N/A</c:v>
                </c:pt>
                <c:pt idx="247">
                  <c:v>#N/A</c:v>
                </c:pt>
                <c:pt idx="248">
                  <c:v>#N/A</c:v>
                </c:pt>
                <c:pt idx="249">
                  <c:v>#N/A</c:v>
                </c:pt>
                <c:pt idx="250">
                  <c:v>#N/A</c:v>
                </c:pt>
                <c:pt idx="251">
                  <c:v>#N/A</c:v>
                </c:pt>
                <c:pt idx="252">
                  <c:v>2020</c:v>
                </c:pt>
                <c:pt idx="253">
                  <c:v>#N/A</c:v>
                </c:pt>
                <c:pt idx="254">
                  <c:v>2026</c:v>
                </c:pt>
                <c:pt idx="255">
                  <c:v>#N/A</c:v>
                </c:pt>
                <c:pt idx="256">
                  <c:v>#N/A</c:v>
                </c:pt>
                <c:pt idx="257">
                  <c:v>#N/A</c:v>
                </c:pt>
                <c:pt idx="258">
                  <c:v>#N/A</c:v>
                </c:pt>
                <c:pt idx="259">
                  <c:v>#N/A</c:v>
                </c:pt>
                <c:pt idx="260">
                  <c:v>#N/A</c:v>
                </c:pt>
                <c:pt idx="261">
                  <c:v>1993</c:v>
                </c:pt>
                <c:pt idx="262">
                  <c:v>#N/A</c:v>
                </c:pt>
                <c:pt idx="263">
                  <c:v>#N/A</c:v>
                </c:pt>
                <c:pt idx="264">
                  <c:v>#N/A</c:v>
                </c:pt>
                <c:pt idx="265">
                  <c:v>#N/A</c:v>
                </c:pt>
                <c:pt idx="266">
                  <c:v>2024</c:v>
                </c:pt>
                <c:pt idx="267">
                  <c:v>#N/A</c:v>
                </c:pt>
                <c:pt idx="268">
                  <c:v>2018</c:v>
                </c:pt>
                <c:pt idx="269">
                  <c:v>2025</c:v>
                </c:pt>
                <c:pt idx="270">
                  <c:v>#N/A</c:v>
                </c:pt>
                <c:pt idx="271">
                  <c:v>#N/A</c:v>
                </c:pt>
                <c:pt idx="272">
                  <c:v>2025</c:v>
                </c:pt>
                <c:pt idx="273">
                  <c:v>2013</c:v>
                </c:pt>
                <c:pt idx="274">
                  <c:v>2023</c:v>
                </c:pt>
                <c:pt idx="275">
                  <c:v>2023</c:v>
                </c:pt>
                <c:pt idx="276">
                  <c:v>#N/A</c:v>
                </c:pt>
                <c:pt idx="277">
                  <c:v>#N/A</c:v>
                </c:pt>
                <c:pt idx="278">
                  <c:v>2022</c:v>
                </c:pt>
                <c:pt idx="279">
                  <c:v>#N/A</c:v>
                </c:pt>
                <c:pt idx="280">
                  <c:v>#N/A</c:v>
                </c:pt>
                <c:pt idx="281">
                  <c:v>2025</c:v>
                </c:pt>
                <c:pt idx="282">
                  <c:v>2026</c:v>
                </c:pt>
                <c:pt idx="283">
                  <c:v>2016</c:v>
                </c:pt>
                <c:pt idx="284">
                  <c:v>#N/A</c:v>
                </c:pt>
                <c:pt idx="285">
                  <c:v>#N/A</c:v>
                </c:pt>
                <c:pt idx="286">
                  <c:v>#N/A</c:v>
                </c:pt>
                <c:pt idx="287">
                  <c:v>#N/A</c:v>
                </c:pt>
                <c:pt idx="288">
                  <c:v>2026</c:v>
                </c:pt>
                <c:pt idx="289">
                  <c:v>2023</c:v>
                </c:pt>
                <c:pt idx="290">
                  <c:v>2020</c:v>
                </c:pt>
                <c:pt idx="291">
                  <c:v>#N/A</c:v>
                </c:pt>
                <c:pt idx="292">
                  <c:v>#N/A</c:v>
                </c:pt>
                <c:pt idx="293">
                  <c:v>#N/A</c:v>
                </c:pt>
                <c:pt idx="294">
                  <c:v>#N/A</c:v>
                </c:pt>
                <c:pt idx="295">
                  <c:v>#N/A</c:v>
                </c:pt>
                <c:pt idx="296">
                  <c:v>#N/A</c:v>
                </c:pt>
                <c:pt idx="297">
                  <c:v>#N/A</c:v>
                </c:pt>
                <c:pt idx="298">
                  <c:v>#N/A</c:v>
                </c:pt>
                <c:pt idx="299">
                  <c:v>2024</c:v>
                </c:pt>
                <c:pt idx="300">
                  <c:v>2022</c:v>
                </c:pt>
                <c:pt idx="301">
                  <c:v>#N/A</c:v>
                </c:pt>
                <c:pt idx="302">
                  <c:v>2017</c:v>
                </c:pt>
                <c:pt idx="303">
                  <c:v>#N/A</c:v>
                </c:pt>
                <c:pt idx="304">
                  <c:v>2024</c:v>
                </c:pt>
                <c:pt idx="305">
                  <c:v>#N/A</c:v>
                </c:pt>
                <c:pt idx="306">
                  <c:v>#N/A</c:v>
                </c:pt>
                <c:pt idx="307">
                  <c:v>#N/A</c:v>
                </c:pt>
                <c:pt idx="308">
                  <c:v>2025</c:v>
                </c:pt>
                <c:pt idx="309">
                  <c:v>#N/A</c:v>
                </c:pt>
                <c:pt idx="310">
                  <c:v>2017</c:v>
                </c:pt>
                <c:pt idx="311">
                  <c:v>2025</c:v>
                </c:pt>
                <c:pt idx="312">
                  <c:v>#N/A</c:v>
                </c:pt>
                <c:pt idx="313">
                  <c:v>#N/A</c:v>
                </c:pt>
                <c:pt idx="314">
                  <c:v>#N/A</c:v>
                </c:pt>
                <c:pt idx="315">
                  <c:v>2025</c:v>
                </c:pt>
                <c:pt idx="316">
                  <c:v>2013</c:v>
                </c:pt>
                <c:pt idx="317">
                  <c:v>2020</c:v>
                </c:pt>
                <c:pt idx="318">
                  <c:v>#N/A</c:v>
                </c:pt>
                <c:pt idx="319">
                  <c:v>#N/A</c:v>
                </c:pt>
                <c:pt idx="320">
                  <c:v>#N/A</c:v>
                </c:pt>
                <c:pt idx="321">
                  <c:v>2024</c:v>
                </c:pt>
                <c:pt idx="322">
                  <c:v>#N/A</c:v>
                </c:pt>
                <c:pt idx="323">
                  <c:v>2025</c:v>
                </c:pt>
                <c:pt idx="324">
                  <c:v>2024</c:v>
                </c:pt>
                <c:pt idx="325">
                  <c:v>#N/A</c:v>
                </c:pt>
                <c:pt idx="326">
                  <c:v>#N/A</c:v>
                </c:pt>
                <c:pt idx="327">
                  <c:v>#N/A</c:v>
                </c:pt>
                <c:pt idx="328">
                  <c:v>2024</c:v>
                </c:pt>
                <c:pt idx="329">
                  <c:v>2026</c:v>
                </c:pt>
                <c:pt idx="330">
                  <c:v>2020</c:v>
                </c:pt>
                <c:pt idx="331">
                  <c:v>2023</c:v>
                </c:pt>
                <c:pt idx="332">
                  <c:v>2024</c:v>
                </c:pt>
                <c:pt idx="333">
                  <c:v>#N/A</c:v>
                </c:pt>
                <c:pt idx="334">
                  <c:v>#N/A</c:v>
                </c:pt>
                <c:pt idx="335">
                  <c:v>2024</c:v>
                </c:pt>
                <c:pt idx="336">
                  <c:v>#N/A</c:v>
                </c:pt>
                <c:pt idx="337">
                  <c:v>#N/A</c:v>
                </c:pt>
                <c:pt idx="338">
                  <c:v>2023</c:v>
                </c:pt>
                <c:pt idx="339">
                  <c:v>2025</c:v>
                </c:pt>
                <c:pt idx="340">
                  <c:v>2020</c:v>
                </c:pt>
                <c:pt idx="341">
                  <c:v>#N/A</c:v>
                </c:pt>
                <c:pt idx="342">
                  <c:v>2020</c:v>
                </c:pt>
                <c:pt idx="343">
                  <c:v>2022</c:v>
                </c:pt>
                <c:pt idx="344">
                  <c:v>2016</c:v>
                </c:pt>
                <c:pt idx="345">
                  <c:v>2020</c:v>
                </c:pt>
                <c:pt idx="346">
                  <c:v>2023</c:v>
                </c:pt>
                <c:pt idx="347">
                  <c:v>#N/A</c:v>
                </c:pt>
                <c:pt idx="348">
                  <c:v>#N/A</c:v>
                </c:pt>
                <c:pt idx="349">
                  <c:v>2025</c:v>
                </c:pt>
                <c:pt idx="350">
                  <c:v>2023</c:v>
                </c:pt>
                <c:pt idx="351">
                  <c:v>#N/A</c:v>
                </c:pt>
                <c:pt idx="352">
                  <c:v>2021</c:v>
                </c:pt>
                <c:pt idx="353">
                  <c:v>2024</c:v>
                </c:pt>
                <c:pt idx="354">
                  <c:v>#N/A</c:v>
                </c:pt>
                <c:pt idx="355">
                  <c:v>#N/A</c:v>
                </c:pt>
                <c:pt idx="356">
                  <c:v>2020</c:v>
                </c:pt>
                <c:pt idx="357">
                  <c:v>2022</c:v>
                </c:pt>
                <c:pt idx="358">
                  <c:v>2025</c:v>
                </c:pt>
                <c:pt idx="359">
                  <c:v>2025</c:v>
                </c:pt>
                <c:pt idx="360">
                  <c:v>#N/A</c:v>
                </c:pt>
                <c:pt idx="361">
                  <c:v>#N/A</c:v>
                </c:pt>
                <c:pt idx="362">
                  <c:v>#N/A</c:v>
                </c:pt>
                <c:pt idx="363">
                  <c:v>2019</c:v>
                </c:pt>
                <c:pt idx="364">
                  <c:v>2024</c:v>
                </c:pt>
                <c:pt idx="365">
                  <c:v>2023</c:v>
                </c:pt>
                <c:pt idx="366">
                  <c:v>#N/A</c:v>
                </c:pt>
                <c:pt idx="367">
                  <c:v>#N/A</c:v>
                </c:pt>
                <c:pt idx="368">
                  <c:v>2026</c:v>
                </c:pt>
                <c:pt idx="369">
                  <c:v>#N/A</c:v>
                </c:pt>
                <c:pt idx="370">
                  <c:v>2025</c:v>
                </c:pt>
                <c:pt idx="371">
                  <c:v>#N/A</c:v>
                </c:pt>
                <c:pt idx="372">
                  <c:v>2017</c:v>
                </c:pt>
                <c:pt idx="373">
                  <c:v>2025</c:v>
                </c:pt>
                <c:pt idx="374">
                  <c:v>2022</c:v>
                </c:pt>
                <c:pt idx="375">
                  <c:v>#N/A</c:v>
                </c:pt>
                <c:pt idx="376">
                  <c:v>2023</c:v>
                </c:pt>
                <c:pt idx="377">
                  <c:v>2017</c:v>
                </c:pt>
                <c:pt idx="378">
                  <c:v>2014</c:v>
                </c:pt>
                <c:pt idx="379">
                  <c:v>2025</c:v>
                </c:pt>
                <c:pt idx="380">
                  <c:v>#N/A</c:v>
                </c:pt>
                <c:pt idx="381">
                  <c:v>2026</c:v>
                </c:pt>
                <c:pt idx="382">
                  <c:v>2023</c:v>
                </c:pt>
                <c:pt idx="383">
                  <c:v>#N/A</c:v>
                </c:pt>
                <c:pt idx="384">
                  <c:v>2025</c:v>
                </c:pt>
                <c:pt idx="385">
                  <c:v>2023</c:v>
                </c:pt>
                <c:pt idx="386">
                  <c:v>2018</c:v>
                </c:pt>
                <c:pt idx="387">
                  <c:v>2025</c:v>
                </c:pt>
                <c:pt idx="388">
                  <c:v>#N/A</c:v>
                </c:pt>
                <c:pt idx="389">
                  <c:v>#N/A</c:v>
                </c:pt>
                <c:pt idx="390">
                  <c:v>2023</c:v>
                </c:pt>
                <c:pt idx="391">
                  <c:v>#N/A</c:v>
                </c:pt>
                <c:pt idx="392">
                  <c:v>#N/A</c:v>
                </c:pt>
                <c:pt idx="393">
                  <c:v>#N/A</c:v>
                </c:pt>
                <c:pt idx="394">
                  <c:v>2026</c:v>
                </c:pt>
                <c:pt idx="395">
                  <c:v>#N/A</c:v>
                </c:pt>
                <c:pt idx="396">
                  <c:v>2026</c:v>
                </c:pt>
                <c:pt idx="397">
                  <c:v>#N/A</c:v>
                </c:pt>
                <c:pt idx="398">
                  <c:v>2025</c:v>
                </c:pt>
                <c:pt idx="399">
                  <c:v>#N/A</c:v>
                </c:pt>
                <c:pt idx="400">
                  <c:v>#N/A</c:v>
                </c:pt>
                <c:pt idx="401">
                  <c:v>2022</c:v>
                </c:pt>
                <c:pt idx="402">
                  <c:v>2017</c:v>
                </c:pt>
                <c:pt idx="403">
                  <c:v>2016</c:v>
                </c:pt>
                <c:pt idx="404">
                  <c:v>#N/A</c:v>
                </c:pt>
                <c:pt idx="405">
                  <c:v>#N/A</c:v>
                </c:pt>
                <c:pt idx="406">
                  <c:v>#N/A</c:v>
                </c:pt>
                <c:pt idx="407">
                  <c:v>#N/A</c:v>
                </c:pt>
                <c:pt idx="408">
                  <c:v>#N/A</c:v>
                </c:pt>
                <c:pt idx="409">
                  <c:v>#N/A</c:v>
                </c:pt>
                <c:pt idx="410">
                  <c:v>#N/A</c:v>
                </c:pt>
                <c:pt idx="411">
                  <c:v>#N/A</c:v>
                </c:pt>
                <c:pt idx="412">
                  <c:v>#N/A</c:v>
                </c:pt>
                <c:pt idx="413">
                  <c:v>2026</c:v>
                </c:pt>
                <c:pt idx="414">
                  <c:v>#N/A</c:v>
                </c:pt>
                <c:pt idx="415">
                  <c:v>#N/A</c:v>
                </c:pt>
                <c:pt idx="416">
                  <c:v>#N/A</c:v>
                </c:pt>
                <c:pt idx="417">
                  <c:v>#N/A</c:v>
                </c:pt>
                <c:pt idx="418">
                  <c:v>#N/A</c:v>
                </c:pt>
                <c:pt idx="419">
                  <c:v>#N/A</c:v>
                </c:pt>
                <c:pt idx="420">
                  <c:v>#N/A</c:v>
                </c:pt>
                <c:pt idx="421">
                  <c:v>#N/A</c:v>
                </c:pt>
                <c:pt idx="422">
                  <c:v>2025</c:v>
                </c:pt>
                <c:pt idx="423">
                  <c:v>2018</c:v>
                </c:pt>
                <c:pt idx="424">
                  <c:v>#N/A</c:v>
                </c:pt>
                <c:pt idx="425">
                  <c:v>2023</c:v>
                </c:pt>
                <c:pt idx="426">
                  <c:v>#N/A</c:v>
                </c:pt>
                <c:pt idx="427">
                  <c:v>2025</c:v>
                </c:pt>
                <c:pt idx="428">
                  <c:v>#N/A</c:v>
                </c:pt>
                <c:pt idx="429">
                  <c:v>#N/A</c:v>
                </c:pt>
                <c:pt idx="430">
                  <c:v>2023</c:v>
                </c:pt>
                <c:pt idx="431">
                  <c:v>2026</c:v>
                </c:pt>
                <c:pt idx="432">
                  <c:v>#N/A</c:v>
                </c:pt>
                <c:pt idx="433">
                  <c:v>2025</c:v>
                </c:pt>
                <c:pt idx="434">
                  <c:v>#N/A</c:v>
                </c:pt>
                <c:pt idx="435">
                  <c:v>#N/A</c:v>
                </c:pt>
                <c:pt idx="436">
                  <c:v>#N/A</c:v>
                </c:pt>
                <c:pt idx="437">
                  <c:v>2023</c:v>
                </c:pt>
                <c:pt idx="438">
                  <c:v>#N/A</c:v>
                </c:pt>
                <c:pt idx="439">
                  <c:v>#N/A</c:v>
                </c:pt>
                <c:pt idx="440">
                  <c:v>#N/A</c:v>
                </c:pt>
                <c:pt idx="441">
                  <c:v>#N/A</c:v>
                </c:pt>
                <c:pt idx="442">
                  <c:v>2024</c:v>
                </c:pt>
                <c:pt idx="443">
                  <c:v>#N/A</c:v>
                </c:pt>
                <c:pt idx="444">
                  <c:v>#N/A</c:v>
                </c:pt>
                <c:pt idx="445">
                  <c:v>2016</c:v>
                </c:pt>
                <c:pt idx="446">
                  <c:v>2013</c:v>
                </c:pt>
                <c:pt idx="447">
                  <c:v>#N/A</c:v>
                </c:pt>
                <c:pt idx="448">
                  <c:v>#N/A</c:v>
                </c:pt>
                <c:pt idx="449">
                  <c:v>2024</c:v>
                </c:pt>
                <c:pt idx="450">
                  <c:v>#N/A</c:v>
                </c:pt>
                <c:pt idx="451">
                  <c:v>#N/A</c:v>
                </c:pt>
                <c:pt idx="452">
                  <c:v>#N/A</c:v>
                </c:pt>
                <c:pt idx="453">
                  <c:v>#N/A</c:v>
                </c:pt>
                <c:pt idx="454">
                  <c:v>2023</c:v>
                </c:pt>
                <c:pt idx="455">
                  <c:v>#N/A</c:v>
                </c:pt>
                <c:pt idx="456">
                  <c:v>#N/A</c:v>
                </c:pt>
                <c:pt idx="457">
                  <c:v>#N/A</c:v>
                </c:pt>
                <c:pt idx="458">
                  <c:v>#N/A</c:v>
                </c:pt>
                <c:pt idx="459">
                  <c:v>#N/A</c:v>
                </c:pt>
                <c:pt idx="460">
                  <c:v>#N/A</c:v>
                </c:pt>
                <c:pt idx="461">
                  <c:v>2026</c:v>
                </c:pt>
                <c:pt idx="462">
                  <c:v>#N/A</c:v>
                </c:pt>
                <c:pt idx="463">
                  <c:v>#N/A</c:v>
                </c:pt>
                <c:pt idx="464">
                  <c:v>#N/A</c:v>
                </c:pt>
                <c:pt idx="465">
                  <c:v>#N/A</c:v>
                </c:pt>
                <c:pt idx="466">
                  <c:v>2025</c:v>
                </c:pt>
                <c:pt idx="467">
                  <c:v>#N/A</c:v>
                </c:pt>
                <c:pt idx="468">
                  <c:v>#N/A</c:v>
                </c:pt>
                <c:pt idx="469">
                  <c:v>#N/A</c:v>
                </c:pt>
                <c:pt idx="470">
                  <c:v>#N/A</c:v>
                </c:pt>
                <c:pt idx="471">
                  <c:v>2026</c:v>
                </c:pt>
                <c:pt idx="472">
                  <c:v>2022</c:v>
                </c:pt>
                <c:pt idx="473">
                  <c:v>#N/A</c:v>
                </c:pt>
                <c:pt idx="474">
                  <c:v>2026</c:v>
                </c:pt>
                <c:pt idx="475">
                  <c:v>2019</c:v>
                </c:pt>
                <c:pt idx="476">
                  <c:v>2023</c:v>
                </c:pt>
                <c:pt idx="477">
                  <c:v>2025</c:v>
                </c:pt>
                <c:pt idx="478">
                  <c:v>#N/A</c:v>
                </c:pt>
                <c:pt idx="479">
                  <c:v>2018</c:v>
                </c:pt>
                <c:pt idx="480">
                  <c:v>2025</c:v>
                </c:pt>
                <c:pt idx="481">
                  <c:v>#N/A</c:v>
                </c:pt>
                <c:pt idx="482">
                  <c:v>2025</c:v>
                </c:pt>
                <c:pt idx="483">
                  <c:v>#N/A</c:v>
                </c:pt>
                <c:pt idx="484">
                  <c:v>2025</c:v>
                </c:pt>
                <c:pt idx="485">
                  <c:v>#N/A</c:v>
                </c:pt>
                <c:pt idx="486">
                  <c:v>#N/A</c:v>
                </c:pt>
                <c:pt idx="487">
                  <c:v>#N/A</c:v>
                </c:pt>
                <c:pt idx="488">
                  <c:v>#N/A</c:v>
                </c:pt>
                <c:pt idx="489">
                  <c:v>2025</c:v>
                </c:pt>
                <c:pt idx="490">
                  <c:v>#N/A</c:v>
                </c:pt>
                <c:pt idx="491">
                  <c:v>2020</c:v>
                </c:pt>
                <c:pt idx="492">
                  <c:v>2021</c:v>
                </c:pt>
                <c:pt idx="493">
                  <c:v>#N/A</c:v>
                </c:pt>
                <c:pt idx="494">
                  <c:v>2025</c:v>
                </c:pt>
                <c:pt idx="495">
                  <c:v>#N/A</c:v>
                </c:pt>
                <c:pt idx="496">
                  <c:v>#N/A</c:v>
                </c:pt>
                <c:pt idx="497">
                  <c:v>#N/A</c:v>
                </c:pt>
                <c:pt idx="498">
                  <c:v>#N/A</c:v>
                </c:pt>
                <c:pt idx="499">
                  <c:v>2023</c:v>
                </c:pt>
                <c:pt idx="500">
                  <c:v>2022</c:v>
                </c:pt>
                <c:pt idx="501">
                  <c:v>#N/A</c:v>
                </c:pt>
                <c:pt idx="502">
                  <c:v>#N/A</c:v>
                </c:pt>
                <c:pt idx="503">
                  <c:v>#N/A</c:v>
                </c:pt>
                <c:pt idx="504">
                  <c:v>#N/A</c:v>
                </c:pt>
                <c:pt idx="505">
                  <c:v>#N/A</c:v>
                </c:pt>
                <c:pt idx="506">
                  <c:v>#N/A</c:v>
                </c:pt>
                <c:pt idx="507">
                  <c:v>#N/A</c:v>
                </c:pt>
                <c:pt idx="508">
                  <c:v>#N/A</c:v>
                </c:pt>
                <c:pt idx="509">
                  <c:v>2025</c:v>
                </c:pt>
                <c:pt idx="510">
                  <c:v>2015</c:v>
                </c:pt>
                <c:pt idx="511">
                  <c:v>#N/A</c:v>
                </c:pt>
                <c:pt idx="512">
                  <c:v>2016</c:v>
                </c:pt>
                <c:pt idx="513">
                  <c:v>2024</c:v>
                </c:pt>
                <c:pt idx="514">
                  <c:v>2018</c:v>
                </c:pt>
                <c:pt idx="515">
                  <c:v>2025</c:v>
                </c:pt>
                <c:pt idx="516">
                  <c:v>#N/A</c:v>
                </c:pt>
                <c:pt idx="517">
                  <c:v>#N/A</c:v>
                </c:pt>
                <c:pt idx="518">
                  <c:v>2026</c:v>
                </c:pt>
                <c:pt idx="519">
                  <c:v>#N/A</c:v>
                </c:pt>
                <c:pt idx="520">
                  <c:v>#N/A</c:v>
                </c:pt>
                <c:pt idx="521">
                  <c:v>2025</c:v>
                </c:pt>
                <c:pt idx="522">
                  <c:v>2023</c:v>
                </c:pt>
                <c:pt idx="523">
                  <c:v>2018</c:v>
                </c:pt>
                <c:pt idx="524">
                  <c:v>2022</c:v>
                </c:pt>
                <c:pt idx="525">
                  <c:v>#N/A</c:v>
                </c:pt>
                <c:pt idx="526">
                  <c:v>2023</c:v>
                </c:pt>
                <c:pt idx="527">
                  <c:v>2021</c:v>
                </c:pt>
                <c:pt idx="528">
                  <c:v>#N/A</c:v>
                </c:pt>
                <c:pt idx="529">
                  <c:v>#N/A</c:v>
                </c:pt>
                <c:pt idx="530">
                  <c:v>#N/A</c:v>
                </c:pt>
                <c:pt idx="531">
                  <c:v>2024</c:v>
                </c:pt>
                <c:pt idx="532">
                  <c:v>#N/A</c:v>
                </c:pt>
                <c:pt idx="533">
                  <c:v>2022</c:v>
                </c:pt>
                <c:pt idx="534">
                  <c:v>#N/A</c:v>
                </c:pt>
                <c:pt idx="535">
                  <c:v>2016</c:v>
                </c:pt>
                <c:pt idx="536">
                  <c:v>2022</c:v>
                </c:pt>
                <c:pt idx="537">
                  <c:v>2024</c:v>
                </c:pt>
                <c:pt idx="538">
                  <c:v>2019</c:v>
                </c:pt>
                <c:pt idx="539">
                  <c:v>2025</c:v>
                </c:pt>
                <c:pt idx="540">
                  <c:v>2016</c:v>
                </c:pt>
                <c:pt idx="541">
                  <c:v>2022</c:v>
                </c:pt>
                <c:pt idx="542">
                  <c:v>#N/A</c:v>
                </c:pt>
                <c:pt idx="543">
                  <c:v>2025</c:v>
                </c:pt>
                <c:pt idx="544">
                  <c:v>#N/A</c:v>
                </c:pt>
                <c:pt idx="545">
                  <c:v>2021</c:v>
                </c:pt>
                <c:pt idx="546">
                  <c:v>2025</c:v>
                </c:pt>
                <c:pt idx="547">
                  <c:v>2024</c:v>
                </c:pt>
                <c:pt idx="548">
                  <c:v>#N/A</c:v>
                </c:pt>
                <c:pt idx="549">
                  <c:v>#N/A</c:v>
                </c:pt>
                <c:pt idx="550">
                  <c:v>#N/A</c:v>
                </c:pt>
                <c:pt idx="551">
                  <c:v>2019</c:v>
                </c:pt>
                <c:pt idx="552">
                  <c:v>2022</c:v>
                </c:pt>
                <c:pt idx="553">
                  <c:v>#N/A</c:v>
                </c:pt>
                <c:pt idx="554">
                  <c:v>2025</c:v>
                </c:pt>
                <c:pt idx="555">
                  <c:v>2023</c:v>
                </c:pt>
                <c:pt idx="556">
                  <c:v>#N/A</c:v>
                </c:pt>
                <c:pt idx="557">
                  <c:v>2022</c:v>
                </c:pt>
                <c:pt idx="558">
                  <c:v>#N/A</c:v>
                </c:pt>
                <c:pt idx="559">
                  <c:v>2019</c:v>
                </c:pt>
                <c:pt idx="560">
                  <c:v>#N/A</c:v>
                </c:pt>
                <c:pt idx="561">
                  <c:v>#N/A</c:v>
                </c:pt>
                <c:pt idx="562">
                  <c:v>2015</c:v>
                </c:pt>
                <c:pt idx="563">
                  <c:v>2026</c:v>
                </c:pt>
                <c:pt idx="564">
                  <c:v>2025</c:v>
                </c:pt>
                <c:pt idx="565">
                  <c:v>#N/A</c:v>
                </c:pt>
                <c:pt idx="566">
                  <c:v>2023</c:v>
                </c:pt>
                <c:pt idx="567">
                  <c:v>#N/A</c:v>
                </c:pt>
                <c:pt idx="568">
                  <c:v>2018</c:v>
                </c:pt>
                <c:pt idx="569">
                  <c:v>2026</c:v>
                </c:pt>
                <c:pt idx="570">
                  <c:v>2025</c:v>
                </c:pt>
                <c:pt idx="571">
                  <c:v>2026</c:v>
                </c:pt>
                <c:pt idx="572">
                  <c:v>#N/A</c:v>
                </c:pt>
                <c:pt idx="573">
                  <c:v>#N/A</c:v>
                </c:pt>
                <c:pt idx="574">
                  <c:v>#N/A</c:v>
                </c:pt>
                <c:pt idx="575">
                  <c:v>#N/A</c:v>
                </c:pt>
                <c:pt idx="576">
                  <c:v>#N/A</c:v>
                </c:pt>
                <c:pt idx="577">
                  <c:v>2020</c:v>
                </c:pt>
                <c:pt idx="578">
                  <c:v>#N/A</c:v>
                </c:pt>
                <c:pt idx="579">
                  <c:v>#N/A</c:v>
                </c:pt>
                <c:pt idx="580">
                  <c:v>2021</c:v>
                </c:pt>
                <c:pt idx="581">
                  <c:v>#N/A</c:v>
                </c:pt>
                <c:pt idx="582">
                  <c:v>2023</c:v>
                </c:pt>
                <c:pt idx="583">
                  <c:v>2014</c:v>
                </c:pt>
                <c:pt idx="584">
                  <c:v>#N/A</c:v>
                </c:pt>
                <c:pt idx="585">
                  <c:v>#N/A</c:v>
                </c:pt>
                <c:pt idx="586">
                  <c:v>#N/A</c:v>
                </c:pt>
                <c:pt idx="587">
                  <c:v>#N/A</c:v>
                </c:pt>
                <c:pt idx="588">
                  <c:v>#N/A</c:v>
                </c:pt>
                <c:pt idx="589">
                  <c:v>2023</c:v>
                </c:pt>
                <c:pt idx="590">
                  <c:v>2013</c:v>
                </c:pt>
                <c:pt idx="591">
                  <c:v>2026</c:v>
                </c:pt>
                <c:pt idx="592">
                  <c:v>#N/A</c:v>
                </c:pt>
                <c:pt idx="593">
                  <c:v>2021</c:v>
                </c:pt>
                <c:pt idx="594">
                  <c:v>#N/A</c:v>
                </c:pt>
                <c:pt idx="595">
                  <c:v>2026</c:v>
                </c:pt>
                <c:pt idx="596">
                  <c:v>#N/A</c:v>
                </c:pt>
                <c:pt idx="597">
                  <c:v>#N/A</c:v>
                </c:pt>
                <c:pt idx="598">
                  <c:v>2026</c:v>
                </c:pt>
                <c:pt idx="599">
                  <c:v>2026</c:v>
                </c:pt>
                <c:pt idx="600">
                  <c:v>#N/A</c:v>
                </c:pt>
                <c:pt idx="601">
                  <c:v>#N/A</c:v>
                </c:pt>
                <c:pt idx="602">
                  <c:v>2026</c:v>
                </c:pt>
                <c:pt idx="603">
                  <c:v>2024</c:v>
                </c:pt>
                <c:pt idx="604">
                  <c:v>2023</c:v>
                </c:pt>
                <c:pt idx="605">
                  <c:v>2025</c:v>
                </c:pt>
                <c:pt idx="606">
                  <c:v>#N/A</c:v>
                </c:pt>
                <c:pt idx="607">
                  <c:v>#N/A</c:v>
                </c:pt>
                <c:pt idx="608">
                  <c:v>#N/A</c:v>
                </c:pt>
                <c:pt idx="609">
                  <c:v>#N/A</c:v>
                </c:pt>
                <c:pt idx="610">
                  <c:v>#N/A</c:v>
                </c:pt>
                <c:pt idx="611">
                  <c:v>#N/A</c:v>
                </c:pt>
                <c:pt idx="612">
                  <c:v>#N/A</c:v>
                </c:pt>
                <c:pt idx="613">
                  <c:v>2024</c:v>
                </c:pt>
                <c:pt idx="614">
                  <c:v>#N/A</c:v>
                </c:pt>
                <c:pt idx="615">
                  <c:v>#N/A</c:v>
                </c:pt>
                <c:pt idx="616">
                  <c:v>#N/A</c:v>
                </c:pt>
                <c:pt idx="617">
                  <c:v>#N/A</c:v>
                </c:pt>
                <c:pt idx="618">
                  <c:v>#N/A</c:v>
                </c:pt>
                <c:pt idx="619">
                  <c:v>#N/A</c:v>
                </c:pt>
                <c:pt idx="620">
                  <c:v>#N/A</c:v>
                </c:pt>
                <c:pt idx="621">
                  <c:v>#N/A</c:v>
                </c:pt>
                <c:pt idx="622">
                  <c:v>#N/A</c:v>
                </c:pt>
                <c:pt idx="623">
                  <c:v>2026</c:v>
                </c:pt>
                <c:pt idx="624">
                  <c:v>#N/A</c:v>
                </c:pt>
                <c:pt idx="625">
                  <c:v>#N/A</c:v>
                </c:pt>
                <c:pt idx="626">
                  <c:v>2026</c:v>
                </c:pt>
                <c:pt idx="627">
                  <c:v>#N/A</c:v>
                </c:pt>
                <c:pt idx="628">
                  <c:v>2020</c:v>
                </c:pt>
                <c:pt idx="629">
                  <c:v>#N/A</c:v>
                </c:pt>
                <c:pt idx="630">
                  <c:v>#N/A</c:v>
                </c:pt>
                <c:pt idx="631">
                  <c:v>2024</c:v>
                </c:pt>
                <c:pt idx="632">
                  <c:v>2026</c:v>
                </c:pt>
                <c:pt idx="633">
                  <c:v>#N/A</c:v>
                </c:pt>
                <c:pt idx="634">
                  <c:v>2022</c:v>
                </c:pt>
                <c:pt idx="635">
                  <c:v>#N/A</c:v>
                </c:pt>
                <c:pt idx="636">
                  <c:v>#N/A</c:v>
                </c:pt>
                <c:pt idx="637">
                  <c:v>#N/A</c:v>
                </c:pt>
                <c:pt idx="638">
                  <c:v>2024</c:v>
                </c:pt>
                <c:pt idx="639">
                  <c:v>#N/A</c:v>
                </c:pt>
                <c:pt idx="640">
                  <c:v>#N/A</c:v>
                </c:pt>
                <c:pt idx="641">
                  <c:v>#N/A</c:v>
                </c:pt>
                <c:pt idx="642">
                  <c:v>2024</c:v>
                </c:pt>
                <c:pt idx="643">
                  <c:v>2015</c:v>
                </c:pt>
                <c:pt idx="644">
                  <c:v>#N/A</c:v>
                </c:pt>
                <c:pt idx="645">
                  <c:v>2025</c:v>
                </c:pt>
                <c:pt idx="646">
                  <c:v>#N/A</c:v>
                </c:pt>
                <c:pt idx="647">
                  <c:v>2023</c:v>
                </c:pt>
                <c:pt idx="648">
                  <c:v>2025</c:v>
                </c:pt>
                <c:pt idx="649">
                  <c:v>2024</c:v>
                </c:pt>
                <c:pt idx="650">
                  <c:v>2010</c:v>
                </c:pt>
                <c:pt idx="651">
                  <c:v>2012</c:v>
                </c:pt>
                <c:pt idx="652">
                  <c:v>2025</c:v>
                </c:pt>
                <c:pt idx="653">
                  <c:v>#N/A</c:v>
                </c:pt>
                <c:pt idx="654">
                  <c:v>#N/A</c:v>
                </c:pt>
                <c:pt idx="655">
                  <c:v>2022</c:v>
                </c:pt>
                <c:pt idx="656">
                  <c:v>#N/A</c:v>
                </c:pt>
                <c:pt idx="657">
                  <c:v>2023</c:v>
                </c:pt>
                <c:pt idx="658">
                  <c:v>2023</c:v>
                </c:pt>
                <c:pt idx="659">
                  <c:v>2021</c:v>
                </c:pt>
                <c:pt idx="660">
                  <c:v>2025</c:v>
                </c:pt>
                <c:pt idx="661">
                  <c:v>#N/A</c:v>
                </c:pt>
                <c:pt idx="662">
                  <c:v>#N/A</c:v>
                </c:pt>
                <c:pt idx="663">
                  <c:v>#N/A</c:v>
                </c:pt>
                <c:pt idx="664">
                  <c:v>2026</c:v>
                </c:pt>
                <c:pt idx="665">
                  <c:v>#N/A</c:v>
                </c:pt>
                <c:pt idx="666">
                  <c:v>#N/A</c:v>
                </c:pt>
                <c:pt idx="667">
                  <c:v>#N/A</c:v>
                </c:pt>
                <c:pt idx="668">
                  <c:v>2017</c:v>
                </c:pt>
                <c:pt idx="669">
                  <c:v>2013</c:v>
                </c:pt>
                <c:pt idx="670">
                  <c:v>2020</c:v>
                </c:pt>
                <c:pt idx="671">
                  <c:v>2023</c:v>
                </c:pt>
                <c:pt idx="672">
                  <c:v>#N/A</c:v>
                </c:pt>
                <c:pt idx="673">
                  <c:v>2020</c:v>
                </c:pt>
                <c:pt idx="674">
                  <c:v>2024</c:v>
                </c:pt>
                <c:pt idx="675">
                  <c:v>#N/A</c:v>
                </c:pt>
                <c:pt idx="676">
                  <c:v>2026</c:v>
                </c:pt>
                <c:pt idx="677">
                  <c:v>#N/A</c:v>
                </c:pt>
                <c:pt idx="678">
                  <c:v>#N/A</c:v>
                </c:pt>
                <c:pt idx="679">
                  <c:v>2026</c:v>
                </c:pt>
                <c:pt idx="680">
                  <c:v>2024</c:v>
                </c:pt>
                <c:pt idx="681">
                  <c:v>#N/A</c:v>
                </c:pt>
                <c:pt idx="682">
                  <c:v>2021</c:v>
                </c:pt>
                <c:pt idx="683">
                  <c:v>2013</c:v>
                </c:pt>
                <c:pt idx="684">
                  <c:v>2020</c:v>
                </c:pt>
                <c:pt idx="685">
                  <c:v>#N/A</c:v>
                </c:pt>
                <c:pt idx="686">
                  <c:v>#N/A</c:v>
                </c:pt>
                <c:pt idx="687">
                  <c:v>#N/A</c:v>
                </c:pt>
                <c:pt idx="688">
                  <c:v>#N/A</c:v>
                </c:pt>
                <c:pt idx="689">
                  <c:v>#N/A</c:v>
                </c:pt>
                <c:pt idx="690">
                  <c:v>#N/A</c:v>
                </c:pt>
                <c:pt idx="691">
                  <c:v>2022</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2021</c:v>
                </c:pt>
                <c:pt idx="705">
                  <c:v>#N/A</c:v>
                </c:pt>
                <c:pt idx="706">
                  <c:v>#N/A</c:v>
                </c:pt>
                <c:pt idx="707">
                  <c:v>#N/A</c:v>
                </c:pt>
                <c:pt idx="708">
                  <c:v>#N/A</c:v>
                </c:pt>
                <c:pt idx="709">
                  <c:v>2022</c:v>
                </c:pt>
                <c:pt idx="710">
                  <c:v>2022</c:v>
                </c:pt>
                <c:pt idx="711">
                  <c:v>#N/A</c:v>
                </c:pt>
                <c:pt idx="712">
                  <c:v>2024</c:v>
                </c:pt>
                <c:pt idx="713">
                  <c:v>2026</c:v>
                </c:pt>
                <c:pt idx="714">
                  <c:v>2022</c:v>
                </c:pt>
                <c:pt idx="715">
                  <c:v>2023</c:v>
                </c:pt>
                <c:pt idx="716">
                  <c:v>#N/A</c:v>
                </c:pt>
                <c:pt idx="717">
                  <c:v>2020</c:v>
                </c:pt>
                <c:pt idx="718">
                  <c:v>2023</c:v>
                </c:pt>
                <c:pt idx="719">
                  <c:v>2023</c:v>
                </c:pt>
                <c:pt idx="720">
                  <c:v>#N/A</c:v>
                </c:pt>
                <c:pt idx="721">
                  <c:v>2025</c:v>
                </c:pt>
                <c:pt idx="722">
                  <c:v>2022</c:v>
                </c:pt>
                <c:pt idx="723">
                  <c:v>2026</c:v>
                </c:pt>
                <c:pt idx="724">
                  <c:v>#N/A</c:v>
                </c:pt>
                <c:pt idx="725">
                  <c:v>#N/A</c:v>
                </c:pt>
                <c:pt idx="726">
                  <c:v>2025</c:v>
                </c:pt>
                <c:pt idx="727">
                  <c:v>2023</c:v>
                </c:pt>
                <c:pt idx="728">
                  <c:v>2025</c:v>
                </c:pt>
                <c:pt idx="729">
                  <c:v>#N/A</c:v>
                </c:pt>
                <c:pt idx="730">
                  <c:v>2022</c:v>
                </c:pt>
                <c:pt idx="731">
                  <c:v>#N/A</c:v>
                </c:pt>
                <c:pt idx="732">
                  <c:v>#N/A</c:v>
                </c:pt>
                <c:pt idx="733">
                  <c:v>#N/A</c:v>
                </c:pt>
                <c:pt idx="734">
                  <c:v>#N/A</c:v>
                </c:pt>
                <c:pt idx="735">
                  <c:v>#N/A</c:v>
                </c:pt>
                <c:pt idx="736">
                  <c:v>#N/A</c:v>
                </c:pt>
                <c:pt idx="737">
                  <c:v>#N/A</c:v>
                </c:pt>
                <c:pt idx="738">
                  <c:v>#N/A</c:v>
                </c:pt>
                <c:pt idx="739">
                  <c:v>#N/A</c:v>
                </c:pt>
                <c:pt idx="740">
                  <c:v>2010</c:v>
                </c:pt>
                <c:pt idx="741">
                  <c:v>#N/A</c:v>
                </c:pt>
                <c:pt idx="742">
                  <c:v>2022</c:v>
                </c:pt>
                <c:pt idx="743">
                  <c:v>#N/A</c:v>
                </c:pt>
                <c:pt idx="744">
                  <c:v>#N/A</c:v>
                </c:pt>
                <c:pt idx="745">
                  <c:v>#N/A</c:v>
                </c:pt>
                <c:pt idx="746">
                  <c:v>2020</c:v>
                </c:pt>
                <c:pt idx="747">
                  <c:v>2026</c:v>
                </c:pt>
                <c:pt idx="748">
                  <c:v>2014</c:v>
                </c:pt>
                <c:pt idx="749">
                  <c:v>#N/A</c:v>
                </c:pt>
                <c:pt idx="750">
                  <c:v>#N/A</c:v>
                </c:pt>
                <c:pt idx="751">
                  <c:v>2018</c:v>
                </c:pt>
                <c:pt idx="752">
                  <c:v>#N/A</c:v>
                </c:pt>
                <c:pt idx="753">
                  <c:v>#N/A</c:v>
                </c:pt>
                <c:pt idx="754">
                  <c:v>2026</c:v>
                </c:pt>
                <c:pt idx="755">
                  <c:v>#N/A</c:v>
                </c:pt>
                <c:pt idx="756">
                  <c:v>2024</c:v>
                </c:pt>
                <c:pt idx="757">
                  <c:v>2023</c:v>
                </c:pt>
                <c:pt idx="758">
                  <c:v>#N/A</c:v>
                </c:pt>
                <c:pt idx="759">
                  <c:v>#N/A</c:v>
                </c:pt>
                <c:pt idx="760">
                  <c:v>#N/A</c:v>
                </c:pt>
                <c:pt idx="761">
                  <c:v>2021</c:v>
                </c:pt>
                <c:pt idx="762">
                  <c:v>2025</c:v>
                </c:pt>
                <c:pt idx="763">
                  <c:v>#N/A</c:v>
                </c:pt>
                <c:pt idx="764">
                  <c:v>#N/A</c:v>
                </c:pt>
                <c:pt idx="765">
                  <c:v>#N/A</c:v>
                </c:pt>
                <c:pt idx="766">
                  <c:v>#N/A</c:v>
                </c:pt>
                <c:pt idx="767">
                  <c:v>2022</c:v>
                </c:pt>
                <c:pt idx="768">
                  <c:v>2021</c:v>
                </c:pt>
                <c:pt idx="769">
                  <c:v>2015</c:v>
                </c:pt>
                <c:pt idx="770">
                  <c:v>2019</c:v>
                </c:pt>
                <c:pt idx="771">
                  <c:v>#N/A</c:v>
                </c:pt>
                <c:pt idx="772">
                  <c:v>#N/A</c:v>
                </c:pt>
                <c:pt idx="773">
                  <c:v>2019</c:v>
                </c:pt>
                <c:pt idx="774">
                  <c:v>2023</c:v>
                </c:pt>
                <c:pt idx="775">
                  <c:v>2022</c:v>
                </c:pt>
                <c:pt idx="776">
                  <c:v>#N/A</c:v>
                </c:pt>
                <c:pt idx="777">
                  <c:v>#N/A</c:v>
                </c:pt>
                <c:pt idx="778">
                  <c:v>2012</c:v>
                </c:pt>
                <c:pt idx="779">
                  <c:v>2020</c:v>
                </c:pt>
                <c:pt idx="780">
                  <c:v>2008</c:v>
                </c:pt>
                <c:pt idx="781">
                  <c:v>#N/A</c:v>
                </c:pt>
                <c:pt idx="782">
                  <c:v>#N/A</c:v>
                </c:pt>
                <c:pt idx="783">
                  <c:v>2022</c:v>
                </c:pt>
                <c:pt idx="784">
                  <c:v>2023</c:v>
                </c:pt>
                <c:pt idx="785">
                  <c:v>2019</c:v>
                </c:pt>
                <c:pt idx="786">
                  <c:v>#N/A</c:v>
                </c:pt>
                <c:pt idx="787">
                  <c:v>2024</c:v>
                </c:pt>
                <c:pt idx="788">
                  <c:v>#N/A</c:v>
                </c:pt>
                <c:pt idx="789">
                  <c:v>2017</c:v>
                </c:pt>
                <c:pt idx="790">
                  <c:v>#N/A</c:v>
                </c:pt>
                <c:pt idx="791">
                  <c:v>2023</c:v>
                </c:pt>
                <c:pt idx="792">
                  <c:v>2026</c:v>
                </c:pt>
                <c:pt idx="793">
                  <c:v>2025</c:v>
                </c:pt>
                <c:pt idx="794">
                  <c:v>#N/A</c:v>
                </c:pt>
                <c:pt idx="795">
                  <c:v>#N/A</c:v>
                </c:pt>
                <c:pt idx="796">
                  <c:v>2025</c:v>
                </c:pt>
                <c:pt idx="797">
                  <c:v>2026</c:v>
                </c:pt>
                <c:pt idx="798">
                  <c:v>#N/A</c:v>
                </c:pt>
                <c:pt idx="799">
                  <c:v>#N/A</c:v>
                </c:pt>
                <c:pt idx="800">
                  <c:v>2017</c:v>
                </c:pt>
                <c:pt idx="801">
                  <c:v>#N/A</c:v>
                </c:pt>
                <c:pt idx="802">
                  <c:v>#N/A</c:v>
                </c:pt>
                <c:pt idx="803">
                  <c:v>2019</c:v>
                </c:pt>
                <c:pt idx="804">
                  <c:v>2024</c:v>
                </c:pt>
                <c:pt idx="805">
                  <c:v>2017</c:v>
                </c:pt>
                <c:pt idx="806">
                  <c:v>#N/A</c:v>
                </c:pt>
                <c:pt idx="807">
                  <c:v>2026</c:v>
                </c:pt>
                <c:pt idx="808">
                  <c:v>#N/A</c:v>
                </c:pt>
                <c:pt idx="809">
                  <c:v>#N/A</c:v>
                </c:pt>
                <c:pt idx="810">
                  <c:v>#N/A</c:v>
                </c:pt>
                <c:pt idx="811">
                  <c:v>2013</c:v>
                </c:pt>
                <c:pt idx="812">
                  <c:v>#N/A</c:v>
                </c:pt>
                <c:pt idx="813">
                  <c:v>2025</c:v>
                </c:pt>
                <c:pt idx="814">
                  <c:v>2023</c:v>
                </c:pt>
                <c:pt idx="815">
                  <c:v>2016</c:v>
                </c:pt>
                <c:pt idx="816">
                  <c:v>#N/A</c:v>
                </c:pt>
                <c:pt idx="817">
                  <c:v>2021</c:v>
                </c:pt>
                <c:pt idx="818">
                  <c:v>2025</c:v>
                </c:pt>
                <c:pt idx="819">
                  <c:v>#N/A</c:v>
                </c:pt>
                <c:pt idx="820">
                  <c:v>2022</c:v>
                </c:pt>
                <c:pt idx="821">
                  <c:v>2025</c:v>
                </c:pt>
                <c:pt idx="822">
                  <c:v>2021</c:v>
                </c:pt>
                <c:pt idx="823">
                  <c:v>2018</c:v>
                </c:pt>
                <c:pt idx="824">
                  <c:v>#N/A</c:v>
                </c:pt>
                <c:pt idx="825">
                  <c:v>#N/A</c:v>
                </c:pt>
                <c:pt idx="826">
                  <c:v>#N/A</c:v>
                </c:pt>
                <c:pt idx="827">
                  <c:v>2023</c:v>
                </c:pt>
                <c:pt idx="828">
                  <c:v>#N/A</c:v>
                </c:pt>
                <c:pt idx="829">
                  <c:v>#N/A</c:v>
                </c:pt>
                <c:pt idx="830">
                  <c:v>#N/A</c:v>
                </c:pt>
                <c:pt idx="831">
                  <c:v>#N/A</c:v>
                </c:pt>
                <c:pt idx="832">
                  <c:v>#N/A</c:v>
                </c:pt>
                <c:pt idx="833">
                  <c:v>#N/A</c:v>
                </c:pt>
                <c:pt idx="834">
                  <c:v>2023</c:v>
                </c:pt>
                <c:pt idx="835">
                  <c:v>#N/A</c:v>
                </c:pt>
                <c:pt idx="836">
                  <c:v>2026</c:v>
                </c:pt>
                <c:pt idx="837">
                  <c:v>2024</c:v>
                </c:pt>
                <c:pt idx="838">
                  <c:v>2012</c:v>
                </c:pt>
                <c:pt idx="839">
                  <c:v>2024</c:v>
                </c:pt>
                <c:pt idx="840">
                  <c:v>#N/A</c:v>
                </c:pt>
                <c:pt idx="841">
                  <c:v>2026</c:v>
                </c:pt>
                <c:pt idx="842">
                  <c:v>2024</c:v>
                </c:pt>
                <c:pt idx="843">
                  <c:v>#N/A</c:v>
                </c:pt>
                <c:pt idx="844">
                  <c:v>2011</c:v>
                </c:pt>
                <c:pt idx="845">
                  <c:v>2014</c:v>
                </c:pt>
                <c:pt idx="846">
                  <c:v>#N/A</c:v>
                </c:pt>
                <c:pt idx="847">
                  <c:v>#N/A</c:v>
                </c:pt>
                <c:pt idx="848">
                  <c:v>#N/A</c:v>
                </c:pt>
                <c:pt idx="849">
                  <c:v>2016</c:v>
                </c:pt>
                <c:pt idx="850">
                  <c:v>2026</c:v>
                </c:pt>
                <c:pt idx="851">
                  <c:v>#N/A</c:v>
                </c:pt>
                <c:pt idx="852">
                  <c:v>#N/A</c:v>
                </c:pt>
                <c:pt idx="853">
                  <c:v>#N/A</c:v>
                </c:pt>
                <c:pt idx="854">
                  <c:v>2024</c:v>
                </c:pt>
                <c:pt idx="855">
                  <c:v>#N/A</c:v>
                </c:pt>
                <c:pt idx="856">
                  <c:v>2023</c:v>
                </c:pt>
                <c:pt idx="857">
                  <c:v>#N/A</c:v>
                </c:pt>
                <c:pt idx="858">
                  <c:v>#N/A</c:v>
                </c:pt>
                <c:pt idx="859">
                  <c:v>#N/A</c:v>
                </c:pt>
                <c:pt idx="860">
                  <c:v>2026</c:v>
                </c:pt>
                <c:pt idx="861">
                  <c:v>#N/A</c:v>
                </c:pt>
                <c:pt idx="862">
                  <c:v>#N/A</c:v>
                </c:pt>
                <c:pt idx="863">
                  <c:v>2024</c:v>
                </c:pt>
                <c:pt idx="864">
                  <c:v>#N/A</c:v>
                </c:pt>
                <c:pt idx="865">
                  <c:v>2024</c:v>
                </c:pt>
                <c:pt idx="866">
                  <c:v>#N/A</c:v>
                </c:pt>
                <c:pt idx="867">
                  <c:v>2022</c:v>
                </c:pt>
                <c:pt idx="868">
                  <c:v>2018</c:v>
                </c:pt>
                <c:pt idx="869">
                  <c:v>#N/A</c:v>
                </c:pt>
                <c:pt idx="870">
                  <c:v>#N/A</c:v>
                </c:pt>
                <c:pt idx="871">
                  <c:v>#N/A</c:v>
                </c:pt>
                <c:pt idx="872">
                  <c:v>#N/A</c:v>
                </c:pt>
                <c:pt idx="873">
                  <c:v>2023</c:v>
                </c:pt>
                <c:pt idx="874">
                  <c:v>2023</c:v>
                </c:pt>
                <c:pt idx="875">
                  <c:v>#N/A</c:v>
                </c:pt>
                <c:pt idx="876">
                  <c:v>#N/A</c:v>
                </c:pt>
                <c:pt idx="877">
                  <c:v>2022</c:v>
                </c:pt>
                <c:pt idx="878">
                  <c:v>#N/A</c:v>
                </c:pt>
                <c:pt idx="879">
                  <c:v>1991</c:v>
                </c:pt>
                <c:pt idx="880">
                  <c:v>2019</c:v>
                </c:pt>
                <c:pt idx="881">
                  <c:v>2022</c:v>
                </c:pt>
                <c:pt idx="882">
                  <c:v>#N/A</c:v>
                </c:pt>
                <c:pt idx="883">
                  <c:v>#N/A</c:v>
                </c:pt>
                <c:pt idx="884">
                  <c:v>#N/A</c:v>
                </c:pt>
                <c:pt idx="885">
                  <c:v>#N/A</c:v>
                </c:pt>
                <c:pt idx="886">
                  <c:v>#N/A</c:v>
                </c:pt>
                <c:pt idx="887">
                  <c:v>#N/A</c:v>
                </c:pt>
                <c:pt idx="888">
                  <c:v>2023</c:v>
                </c:pt>
                <c:pt idx="889">
                  <c:v>#N/A</c:v>
                </c:pt>
                <c:pt idx="890">
                  <c:v>2024</c:v>
                </c:pt>
                <c:pt idx="891">
                  <c:v>#N/A</c:v>
                </c:pt>
                <c:pt idx="892">
                  <c:v>#N/A</c:v>
                </c:pt>
                <c:pt idx="893">
                  <c:v>#N/A</c:v>
                </c:pt>
                <c:pt idx="894">
                  <c:v>2017</c:v>
                </c:pt>
                <c:pt idx="895">
                  <c:v>2014</c:v>
                </c:pt>
                <c:pt idx="896">
                  <c:v>#N/A</c:v>
                </c:pt>
                <c:pt idx="897">
                  <c:v>#N/A</c:v>
                </c:pt>
                <c:pt idx="898">
                  <c:v>2003</c:v>
                </c:pt>
                <c:pt idx="899">
                  <c:v>#N/A</c:v>
                </c:pt>
                <c:pt idx="900">
                  <c:v>#N/A</c:v>
                </c:pt>
                <c:pt idx="901">
                  <c:v>2017</c:v>
                </c:pt>
                <c:pt idx="902">
                  <c:v>#N/A</c:v>
                </c:pt>
                <c:pt idx="903">
                  <c:v>2025</c:v>
                </c:pt>
                <c:pt idx="904">
                  <c:v>#N/A</c:v>
                </c:pt>
                <c:pt idx="905">
                  <c:v>#N/A</c:v>
                </c:pt>
                <c:pt idx="906">
                  <c:v>2025</c:v>
                </c:pt>
                <c:pt idx="907">
                  <c:v>#N/A</c:v>
                </c:pt>
                <c:pt idx="908">
                  <c:v>#N/A</c:v>
                </c:pt>
                <c:pt idx="909">
                  <c:v>#N/A</c:v>
                </c:pt>
                <c:pt idx="910">
                  <c:v>2024</c:v>
                </c:pt>
                <c:pt idx="911">
                  <c:v>2019</c:v>
                </c:pt>
                <c:pt idx="912">
                  <c:v>2025</c:v>
                </c:pt>
                <c:pt idx="913">
                  <c:v>2017</c:v>
                </c:pt>
                <c:pt idx="914">
                  <c:v>2022</c:v>
                </c:pt>
                <c:pt idx="915">
                  <c:v>#N/A</c:v>
                </c:pt>
                <c:pt idx="916">
                  <c:v>2018</c:v>
                </c:pt>
                <c:pt idx="917">
                  <c:v>#N/A</c:v>
                </c:pt>
                <c:pt idx="918">
                  <c:v>2023</c:v>
                </c:pt>
                <c:pt idx="919">
                  <c:v>2021</c:v>
                </c:pt>
                <c:pt idx="920">
                  <c:v>#N/A</c:v>
                </c:pt>
                <c:pt idx="921">
                  <c:v>2024</c:v>
                </c:pt>
                <c:pt idx="922">
                  <c:v>2026</c:v>
                </c:pt>
                <c:pt idx="923">
                  <c:v>#N/A</c:v>
                </c:pt>
                <c:pt idx="924">
                  <c:v>#N/A</c:v>
                </c:pt>
                <c:pt idx="925">
                  <c:v>#N/A</c:v>
                </c:pt>
                <c:pt idx="926">
                  <c:v>2019</c:v>
                </c:pt>
                <c:pt idx="927">
                  <c:v>2022</c:v>
                </c:pt>
                <c:pt idx="928">
                  <c:v>#N/A</c:v>
                </c:pt>
                <c:pt idx="929">
                  <c:v>2023</c:v>
                </c:pt>
                <c:pt idx="930">
                  <c:v>2024</c:v>
                </c:pt>
                <c:pt idx="931">
                  <c:v>2024</c:v>
                </c:pt>
                <c:pt idx="932">
                  <c:v>#N/A</c:v>
                </c:pt>
                <c:pt idx="933">
                  <c:v>#N/A</c:v>
                </c:pt>
                <c:pt idx="934">
                  <c:v>#N/A</c:v>
                </c:pt>
                <c:pt idx="935">
                  <c:v>2026</c:v>
                </c:pt>
                <c:pt idx="936">
                  <c:v>2026</c:v>
                </c:pt>
                <c:pt idx="937">
                  <c:v>#N/A</c:v>
                </c:pt>
                <c:pt idx="938">
                  <c:v>2025</c:v>
                </c:pt>
                <c:pt idx="939">
                  <c:v>#N/A</c:v>
                </c:pt>
                <c:pt idx="940">
                  <c:v>#N/A</c:v>
                </c:pt>
                <c:pt idx="941">
                  <c:v>#N/A</c:v>
                </c:pt>
                <c:pt idx="942">
                  <c:v>2017</c:v>
                </c:pt>
                <c:pt idx="943">
                  <c:v>#N/A</c:v>
                </c:pt>
                <c:pt idx="944">
                  <c:v>2020</c:v>
                </c:pt>
                <c:pt idx="945">
                  <c:v>2025</c:v>
                </c:pt>
                <c:pt idx="946">
                  <c:v>2025</c:v>
                </c:pt>
                <c:pt idx="947">
                  <c:v>2024</c:v>
                </c:pt>
                <c:pt idx="948">
                  <c:v>#N/A</c:v>
                </c:pt>
                <c:pt idx="949">
                  <c:v>#N/A</c:v>
                </c:pt>
                <c:pt idx="950">
                  <c:v>2024</c:v>
                </c:pt>
                <c:pt idx="951">
                  <c:v>#N/A</c:v>
                </c:pt>
                <c:pt idx="952">
                  <c:v>#N/A</c:v>
                </c:pt>
                <c:pt idx="953">
                  <c:v>2023</c:v>
                </c:pt>
                <c:pt idx="954">
                  <c:v>#N/A</c:v>
                </c:pt>
                <c:pt idx="955">
                  <c:v>2018</c:v>
                </c:pt>
                <c:pt idx="956">
                  <c:v>2024</c:v>
                </c:pt>
                <c:pt idx="957">
                  <c:v>#N/A</c:v>
                </c:pt>
                <c:pt idx="958">
                  <c:v>#N/A</c:v>
                </c:pt>
                <c:pt idx="959">
                  <c:v>#N/A</c:v>
                </c:pt>
                <c:pt idx="960">
                  <c:v>#N/A</c:v>
                </c:pt>
                <c:pt idx="961">
                  <c:v>#N/A</c:v>
                </c:pt>
                <c:pt idx="962">
                  <c:v>2025</c:v>
                </c:pt>
                <c:pt idx="963">
                  <c:v>2023</c:v>
                </c:pt>
                <c:pt idx="964">
                  <c:v>#N/A</c:v>
                </c:pt>
                <c:pt idx="965">
                  <c:v>#N/A</c:v>
                </c:pt>
                <c:pt idx="966">
                  <c:v>#N/A</c:v>
                </c:pt>
                <c:pt idx="967">
                  <c:v>#N/A</c:v>
                </c:pt>
                <c:pt idx="968">
                  <c:v>#N/A</c:v>
                </c:pt>
                <c:pt idx="969">
                  <c:v>2014</c:v>
                </c:pt>
                <c:pt idx="970">
                  <c:v>2020</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1.046</c:v>
                </c:pt>
                <c:pt idx="70">
                  <c:v>1.069</c:v>
                </c:pt>
                <c:pt idx="71">
                  <c:v>#N/A</c:v>
                </c:pt>
                <c:pt idx="72">
                  <c:v>#N/A</c:v>
                </c:pt>
                <c:pt idx="73">
                  <c:v>#N/A</c:v>
                </c:pt>
                <c:pt idx="74">
                  <c:v>1.161</c:v>
                </c:pt>
                <c:pt idx="75">
                  <c:v>#N/A</c:v>
                </c:pt>
                <c:pt idx="76">
                  <c:v>#N/A</c:v>
                </c:pt>
                <c:pt idx="77">
                  <c:v>1.23</c:v>
                </c:pt>
                <c:pt idx="78">
                  <c:v>#N/A</c:v>
                </c:pt>
                <c:pt idx="79">
                  <c:v>1.276</c:v>
                </c:pt>
                <c:pt idx="80">
                  <c:v>1.2989999999999999</c:v>
                </c:pt>
                <c:pt idx="81">
                  <c:v>1.3220000000000001</c:v>
                </c:pt>
                <c:pt idx="82">
                  <c:v>#N/A</c:v>
                </c:pt>
                <c:pt idx="83">
                  <c:v>#N/A</c:v>
                </c:pt>
                <c:pt idx="84">
                  <c:v>1.391</c:v>
                </c:pt>
                <c:pt idx="85">
                  <c:v>1.4139999999999999</c:v>
                </c:pt>
                <c:pt idx="86">
                  <c:v>#N/A</c:v>
                </c:pt>
                <c:pt idx="87">
                  <c:v>1.46</c:v>
                </c:pt>
                <c:pt idx="88">
                  <c:v>#N/A</c:v>
                </c:pt>
                <c:pt idx="89">
                  <c:v>#N/A</c:v>
                </c:pt>
                <c:pt idx="90">
                  <c:v>1.5289999999999999</c:v>
                </c:pt>
                <c:pt idx="91">
                  <c:v>#N/A</c:v>
                </c:pt>
                <c:pt idx="92">
                  <c:v>1.575</c:v>
                </c:pt>
                <c:pt idx="93">
                  <c:v>1.5979999999999999</c:v>
                </c:pt>
                <c:pt idx="94">
                  <c:v>1.621</c:v>
                </c:pt>
                <c:pt idx="95">
                  <c:v>1.6440000000000001</c:v>
                </c:pt>
                <c:pt idx="96">
                  <c:v>#N/A</c:v>
                </c:pt>
                <c:pt idx="97">
                  <c:v>#N/A</c:v>
                </c:pt>
                <c:pt idx="98">
                  <c:v>#N/A</c:v>
                </c:pt>
                <c:pt idx="99">
                  <c:v>1.736</c:v>
                </c:pt>
                <c:pt idx="100">
                  <c:v>#N/A</c:v>
                </c:pt>
                <c:pt idx="101">
                  <c:v>#N/A</c:v>
                </c:pt>
                <c:pt idx="102">
                  <c:v>1.0229999999999999</c:v>
                </c:pt>
                <c:pt idx="103">
                  <c:v>#N/A</c:v>
                </c:pt>
                <c:pt idx="104">
                  <c:v>#N/A</c:v>
                </c:pt>
                <c:pt idx="105">
                  <c:v>#N/A</c:v>
                </c:pt>
                <c:pt idx="106">
                  <c:v>1.115</c:v>
                </c:pt>
                <c:pt idx="107">
                  <c:v>1.1379999999999999</c:v>
                </c:pt>
                <c:pt idx="108">
                  <c:v>#N/A</c:v>
                </c:pt>
                <c:pt idx="109">
                  <c:v>#N/A</c:v>
                </c:pt>
                <c:pt idx="110">
                  <c:v>#N/A</c:v>
                </c:pt>
                <c:pt idx="111">
                  <c:v>#N/A</c:v>
                </c:pt>
                <c:pt idx="112">
                  <c:v>#N/A</c:v>
                </c:pt>
                <c:pt idx="113">
                  <c:v>#N/A</c:v>
                </c:pt>
                <c:pt idx="114">
                  <c:v>#N/A</c:v>
                </c:pt>
                <c:pt idx="115">
                  <c:v>#N/A</c:v>
                </c:pt>
                <c:pt idx="116">
                  <c:v>#N/A</c:v>
                </c:pt>
                <c:pt idx="117">
                  <c:v>1.3679999999999999</c:v>
                </c:pt>
                <c:pt idx="118">
                  <c:v>#N/A</c:v>
                </c:pt>
                <c:pt idx="119">
                  <c:v>#N/A</c:v>
                </c:pt>
                <c:pt idx="120">
                  <c:v>1.4370000000000001</c:v>
                </c:pt>
                <c:pt idx="121">
                  <c:v>#N/A</c:v>
                </c:pt>
                <c:pt idx="122">
                  <c:v>1.4830000000000001</c:v>
                </c:pt>
                <c:pt idx="123">
                  <c:v>#N/A</c:v>
                </c:pt>
                <c:pt idx="124">
                  <c:v>1.5289999999999999</c:v>
                </c:pt>
                <c:pt idx="125">
                  <c:v>1.552</c:v>
                </c:pt>
                <c:pt idx="126">
                  <c:v>#N/A</c:v>
                </c:pt>
                <c:pt idx="127">
                  <c:v>#N/A</c:v>
                </c:pt>
                <c:pt idx="128">
                  <c:v>1.621</c:v>
                </c:pt>
                <c:pt idx="129">
                  <c:v>1.6440000000000001</c:v>
                </c:pt>
                <c:pt idx="130">
                  <c:v>#N/A</c:v>
                </c:pt>
                <c:pt idx="131">
                  <c:v>#N/A</c:v>
                </c:pt>
                <c:pt idx="132">
                  <c:v>#N/A</c:v>
                </c:pt>
                <c:pt idx="133">
                  <c:v>1.736</c:v>
                </c:pt>
                <c:pt idx="134">
                  <c:v>1.7589999999999999</c:v>
                </c:pt>
                <c:pt idx="135">
                  <c:v>#N/A</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1.46</c:v>
                </c:pt>
                <c:pt idx="156">
                  <c:v>#N/A</c:v>
                </c:pt>
                <c:pt idx="157">
                  <c:v>#N/A</c:v>
                </c:pt>
                <c:pt idx="158">
                  <c:v>1.5289999999999999</c:v>
                </c:pt>
                <c:pt idx="159">
                  <c:v>1.552</c:v>
                </c:pt>
                <c:pt idx="160">
                  <c:v>#N/A</c:v>
                </c:pt>
                <c:pt idx="161">
                  <c:v>#N/A</c:v>
                </c:pt>
                <c:pt idx="162">
                  <c:v>#N/A</c:v>
                </c:pt>
                <c:pt idx="163">
                  <c:v>#N/A</c:v>
                </c:pt>
                <c:pt idx="164">
                  <c:v>#N/A</c:v>
                </c:pt>
                <c:pt idx="165">
                  <c:v>#N/A</c:v>
                </c:pt>
                <c:pt idx="166">
                  <c:v>#N/A</c:v>
                </c:pt>
                <c:pt idx="167">
                  <c:v>1.736</c:v>
                </c:pt>
                <c:pt idx="168">
                  <c:v>#N/A</c:v>
                </c:pt>
                <c:pt idx="169">
                  <c:v>#N/A</c:v>
                </c:pt>
                <c:pt idx="170">
                  <c:v>#N/A</c:v>
                </c:pt>
                <c:pt idx="171">
                  <c:v>#N/A</c:v>
                </c:pt>
                <c:pt idx="172">
                  <c:v>1.069</c:v>
                </c:pt>
                <c:pt idx="173">
                  <c:v>#N/A</c:v>
                </c:pt>
                <c:pt idx="174">
                  <c:v>#N/A</c:v>
                </c:pt>
                <c:pt idx="175">
                  <c:v>#N/A</c:v>
                </c:pt>
                <c:pt idx="176">
                  <c:v>#N/A</c:v>
                </c:pt>
                <c:pt idx="177">
                  <c:v>1.1839999999999999</c:v>
                </c:pt>
                <c:pt idx="178">
                  <c:v>1.2070000000000001</c:v>
                </c:pt>
                <c:pt idx="179">
                  <c:v>#N/A</c:v>
                </c:pt>
                <c:pt idx="180">
                  <c:v>1.2530000000000001</c:v>
                </c:pt>
                <c:pt idx="181">
                  <c:v>1.276</c:v>
                </c:pt>
                <c:pt idx="182">
                  <c:v>#N/A</c:v>
                </c:pt>
                <c:pt idx="183">
                  <c:v>1.3220000000000001</c:v>
                </c:pt>
                <c:pt idx="184">
                  <c:v>1.345</c:v>
                </c:pt>
                <c:pt idx="185">
                  <c:v>1.3679999999999999</c:v>
                </c:pt>
                <c:pt idx="186">
                  <c:v>#N/A</c:v>
                </c:pt>
                <c:pt idx="187">
                  <c:v>#N/A</c:v>
                </c:pt>
                <c:pt idx="188">
                  <c:v>1.4370000000000001</c:v>
                </c:pt>
                <c:pt idx="189">
                  <c:v>1.46</c:v>
                </c:pt>
                <c:pt idx="190">
                  <c:v>1.4830000000000001</c:v>
                </c:pt>
                <c:pt idx="191">
                  <c:v>#N/A</c:v>
                </c:pt>
                <c:pt idx="192">
                  <c:v>#N/A</c:v>
                </c:pt>
                <c:pt idx="193">
                  <c:v>1.552</c:v>
                </c:pt>
                <c:pt idx="194">
                  <c:v>1.575</c:v>
                </c:pt>
                <c:pt idx="195">
                  <c:v>1.5979999999999999</c:v>
                </c:pt>
                <c:pt idx="196">
                  <c:v>1.621</c:v>
                </c:pt>
                <c:pt idx="197">
                  <c:v>#N/A</c:v>
                </c:pt>
                <c:pt idx="198">
                  <c:v>1.667</c:v>
                </c:pt>
                <c:pt idx="199">
                  <c:v>#N/A</c:v>
                </c:pt>
                <c:pt idx="200">
                  <c:v>#N/A</c:v>
                </c:pt>
                <c:pt idx="201">
                  <c:v>#N/A</c:v>
                </c:pt>
                <c:pt idx="202">
                  <c:v>1.7589999999999999</c:v>
                </c:pt>
                <c:pt idx="203">
                  <c:v>1</c:v>
                </c:pt>
                <c:pt idx="204">
                  <c:v>1.0229999999999999</c:v>
                </c:pt>
                <c:pt idx="205">
                  <c:v>#N/A</c:v>
                </c:pt>
                <c:pt idx="206">
                  <c:v>#N/A</c:v>
                </c:pt>
                <c:pt idx="207">
                  <c:v>1.0920000000000001</c:v>
                </c:pt>
                <c:pt idx="208">
                  <c:v>#N/A</c:v>
                </c:pt>
                <c:pt idx="209">
                  <c:v>#N/A</c:v>
                </c:pt>
                <c:pt idx="210">
                  <c:v>#N/A</c:v>
                </c:pt>
                <c:pt idx="211">
                  <c:v>#N/A</c:v>
                </c:pt>
                <c:pt idx="212">
                  <c:v>#N/A</c:v>
                </c:pt>
                <c:pt idx="213">
                  <c:v>1.23</c:v>
                </c:pt>
                <c:pt idx="214">
                  <c:v>#N/A</c:v>
                </c:pt>
                <c:pt idx="215">
                  <c:v>1.276</c:v>
                </c:pt>
                <c:pt idx="216">
                  <c:v>1.2989999999999999</c:v>
                </c:pt>
                <c:pt idx="217">
                  <c:v>1.3220000000000001</c:v>
                </c:pt>
                <c:pt idx="218">
                  <c:v>1.345</c:v>
                </c:pt>
                <c:pt idx="219">
                  <c:v>1.3679999999999999</c:v>
                </c:pt>
                <c:pt idx="220">
                  <c:v>#N/A</c:v>
                </c:pt>
                <c:pt idx="221">
                  <c:v>#N/A</c:v>
                </c:pt>
                <c:pt idx="222">
                  <c:v>#N/A</c:v>
                </c:pt>
                <c:pt idx="223">
                  <c:v>#N/A</c:v>
                </c:pt>
                <c:pt idx="224">
                  <c:v>#N/A</c:v>
                </c:pt>
                <c:pt idx="225">
                  <c:v>#N/A</c:v>
                </c:pt>
                <c:pt idx="226">
                  <c:v>#N/A</c:v>
                </c:pt>
                <c:pt idx="227">
                  <c:v>#N/A</c:v>
                </c:pt>
                <c:pt idx="228">
                  <c:v>#N/A</c:v>
                </c:pt>
                <c:pt idx="229">
                  <c:v>#N/A</c:v>
                </c:pt>
                <c:pt idx="230">
                  <c:v>#N/A</c:v>
                </c:pt>
                <c:pt idx="231">
                  <c:v>1.6440000000000001</c:v>
                </c:pt>
                <c:pt idx="232">
                  <c:v>#N/A</c:v>
                </c:pt>
                <c:pt idx="233">
                  <c:v>1.69</c:v>
                </c:pt>
                <c:pt idx="234">
                  <c:v>1.7130000000000001</c:v>
                </c:pt>
                <c:pt idx="235">
                  <c:v>#N/A</c:v>
                </c:pt>
                <c:pt idx="236">
                  <c:v>#N/A</c:v>
                </c:pt>
                <c:pt idx="237">
                  <c:v>#N/A</c:v>
                </c:pt>
                <c:pt idx="238">
                  <c:v>#N/A</c:v>
                </c:pt>
                <c:pt idx="239">
                  <c:v>#N/A</c:v>
                </c:pt>
                <c:pt idx="240">
                  <c:v>1.069</c:v>
                </c:pt>
                <c:pt idx="241">
                  <c:v>1.0920000000000001</c:v>
                </c:pt>
                <c:pt idx="242">
                  <c:v>1.115</c:v>
                </c:pt>
                <c:pt idx="243">
                  <c:v>#N/A</c:v>
                </c:pt>
                <c:pt idx="244">
                  <c:v>#N/A</c:v>
                </c:pt>
                <c:pt idx="245">
                  <c:v>1.1839999999999999</c:v>
                </c:pt>
                <c:pt idx="246">
                  <c:v>1.2070000000000001</c:v>
                </c:pt>
                <c:pt idx="247">
                  <c:v>#N/A</c:v>
                </c:pt>
                <c:pt idx="248">
                  <c:v>#N/A</c:v>
                </c:pt>
                <c:pt idx="249">
                  <c:v>#N/A</c:v>
                </c:pt>
                <c:pt idx="250">
                  <c:v>#N/A</c:v>
                </c:pt>
                <c:pt idx="251">
                  <c:v>#N/A</c:v>
                </c:pt>
                <c:pt idx="252">
                  <c:v>#N/A</c:v>
                </c:pt>
                <c:pt idx="253">
                  <c:v>1.3679999999999999</c:v>
                </c:pt>
                <c:pt idx="254">
                  <c:v>#N/A</c:v>
                </c:pt>
                <c:pt idx="255">
                  <c:v>1.4139999999999999</c:v>
                </c:pt>
                <c:pt idx="256">
                  <c:v>#N/A</c:v>
                </c:pt>
                <c:pt idx="257">
                  <c:v>#N/A</c:v>
                </c:pt>
                <c:pt idx="258">
                  <c:v>#N/A</c:v>
                </c:pt>
                <c:pt idx="259">
                  <c:v>#N/A</c:v>
                </c:pt>
                <c:pt idx="260">
                  <c:v>#N/A</c:v>
                </c:pt>
                <c:pt idx="261">
                  <c:v>#N/A</c:v>
                </c:pt>
                <c:pt idx="262">
                  <c:v>1.575</c:v>
                </c:pt>
                <c:pt idx="263">
                  <c:v>#N/A</c:v>
                </c:pt>
                <c:pt idx="264">
                  <c:v>#N/A</c:v>
                </c:pt>
                <c:pt idx="265">
                  <c:v>#N/A</c:v>
                </c:pt>
                <c:pt idx="266">
                  <c:v>#N/A</c:v>
                </c:pt>
                <c:pt idx="267">
                  <c:v>1.69</c:v>
                </c:pt>
                <c:pt idx="268">
                  <c:v>#N/A</c:v>
                </c:pt>
                <c:pt idx="269">
                  <c:v>1.736</c:v>
                </c:pt>
                <c:pt idx="270">
                  <c:v>1.7589999999999999</c:v>
                </c:pt>
                <c:pt idx="271">
                  <c:v>#N/A</c:v>
                </c:pt>
                <c:pt idx="272">
                  <c:v>#N/A</c:v>
                </c:pt>
                <c:pt idx="273">
                  <c:v>1.046</c:v>
                </c:pt>
                <c:pt idx="274">
                  <c:v>1.069</c:v>
                </c:pt>
                <c:pt idx="275">
                  <c:v>1.0920000000000001</c:v>
                </c:pt>
                <c:pt idx="276">
                  <c:v>1.115</c:v>
                </c:pt>
                <c:pt idx="277">
                  <c:v>#N/A</c:v>
                </c:pt>
                <c:pt idx="278">
                  <c:v>#N/A</c:v>
                </c:pt>
                <c:pt idx="279">
                  <c:v>1.1839999999999999</c:v>
                </c:pt>
                <c:pt idx="280">
                  <c:v>#N/A</c:v>
                </c:pt>
                <c:pt idx="281">
                  <c:v>#N/A</c:v>
                </c:pt>
                <c:pt idx="282">
                  <c:v>1.2530000000000001</c:v>
                </c:pt>
                <c:pt idx="283">
                  <c:v>1.276</c:v>
                </c:pt>
                <c:pt idx="284">
                  <c:v>1.2989999999999999</c:v>
                </c:pt>
                <c:pt idx="285">
                  <c:v>#N/A</c:v>
                </c:pt>
                <c:pt idx="286">
                  <c:v>#N/A</c:v>
                </c:pt>
                <c:pt idx="287">
                  <c:v>#N/A</c:v>
                </c:pt>
                <c:pt idx="288">
                  <c:v>#N/A</c:v>
                </c:pt>
                <c:pt idx="289">
                  <c:v>1.4139999999999999</c:v>
                </c:pt>
                <c:pt idx="290">
                  <c:v>1.4370000000000001</c:v>
                </c:pt>
                <c:pt idx="291">
                  <c:v>1.46</c:v>
                </c:pt>
                <c:pt idx="292">
                  <c:v>#N/A</c:v>
                </c:pt>
                <c:pt idx="293">
                  <c:v>#N/A</c:v>
                </c:pt>
                <c:pt idx="294">
                  <c:v>#N/A</c:v>
                </c:pt>
                <c:pt idx="295">
                  <c:v>#N/A</c:v>
                </c:pt>
                <c:pt idx="296">
                  <c:v>#N/A</c:v>
                </c:pt>
                <c:pt idx="297">
                  <c:v>#N/A</c:v>
                </c:pt>
                <c:pt idx="298">
                  <c:v>#N/A</c:v>
                </c:pt>
                <c:pt idx="299">
                  <c:v>#N/A</c:v>
                </c:pt>
                <c:pt idx="300">
                  <c:v>1.667</c:v>
                </c:pt>
                <c:pt idx="301">
                  <c:v>1.69</c:v>
                </c:pt>
                <c:pt idx="302">
                  <c:v>#N/A</c:v>
                </c:pt>
                <c:pt idx="303">
                  <c:v>1.736</c:v>
                </c:pt>
                <c:pt idx="304">
                  <c:v>#N/A</c:v>
                </c:pt>
                <c:pt idx="305">
                  <c:v>1</c:v>
                </c:pt>
                <c:pt idx="306">
                  <c:v>#N/A</c:v>
                </c:pt>
                <c:pt idx="307">
                  <c:v>#N/A</c:v>
                </c:pt>
                <c:pt idx="308">
                  <c:v>#N/A</c:v>
                </c:pt>
                <c:pt idx="309">
                  <c:v>1.0920000000000001</c:v>
                </c:pt>
                <c:pt idx="310">
                  <c:v>#N/A</c:v>
                </c:pt>
                <c:pt idx="311">
                  <c:v>1.1379999999999999</c:v>
                </c:pt>
                <c:pt idx="312">
                  <c:v>1.161</c:v>
                </c:pt>
                <c:pt idx="313">
                  <c:v>#N/A</c:v>
                </c:pt>
                <c:pt idx="314">
                  <c:v>#N/A</c:v>
                </c:pt>
                <c:pt idx="315">
                  <c:v>#N/A</c:v>
                </c:pt>
                <c:pt idx="316">
                  <c:v>1.2530000000000001</c:v>
                </c:pt>
                <c:pt idx="317">
                  <c:v>1.276</c:v>
                </c:pt>
                <c:pt idx="318">
                  <c:v>1.2989999999999999</c:v>
                </c:pt>
                <c:pt idx="319">
                  <c:v>#N/A</c:v>
                </c:pt>
                <c:pt idx="320">
                  <c:v>#N/A</c:v>
                </c:pt>
                <c:pt idx="321">
                  <c:v>#N/A</c:v>
                </c:pt>
                <c:pt idx="322">
                  <c:v>1.391</c:v>
                </c:pt>
                <c:pt idx="323">
                  <c:v>#N/A</c:v>
                </c:pt>
                <c:pt idx="324">
                  <c:v>1.4370000000000001</c:v>
                </c:pt>
                <c:pt idx="325">
                  <c:v>1.46</c:v>
                </c:pt>
                <c:pt idx="326">
                  <c:v>#N/A</c:v>
                </c:pt>
                <c:pt idx="327">
                  <c:v>#N/A</c:v>
                </c:pt>
                <c:pt idx="328">
                  <c:v>#N/A</c:v>
                </c:pt>
                <c:pt idx="329">
                  <c:v>1.552</c:v>
                </c:pt>
                <c:pt idx="330">
                  <c:v>1.575</c:v>
                </c:pt>
                <c:pt idx="331">
                  <c:v>1.5979999999999999</c:v>
                </c:pt>
                <c:pt idx="332">
                  <c:v>1.621</c:v>
                </c:pt>
                <c:pt idx="333">
                  <c:v>1.6440000000000001</c:v>
                </c:pt>
                <c:pt idx="334">
                  <c:v>#N/A</c:v>
                </c:pt>
                <c:pt idx="335">
                  <c:v>#N/A</c:v>
                </c:pt>
                <c:pt idx="336">
                  <c:v>1.7130000000000001</c:v>
                </c:pt>
                <c:pt idx="337">
                  <c:v>#N/A</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#N/A</c:v>
                </c:pt>
                <c:pt idx="349">
                  <c:v>#N/A</c:v>
                </c:pt>
                <c:pt idx="350">
                  <c:v>1.2530000000000001</c:v>
                </c:pt>
                <c:pt idx="351">
                  <c:v>1.276</c:v>
                </c:pt>
                <c:pt idx="352">
                  <c:v>#N/A</c:v>
                </c:pt>
                <c:pt idx="353">
                  <c:v>1.3220000000000001</c:v>
                </c:pt>
                <c:pt idx="354">
                  <c:v>1.345</c:v>
                </c:pt>
                <c:pt idx="355">
                  <c:v>#N/A</c:v>
                </c:pt>
                <c:pt idx="356">
                  <c:v>#N/A</c:v>
                </c:pt>
                <c:pt idx="357">
                  <c:v>1.4139999999999999</c:v>
                </c:pt>
                <c:pt idx="358">
                  <c:v>1.4370000000000001</c:v>
                </c:pt>
                <c:pt idx="359">
                  <c:v>1.46</c:v>
                </c:pt>
                <c:pt idx="360">
                  <c:v>1.4830000000000001</c:v>
                </c:pt>
                <c:pt idx="361">
                  <c:v>#N/A</c:v>
                </c:pt>
                <c:pt idx="362">
                  <c:v>#N/A</c:v>
                </c:pt>
                <c:pt idx="363">
                  <c:v>#N/A</c:v>
                </c:pt>
                <c:pt idx="364">
                  <c:v>1.575</c:v>
                </c:pt>
                <c:pt idx="365">
                  <c:v>1.5979999999999999</c:v>
                </c:pt>
                <c:pt idx="366">
                  <c:v>1.621</c:v>
                </c:pt>
                <c:pt idx="367">
                  <c:v>#N/A</c:v>
                </c:pt>
                <c:pt idx="368">
                  <c:v>#N/A</c:v>
                </c:pt>
                <c:pt idx="369">
                  <c:v>1.69</c:v>
                </c:pt>
                <c:pt idx="370">
                  <c:v>#N/A</c:v>
                </c:pt>
                <c:pt idx="371">
                  <c:v>1.736</c:v>
                </c:pt>
                <c:pt idx="372">
                  <c:v>#N/A</c:v>
                </c:pt>
                <c:pt idx="373">
                  <c:v>1</c:v>
                </c:pt>
                <c:pt idx="374">
                  <c:v>1.0229999999999999</c:v>
                </c:pt>
                <c:pt idx="375">
                  <c:v>1.046</c:v>
                </c:pt>
                <c:pt idx="376">
                  <c:v>#N/A</c:v>
                </c:pt>
                <c:pt idx="377">
                  <c:v>1.0920000000000001</c:v>
                </c:pt>
                <c:pt idx="378">
                  <c:v>1.115</c:v>
                </c:pt>
                <c:pt idx="379">
                  <c:v>1.1379999999999999</c:v>
                </c:pt>
                <c:pt idx="380">
                  <c:v>1.161</c:v>
                </c:pt>
                <c:pt idx="381">
                  <c:v>#N/A</c:v>
                </c:pt>
                <c:pt idx="382">
                  <c:v>1.2070000000000001</c:v>
                </c:pt>
                <c:pt idx="383">
                  <c:v>1.23</c:v>
                </c:pt>
                <c:pt idx="384">
                  <c:v>#N/A</c:v>
                </c:pt>
                <c:pt idx="385">
                  <c:v>1.276</c:v>
                </c:pt>
                <c:pt idx="386">
                  <c:v>1.2989999999999999</c:v>
                </c:pt>
                <c:pt idx="387">
                  <c:v>1.3220000000000001</c:v>
                </c:pt>
                <c:pt idx="388">
                  <c:v>1.345</c:v>
                </c:pt>
                <c:pt idx="389">
                  <c:v>#N/A</c:v>
                </c:pt>
                <c:pt idx="390">
                  <c:v>#N/A</c:v>
                </c:pt>
                <c:pt idx="391">
                  <c:v>1.4139999999999999</c:v>
                </c:pt>
                <c:pt idx="392">
                  <c:v>#N/A</c:v>
                </c:pt>
                <c:pt idx="393">
                  <c:v>#N/A</c:v>
                </c:pt>
                <c:pt idx="394">
                  <c:v>#N/A</c:v>
                </c:pt>
                <c:pt idx="395">
                  <c:v>1.506</c:v>
                </c:pt>
                <c:pt idx="396">
                  <c:v>#N/A</c:v>
                </c:pt>
                <c:pt idx="397">
                  <c:v>1.552</c:v>
                </c:pt>
                <c:pt idx="398">
                  <c:v>#N/A</c:v>
                </c:pt>
                <c:pt idx="399">
                  <c:v>1.5979999999999999</c:v>
                </c:pt>
                <c:pt idx="400">
                  <c:v>#N/A</c:v>
                </c:pt>
                <c:pt idx="401">
                  <c:v>#N/A</c:v>
                </c:pt>
                <c:pt idx="402">
                  <c:v>1.667</c:v>
                </c:pt>
                <c:pt idx="403">
                  <c:v>1.69</c:v>
                </c:pt>
                <c:pt idx="404">
                  <c:v>1.7130000000000001</c:v>
                </c:pt>
                <c:pt idx="405">
                  <c:v>#N/A</c:v>
                </c:pt>
                <c:pt idx="406">
                  <c:v>#N/A</c:v>
                </c:pt>
                <c:pt idx="407">
                  <c:v>#N/A</c:v>
                </c:pt>
                <c:pt idx="408">
                  <c:v>#N/A</c:v>
                </c:pt>
                <c:pt idx="409">
                  <c:v>#N/A</c:v>
                </c:pt>
                <c:pt idx="410">
                  <c:v>#N/A</c:v>
                </c:pt>
                <c:pt idx="411">
                  <c:v>#N/A</c:v>
                </c:pt>
                <c:pt idx="412">
                  <c:v>#N/A</c:v>
                </c:pt>
                <c:pt idx="413">
                  <c:v>#N/A</c:v>
                </c:pt>
                <c:pt idx="414">
                  <c:v>1.161</c:v>
                </c:pt>
                <c:pt idx="415">
                  <c:v>#N/A</c:v>
                </c:pt>
                <c:pt idx="416">
                  <c:v>#N/A</c:v>
                </c:pt>
                <c:pt idx="417">
                  <c:v>#N/A</c:v>
                </c:pt>
                <c:pt idx="418">
                  <c:v>#N/A</c:v>
                </c:pt>
                <c:pt idx="419">
                  <c:v>#N/A</c:v>
                </c:pt>
                <c:pt idx="420">
                  <c:v>#N/A</c:v>
                </c:pt>
                <c:pt idx="421">
                  <c:v>#N/A</c:v>
                </c:pt>
                <c:pt idx="422">
                  <c:v>#N/A</c:v>
                </c:pt>
                <c:pt idx="423">
                  <c:v>1.3679999999999999</c:v>
                </c:pt>
                <c:pt idx="424">
                  <c:v>1.391</c:v>
                </c:pt>
                <c:pt idx="425">
                  <c:v>#N/A</c:v>
                </c:pt>
                <c:pt idx="426">
                  <c:v>1.4370000000000001</c:v>
                </c:pt>
                <c:pt idx="427">
                  <c:v>#N/A</c:v>
                </c:pt>
                <c:pt idx="428">
                  <c:v>1.4830000000000001</c:v>
                </c:pt>
                <c:pt idx="429">
                  <c:v>#N/A</c:v>
                </c:pt>
                <c:pt idx="430">
                  <c:v>#N/A</c:v>
                </c:pt>
                <c:pt idx="431">
                  <c:v>1.552</c:v>
                </c:pt>
                <c:pt idx="432">
                  <c:v>1.575</c:v>
                </c:pt>
                <c:pt idx="433">
                  <c:v>#N/A</c:v>
                </c:pt>
                <c:pt idx="434">
                  <c:v>1.621</c:v>
                </c:pt>
                <c:pt idx="435">
                  <c:v>#N/A</c:v>
                </c:pt>
                <c:pt idx="436">
                  <c:v>#N/A</c:v>
                </c:pt>
                <c:pt idx="437">
                  <c:v>#N/A</c:v>
                </c:pt>
                <c:pt idx="438">
                  <c:v>1.7130000000000001</c:v>
                </c:pt>
                <c:pt idx="439">
                  <c:v>#N/A</c:v>
                </c:pt>
                <c:pt idx="440">
                  <c:v>#N/A</c:v>
                </c:pt>
                <c:pt idx="441">
                  <c:v>#N/A</c:v>
                </c:pt>
                <c:pt idx="442">
                  <c:v>#N/A</c:v>
                </c:pt>
                <c:pt idx="443">
                  <c:v>1.046</c:v>
                </c:pt>
                <c:pt idx="444">
                  <c:v>#N/A</c:v>
                </c:pt>
                <c:pt idx="445">
                  <c:v>#N/A</c:v>
                </c:pt>
                <c:pt idx="446">
                  <c:v>1.115</c:v>
                </c:pt>
                <c:pt idx="447">
                  <c:v>1.1379999999999999</c:v>
                </c:pt>
                <c:pt idx="448">
                  <c:v>#N/A</c:v>
                </c:pt>
                <c:pt idx="449">
                  <c:v>#N/A</c:v>
                </c:pt>
                <c:pt idx="450">
                  <c:v>1.2070000000000001</c:v>
                </c:pt>
                <c:pt idx="451">
                  <c:v>#N/A</c:v>
                </c:pt>
                <c:pt idx="452">
                  <c:v>#N/A</c:v>
                </c:pt>
                <c:pt idx="453">
                  <c:v>#N/A</c:v>
                </c:pt>
                <c:pt idx="454">
                  <c:v>#N/A</c:v>
                </c:pt>
                <c:pt idx="455">
                  <c:v>1.3220000000000001</c:v>
                </c:pt>
                <c:pt idx="456">
                  <c:v>#N/A</c:v>
                </c:pt>
                <c:pt idx="457">
                  <c:v>#N/A</c:v>
                </c:pt>
                <c:pt idx="458">
                  <c:v>#N/A</c:v>
                </c:pt>
                <c:pt idx="459">
                  <c:v>#N/A</c:v>
                </c:pt>
                <c:pt idx="460">
                  <c:v>#N/A</c:v>
                </c:pt>
                <c:pt idx="461">
                  <c:v>#N/A</c:v>
                </c:pt>
                <c:pt idx="462">
                  <c:v>1.4830000000000001</c:v>
                </c:pt>
                <c:pt idx="463">
                  <c:v>#N/A</c:v>
                </c:pt>
                <c:pt idx="464">
                  <c:v>#N/A</c:v>
                </c:pt>
                <c:pt idx="465">
                  <c:v>#N/A</c:v>
                </c:pt>
                <c:pt idx="466">
                  <c:v>#N/A</c:v>
                </c:pt>
                <c:pt idx="467">
                  <c:v>1.5979999999999999</c:v>
                </c:pt>
                <c:pt idx="468">
                  <c:v>#N/A</c:v>
                </c:pt>
                <c:pt idx="469">
                  <c:v>#N/A</c:v>
                </c:pt>
                <c:pt idx="470">
                  <c:v>#N/A</c:v>
                </c:pt>
                <c:pt idx="471">
                  <c:v>#N/A</c:v>
                </c:pt>
                <c:pt idx="472">
                  <c:v>1.7130000000000001</c:v>
                </c:pt>
                <c:pt idx="473">
                  <c:v>1.736</c:v>
                </c:pt>
                <c:pt idx="474">
                  <c:v>#N/A</c:v>
                </c:pt>
                <c:pt idx="475">
                  <c:v>1</c:v>
                </c:pt>
                <c:pt idx="476">
                  <c:v>1.0229999999999999</c:v>
                </c:pt>
                <c:pt idx="477">
                  <c:v>1.046</c:v>
                </c:pt>
                <c:pt idx="478">
                  <c:v>1.069</c:v>
                </c:pt>
                <c:pt idx="479">
                  <c:v>#N/A</c:v>
                </c:pt>
                <c:pt idx="480">
                  <c:v>1.115</c:v>
                </c:pt>
                <c:pt idx="481">
                  <c:v>1.1379999999999999</c:v>
                </c:pt>
                <c:pt idx="482">
                  <c:v>#N/A</c:v>
                </c:pt>
                <c:pt idx="483">
                  <c:v>1.1839999999999999</c:v>
                </c:pt>
                <c:pt idx="484">
                  <c:v>#N/A</c:v>
                </c:pt>
                <c:pt idx="485">
                  <c:v>1.23</c:v>
                </c:pt>
                <c:pt idx="486">
                  <c:v>#N/A</c:v>
                </c:pt>
                <c:pt idx="487">
                  <c:v>#N/A</c:v>
                </c:pt>
                <c:pt idx="488">
                  <c:v>#N/A</c:v>
                </c:pt>
                <c:pt idx="489">
                  <c:v>#N/A</c:v>
                </c:pt>
                <c:pt idx="490">
                  <c:v>1.345</c:v>
                </c:pt>
                <c:pt idx="491">
                  <c:v>#N/A</c:v>
                </c:pt>
                <c:pt idx="492">
                  <c:v>1.391</c:v>
                </c:pt>
                <c:pt idx="493">
                  <c:v>1.4139999999999999</c:v>
                </c:pt>
                <c:pt idx="494">
                  <c:v>#N/A</c:v>
                </c:pt>
                <c:pt idx="495">
                  <c:v>1.46</c:v>
                </c:pt>
                <c:pt idx="496">
                  <c:v>#N/A</c:v>
                </c:pt>
                <c:pt idx="497">
                  <c:v>#N/A</c:v>
                </c:pt>
                <c:pt idx="498">
                  <c:v>#N/A</c:v>
                </c:pt>
                <c:pt idx="499">
                  <c:v>#N/A</c:v>
                </c:pt>
                <c:pt idx="500">
                  <c:v>1.575</c:v>
                </c:pt>
                <c:pt idx="501">
                  <c:v>1.5979999999999999</c:v>
                </c:pt>
                <c:pt idx="502">
                  <c:v>#N/A</c:v>
                </c:pt>
                <c:pt idx="503">
                  <c:v>#N/A</c:v>
                </c:pt>
                <c:pt idx="504">
                  <c:v>#N/A</c:v>
                </c:pt>
                <c:pt idx="505">
                  <c:v>#N/A</c:v>
                </c:pt>
                <c:pt idx="506">
                  <c:v>#N/A</c:v>
                </c:pt>
                <c:pt idx="507">
                  <c:v>#N/A</c:v>
                </c:pt>
                <c:pt idx="508">
                  <c:v>#N/A</c:v>
                </c:pt>
                <c:pt idx="509">
                  <c:v>#N/A</c:v>
                </c:pt>
                <c:pt idx="510">
                  <c:v>1.0229999999999999</c:v>
                </c:pt>
                <c:pt idx="511">
                  <c:v>1.046</c:v>
                </c:pt>
                <c:pt idx="512">
                  <c:v>#N/A</c:v>
                </c:pt>
                <c:pt idx="513">
                  <c:v>1.0920000000000001</c:v>
                </c:pt>
                <c:pt idx="514">
                  <c:v>1.115</c:v>
                </c:pt>
                <c:pt idx="515">
                  <c:v>1.1379999999999999</c:v>
                </c:pt>
                <c:pt idx="516">
                  <c:v>1.161</c:v>
                </c:pt>
                <c:pt idx="517">
                  <c:v>#N/A</c:v>
                </c:pt>
                <c:pt idx="518">
                  <c:v>#N/A</c:v>
                </c:pt>
                <c:pt idx="519">
                  <c:v>1.23</c:v>
                </c:pt>
                <c:pt idx="520">
                  <c:v>#N/A</c:v>
                </c:pt>
                <c:pt idx="521">
                  <c:v>#N/A</c:v>
                </c:pt>
                <c:pt idx="522">
                  <c:v>1.2989999999999999</c:v>
                </c:pt>
                <c:pt idx="523">
                  <c:v>1.3220000000000001</c:v>
                </c:pt>
                <c:pt idx="524">
                  <c:v>1.345</c:v>
                </c:pt>
                <c:pt idx="525">
                  <c:v>1.3679999999999999</c:v>
                </c:pt>
                <c:pt idx="526">
                  <c:v>#N/A</c:v>
                </c:pt>
                <c:pt idx="527">
                  <c:v>1.4139999999999999</c:v>
                </c:pt>
                <c:pt idx="528">
                  <c:v>1.4370000000000001</c:v>
                </c:pt>
                <c:pt idx="529">
                  <c:v>#N/A</c:v>
                </c:pt>
                <c:pt idx="530">
                  <c:v>#N/A</c:v>
                </c:pt>
                <c:pt idx="531">
                  <c:v>#N/A</c:v>
                </c:pt>
                <c:pt idx="532">
                  <c:v>1.5289999999999999</c:v>
                </c:pt>
                <c:pt idx="533">
                  <c:v>#N/A</c:v>
                </c:pt>
                <c:pt idx="534">
                  <c:v>1.575</c:v>
                </c:pt>
                <c:pt idx="535">
                  <c:v>#N/A</c:v>
                </c:pt>
                <c:pt idx="536">
                  <c:v>1.621</c:v>
                </c:pt>
                <c:pt idx="537">
                  <c:v>1.6440000000000001</c:v>
                </c:pt>
                <c:pt idx="538">
                  <c:v>1.667</c:v>
                </c:pt>
                <c:pt idx="539">
                  <c:v>1.69</c:v>
                </c:pt>
                <c:pt idx="540">
                  <c:v>1.7130000000000001</c:v>
                </c:pt>
                <c:pt idx="541">
                  <c:v>1.736</c:v>
                </c:pt>
                <c:pt idx="542">
                  <c:v>1.7589999999999999</c:v>
                </c:pt>
                <c:pt idx="543">
                  <c:v>#N/A</c:v>
                </c:pt>
                <c:pt idx="544">
                  <c:v>1.0229999999999999</c:v>
                </c:pt>
                <c:pt idx="545">
                  <c:v>#N/A</c:v>
                </c:pt>
                <c:pt idx="546">
                  <c:v>1.069</c:v>
                </c:pt>
                <c:pt idx="547">
                  <c:v>1.0920000000000001</c:v>
                </c:pt>
                <c:pt idx="548">
                  <c:v>1.115</c:v>
                </c:pt>
                <c:pt idx="549">
                  <c:v>#N/A</c:v>
                </c:pt>
                <c:pt idx="550">
                  <c:v>#N/A</c:v>
                </c:pt>
                <c:pt idx="551">
                  <c:v>#N/A</c:v>
                </c:pt>
                <c:pt idx="552">
                  <c:v>1.2070000000000001</c:v>
                </c:pt>
                <c:pt idx="553">
                  <c:v>1.23</c:v>
                </c:pt>
                <c:pt idx="554">
                  <c:v>#N/A</c:v>
                </c:pt>
                <c:pt idx="555">
                  <c:v>1.276</c:v>
                </c:pt>
                <c:pt idx="556">
                  <c:v>1.2989999999999999</c:v>
                </c:pt>
                <c:pt idx="557">
                  <c:v>#N/A</c:v>
                </c:pt>
                <c:pt idx="558">
                  <c:v>1.345</c:v>
                </c:pt>
                <c:pt idx="559">
                  <c:v>#N/A</c:v>
                </c:pt>
                <c:pt idx="560">
                  <c:v>1.391</c:v>
                </c:pt>
                <c:pt idx="561">
                  <c:v>#N/A</c:v>
                </c:pt>
                <c:pt idx="562">
                  <c:v>#N/A</c:v>
                </c:pt>
                <c:pt idx="563">
                  <c:v>1.46</c:v>
                </c:pt>
                <c:pt idx="564">
                  <c:v>1.4830000000000001</c:v>
                </c:pt>
                <c:pt idx="565">
                  <c:v>1.506</c:v>
                </c:pt>
                <c:pt idx="566">
                  <c:v>#N/A</c:v>
                </c:pt>
                <c:pt idx="567">
                  <c:v>1.552</c:v>
                </c:pt>
                <c:pt idx="568">
                  <c:v>#N/A</c:v>
                </c:pt>
                <c:pt idx="569">
                  <c:v>1.5979999999999999</c:v>
                </c:pt>
                <c:pt idx="570">
                  <c:v>1.621</c:v>
                </c:pt>
                <c:pt idx="571">
                  <c:v>1.6440000000000001</c:v>
                </c:pt>
                <c:pt idx="572">
                  <c:v>1.667</c:v>
                </c:pt>
                <c:pt idx="573">
                  <c:v>#N/A</c:v>
                </c:pt>
                <c:pt idx="574">
                  <c:v>#N/A</c:v>
                </c:pt>
                <c:pt idx="575">
                  <c:v>#N/A</c:v>
                </c:pt>
                <c:pt idx="576">
                  <c:v>#N/A</c:v>
                </c:pt>
                <c:pt idx="577">
                  <c:v>#N/A</c:v>
                </c:pt>
                <c:pt idx="578">
                  <c:v>1.0229999999999999</c:v>
                </c:pt>
                <c:pt idx="579">
                  <c:v>#N/A</c:v>
                </c:pt>
                <c:pt idx="580">
                  <c:v>#N/A</c:v>
                </c:pt>
                <c:pt idx="581">
                  <c:v>1.0920000000000001</c:v>
                </c:pt>
                <c:pt idx="582">
                  <c:v>#N/A</c:v>
                </c:pt>
                <c:pt idx="583">
                  <c:v>1.1379999999999999</c:v>
                </c:pt>
                <c:pt idx="584">
                  <c:v>1.161</c:v>
                </c:pt>
                <c:pt idx="585">
                  <c:v>#N/A</c:v>
                </c:pt>
                <c:pt idx="586">
                  <c:v>#N/A</c:v>
                </c:pt>
                <c:pt idx="587">
                  <c:v>#N/A</c:v>
                </c:pt>
                <c:pt idx="588">
                  <c:v>#N/A</c:v>
                </c:pt>
                <c:pt idx="589">
                  <c:v>#N/A</c:v>
                </c:pt>
                <c:pt idx="590">
                  <c:v>1.2989999999999999</c:v>
                </c:pt>
                <c:pt idx="591">
                  <c:v>1.3220000000000001</c:v>
                </c:pt>
                <c:pt idx="592">
                  <c:v>1.345</c:v>
                </c:pt>
                <c:pt idx="593">
                  <c:v>#N/A</c:v>
                </c:pt>
                <c:pt idx="594">
                  <c:v>1.391</c:v>
                </c:pt>
                <c:pt idx="595">
                  <c:v>#N/A</c:v>
                </c:pt>
                <c:pt idx="596">
                  <c:v>1.4370000000000001</c:v>
                </c:pt>
                <c:pt idx="597">
                  <c:v>#N/A</c:v>
                </c:pt>
                <c:pt idx="598">
                  <c:v>#N/A</c:v>
                </c:pt>
                <c:pt idx="599">
                  <c:v>1.506</c:v>
                </c:pt>
                <c:pt idx="600">
                  <c:v>1.5289999999999999</c:v>
                </c:pt>
                <c:pt idx="601">
                  <c:v>#N/A</c:v>
                </c:pt>
                <c:pt idx="602">
                  <c:v>#N/A</c:v>
                </c:pt>
                <c:pt idx="603">
                  <c:v>1.5979999999999999</c:v>
                </c:pt>
                <c:pt idx="604">
                  <c:v>1.621</c:v>
                </c:pt>
                <c:pt idx="605">
                  <c:v>1.6440000000000001</c:v>
                </c:pt>
                <c:pt idx="606">
                  <c:v>1.667</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#N/A</c:v>
                </c:pt>
                <c:pt idx="621">
                  <c:v>#N/A</c:v>
                </c:pt>
                <c:pt idx="622">
                  <c:v>#N/A</c:v>
                </c:pt>
                <c:pt idx="623">
                  <c:v>#N/A</c:v>
                </c:pt>
                <c:pt idx="624">
                  <c:v>1.2989999999999999</c:v>
                </c:pt>
                <c:pt idx="625">
                  <c:v>#N/A</c:v>
                </c:pt>
                <c:pt idx="626">
                  <c:v>#N/A</c:v>
                </c:pt>
                <c:pt idx="627">
                  <c:v>1.3679999999999999</c:v>
                </c:pt>
                <c:pt idx="628">
                  <c:v>#N/A</c:v>
                </c:pt>
                <c:pt idx="629">
                  <c:v>1.4139999999999999</c:v>
                </c:pt>
                <c:pt idx="630">
                  <c:v>#N/A</c:v>
                </c:pt>
                <c:pt idx="631">
                  <c:v>#N/A</c:v>
                </c:pt>
                <c:pt idx="632">
                  <c:v>1.4830000000000001</c:v>
                </c:pt>
                <c:pt idx="633">
                  <c:v>1.506</c:v>
                </c:pt>
                <c:pt idx="634">
                  <c:v>#N/A</c:v>
                </c:pt>
                <c:pt idx="635">
                  <c:v>1.552</c:v>
                </c:pt>
                <c:pt idx="636">
                  <c:v>#N/A</c:v>
                </c:pt>
                <c:pt idx="637">
                  <c:v>#N/A</c:v>
                </c:pt>
                <c:pt idx="638">
                  <c:v>#N/A</c:v>
                </c:pt>
                <c:pt idx="639">
                  <c:v>1.6440000000000001</c:v>
                </c:pt>
                <c:pt idx="640">
                  <c:v>#N/A</c:v>
                </c:pt>
                <c:pt idx="641">
                  <c:v>#N/A</c:v>
                </c:pt>
                <c:pt idx="642">
                  <c:v>#N/A</c:v>
                </c:pt>
                <c:pt idx="643">
                  <c:v>1.736</c:v>
                </c:pt>
                <c:pt idx="644">
                  <c:v>1.7589999999999999</c:v>
                </c:pt>
                <c:pt idx="645">
                  <c:v>#N/A</c:v>
                </c:pt>
                <c:pt idx="646">
                  <c:v>1.0229999999999999</c:v>
                </c:pt>
                <c:pt idx="647">
                  <c:v>#N/A</c:v>
                </c:pt>
                <c:pt idx="648">
                  <c:v>1.069</c:v>
                </c:pt>
                <c:pt idx="649">
                  <c:v>1.0920000000000001</c:v>
                </c:pt>
                <c:pt idx="650">
                  <c:v>1.115</c:v>
                </c:pt>
                <c:pt idx="651">
                  <c:v>1.1379999999999999</c:v>
                </c:pt>
                <c:pt idx="652">
                  <c:v>1.161</c:v>
                </c:pt>
                <c:pt idx="653">
                  <c:v>1.1839999999999999</c:v>
                </c:pt>
                <c:pt idx="654">
                  <c:v>#N/A</c:v>
                </c:pt>
                <c:pt idx="655">
                  <c:v>#N/A</c:v>
                </c:pt>
                <c:pt idx="656">
                  <c:v>1.2530000000000001</c:v>
                </c:pt>
                <c:pt idx="657">
                  <c:v>#N/A</c:v>
                </c:pt>
                <c:pt idx="658">
                  <c:v>1.2989999999999999</c:v>
                </c:pt>
                <c:pt idx="659">
                  <c:v>1.3220000000000001</c:v>
                </c:pt>
                <c:pt idx="660">
                  <c:v>1.345</c:v>
                </c:pt>
                <c:pt idx="661">
                  <c:v>1.3679999999999999</c:v>
                </c:pt>
                <c:pt idx="662">
                  <c:v>#N/A</c:v>
                </c:pt>
                <c:pt idx="663">
                  <c:v>#N/A</c:v>
                </c:pt>
                <c:pt idx="664">
                  <c:v>#N/A</c:v>
                </c:pt>
                <c:pt idx="665">
                  <c:v>1.46</c:v>
                </c:pt>
                <c:pt idx="666">
                  <c:v>#N/A</c:v>
                </c:pt>
                <c:pt idx="667">
                  <c:v>#N/A</c:v>
                </c:pt>
                <c:pt idx="668">
                  <c:v>#N/A</c:v>
                </c:pt>
                <c:pt idx="669">
                  <c:v>1.552</c:v>
                </c:pt>
                <c:pt idx="670">
                  <c:v>1.575</c:v>
                </c:pt>
                <c:pt idx="671">
                  <c:v>1.5979999999999999</c:v>
                </c:pt>
                <c:pt idx="672">
                  <c:v>1.621</c:v>
                </c:pt>
                <c:pt idx="673">
                  <c:v>#N/A</c:v>
                </c:pt>
                <c:pt idx="674">
                  <c:v>1.667</c:v>
                </c:pt>
                <c:pt idx="675">
                  <c:v>1.69</c:v>
                </c:pt>
                <c:pt idx="676">
                  <c:v>#N/A</c:v>
                </c:pt>
                <c:pt idx="677">
                  <c:v>1.736</c:v>
                </c:pt>
                <c:pt idx="678">
                  <c:v>#N/A</c:v>
                </c:pt>
                <c:pt idx="679">
                  <c:v>#N/A</c:v>
                </c:pt>
                <c:pt idx="680">
                  <c:v>1.0229999999999999</c:v>
                </c:pt>
                <c:pt idx="681">
                  <c:v>1.046</c:v>
                </c:pt>
                <c:pt idx="682">
                  <c:v>#N/A</c:v>
                </c:pt>
                <c:pt idx="683">
                  <c:v>1.0920000000000001</c:v>
                </c:pt>
                <c:pt idx="684">
                  <c:v>1.115</c:v>
                </c:pt>
                <c:pt idx="685">
                  <c:v>1.1379999999999999</c:v>
                </c:pt>
                <c:pt idx="686">
                  <c:v>#N/A</c:v>
                </c:pt>
                <c:pt idx="687">
                  <c:v>#N/A</c:v>
                </c:pt>
                <c:pt idx="688">
                  <c:v>#N/A</c:v>
                </c:pt>
                <c:pt idx="689">
                  <c:v>#N/A</c:v>
                </c:pt>
                <c:pt idx="690">
                  <c:v>#N/A</c:v>
                </c:pt>
                <c:pt idx="691">
                  <c:v>#N/A</c:v>
                </c:pt>
                <c:pt idx="692">
                  <c:v>1.2989999999999999</c:v>
                </c:pt>
                <c:pt idx="693">
                  <c:v>#N/A</c:v>
                </c:pt>
                <c:pt idx="694">
                  <c:v>#N/A</c:v>
                </c:pt>
                <c:pt idx="695">
                  <c:v>#N/A</c:v>
                </c:pt>
                <c:pt idx="696">
                  <c:v>#N/A</c:v>
                </c:pt>
                <c:pt idx="697">
                  <c:v>#N/A</c:v>
                </c:pt>
                <c:pt idx="698">
                  <c:v>#N/A</c:v>
                </c:pt>
                <c:pt idx="699">
                  <c:v>#N/A</c:v>
                </c:pt>
                <c:pt idx="700">
                  <c:v>#N/A</c:v>
                </c:pt>
                <c:pt idx="701">
                  <c:v>#N/A</c:v>
                </c:pt>
                <c:pt idx="702">
                  <c:v>#N/A</c:v>
                </c:pt>
                <c:pt idx="703">
                  <c:v>#N/A</c:v>
                </c:pt>
                <c:pt idx="704">
                  <c:v>1.575</c:v>
                </c:pt>
                <c:pt idx="705">
                  <c:v>1.5979999999999999</c:v>
                </c:pt>
                <c:pt idx="706">
                  <c:v>#N/A</c:v>
                </c:pt>
                <c:pt idx="707">
                  <c:v>#N/A</c:v>
                </c:pt>
                <c:pt idx="708">
                  <c:v>#N/A</c:v>
                </c:pt>
                <c:pt idx="709">
                  <c:v>#N/A</c:v>
                </c:pt>
                <c:pt idx="710">
                  <c:v>1.7130000000000001</c:v>
                </c:pt>
                <c:pt idx="711">
                  <c:v>1.736</c:v>
                </c:pt>
                <c:pt idx="712">
                  <c:v>#N/A</c:v>
                </c:pt>
                <c:pt idx="713">
                  <c:v>1</c:v>
                </c:pt>
                <c:pt idx="714">
                  <c:v>1.0229999999999999</c:v>
                </c:pt>
                <c:pt idx="715">
                  <c:v>1.046</c:v>
                </c:pt>
                <c:pt idx="716">
                  <c:v>1.069</c:v>
                </c:pt>
                <c:pt idx="717">
                  <c:v>#N/A</c:v>
                </c:pt>
                <c:pt idx="718">
                  <c:v>1.115</c:v>
                </c:pt>
                <c:pt idx="719">
                  <c:v>1.1379999999999999</c:v>
                </c:pt>
                <c:pt idx="720">
                  <c:v>1.161</c:v>
                </c:pt>
                <c:pt idx="721">
                  <c:v>#N/A</c:v>
                </c:pt>
                <c:pt idx="722">
                  <c:v>1.2070000000000001</c:v>
                </c:pt>
                <c:pt idx="723">
                  <c:v>1.23</c:v>
                </c:pt>
                <c:pt idx="724">
                  <c:v>1.2530000000000001</c:v>
                </c:pt>
                <c:pt idx="725">
                  <c:v>#N/A</c:v>
                </c:pt>
                <c:pt idx="726">
                  <c:v>#N/A</c:v>
                </c:pt>
                <c:pt idx="727">
                  <c:v>1.3220000000000001</c:v>
                </c:pt>
                <c:pt idx="728">
                  <c:v>1.345</c:v>
                </c:pt>
                <c:pt idx="729">
                  <c:v>1.3679999999999999</c:v>
                </c:pt>
                <c:pt idx="730">
                  <c:v>#N/A</c:v>
                </c:pt>
                <c:pt idx="731">
                  <c:v>1.4139999999999999</c:v>
                </c:pt>
                <c:pt idx="732">
                  <c:v>#N/A</c:v>
                </c:pt>
                <c:pt idx="733">
                  <c:v>#N/A</c:v>
                </c:pt>
                <c:pt idx="734">
                  <c:v>#N/A</c:v>
                </c:pt>
                <c:pt idx="735">
                  <c:v>#N/A</c:v>
                </c:pt>
                <c:pt idx="736">
                  <c:v>#N/A</c:v>
                </c:pt>
                <c:pt idx="737">
                  <c:v>#N/A</c:v>
                </c:pt>
                <c:pt idx="738">
                  <c:v>#N/A</c:v>
                </c:pt>
                <c:pt idx="739">
                  <c:v>#N/A</c:v>
                </c:pt>
                <c:pt idx="740">
                  <c:v>#N/A</c:v>
                </c:pt>
                <c:pt idx="741">
                  <c:v>1.6440000000000001</c:v>
                </c:pt>
                <c:pt idx="742">
                  <c:v>#N/A</c:v>
                </c:pt>
                <c:pt idx="743">
                  <c:v>1.69</c:v>
                </c:pt>
                <c:pt idx="744">
                  <c:v>#N/A</c:v>
                </c:pt>
                <c:pt idx="745">
                  <c:v>#N/A</c:v>
                </c:pt>
                <c:pt idx="746">
                  <c:v>#N/A</c:v>
                </c:pt>
                <c:pt idx="747">
                  <c:v>1</c:v>
                </c:pt>
                <c:pt idx="748">
                  <c:v>1.0229999999999999</c:v>
                </c:pt>
                <c:pt idx="749">
                  <c:v>1.046</c:v>
                </c:pt>
                <c:pt idx="750">
                  <c:v>#N/A</c:v>
                </c:pt>
                <c:pt idx="751">
                  <c:v>#N/A</c:v>
                </c:pt>
                <c:pt idx="752">
                  <c:v>1.115</c:v>
                </c:pt>
                <c:pt idx="753">
                  <c:v>#N/A</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#N/A</c:v>
                </c:pt>
                <c:pt idx="766">
                  <c:v>#N/A</c:v>
                </c:pt>
                <c:pt idx="767">
                  <c:v>#N/A</c:v>
                </c:pt>
                <c:pt idx="768">
                  <c:v>1.4830000000000001</c:v>
                </c:pt>
                <c:pt idx="769">
                  <c:v>1.506</c:v>
                </c:pt>
                <c:pt idx="770">
                  <c:v>1.5289999999999999</c:v>
                </c:pt>
                <c:pt idx="771">
                  <c:v>1.552</c:v>
                </c:pt>
                <c:pt idx="772">
                  <c:v>#N/A</c:v>
                </c:pt>
                <c:pt idx="773">
                  <c:v>#N/A</c:v>
                </c:pt>
                <c:pt idx="774">
                  <c:v>1.621</c:v>
                </c:pt>
                <c:pt idx="775">
                  <c:v>1.6440000000000001</c:v>
                </c:pt>
                <c:pt idx="776">
                  <c:v>1.667</c:v>
                </c:pt>
                <c:pt idx="777">
                  <c:v>#N/A</c:v>
                </c:pt>
                <c:pt idx="778">
                  <c:v>#N/A</c:v>
                </c:pt>
                <c:pt idx="779">
                  <c:v>1.736</c:v>
                </c:pt>
                <c:pt idx="780">
                  <c:v>1.7589999999999999</c:v>
                </c:pt>
                <c:pt idx="781">
                  <c:v>1</c:v>
                </c:pt>
                <c:pt idx="782">
                  <c:v>#N/A</c:v>
                </c:pt>
                <c:pt idx="783">
                  <c:v>#N/A</c:v>
                </c:pt>
                <c:pt idx="784">
                  <c:v>1.069</c:v>
                </c:pt>
                <c:pt idx="785">
                  <c:v>1.0920000000000001</c:v>
                </c:pt>
                <c:pt idx="786">
                  <c:v>1.115</c:v>
                </c:pt>
                <c:pt idx="787">
                  <c:v>#N/A</c:v>
                </c:pt>
                <c:pt idx="788">
                  <c:v>1.161</c:v>
                </c:pt>
                <c:pt idx="789">
                  <c:v>#N/A</c:v>
                </c:pt>
                <c:pt idx="790">
                  <c:v>1.2070000000000001</c:v>
                </c:pt>
                <c:pt idx="791">
                  <c:v>#N/A</c:v>
                </c:pt>
                <c:pt idx="792">
                  <c:v>1.2530000000000001</c:v>
                </c:pt>
                <c:pt idx="793">
                  <c:v>1.276</c:v>
                </c:pt>
                <c:pt idx="794">
                  <c:v>1.2989999999999999</c:v>
                </c:pt>
                <c:pt idx="795">
                  <c:v>#N/A</c:v>
                </c:pt>
                <c:pt idx="796">
                  <c:v>#N/A</c:v>
                </c:pt>
                <c:pt idx="797">
                  <c:v>1.3679999999999999</c:v>
                </c:pt>
                <c:pt idx="798">
                  <c:v>1.391</c:v>
                </c:pt>
                <c:pt idx="799">
                  <c:v>#N/A</c:v>
                </c:pt>
                <c:pt idx="800">
                  <c:v>#N/A</c:v>
                </c:pt>
                <c:pt idx="801">
                  <c:v>1.46</c:v>
                </c:pt>
                <c:pt idx="802">
                  <c:v>#N/A</c:v>
                </c:pt>
                <c:pt idx="803">
                  <c:v>#N/A</c:v>
                </c:pt>
                <c:pt idx="804">
                  <c:v>1.5289999999999999</c:v>
                </c:pt>
                <c:pt idx="805">
                  <c:v>1.552</c:v>
                </c:pt>
                <c:pt idx="806">
                  <c:v>1.575</c:v>
                </c:pt>
                <c:pt idx="807">
                  <c:v>#N/A</c:v>
                </c:pt>
                <c:pt idx="808">
                  <c:v>1.621</c:v>
                </c:pt>
                <c:pt idx="809">
                  <c:v>#N/A</c:v>
                </c:pt>
                <c:pt idx="810">
                  <c:v>#N/A</c:v>
                </c:pt>
                <c:pt idx="811">
                  <c:v>#N/A</c:v>
                </c:pt>
                <c:pt idx="812">
                  <c:v>1.7130000000000001</c:v>
                </c:pt>
                <c:pt idx="813">
                  <c:v>#N/A</c:v>
                </c:pt>
                <c:pt idx="814">
                  <c:v>1.7589999999999999</c:v>
                </c:pt>
                <c:pt idx="815">
                  <c:v>1</c:v>
                </c:pt>
                <c:pt idx="816">
                  <c:v>1.0229999999999999</c:v>
                </c:pt>
                <c:pt idx="817">
                  <c:v>#N/A</c:v>
                </c:pt>
                <c:pt idx="818">
                  <c:v>1.069</c:v>
                </c:pt>
                <c:pt idx="819">
                  <c:v>1.0920000000000001</c:v>
                </c:pt>
                <c:pt idx="820">
                  <c:v>#N/A</c:v>
                </c:pt>
                <c:pt idx="821">
                  <c:v>1.1379999999999999</c:v>
                </c:pt>
                <c:pt idx="822">
                  <c:v>1.161</c:v>
                </c:pt>
                <c:pt idx="823">
                  <c:v>1.1839999999999999</c:v>
                </c:pt>
                <c:pt idx="824">
                  <c:v>1.2070000000000001</c:v>
                </c:pt>
                <c:pt idx="825">
                  <c:v>#N/A</c:v>
                </c:pt>
                <c:pt idx="826">
                  <c:v>#N/A</c:v>
                </c:pt>
                <c:pt idx="827">
                  <c:v>#N/A</c:v>
                </c:pt>
                <c:pt idx="828">
                  <c:v>1.2989999999999999</c:v>
                </c:pt>
                <c:pt idx="829">
                  <c:v>#N/A</c:v>
                </c:pt>
                <c:pt idx="830">
                  <c:v>#N/A</c:v>
                </c:pt>
                <c:pt idx="831">
                  <c:v>#N/A</c:v>
                </c:pt>
                <c:pt idx="832">
                  <c:v>#N/A</c:v>
                </c:pt>
                <c:pt idx="833">
                  <c:v>#N/A</c:v>
                </c:pt>
                <c:pt idx="834">
                  <c:v>#N/A</c:v>
                </c:pt>
                <c:pt idx="835">
                  <c:v>1.46</c:v>
                </c:pt>
                <c:pt idx="836">
                  <c:v>#N/A</c:v>
                </c:pt>
                <c:pt idx="837">
                  <c:v>1.506</c:v>
                </c:pt>
                <c:pt idx="838">
                  <c:v>1.5289999999999999</c:v>
                </c:pt>
                <c:pt idx="839">
                  <c:v>1.552</c:v>
                </c:pt>
                <c:pt idx="840">
                  <c:v>1.575</c:v>
                </c:pt>
                <c:pt idx="841">
                  <c:v>#N/A</c:v>
                </c:pt>
                <c:pt idx="842">
                  <c:v>1.621</c:v>
                </c:pt>
                <c:pt idx="843">
                  <c:v>1.6440000000000001</c:v>
                </c:pt>
                <c:pt idx="844">
                  <c:v>#N/A</c:v>
                </c:pt>
                <c:pt idx="845">
                  <c:v>1.69</c:v>
                </c:pt>
                <c:pt idx="846">
                  <c:v>1.7130000000000001</c:v>
                </c:pt>
                <c:pt idx="847">
                  <c:v>#N/A</c:v>
                </c:pt>
                <c:pt idx="848">
                  <c:v>#N/A</c:v>
                </c:pt>
                <c:pt idx="849">
                  <c:v>#N/A</c:v>
                </c:pt>
                <c:pt idx="850">
                  <c:v>1.0229999999999999</c:v>
                </c:pt>
                <c:pt idx="851">
                  <c:v>1.046</c:v>
                </c:pt>
                <c:pt idx="852">
                  <c:v>#N/A</c:v>
                </c:pt>
                <c:pt idx="853">
                  <c:v>#N/A</c:v>
                </c:pt>
                <c:pt idx="854">
                  <c:v>#N/A</c:v>
                </c:pt>
                <c:pt idx="855">
                  <c:v>1.1379999999999999</c:v>
                </c:pt>
                <c:pt idx="856">
                  <c:v>#N/A</c:v>
                </c:pt>
                <c:pt idx="857">
                  <c:v>1.1839999999999999</c:v>
                </c:pt>
                <c:pt idx="858">
                  <c:v>#N/A</c:v>
                </c:pt>
                <c:pt idx="859">
                  <c:v>#N/A</c:v>
                </c:pt>
                <c:pt idx="860">
                  <c:v>#N/A</c:v>
                </c:pt>
                <c:pt idx="861">
                  <c:v>1.276</c:v>
                </c:pt>
                <c:pt idx="862">
                  <c:v>#N/A</c:v>
                </c:pt>
                <c:pt idx="863">
                  <c:v>#N/A</c:v>
                </c:pt>
                <c:pt idx="864">
                  <c:v>1.345</c:v>
                </c:pt>
                <c:pt idx="865">
                  <c:v>#N/A</c:v>
                </c:pt>
                <c:pt idx="866">
                  <c:v>1.391</c:v>
                </c:pt>
                <c:pt idx="867">
                  <c:v>#N/A</c:v>
                </c:pt>
                <c:pt idx="868">
                  <c:v>1.4370000000000001</c:v>
                </c:pt>
                <c:pt idx="869">
                  <c:v>1.46</c:v>
                </c:pt>
                <c:pt idx="870">
                  <c:v>#N/A</c:v>
                </c:pt>
                <c:pt idx="871">
                  <c:v>#N/A</c:v>
                </c:pt>
                <c:pt idx="872">
                  <c:v>#N/A</c:v>
                </c:pt>
                <c:pt idx="873">
                  <c:v>#N/A</c:v>
                </c:pt>
                <c:pt idx="874">
                  <c:v>1.575</c:v>
                </c:pt>
                <c:pt idx="875">
                  <c:v>1.5979999999999999</c:v>
                </c:pt>
                <c:pt idx="876">
                  <c:v>#N/A</c:v>
                </c:pt>
                <c:pt idx="877">
                  <c:v>#N/A</c:v>
                </c:pt>
                <c:pt idx="878">
                  <c:v>1.667</c:v>
                </c:pt>
                <c:pt idx="879">
                  <c:v>#N/A</c:v>
                </c:pt>
                <c:pt idx="880">
                  <c:v>1.7130000000000001</c:v>
                </c:pt>
                <c:pt idx="881">
                  <c:v>1.736</c:v>
                </c:pt>
                <c:pt idx="882">
                  <c:v>1.7589999999999999</c:v>
                </c:pt>
                <c:pt idx="883">
                  <c:v>#N/A</c:v>
                </c:pt>
                <c:pt idx="884">
                  <c:v>#N/A</c:v>
                </c:pt>
                <c:pt idx="885">
                  <c:v>#N/A</c:v>
                </c:pt>
                <c:pt idx="886">
                  <c:v>#N/A</c:v>
                </c:pt>
                <c:pt idx="887">
                  <c:v>#N/A</c:v>
                </c:pt>
                <c:pt idx="888">
                  <c:v>#N/A</c:v>
                </c:pt>
                <c:pt idx="889">
                  <c:v>1.1379999999999999</c:v>
                </c:pt>
                <c:pt idx="890">
                  <c:v>#N/A</c:v>
                </c:pt>
                <c:pt idx="891">
                  <c:v>1.1839999999999999</c:v>
                </c:pt>
                <c:pt idx="892">
                  <c:v>#N/A</c:v>
                </c:pt>
                <c:pt idx="893">
                  <c:v>#N/A</c:v>
                </c:pt>
                <c:pt idx="894">
                  <c:v>#N/A</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#N/A</c:v>
                </c:pt>
                <c:pt idx="906">
                  <c:v>#N/A</c:v>
                </c:pt>
                <c:pt idx="907">
                  <c:v>1.552</c:v>
                </c:pt>
                <c:pt idx="908">
                  <c:v>#N/A</c:v>
                </c:pt>
                <c:pt idx="909">
                  <c:v>#N/A</c:v>
                </c:pt>
                <c:pt idx="910">
                  <c:v>#N/A</c:v>
                </c:pt>
                <c:pt idx="911">
                  <c:v>1.6440000000000001</c:v>
                </c:pt>
                <c:pt idx="912">
                  <c:v>1.667</c:v>
                </c:pt>
                <c:pt idx="913">
                  <c:v>1.69</c:v>
                </c:pt>
                <c:pt idx="914">
                  <c:v>1.7130000000000001</c:v>
                </c:pt>
                <c:pt idx="915">
                  <c:v>1.736</c:v>
                </c:pt>
                <c:pt idx="916">
                  <c:v>#N/A</c:v>
                </c:pt>
                <c:pt idx="917">
                  <c:v>1</c:v>
                </c:pt>
                <c:pt idx="918">
                  <c:v>#N/A</c:v>
                </c:pt>
                <c:pt idx="919">
                  <c:v>1.046</c:v>
                </c:pt>
                <c:pt idx="920">
                  <c:v>1.069</c:v>
                </c:pt>
                <c:pt idx="921">
                  <c:v>#N/A</c:v>
                </c:pt>
                <c:pt idx="922">
                  <c:v>1.115</c:v>
                </c:pt>
                <c:pt idx="923">
                  <c:v>1.1379999999999999</c:v>
                </c:pt>
                <c:pt idx="924">
                  <c:v>#N/A</c:v>
                </c:pt>
                <c:pt idx="925">
                  <c:v>#N/A</c:v>
                </c:pt>
                <c:pt idx="926">
                  <c:v>#N/A</c:v>
                </c:pt>
                <c:pt idx="927">
                  <c:v>1.23</c:v>
                </c:pt>
                <c:pt idx="928">
                  <c:v>1.2530000000000001</c:v>
                </c:pt>
                <c:pt idx="929">
                  <c:v>#N/A</c:v>
                </c:pt>
                <c:pt idx="930">
                  <c:v>1.2989999999999999</c:v>
                </c:pt>
                <c:pt idx="931">
                  <c:v>1.3220000000000001</c:v>
                </c:pt>
                <c:pt idx="932">
                  <c:v>1.345</c:v>
                </c:pt>
                <c:pt idx="933">
                  <c:v>#N/A</c:v>
                </c:pt>
                <c:pt idx="934">
                  <c:v>#N/A</c:v>
                </c:pt>
                <c:pt idx="935">
                  <c:v>#N/A</c:v>
                </c:pt>
                <c:pt idx="936">
                  <c:v>1.4370000000000001</c:v>
                </c:pt>
                <c:pt idx="937">
                  <c:v>1.46</c:v>
                </c:pt>
                <c:pt idx="938">
                  <c:v>#N/A</c:v>
                </c:pt>
                <c:pt idx="939">
                  <c:v>1.506</c:v>
                </c:pt>
                <c:pt idx="940">
                  <c:v>#N/A</c:v>
                </c:pt>
                <c:pt idx="941">
                  <c:v>#N/A</c:v>
                </c:pt>
                <c:pt idx="942">
                  <c:v>#N/A</c:v>
                </c:pt>
                <c:pt idx="943">
                  <c:v>1.5979999999999999</c:v>
                </c:pt>
                <c:pt idx="944">
                  <c:v>#N/A</c:v>
                </c:pt>
                <c:pt idx="945">
                  <c:v>1.6440000000000001</c:v>
                </c:pt>
                <c:pt idx="946">
                  <c:v>1.667</c:v>
                </c:pt>
                <c:pt idx="947">
                  <c:v>1.69</c:v>
                </c:pt>
                <c:pt idx="948">
                  <c:v>1.7130000000000001</c:v>
                </c:pt>
                <c:pt idx="949">
                  <c:v>#N/A</c:v>
                </c:pt>
                <c:pt idx="950">
                  <c:v>#N/A</c:v>
                </c:pt>
                <c:pt idx="951">
                  <c:v>1</c:v>
                </c:pt>
                <c:pt idx="952">
                  <c:v>#N/A</c:v>
                </c:pt>
                <c:pt idx="953">
                  <c:v>#N/A</c:v>
                </c:pt>
                <c:pt idx="954">
                  <c:v>1.069</c:v>
                </c:pt>
                <c:pt idx="955">
                  <c:v>#N/A</c:v>
                </c:pt>
                <c:pt idx="956">
                  <c:v>1.115</c:v>
                </c:pt>
                <c:pt idx="957">
                  <c:v>1.1379999999999999</c:v>
                </c:pt>
                <c:pt idx="958">
                  <c:v>#N/A</c:v>
                </c:pt>
                <c:pt idx="959">
                  <c:v>#N/A</c:v>
                </c:pt>
                <c:pt idx="960">
                  <c:v>#N/A</c:v>
                </c:pt>
                <c:pt idx="961">
                  <c:v>#N/A</c:v>
                </c:pt>
                <c:pt idx="962">
                  <c:v>#N/A</c:v>
                </c:pt>
                <c:pt idx="963">
                  <c:v>1.276</c:v>
                </c:pt>
                <c:pt idx="964">
                  <c:v>1.2989999999999999</c:v>
                </c:pt>
                <c:pt idx="965">
                  <c:v>#N/A</c:v>
                </c:pt>
                <c:pt idx="966">
                  <c:v>#N/A</c:v>
                </c:pt>
                <c:pt idx="967">
                  <c:v>#N/A</c:v>
                </c:pt>
                <c:pt idx="968">
                  <c:v>#N/A</c:v>
                </c:pt>
                <c:pt idx="969">
                  <c:v>#N/A</c:v>
                </c:pt>
                <c:pt idx="970">
                  <c:v>1.4370000000000001</c:v>
                </c:pt>
                <c:pt idx="971">
                  <c:v>1.46</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#N/A</c:v>
                </c:pt>
                <c:pt idx="68">
                  <c:v>#N/A</c:v>
                </c:pt>
                <c:pt idx="69">
                  <c:v>#N/A</c:v>
                </c:pt>
                <c:pt idx="70">
                  <c:v>2024</c:v>
                </c:pt>
                <c:pt idx="71">
                  <c:v>#N/A</c:v>
                </c:pt>
                <c:pt idx="72">
                  <c:v>#N/A</c:v>
                </c:pt>
                <c:pt idx="73">
                  <c:v>#N/A</c:v>
                </c:pt>
                <c:pt idx="74">
                  <c:v>#N/A</c:v>
                </c:pt>
                <c:pt idx="75">
                  <c:v>#N/A</c:v>
                </c:pt>
                <c:pt idx="76">
                  <c:v>#N/A</c:v>
                </c:pt>
                <c:pt idx="77">
                  <c:v>#N/A</c:v>
                </c:pt>
                <c:pt idx="78">
                  <c:v>#N/A</c:v>
                </c:pt>
                <c:pt idx="79">
                  <c:v>#N/A</c:v>
                </c:pt>
                <c:pt idx="80">
                  <c:v>#N/A</c:v>
                </c:pt>
                <c:pt idx="81">
                  <c:v>2023</c:v>
                </c:pt>
                <c:pt idx="82">
                  <c:v>2024</c:v>
                </c:pt>
                <c:pt idx="83">
                  <c:v>#N/A</c:v>
                </c:pt>
                <c:pt idx="84">
                  <c:v>#N/A</c:v>
                </c:pt>
                <c:pt idx="85">
                  <c:v>#N/A</c:v>
                </c:pt>
                <c:pt idx="86">
                  <c:v>#N/A</c:v>
                </c:pt>
                <c:pt idx="87">
                  <c:v>2025</c:v>
                </c:pt>
                <c:pt idx="88">
                  <c:v>2025</c:v>
                </c:pt>
                <c:pt idx="89">
                  <c:v>#N/A</c:v>
                </c:pt>
                <c:pt idx="90">
                  <c:v>#N/A</c:v>
                </c:pt>
                <c:pt idx="91">
                  <c:v>#N/A</c:v>
                </c:pt>
                <c:pt idx="92">
                  <c:v>#N/A</c:v>
                </c:pt>
                <c:pt idx="93">
                  <c:v>#N/A</c:v>
                </c:pt>
                <c:pt idx="94">
                  <c:v>#N/A</c:v>
                </c:pt>
                <c:pt idx="95">
                  <c:v>#N/A</c:v>
                </c:pt>
                <c:pt idx="96">
                  <c:v>#N/A</c:v>
                </c:pt>
                <c:pt idx="97">
                  <c:v>#N/A</c:v>
                </c:pt>
                <c:pt idx="98">
                  <c:v>#N/A</c:v>
                </c:pt>
                <c:pt idx="99">
                  <c:v>#N/A</c:v>
                </c:pt>
                <c:pt idx="100">
                  <c:v>2026</c:v>
                </c:pt>
                <c:pt idx="101">
                  <c:v>#N/A</c:v>
                </c:pt>
                <c:pt idx="102">
                  <c:v>2021</c:v>
                </c:pt>
                <c:pt idx="103">
                  <c:v>2023</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2025</c:v>
                </c:pt>
                <c:pt idx="123">
                  <c:v>#N/A</c:v>
                </c:pt>
                <c:pt idx="124">
                  <c:v>#N/A</c:v>
                </c:pt>
                <c:pt idx="125">
                  <c:v>2020</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2025</c:v>
                </c:pt>
                <c:pt idx="139">
                  <c:v>2024</c:v>
                </c:pt>
                <c:pt idx="140">
                  <c:v>#N/A</c:v>
                </c:pt>
                <c:pt idx="141">
                  <c:v>2025</c:v>
                </c:pt>
                <c:pt idx="142">
                  <c:v>#N/A</c:v>
                </c:pt>
                <c:pt idx="143">
                  <c:v>#N/A</c:v>
                </c:pt>
                <c:pt idx="144">
                  <c:v>#N/A</c:v>
                </c:pt>
                <c:pt idx="145">
                  <c:v>#N/A</c:v>
                </c:pt>
                <c:pt idx="146">
                  <c:v>2026</c:v>
                </c:pt>
                <c:pt idx="147">
                  <c:v>#N/A</c:v>
                </c:pt>
                <c:pt idx="148">
                  <c:v>#N/A</c:v>
                </c:pt>
                <c:pt idx="149">
                  <c:v>#N/A</c:v>
                </c:pt>
                <c:pt idx="150">
                  <c:v>2015</c:v>
                </c:pt>
                <c:pt idx="151">
                  <c:v>2020</c:v>
                </c:pt>
                <c:pt idx="152">
                  <c:v>#N/A</c:v>
                </c:pt>
                <c:pt idx="153">
                  <c:v>#N/A</c:v>
                </c:pt>
                <c:pt idx="154">
                  <c:v>#N/A</c:v>
                </c:pt>
                <c:pt idx="155">
                  <c:v>2024</c:v>
                </c:pt>
                <c:pt idx="156">
                  <c:v>#N/A</c:v>
                </c:pt>
                <c:pt idx="157">
                  <c:v>#N/A</c:v>
                </c:pt>
                <c:pt idx="158">
                  <c:v>#N/A</c:v>
                </c:pt>
                <c:pt idx="159">
                  <c:v>#N/A</c:v>
                </c:pt>
                <c:pt idx="160">
                  <c:v>#N/A</c:v>
                </c:pt>
                <c:pt idx="161">
                  <c:v>#N/A</c:v>
                </c:pt>
                <c:pt idx="162">
                  <c:v>2020</c:v>
                </c:pt>
                <c:pt idx="163">
                  <c:v>#N/A</c:v>
                </c:pt>
                <c:pt idx="164">
                  <c:v>2019</c:v>
                </c:pt>
                <c:pt idx="165">
                  <c:v>#N/A</c:v>
                </c:pt>
                <c:pt idx="166">
                  <c:v>#N/A</c:v>
                </c:pt>
                <c:pt idx="167">
                  <c:v>#N/A</c:v>
                </c:pt>
                <c:pt idx="168">
                  <c:v>#N/A</c:v>
                </c:pt>
                <c:pt idx="169">
                  <c:v>#N/A</c:v>
                </c:pt>
                <c:pt idx="170">
                  <c:v>#N/A</c:v>
                </c:pt>
                <c:pt idx="171">
                  <c:v>#N/A</c:v>
                </c:pt>
                <c:pt idx="172">
                  <c:v>2018</c:v>
                </c:pt>
                <c:pt idx="173">
                  <c:v>#N/A</c:v>
                </c:pt>
                <c:pt idx="174">
                  <c:v>2016</c:v>
                </c:pt>
                <c:pt idx="175">
                  <c:v>2020</c:v>
                </c:pt>
                <c:pt idx="176">
                  <c:v>#N/A</c:v>
                </c:pt>
                <c:pt idx="177">
                  <c:v>#N/A</c:v>
                </c:pt>
                <c:pt idx="178">
                  <c:v>2026</c:v>
                </c:pt>
                <c:pt idx="179">
                  <c:v>#N/A</c:v>
                </c:pt>
                <c:pt idx="180">
                  <c:v>#N/A</c:v>
                </c:pt>
                <c:pt idx="181">
                  <c:v>2026</c:v>
                </c:pt>
                <c:pt idx="182">
                  <c:v>#N/A</c:v>
                </c:pt>
                <c:pt idx="183">
                  <c:v>#N/A</c:v>
                </c:pt>
                <c:pt idx="184">
                  <c:v>#N/A</c:v>
                </c:pt>
                <c:pt idx="185">
                  <c:v>2015</c:v>
                </c:pt>
                <c:pt idx="186">
                  <c:v>2023</c:v>
                </c:pt>
                <c:pt idx="187">
                  <c:v>#N/A</c:v>
                </c:pt>
                <c:pt idx="188">
                  <c:v>#N/A</c:v>
                </c:pt>
                <c:pt idx="189">
                  <c:v>#N/A</c:v>
                </c:pt>
                <c:pt idx="190">
                  <c:v>#N/A</c:v>
                </c:pt>
                <c:pt idx="191">
                  <c:v>2026</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2019</c:v>
                </c:pt>
                <c:pt idx="209">
                  <c:v>#N/A</c:v>
                </c:pt>
                <c:pt idx="210">
                  <c:v>2022</c:v>
                </c:pt>
                <c:pt idx="211">
                  <c:v>#N/A</c:v>
                </c:pt>
                <c:pt idx="212">
                  <c:v>#N/A</c:v>
                </c:pt>
                <c:pt idx="213">
                  <c:v>2018</c:v>
                </c:pt>
                <c:pt idx="214">
                  <c:v>#N/A</c:v>
                </c:pt>
                <c:pt idx="215">
                  <c:v>#N/A</c:v>
                </c:pt>
                <c:pt idx="216">
                  <c:v>#N/A</c:v>
                </c:pt>
                <c:pt idx="217">
                  <c:v>#N/A</c:v>
                </c:pt>
                <c:pt idx="218">
                  <c:v>#N/A</c:v>
                </c:pt>
                <c:pt idx="219">
                  <c:v>#N/A</c:v>
                </c:pt>
                <c:pt idx="220">
                  <c:v>#N/A</c:v>
                </c:pt>
                <c:pt idx="221">
                  <c:v>#N/A</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2022</c:v>
                </c:pt>
                <c:pt idx="238">
                  <c:v>2026</c:v>
                </c:pt>
                <c:pt idx="239">
                  <c:v>#N/A</c:v>
                </c:pt>
                <c:pt idx="240">
                  <c:v>#N/A</c:v>
                </c:pt>
                <c:pt idx="241">
                  <c:v>#N/A</c:v>
                </c:pt>
                <c:pt idx="242">
                  <c:v>#N/A</c:v>
                </c:pt>
                <c:pt idx="243">
                  <c:v>2019</c:v>
                </c:pt>
                <c:pt idx="244">
                  <c:v>#N/A</c:v>
                </c:pt>
                <c:pt idx="245">
                  <c:v>#N/A</c:v>
                </c:pt>
                <c:pt idx="246">
                  <c:v>#N/A</c:v>
                </c:pt>
                <c:pt idx="247">
                  <c:v>#N/A</c:v>
                </c:pt>
                <c:pt idx="248">
                  <c:v>#N/A</c:v>
                </c:pt>
                <c:pt idx="249">
                  <c:v>#N/A</c:v>
                </c:pt>
                <c:pt idx="250">
                  <c:v>2025</c:v>
                </c:pt>
                <c:pt idx="251">
                  <c:v>#N/A</c:v>
                </c:pt>
                <c:pt idx="252">
                  <c:v>#N/A</c:v>
                </c:pt>
                <c:pt idx="253">
                  <c:v>2024</c:v>
                </c:pt>
                <c:pt idx="254">
                  <c:v>#N/A</c:v>
                </c:pt>
                <c:pt idx="255">
                  <c:v>2025</c:v>
                </c:pt>
                <c:pt idx="256">
                  <c:v>2025</c:v>
                </c:pt>
                <c:pt idx="257">
                  <c:v>#N/A</c:v>
                </c:pt>
                <c:pt idx="258">
                  <c:v>#N/A</c:v>
                </c:pt>
                <c:pt idx="259">
                  <c:v>2021</c:v>
                </c:pt>
                <c:pt idx="260">
                  <c:v>#N/A</c:v>
                </c:pt>
                <c:pt idx="261">
                  <c:v>#N/A</c:v>
                </c:pt>
                <c:pt idx="262">
                  <c:v>#N/A</c:v>
                </c:pt>
                <c:pt idx="263">
                  <c:v>2016</c:v>
                </c:pt>
                <c:pt idx="264">
                  <c:v>#N/A</c:v>
                </c:pt>
                <c:pt idx="265">
                  <c:v>#N/A</c:v>
                </c:pt>
                <c:pt idx="266">
                  <c:v>#N/A</c:v>
                </c:pt>
                <c:pt idx="267">
                  <c:v>#N/A</c:v>
                </c:pt>
                <c:pt idx="268">
                  <c:v>#N/A</c:v>
                </c:pt>
                <c:pt idx="269">
                  <c:v>#N/A</c:v>
                </c:pt>
                <c:pt idx="270">
                  <c:v>2006</c:v>
                </c:pt>
                <c:pt idx="271">
                  <c:v>2023</c:v>
                </c:pt>
                <c:pt idx="272">
                  <c:v>#N/A</c:v>
                </c:pt>
                <c:pt idx="273">
                  <c:v>#N/A</c:v>
                </c:pt>
                <c:pt idx="274">
                  <c:v>#N/A</c:v>
                </c:pt>
                <c:pt idx="275">
                  <c:v>#N/A</c:v>
                </c:pt>
                <c:pt idx="276">
                  <c:v>#N/A</c:v>
                </c:pt>
                <c:pt idx="277">
                  <c:v>#N/A</c:v>
                </c:pt>
                <c:pt idx="278">
                  <c:v>#N/A</c:v>
                </c:pt>
                <c:pt idx="279">
                  <c:v>2024</c:v>
                </c:pt>
                <c:pt idx="280">
                  <c:v>#N/A</c:v>
                </c:pt>
                <c:pt idx="281">
                  <c:v>#N/A</c:v>
                </c:pt>
                <c:pt idx="282">
                  <c:v>#N/A</c:v>
                </c:pt>
                <c:pt idx="283">
                  <c:v>#N/A</c:v>
                </c:pt>
                <c:pt idx="284">
                  <c:v>2025</c:v>
                </c:pt>
                <c:pt idx="285">
                  <c:v>#N/A</c:v>
                </c:pt>
                <c:pt idx="286">
                  <c:v>#N/A</c:v>
                </c:pt>
                <c:pt idx="287">
                  <c:v>#N/A</c:v>
                </c:pt>
                <c:pt idx="288">
                  <c:v>#N/A</c:v>
                </c:pt>
                <c:pt idx="289">
                  <c:v>#N/A</c:v>
                </c:pt>
                <c:pt idx="290">
                  <c:v>#N/A</c:v>
                </c:pt>
                <c:pt idx="291">
                  <c:v>#N/A</c:v>
                </c:pt>
                <c:pt idx="292">
                  <c:v>#N/A</c:v>
                </c:pt>
                <c:pt idx="293">
                  <c:v>#N/A</c:v>
                </c:pt>
                <c:pt idx="294">
                  <c:v>2018</c:v>
                </c:pt>
                <c:pt idx="295">
                  <c:v>2024</c:v>
                </c:pt>
                <c:pt idx="296">
                  <c:v>2022</c:v>
                </c:pt>
                <c:pt idx="297">
                  <c:v>#N/A</c:v>
                </c:pt>
                <c:pt idx="298">
                  <c:v>#N/A</c:v>
                </c:pt>
                <c:pt idx="299">
                  <c:v>#N/A</c:v>
                </c:pt>
                <c:pt idx="300">
                  <c:v>#N/A</c:v>
                </c:pt>
                <c:pt idx="301">
                  <c:v>2025</c:v>
                </c:pt>
                <c:pt idx="302">
                  <c:v>#N/A</c:v>
                </c:pt>
                <c:pt idx="303">
                  <c:v>#N/A</c:v>
                </c:pt>
                <c:pt idx="304">
                  <c:v>#N/A</c:v>
                </c:pt>
                <c:pt idx="305">
                  <c:v>2018</c:v>
                </c:pt>
                <c:pt idx="306">
                  <c:v>2023</c:v>
                </c:pt>
                <c:pt idx="307">
                  <c:v>#N/A</c:v>
                </c:pt>
                <c:pt idx="308">
                  <c:v>#N/A</c:v>
                </c:pt>
                <c:pt idx="309">
                  <c:v>2022</c:v>
                </c:pt>
                <c:pt idx="310">
                  <c:v>#N/A</c:v>
                </c:pt>
                <c:pt idx="311">
                  <c:v>#N/A</c:v>
                </c:pt>
                <c:pt idx="312">
                  <c:v>#N/A</c:v>
                </c:pt>
                <c:pt idx="313">
                  <c:v>#N/A</c:v>
                </c:pt>
                <c:pt idx="314">
                  <c:v>2012</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2025</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2017</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2025</c:v>
                </c:pt>
                <c:pt idx="389">
                  <c:v>2026</c:v>
                </c:pt>
                <c:pt idx="390">
                  <c:v>#N/A</c:v>
                </c:pt>
                <c:pt idx="391">
                  <c:v>#N/A</c:v>
                </c:pt>
                <c:pt idx="392">
                  <c:v>#N/A</c:v>
                </c:pt>
                <c:pt idx="393">
                  <c:v>#N/A</c:v>
                </c:pt>
                <c:pt idx="394">
                  <c:v>#N/A</c:v>
                </c:pt>
                <c:pt idx="395">
                  <c:v>#N/A</c:v>
                </c:pt>
                <c:pt idx="396">
                  <c:v>#N/A</c:v>
                </c:pt>
                <c:pt idx="397">
                  <c:v>#N/A</c:v>
                </c:pt>
                <c:pt idx="398">
                  <c:v>#N/A</c:v>
                </c:pt>
                <c:pt idx="399">
                  <c:v>#N/A</c:v>
                </c:pt>
                <c:pt idx="400">
                  <c:v>2022</c:v>
                </c:pt>
                <c:pt idx="401">
                  <c:v>#N/A</c:v>
                </c:pt>
                <c:pt idx="402">
                  <c:v>#N/A</c:v>
                </c:pt>
                <c:pt idx="403">
                  <c:v>#N/A</c:v>
                </c:pt>
                <c:pt idx="404">
                  <c:v>#N/A</c:v>
                </c:pt>
                <c:pt idx="405">
                  <c:v>2015</c:v>
                </c:pt>
                <c:pt idx="406">
                  <c:v>#N/A</c:v>
                </c:pt>
                <c:pt idx="407">
                  <c:v>#N/A</c:v>
                </c:pt>
                <c:pt idx="408">
                  <c:v>2023</c:v>
                </c:pt>
                <c:pt idx="409">
                  <c:v>2025</c:v>
                </c:pt>
                <c:pt idx="410">
                  <c:v>#N/A</c:v>
                </c:pt>
                <c:pt idx="411">
                  <c:v>#N/A</c:v>
                </c:pt>
                <c:pt idx="412">
                  <c:v>2021</c:v>
                </c:pt>
                <c:pt idx="413">
                  <c:v>#N/A</c:v>
                </c:pt>
                <c:pt idx="414">
                  <c:v>2018</c:v>
                </c:pt>
                <c:pt idx="415">
                  <c:v>#N/A</c:v>
                </c:pt>
                <c:pt idx="416">
                  <c:v>#N/A</c:v>
                </c:pt>
                <c:pt idx="417">
                  <c:v>2019</c:v>
                </c:pt>
                <c:pt idx="418">
                  <c:v>#N/A</c:v>
                </c:pt>
                <c:pt idx="419">
                  <c:v>#N/A</c:v>
                </c:pt>
                <c:pt idx="420">
                  <c:v>#N/A</c:v>
                </c:pt>
                <c:pt idx="421">
                  <c:v>#N/A</c:v>
                </c:pt>
                <c:pt idx="422">
                  <c:v>#N/A</c:v>
                </c:pt>
                <c:pt idx="423">
                  <c:v>#N/A</c:v>
                </c:pt>
                <c:pt idx="424">
                  <c:v>#N/A</c:v>
                </c:pt>
                <c:pt idx="425">
                  <c:v>#N/A</c:v>
                </c:pt>
                <c:pt idx="426">
                  <c:v>2024</c:v>
                </c:pt>
                <c:pt idx="427">
                  <c:v>#N/A</c:v>
                </c:pt>
                <c:pt idx="428">
                  <c:v>2026</c:v>
                </c:pt>
                <c:pt idx="429">
                  <c:v>#N/A</c:v>
                </c:pt>
                <c:pt idx="430">
                  <c:v>#N/A</c:v>
                </c:pt>
                <c:pt idx="431">
                  <c:v>#N/A</c:v>
                </c:pt>
                <c:pt idx="432">
                  <c:v>2025</c:v>
                </c:pt>
                <c:pt idx="433">
                  <c:v>#N/A</c:v>
                </c:pt>
                <c:pt idx="434">
                  <c:v>2016</c:v>
                </c:pt>
                <c:pt idx="435">
                  <c:v>2017</c:v>
                </c:pt>
                <c:pt idx="436">
                  <c:v>#N/A</c:v>
                </c:pt>
                <c:pt idx="437">
                  <c:v>#N/A</c:v>
                </c:pt>
                <c:pt idx="438">
                  <c:v>2025</c:v>
                </c:pt>
                <c:pt idx="439">
                  <c:v>#N/A</c:v>
                </c:pt>
                <c:pt idx="440">
                  <c:v>#N/A</c:v>
                </c:pt>
                <c:pt idx="441">
                  <c:v>#N/A</c:v>
                </c:pt>
                <c:pt idx="442">
                  <c:v>#N/A</c:v>
                </c:pt>
                <c:pt idx="443">
                  <c:v>#N/A</c:v>
                </c:pt>
                <c:pt idx="444">
                  <c:v>#N/A</c:v>
                </c:pt>
                <c:pt idx="445">
                  <c:v>#N/A</c:v>
                </c:pt>
                <c:pt idx="446">
                  <c:v>#N/A</c:v>
                </c:pt>
                <c:pt idx="447">
                  <c:v>2019</c:v>
                </c:pt>
                <c:pt idx="448">
                  <c:v>2026</c:v>
                </c:pt>
                <c:pt idx="449">
                  <c:v>#N/A</c:v>
                </c:pt>
                <c:pt idx="450">
                  <c:v>#N/A</c:v>
                </c:pt>
                <c:pt idx="451">
                  <c:v>2023</c:v>
                </c:pt>
                <c:pt idx="452">
                  <c:v>#N/A</c:v>
                </c:pt>
                <c:pt idx="453">
                  <c:v>#N/A</c:v>
                </c:pt>
                <c:pt idx="454">
                  <c:v>#N/A</c:v>
                </c:pt>
                <c:pt idx="455">
                  <c:v>2024</c:v>
                </c:pt>
                <c:pt idx="456">
                  <c:v>2021</c:v>
                </c:pt>
                <c:pt idx="457">
                  <c:v>2017</c:v>
                </c:pt>
                <c:pt idx="458">
                  <c:v>2022</c:v>
                </c:pt>
                <c:pt idx="459">
                  <c:v>2026</c:v>
                </c:pt>
                <c:pt idx="460">
                  <c:v>2025</c:v>
                </c:pt>
                <c:pt idx="461">
                  <c:v>#N/A</c:v>
                </c:pt>
                <c:pt idx="462">
                  <c:v>2024</c:v>
                </c:pt>
                <c:pt idx="463">
                  <c:v>#N/A</c:v>
                </c:pt>
                <c:pt idx="464">
                  <c:v>#N/A</c:v>
                </c:pt>
                <c:pt idx="465">
                  <c:v>#N/A</c:v>
                </c:pt>
                <c:pt idx="466">
                  <c:v>#N/A</c:v>
                </c:pt>
                <c:pt idx="467">
                  <c:v>#N/A</c:v>
                </c:pt>
                <c:pt idx="468">
                  <c:v>#N/A</c:v>
                </c:pt>
                <c:pt idx="469">
                  <c:v>#N/A</c:v>
                </c:pt>
                <c:pt idx="470">
                  <c:v>#N/A</c:v>
                </c:pt>
                <c:pt idx="471">
                  <c:v>#N/A</c:v>
                </c:pt>
                <c:pt idx="472">
                  <c:v>#N/A</c:v>
                </c:pt>
                <c:pt idx="473">
                  <c:v>2026</c:v>
                </c:pt>
                <c:pt idx="474">
                  <c:v>#N/A</c:v>
                </c:pt>
                <c:pt idx="475">
                  <c:v>#N/A</c:v>
                </c:pt>
                <c:pt idx="476">
                  <c:v>#N/A</c:v>
                </c:pt>
                <c:pt idx="477">
                  <c:v>#N/A</c:v>
                </c:pt>
                <c:pt idx="478">
                  <c:v>#N/A</c:v>
                </c:pt>
                <c:pt idx="479">
                  <c:v>#N/A</c:v>
                </c:pt>
                <c:pt idx="480">
                  <c:v>#N/A</c:v>
                </c:pt>
                <c:pt idx="481">
                  <c:v>#N/A</c:v>
                </c:pt>
                <c:pt idx="482">
                  <c:v>#N/A</c:v>
                </c:pt>
                <c:pt idx="483">
                  <c:v>2022</c:v>
                </c:pt>
                <c:pt idx="484">
                  <c:v>#N/A</c:v>
                </c:pt>
                <c:pt idx="485">
                  <c:v>#N/A</c:v>
                </c:pt>
                <c:pt idx="486">
                  <c:v>#N/A</c:v>
                </c:pt>
                <c:pt idx="487">
                  <c:v>#N/A</c:v>
                </c:pt>
                <c:pt idx="488">
                  <c:v>#N/A</c:v>
                </c:pt>
                <c:pt idx="489">
                  <c:v>#N/A</c:v>
                </c:pt>
                <c:pt idx="490">
                  <c:v>2024</c:v>
                </c:pt>
                <c:pt idx="491">
                  <c:v>#N/A</c:v>
                </c:pt>
                <c:pt idx="492">
                  <c:v>#N/A</c:v>
                </c:pt>
                <c:pt idx="493">
                  <c:v>2026</c:v>
                </c:pt>
                <c:pt idx="494">
                  <c:v>#N/A</c:v>
                </c:pt>
                <c:pt idx="495">
                  <c:v>2024</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2024</c:v>
                </c:pt>
                <c:pt idx="535">
                  <c:v>#N/A</c:v>
                </c:pt>
                <c:pt idx="536">
                  <c:v>#N/A</c:v>
                </c:pt>
                <c:pt idx="537">
                  <c:v>#N/A</c:v>
                </c:pt>
                <c:pt idx="538">
                  <c:v>#N/A</c:v>
                </c:pt>
                <c:pt idx="539">
                  <c:v>#N/A</c:v>
                </c:pt>
                <c:pt idx="540">
                  <c:v>#N/A</c:v>
                </c:pt>
                <c:pt idx="541">
                  <c:v>#N/A</c:v>
                </c:pt>
                <c:pt idx="542">
                  <c:v>#N/A</c:v>
                </c:pt>
                <c:pt idx="543">
                  <c:v>#N/A</c:v>
                </c:pt>
                <c:pt idx="544">
                  <c:v>2017</c:v>
                </c:pt>
                <c:pt idx="545">
                  <c:v>#N/A</c:v>
                </c:pt>
                <c:pt idx="546">
                  <c:v>#N/A</c:v>
                </c:pt>
                <c:pt idx="547">
                  <c:v>#N/A</c:v>
                </c:pt>
                <c:pt idx="548">
                  <c:v>#N/A</c:v>
                </c:pt>
                <c:pt idx="549">
                  <c:v>#N/A</c:v>
                </c:pt>
                <c:pt idx="550">
                  <c:v>2024</c:v>
                </c:pt>
                <c:pt idx="551">
                  <c:v>#N/A</c:v>
                </c:pt>
                <c:pt idx="552">
                  <c:v>#N/A</c:v>
                </c:pt>
                <c:pt idx="553">
                  <c:v>#N/A</c:v>
                </c:pt>
                <c:pt idx="554">
                  <c:v>#N/A</c:v>
                </c:pt>
                <c:pt idx="555">
                  <c:v>#N/A</c:v>
                </c:pt>
                <c:pt idx="556">
                  <c:v>2025</c:v>
                </c:pt>
                <c:pt idx="557">
                  <c:v>#N/A</c:v>
                </c:pt>
                <c:pt idx="558">
                  <c:v>2025</c:v>
                </c:pt>
                <c:pt idx="559">
                  <c:v>#N/A</c:v>
                </c:pt>
                <c:pt idx="560">
                  <c:v>#N/A</c:v>
                </c:pt>
                <c:pt idx="561">
                  <c:v>2024</c:v>
                </c:pt>
                <c:pt idx="562">
                  <c:v>#N/A</c:v>
                </c:pt>
                <c:pt idx="563">
                  <c:v>#N/A</c:v>
                </c:pt>
                <c:pt idx="564">
                  <c:v>#N/A</c:v>
                </c:pt>
                <c:pt idx="565">
                  <c:v>2026</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2014</c:v>
                </c:pt>
                <c:pt idx="585">
                  <c:v>2025</c:v>
                </c:pt>
                <c:pt idx="586">
                  <c:v>#N/A</c:v>
                </c:pt>
                <c:pt idx="587">
                  <c:v>#N/A</c:v>
                </c:pt>
                <c:pt idx="588">
                  <c:v>#N/A</c:v>
                </c:pt>
                <c:pt idx="589">
                  <c:v>#N/A</c:v>
                </c:pt>
                <c:pt idx="590">
                  <c:v>#N/A</c:v>
                </c:pt>
                <c:pt idx="591">
                  <c:v>#N/A</c:v>
                </c:pt>
                <c:pt idx="592">
                  <c:v>2025</c:v>
                </c:pt>
                <c:pt idx="593">
                  <c:v>#N/A</c:v>
                </c:pt>
                <c:pt idx="594">
                  <c:v>#N/A</c:v>
                </c:pt>
                <c:pt idx="595">
                  <c:v>#N/A</c:v>
                </c:pt>
                <c:pt idx="596">
                  <c:v>#N/A</c:v>
                </c:pt>
                <c:pt idx="597">
                  <c:v>2021</c:v>
                </c:pt>
                <c:pt idx="598">
                  <c:v>#N/A</c:v>
                </c:pt>
                <c:pt idx="599">
                  <c:v>#N/A</c:v>
                </c:pt>
                <c:pt idx="600">
                  <c:v>#N/A</c:v>
                </c:pt>
                <c:pt idx="601">
                  <c:v>#N/A</c:v>
                </c:pt>
                <c:pt idx="602">
                  <c:v>#N/A</c:v>
                </c:pt>
                <c:pt idx="603">
                  <c:v>#N/A</c:v>
                </c:pt>
                <c:pt idx="604">
                  <c:v>#N/A</c:v>
                </c:pt>
                <c:pt idx="605">
                  <c:v>#N/A</c:v>
                </c:pt>
                <c:pt idx="606">
                  <c:v>#N/A</c:v>
                </c:pt>
                <c:pt idx="607">
                  <c:v>#N/A</c:v>
                </c:pt>
                <c:pt idx="608">
                  <c:v>2022</c:v>
                </c:pt>
                <c:pt idx="609">
                  <c:v>#N/A</c:v>
                </c:pt>
                <c:pt idx="610">
                  <c:v>#N/A</c:v>
                </c:pt>
                <c:pt idx="611">
                  <c:v>#N/A</c:v>
                </c:pt>
                <c:pt idx="612">
                  <c:v>#N/A</c:v>
                </c:pt>
                <c:pt idx="613">
                  <c:v>#N/A</c:v>
                </c:pt>
                <c:pt idx="614">
                  <c:v>2026</c:v>
                </c:pt>
                <c:pt idx="615">
                  <c:v>2021</c:v>
                </c:pt>
                <c:pt idx="616">
                  <c:v>2026</c:v>
                </c:pt>
                <c:pt idx="617">
                  <c:v>#N/A</c:v>
                </c:pt>
                <c:pt idx="618">
                  <c:v>#N/A</c:v>
                </c:pt>
                <c:pt idx="619">
                  <c:v>#N/A</c:v>
                </c:pt>
                <c:pt idx="620">
                  <c:v>#N/A</c:v>
                </c:pt>
                <c:pt idx="621">
                  <c:v>#N/A</c:v>
                </c:pt>
                <c:pt idx="622">
                  <c:v>#N/A</c:v>
                </c:pt>
                <c:pt idx="623">
                  <c:v>#N/A</c:v>
                </c:pt>
                <c:pt idx="624">
                  <c:v>2024</c:v>
                </c:pt>
                <c:pt idx="625">
                  <c:v>2025</c:v>
                </c:pt>
                <c:pt idx="626">
                  <c:v>#N/A</c:v>
                </c:pt>
                <c:pt idx="627">
                  <c:v>2020</c:v>
                </c:pt>
                <c:pt idx="628">
                  <c:v>#N/A</c:v>
                </c:pt>
                <c:pt idx="629">
                  <c:v>#N/A</c:v>
                </c:pt>
                <c:pt idx="630">
                  <c:v>#N/A</c:v>
                </c:pt>
                <c:pt idx="631">
                  <c:v>#N/A</c:v>
                </c:pt>
                <c:pt idx="632">
                  <c:v>#N/A</c:v>
                </c:pt>
                <c:pt idx="633">
                  <c:v>2026</c:v>
                </c:pt>
                <c:pt idx="634">
                  <c:v>#N/A</c:v>
                </c:pt>
                <c:pt idx="635">
                  <c:v>#N/A</c:v>
                </c:pt>
                <c:pt idx="636">
                  <c:v>#N/A</c:v>
                </c:pt>
                <c:pt idx="637">
                  <c:v>#N/A</c:v>
                </c:pt>
                <c:pt idx="638">
                  <c:v>#N/A</c:v>
                </c:pt>
                <c:pt idx="639">
                  <c:v>#N/A</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2015</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2020</c:v>
                </c:pt>
                <c:pt idx="667">
                  <c:v>#N/A</c:v>
                </c:pt>
                <c:pt idx="668">
                  <c:v>#N/A</c:v>
                </c:pt>
                <c:pt idx="669">
                  <c:v>#N/A</c:v>
                </c:pt>
                <c:pt idx="670">
                  <c:v>#N/A</c:v>
                </c:pt>
                <c:pt idx="671">
                  <c:v>#N/A</c:v>
                </c:pt>
                <c:pt idx="672">
                  <c:v>2014</c:v>
                </c:pt>
                <c:pt idx="673">
                  <c:v>#N/A</c:v>
                </c:pt>
                <c:pt idx="674">
                  <c:v>#N/A</c:v>
                </c:pt>
                <c:pt idx="675">
                  <c:v>#N/A</c:v>
                </c:pt>
                <c:pt idx="676">
                  <c:v>#N/A</c:v>
                </c:pt>
                <c:pt idx="677">
                  <c:v>2024</c:v>
                </c:pt>
                <c:pt idx="678">
                  <c:v>#N/A</c:v>
                </c:pt>
                <c:pt idx="679">
                  <c:v>#N/A</c:v>
                </c:pt>
                <c:pt idx="680">
                  <c:v>#N/A</c:v>
                </c:pt>
                <c:pt idx="681">
                  <c:v>#N/A</c:v>
                </c:pt>
                <c:pt idx="682">
                  <c:v>#N/A</c:v>
                </c:pt>
                <c:pt idx="683">
                  <c:v>#N/A</c:v>
                </c:pt>
                <c:pt idx="684">
                  <c:v>#N/A</c:v>
                </c:pt>
                <c:pt idx="685">
                  <c:v>2021</c:v>
                </c:pt>
                <c:pt idx="686">
                  <c:v>2025</c:v>
                </c:pt>
                <c:pt idx="687">
                  <c:v>2022</c:v>
                </c:pt>
                <c:pt idx="688">
                  <c:v>#N/A</c:v>
                </c:pt>
                <c:pt idx="689">
                  <c:v>2024</c:v>
                </c:pt>
                <c:pt idx="690">
                  <c:v>2016</c:v>
                </c:pt>
                <c:pt idx="691">
                  <c:v>#N/A</c:v>
                </c:pt>
                <c:pt idx="692">
                  <c:v>#N/A</c:v>
                </c:pt>
                <c:pt idx="693">
                  <c:v>#N/A</c:v>
                </c:pt>
                <c:pt idx="694">
                  <c:v>#N/A</c:v>
                </c:pt>
                <c:pt idx="695">
                  <c:v>#N/A</c:v>
                </c:pt>
                <c:pt idx="696">
                  <c:v>#N/A</c:v>
                </c:pt>
                <c:pt idx="697">
                  <c:v>#N/A</c:v>
                </c:pt>
                <c:pt idx="698">
                  <c:v>2022</c:v>
                </c:pt>
                <c:pt idx="699">
                  <c:v>2021</c:v>
                </c:pt>
                <c:pt idx="700">
                  <c:v>2024</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2025</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2023</c:v>
                </c:pt>
                <c:pt idx="740">
                  <c:v>#N/A</c:v>
                </c:pt>
                <c:pt idx="741">
                  <c:v>2022</c:v>
                </c:pt>
                <c:pt idx="742">
                  <c:v>#N/A</c:v>
                </c:pt>
                <c:pt idx="743">
                  <c:v>#N/A</c:v>
                </c:pt>
                <c:pt idx="744">
                  <c:v>#N/A</c:v>
                </c:pt>
                <c:pt idx="745">
                  <c:v>2026</c:v>
                </c:pt>
                <c:pt idx="746">
                  <c:v>#N/A</c:v>
                </c:pt>
                <c:pt idx="747">
                  <c:v>#N/A</c:v>
                </c:pt>
                <c:pt idx="748">
                  <c:v>#N/A</c:v>
                </c:pt>
                <c:pt idx="749">
                  <c:v>#N/A</c:v>
                </c:pt>
                <c:pt idx="750">
                  <c:v>#N/A</c:v>
                </c:pt>
                <c:pt idx="751">
                  <c:v>#N/A</c:v>
                </c:pt>
                <c:pt idx="752">
                  <c:v>#N/A</c:v>
                </c:pt>
                <c:pt idx="753">
                  <c:v>#N/A</c:v>
                </c:pt>
                <c:pt idx="754">
                  <c:v>#N/A</c:v>
                </c:pt>
                <c:pt idx="755">
                  <c:v>2018</c:v>
                </c:pt>
                <c:pt idx="756">
                  <c:v>#N/A</c:v>
                </c:pt>
                <c:pt idx="757">
                  <c:v>#N/A</c:v>
                </c:pt>
                <c:pt idx="758">
                  <c:v>#N/A</c:v>
                </c:pt>
                <c:pt idx="759">
                  <c:v>#N/A</c:v>
                </c:pt>
                <c:pt idx="760">
                  <c:v>#N/A</c:v>
                </c:pt>
                <c:pt idx="761">
                  <c:v>#N/A</c:v>
                </c:pt>
                <c:pt idx="762">
                  <c:v>#N/A</c:v>
                </c:pt>
                <c:pt idx="763">
                  <c:v>2025</c:v>
                </c:pt>
                <c:pt idx="764">
                  <c:v>#N/A</c:v>
                </c:pt>
                <c:pt idx="765">
                  <c:v>#N/A</c:v>
                </c:pt>
                <c:pt idx="766">
                  <c:v>#N/A</c:v>
                </c:pt>
                <c:pt idx="767">
                  <c:v>#N/A</c:v>
                </c:pt>
                <c:pt idx="768">
                  <c:v>#N/A</c:v>
                </c:pt>
                <c:pt idx="769">
                  <c:v>#N/A</c:v>
                </c:pt>
                <c:pt idx="770">
                  <c:v>#N/A</c:v>
                </c:pt>
                <c:pt idx="771">
                  <c:v>#N/A</c:v>
                </c:pt>
                <c:pt idx="772">
                  <c:v>2024</c:v>
                </c:pt>
                <c:pt idx="773">
                  <c:v>#N/A</c:v>
                </c:pt>
                <c:pt idx="774">
                  <c:v>#N/A</c:v>
                </c:pt>
                <c:pt idx="775">
                  <c:v>#N/A</c:v>
                </c:pt>
                <c:pt idx="776">
                  <c:v>2023</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2020</c:v>
                </c:pt>
                <c:pt idx="791">
                  <c:v>#N/A</c:v>
                </c:pt>
                <c:pt idx="792">
                  <c:v>#N/A</c:v>
                </c:pt>
                <c:pt idx="793">
                  <c:v>#N/A</c:v>
                </c:pt>
                <c:pt idx="794">
                  <c:v>#N/A</c:v>
                </c:pt>
                <c:pt idx="795">
                  <c:v>#N/A</c:v>
                </c:pt>
                <c:pt idx="796">
                  <c:v>#N/A</c:v>
                </c:pt>
                <c:pt idx="797">
                  <c:v>#N/A</c:v>
                </c:pt>
                <c:pt idx="798">
                  <c:v>#N/A</c:v>
                </c:pt>
                <c:pt idx="799">
                  <c:v>2023</c:v>
                </c:pt>
                <c:pt idx="800">
                  <c:v>#N/A</c:v>
                </c:pt>
                <c:pt idx="801">
                  <c:v>2002</c:v>
                </c:pt>
                <c:pt idx="802">
                  <c:v>2025</c:v>
                </c:pt>
                <c:pt idx="803">
                  <c:v>#N/A</c:v>
                </c:pt>
                <c:pt idx="804">
                  <c:v>#N/A</c:v>
                </c:pt>
                <c:pt idx="805">
                  <c:v>#N/A</c:v>
                </c:pt>
                <c:pt idx="806">
                  <c:v>2015</c:v>
                </c:pt>
                <c:pt idx="807">
                  <c:v>#N/A</c:v>
                </c:pt>
                <c:pt idx="808">
                  <c:v>2021</c:v>
                </c:pt>
                <c:pt idx="809">
                  <c:v>#N/A</c:v>
                </c:pt>
                <c:pt idx="810">
                  <c:v>2025</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2026</c:v>
                </c:pt>
                <c:pt idx="825">
                  <c:v>#N/A</c:v>
                </c:pt>
                <c:pt idx="826">
                  <c:v>#N/A</c:v>
                </c:pt>
                <c:pt idx="827">
                  <c:v>#N/A</c:v>
                </c:pt>
                <c:pt idx="828">
                  <c:v>2023</c:v>
                </c:pt>
                <c:pt idx="829">
                  <c:v>#N/A</c:v>
                </c:pt>
                <c:pt idx="830">
                  <c:v>#N/A</c:v>
                </c:pt>
                <c:pt idx="831">
                  <c:v>#N/A</c:v>
                </c:pt>
                <c:pt idx="832">
                  <c:v>2026</c:v>
                </c:pt>
                <c:pt idx="833">
                  <c:v>#N/A</c:v>
                </c:pt>
                <c:pt idx="834">
                  <c:v>#N/A</c:v>
                </c:pt>
                <c:pt idx="835">
                  <c:v>2019</c:v>
                </c:pt>
                <c:pt idx="836">
                  <c:v>#N/A</c:v>
                </c:pt>
                <c:pt idx="837">
                  <c:v>#N/A</c:v>
                </c:pt>
                <c:pt idx="838">
                  <c:v>#N/A</c:v>
                </c:pt>
                <c:pt idx="839">
                  <c:v>#N/A</c:v>
                </c:pt>
                <c:pt idx="840">
                  <c:v>2022</c:v>
                </c:pt>
                <c:pt idx="841">
                  <c:v>#N/A</c:v>
                </c:pt>
                <c:pt idx="842">
                  <c:v>#N/A</c:v>
                </c:pt>
                <c:pt idx="843">
                  <c:v>2025</c:v>
                </c:pt>
                <c:pt idx="844">
                  <c:v>#N/A</c:v>
                </c:pt>
                <c:pt idx="845">
                  <c:v>#N/A</c:v>
                </c:pt>
                <c:pt idx="846">
                  <c:v>#N/A</c:v>
                </c:pt>
                <c:pt idx="847">
                  <c:v>#N/A</c:v>
                </c:pt>
                <c:pt idx="848">
                  <c:v>#N/A</c:v>
                </c:pt>
                <c:pt idx="849">
                  <c:v>#N/A</c:v>
                </c:pt>
                <c:pt idx="850">
                  <c:v>#N/A</c:v>
                </c:pt>
                <c:pt idx="851">
                  <c:v>#N/A</c:v>
                </c:pt>
                <c:pt idx="852">
                  <c:v>#N/A</c:v>
                </c:pt>
                <c:pt idx="853">
                  <c:v>2025</c:v>
                </c:pt>
                <c:pt idx="854">
                  <c:v>#N/A</c:v>
                </c:pt>
                <c:pt idx="855">
                  <c:v>2024</c:v>
                </c:pt>
                <c:pt idx="856">
                  <c:v>#N/A</c:v>
                </c:pt>
                <c:pt idx="857">
                  <c:v>2021</c:v>
                </c:pt>
                <c:pt idx="858">
                  <c:v>2019</c:v>
                </c:pt>
                <c:pt idx="859">
                  <c:v>#N/A</c:v>
                </c:pt>
                <c:pt idx="860">
                  <c:v>#N/A</c:v>
                </c:pt>
                <c:pt idx="861">
                  <c:v>#N/A</c:v>
                </c:pt>
                <c:pt idx="862">
                  <c:v>2023</c:v>
                </c:pt>
                <c:pt idx="863">
                  <c:v>#N/A</c:v>
                </c:pt>
                <c:pt idx="864">
                  <c:v>#N/A</c:v>
                </c:pt>
                <c:pt idx="865">
                  <c:v>#N/A</c:v>
                </c:pt>
                <c:pt idx="866">
                  <c:v>#N/A</c:v>
                </c:pt>
                <c:pt idx="867">
                  <c:v>#N/A</c:v>
                </c:pt>
                <c:pt idx="868">
                  <c:v>#N/A</c:v>
                </c:pt>
                <c:pt idx="869">
                  <c:v>#N/A</c:v>
                </c:pt>
                <c:pt idx="870">
                  <c:v>2025</c:v>
                </c:pt>
                <c:pt idx="871">
                  <c:v>2026</c:v>
                </c:pt>
                <c:pt idx="872">
                  <c:v>#N/A</c:v>
                </c:pt>
                <c:pt idx="873">
                  <c:v>#N/A</c:v>
                </c:pt>
                <c:pt idx="874">
                  <c:v>#N/A</c:v>
                </c:pt>
                <c:pt idx="875">
                  <c:v>#N/A</c:v>
                </c:pt>
                <c:pt idx="876">
                  <c:v>#N/A</c:v>
                </c:pt>
                <c:pt idx="877">
                  <c:v>#N/A</c:v>
                </c:pt>
                <c:pt idx="878">
                  <c:v>2022</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2025</c:v>
                </c:pt>
                <c:pt idx="892">
                  <c:v>#N/A</c:v>
                </c:pt>
                <c:pt idx="893">
                  <c:v>2024</c:v>
                </c:pt>
                <c:pt idx="894">
                  <c:v>#N/A</c:v>
                </c:pt>
                <c:pt idx="895">
                  <c:v>#N/A</c:v>
                </c:pt>
                <c:pt idx="896">
                  <c:v>#N/A</c:v>
                </c:pt>
                <c:pt idx="897">
                  <c:v>#N/A</c:v>
                </c:pt>
                <c:pt idx="898">
                  <c:v>#N/A</c:v>
                </c:pt>
                <c:pt idx="899">
                  <c:v>2024</c:v>
                </c:pt>
                <c:pt idx="900">
                  <c:v>#N/A</c:v>
                </c:pt>
                <c:pt idx="901">
                  <c:v>#N/A</c:v>
                </c:pt>
                <c:pt idx="902">
                  <c:v>#N/A</c:v>
                </c:pt>
                <c:pt idx="903">
                  <c:v>#N/A</c:v>
                </c:pt>
                <c:pt idx="904">
                  <c:v>#N/A</c:v>
                </c:pt>
                <c:pt idx="905">
                  <c:v>#N/A</c:v>
                </c:pt>
                <c:pt idx="906">
                  <c:v>#N/A</c:v>
                </c:pt>
                <c:pt idx="907">
                  <c:v>#N/A</c:v>
                </c:pt>
                <c:pt idx="908">
                  <c:v>2021</c:v>
                </c:pt>
                <c:pt idx="909">
                  <c:v>2024</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2024</c:v>
                </c:pt>
                <c:pt idx="929">
                  <c:v>#N/A</c:v>
                </c:pt>
                <c:pt idx="930">
                  <c:v>#N/A</c:v>
                </c:pt>
                <c:pt idx="931">
                  <c:v>#N/A</c:v>
                </c:pt>
                <c:pt idx="932">
                  <c:v>#N/A</c:v>
                </c:pt>
                <c:pt idx="933">
                  <c:v>2023</c:v>
                </c:pt>
                <c:pt idx="934">
                  <c:v>2025</c:v>
                </c:pt>
                <c:pt idx="935">
                  <c:v>#N/A</c:v>
                </c:pt>
                <c:pt idx="936">
                  <c:v>#N/A</c:v>
                </c:pt>
                <c:pt idx="937">
                  <c:v>#N/A</c:v>
                </c:pt>
                <c:pt idx="938">
                  <c:v>#N/A</c:v>
                </c:pt>
                <c:pt idx="939">
                  <c:v>2017</c:v>
                </c:pt>
                <c:pt idx="940">
                  <c:v>#N/A</c:v>
                </c:pt>
                <c:pt idx="941">
                  <c:v>2012</c:v>
                </c:pt>
                <c:pt idx="942">
                  <c:v>#N/A</c:v>
                </c:pt>
                <c:pt idx="943">
                  <c:v>2005</c:v>
                </c:pt>
                <c:pt idx="944">
                  <c:v>#N/A</c:v>
                </c:pt>
                <c:pt idx="945">
                  <c:v>#N/A</c:v>
                </c:pt>
                <c:pt idx="946">
                  <c:v>#N/A</c:v>
                </c:pt>
                <c:pt idx="947">
                  <c:v>#N/A</c:v>
                </c:pt>
                <c:pt idx="948">
                  <c:v>2019</c:v>
                </c:pt>
                <c:pt idx="949">
                  <c:v>#N/A</c:v>
                </c:pt>
                <c:pt idx="950">
                  <c:v>#N/A</c:v>
                </c:pt>
                <c:pt idx="951">
                  <c:v>#N/A</c:v>
                </c:pt>
                <c:pt idx="952">
                  <c:v>2026</c:v>
                </c:pt>
                <c:pt idx="953">
                  <c:v>#N/A</c:v>
                </c:pt>
                <c:pt idx="954">
                  <c:v>#N/A</c:v>
                </c:pt>
                <c:pt idx="955">
                  <c:v>#N/A</c:v>
                </c:pt>
                <c:pt idx="956">
                  <c:v>#N/A</c:v>
                </c:pt>
                <c:pt idx="957">
                  <c:v>2021</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#N/A</c:v>
                </c:pt>
                <c:pt idx="69">
                  <c:v>#N/A</c:v>
                </c:pt>
                <c:pt idx="70">
                  <c:v>#N/A</c:v>
                </c:pt>
                <c:pt idx="71">
                  <c:v>2.0920000000000001</c:v>
                </c:pt>
                <c:pt idx="72">
                  <c:v>#N/A</c:v>
                </c:pt>
                <c:pt idx="73">
                  <c:v>#N/A</c:v>
                </c:pt>
                <c:pt idx="74">
                  <c:v>#N/A</c:v>
                </c:pt>
                <c:pt idx="75">
                  <c:v>#N/A</c:v>
                </c:pt>
                <c:pt idx="76">
                  <c:v>#N/A</c:v>
                </c:pt>
                <c:pt idx="77">
                  <c:v>#N/A</c:v>
                </c:pt>
                <c:pt idx="78">
                  <c:v>#N/A</c:v>
                </c:pt>
                <c:pt idx="79">
                  <c:v>#N/A</c:v>
                </c:pt>
                <c:pt idx="80">
                  <c:v>#N/A</c:v>
                </c:pt>
                <c:pt idx="81">
                  <c:v>#N/A</c:v>
                </c:pt>
                <c:pt idx="82">
                  <c:v>2.3449999999999998</c:v>
                </c:pt>
                <c:pt idx="83">
                  <c:v>2.3679999999999999</c:v>
                </c:pt>
                <c:pt idx="84">
                  <c:v>#N/A</c:v>
                </c:pt>
                <c:pt idx="85">
                  <c:v>#N/A</c:v>
                </c:pt>
                <c:pt idx="86">
                  <c:v>#N/A</c:v>
                </c:pt>
                <c:pt idx="87">
                  <c:v>#N/A</c:v>
                </c:pt>
                <c:pt idx="88">
                  <c:v>2.4830000000000001</c:v>
                </c:pt>
                <c:pt idx="89">
                  <c:v>2.5060000000000002</c:v>
                </c:pt>
                <c:pt idx="90">
                  <c:v>#N/A</c:v>
                </c:pt>
                <c:pt idx="91">
                  <c:v>#N/A</c:v>
                </c:pt>
                <c:pt idx="92">
                  <c:v>#N/A</c:v>
                </c:pt>
                <c:pt idx="93">
                  <c:v>#N/A</c:v>
                </c:pt>
                <c:pt idx="94">
                  <c:v>#N/A</c:v>
                </c:pt>
                <c:pt idx="95">
                  <c:v>#N/A</c:v>
                </c:pt>
                <c:pt idx="96">
                  <c:v>#N/A</c:v>
                </c:pt>
                <c:pt idx="97">
                  <c:v>#N/A</c:v>
                </c:pt>
                <c:pt idx="98">
                  <c:v>#N/A</c:v>
                </c:pt>
                <c:pt idx="99">
                  <c:v>#N/A</c:v>
                </c:pt>
                <c:pt idx="100">
                  <c:v>#N/A</c:v>
                </c:pt>
                <c:pt idx="101">
                  <c:v>2</c:v>
                </c:pt>
                <c:pt idx="102">
                  <c:v>#N/A</c:v>
                </c:pt>
                <c:pt idx="103">
                  <c:v>2.0459999999999998</c:v>
                </c:pt>
                <c:pt idx="104">
                  <c:v>2.069</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2.5060000000000002</c:v>
                </c:pt>
                <c:pt idx="124">
                  <c:v>#N/A</c:v>
                </c:pt>
                <c:pt idx="125">
                  <c:v>#N/A</c:v>
                </c:pt>
                <c:pt idx="126">
                  <c:v>2.5750000000000002</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2.0920000000000001</c:v>
                </c:pt>
                <c:pt idx="140">
                  <c:v>2.1150000000000002</c:v>
                </c:pt>
                <c:pt idx="141">
                  <c:v>#N/A</c:v>
                </c:pt>
                <c:pt idx="142">
                  <c:v>2.161</c:v>
                </c:pt>
                <c:pt idx="143">
                  <c:v>#N/A</c:v>
                </c:pt>
                <c:pt idx="144">
                  <c:v>#N/A</c:v>
                </c:pt>
                <c:pt idx="145">
                  <c:v>#N/A</c:v>
                </c:pt>
                <c:pt idx="146">
                  <c:v>#N/A</c:v>
                </c:pt>
                <c:pt idx="147">
                  <c:v>2.2759999999999998</c:v>
                </c:pt>
                <c:pt idx="148">
                  <c:v>#N/A</c:v>
                </c:pt>
                <c:pt idx="149">
                  <c:v>#N/A</c:v>
                </c:pt>
                <c:pt idx="150">
                  <c:v>#N/A</c:v>
                </c:pt>
                <c:pt idx="151">
                  <c:v>2.3679999999999999</c:v>
                </c:pt>
                <c:pt idx="152">
                  <c:v>2.391</c:v>
                </c:pt>
                <c:pt idx="153">
                  <c:v>#N/A</c:v>
                </c:pt>
                <c:pt idx="154">
                  <c:v>#N/A</c:v>
                </c:pt>
                <c:pt idx="155">
                  <c:v>#N/A</c:v>
                </c:pt>
                <c:pt idx="156">
                  <c:v>2.4830000000000001</c:v>
                </c:pt>
                <c:pt idx="157">
                  <c:v>#N/A</c:v>
                </c:pt>
                <c:pt idx="158">
                  <c:v>#N/A</c:v>
                </c:pt>
                <c:pt idx="159">
                  <c:v>#N/A</c:v>
                </c:pt>
                <c:pt idx="160">
                  <c:v>#N/A</c:v>
                </c:pt>
                <c:pt idx="161">
                  <c:v>#N/A</c:v>
                </c:pt>
                <c:pt idx="162">
                  <c:v>#N/A</c:v>
                </c:pt>
                <c:pt idx="163">
                  <c:v>2.6440000000000001</c:v>
                </c:pt>
                <c:pt idx="164">
                  <c:v>#N/A</c:v>
                </c:pt>
                <c:pt idx="165">
                  <c:v>2.69</c:v>
                </c:pt>
                <c:pt idx="166">
                  <c:v>#N/A</c:v>
                </c:pt>
                <c:pt idx="167">
                  <c:v>#N/A</c:v>
                </c:pt>
                <c:pt idx="168">
                  <c:v>#N/A</c:v>
                </c:pt>
                <c:pt idx="169">
                  <c:v>#N/A</c:v>
                </c:pt>
                <c:pt idx="170">
                  <c:v>#N/A</c:v>
                </c:pt>
                <c:pt idx="171">
                  <c:v>#N/A</c:v>
                </c:pt>
                <c:pt idx="172">
                  <c:v>#N/A</c:v>
                </c:pt>
                <c:pt idx="173">
                  <c:v>2.0920000000000001</c:v>
                </c:pt>
                <c:pt idx="174">
                  <c:v>#N/A</c:v>
                </c:pt>
                <c:pt idx="175">
                  <c:v>2.1379999999999999</c:v>
                </c:pt>
                <c:pt idx="176">
                  <c:v>2.161</c:v>
                </c:pt>
                <c:pt idx="177">
                  <c:v>#N/A</c:v>
                </c:pt>
                <c:pt idx="178">
                  <c:v>#N/A</c:v>
                </c:pt>
                <c:pt idx="179">
                  <c:v>2.23</c:v>
                </c:pt>
                <c:pt idx="180">
                  <c:v>#N/A</c:v>
                </c:pt>
                <c:pt idx="181">
                  <c:v>#N/A</c:v>
                </c:pt>
                <c:pt idx="182">
                  <c:v>2.2989999999999999</c:v>
                </c:pt>
                <c:pt idx="183">
                  <c:v>#N/A</c:v>
                </c:pt>
                <c:pt idx="184">
                  <c:v>#N/A</c:v>
                </c:pt>
                <c:pt idx="185">
                  <c:v>#N/A</c:v>
                </c:pt>
                <c:pt idx="186">
                  <c:v>2.391</c:v>
                </c:pt>
                <c:pt idx="187">
                  <c:v>2.4140000000000001</c:v>
                </c:pt>
                <c:pt idx="188">
                  <c:v>#N/A</c:v>
                </c:pt>
                <c:pt idx="189">
                  <c:v>#N/A</c:v>
                </c:pt>
                <c:pt idx="190">
                  <c:v>#N/A</c:v>
                </c:pt>
                <c:pt idx="191">
                  <c:v>#N/A</c:v>
                </c:pt>
                <c:pt idx="192">
                  <c:v>2.5289999999999999</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2.1379999999999999</c:v>
                </c:pt>
                <c:pt idx="210">
                  <c:v>#N/A</c:v>
                </c:pt>
                <c:pt idx="211">
                  <c:v>2.1840000000000002</c:v>
                </c:pt>
                <c:pt idx="212">
                  <c:v>#N/A</c:v>
                </c:pt>
                <c:pt idx="213">
                  <c:v>#N/A</c:v>
                </c:pt>
                <c:pt idx="214">
                  <c:v>2.2530000000000001</c:v>
                </c:pt>
                <c:pt idx="215">
                  <c:v>#N/A</c:v>
                </c:pt>
                <c:pt idx="216">
                  <c:v>#N/A</c:v>
                </c:pt>
                <c:pt idx="217">
                  <c:v>#N/A</c:v>
                </c:pt>
                <c:pt idx="218">
                  <c:v>#N/A</c:v>
                </c:pt>
                <c:pt idx="219">
                  <c:v>#N/A</c:v>
                </c:pt>
                <c:pt idx="220">
                  <c:v>#N/A</c:v>
                </c:pt>
                <c:pt idx="221">
                  <c:v>#N/A</c:v>
                </c:pt>
                <c:pt idx="222">
                  <c:v>#N/A</c:v>
                </c:pt>
                <c:pt idx="223">
                  <c:v>2.46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2.0230000000000001</c:v>
                </c:pt>
                <c:pt idx="239">
                  <c:v>2.0459999999999998</c:v>
                </c:pt>
                <c:pt idx="240">
                  <c:v>#N/A</c:v>
                </c:pt>
                <c:pt idx="241">
                  <c:v>#N/A</c:v>
                </c:pt>
                <c:pt idx="242">
                  <c:v>#N/A</c:v>
                </c:pt>
                <c:pt idx="243">
                  <c:v>#N/A</c:v>
                </c:pt>
                <c:pt idx="244">
                  <c:v>2.161</c:v>
                </c:pt>
                <c:pt idx="245">
                  <c:v>#N/A</c:v>
                </c:pt>
                <c:pt idx="246">
                  <c:v>#N/A</c:v>
                </c:pt>
                <c:pt idx="247">
                  <c:v>#N/A</c:v>
                </c:pt>
                <c:pt idx="248">
                  <c:v>#N/A</c:v>
                </c:pt>
                <c:pt idx="249">
                  <c:v>#N/A</c:v>
                </c:pt>
                <c:pt idx="250">
                  <c:v>#N/A</c:v>
                </c:pt>
                <c:pt idx="251">
                  <c:v>2.3220000000000001</c:v>
                </c:pt>
                <c:pt idx="252">
                  <c:v>#N/A</c:v>
                </c:pt>
                <c:pt idx="253">
                  <c:v>#N/A</c:v>
                </c:pt>
                <c:pt idx="254">
                  <c:v>2.391</c:v>
                </c:pt>
                <c:pt idx="255">
                  <c:v>#N/A</c:v>
                </c:pt>
                <c:pt idx="256">
                  <c:v>2.4369999999999998</c:v>
                </c:pt>
                <c:pt idx="257">
                  <c:v>2.46</c:v>
                </c:pt>
                <c:pt idx="258">
                  <c:v>#N/A</c:v>
                </c:pt>
                <c:pt idx="259">
                  <c:v>#N/A</c:v>
                </c:pt>
                <c:pt idx="260">
                  <c:v>2.5289999999999999</c:v>
                </c:pt>
                <c:pt idx="261">
                  <c:v>#N/A</c:v>
                </c:pt>
                <c:pt idx="262">
                  <c:v>#N/A</c:v>
                </c:pt>
                <c:pt idx="263">
                  <c:v>#N/A</c:v>
                </c:pt>
                <c:pt idx="264">
                  <c:v>2.621</c:v>
                </c:pt>
                <c:pt idx="265">
                  <c:v>#N/A</c:v>
                </c:pt>
                <c:pt idx="266">
                  <c:v>#N/A</c:v>
                </c:pt>
                <c:pt idx="267">
                  <c:v>#N/A</c:v>
                </c:pt>
                <c:pt idx="268">
                  <c:v>#N/A</c:v>
                </c:pt>
                <c:pt idx="269">
                  <c:v>#N/A</c:v>
                </c:pt>
                <c:pt idx="270">
                  <c:v>#N/A</c:v>
                </c:pt>
                <c:pt idx="271">
                  <c:v>2</c:v>
                </c:pt>
                <c:pt idx="272">
                  <c:v>2.0230000000000001</c:v>
                </c:pt>
                <c:pt idx="273">
                  <c:v>#N/A</c:v>
                </c:pt>
                <c:pt idx="274">
                  <c:v>#N/A</c:v>
                </c:pt>
                <c:pt idx="275">
                  <c:v>#N/A</c:v>
                </c:pt>
                <c:pt idx="276">
                  <c:v>#N/A</c:v>
                </c:pt>
                <c:pt idx="277">
                  <c:v>#N/A</c:v>
                </c:pt>
                <c:pt idx="278">
                  <c:v>#N/A</c:v>
                </c:pt>
                <c:pt idx="279">
                  <c:v>#N/A</c:v>
                </c:pt>
                <c:pt idx="280">
                  <c:v>2.2069999999999999</c:v>
                </c:pt>
                <c:pt idx="281">
                  <c:v>#N/A</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2.552</c:v>
                </c:pt>
                <c:pt idx="296">
                  <c:v>2.5750000000000002</c:v>
                </c:pt>
                <c:pt idx="297">
                  <c:v>2.5979999999999999</c:v>
                </c:pt>
                <c:pt idx="298">
                  <c:v>#N/A</c:v>
                </c:pt>
                <c:pt idx="299">
                  <c:v>#N/A</c:v>
                </c:pt>
                <c:pt idx="300">
                  <c:v>#N/A</c:v>
                </c:pt>
                <c:pt idx="301">
                  <c:v>#N/A</c:v>
                </c:pt>
                <c:pt idx="302">
                  <c:v>2.7130000000000001</c:v>
                </c:pt>
                <c:pt idx="303">
                  <c:v>#N/A</c:v>
                </c:pt>
                <c:pt idx="304">
                  <c:v>#N/A</c:v>
                </c:pt>
                <c:pt idx="305">
                  <c:v>#N/A</c:v>
                </c:pt>
                <c:pt idx="306">
                  <c:v>2.0230000000000001</c:v>
                </c:pt>
                <c:pt idx="307">
                  <c:v>2.0459999999999998</c:v>
                </c:pt>
                <c:pt idx="308">
                  <c:v>#N/A</c:v>
                </c:pt>
                <c:pt idx="309">
                  <c:v>#N/A</c:v>
                </c:pt>
                <c:pt idx="310">
                  <c:v>2.1150000000000002</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2.3679999999999999</c:v>
                </c:pt>
                <c:pt idx="390">
                  <c:v>2.391</c:v>
                </c:pt>
                <c:pt idx="391">
                  <c:v>#N/A</c:v>
                </c:pt>
                <c:pt idx="392">
                  <c:v>#N/A</c:v>
                </c:pt>
                <c:pt idx="393">
                  <c:v>#N/A</c:v>
                </c:pt>
                <c:pt idx="394">
                  <c:v>#N/A</c:v>
                </c:pt>
                <c:pt idx="395">
                  <c:v>#N/A</c:v>
                </c:pt>
                <c:pt idx="396">
                  <c:v>#N/A</c:v>
                </c:pt>
                <c:pt idx="397">
                  <c:v>#N/A</c:v>
                </c:pt>
                <c:pt idx="398">
                  <c:v>#N/A</c:v>
                </c:pt>
                <c:pt idx="399">
                  <c:v>#N/A</c:v>
                </c:pt>
                <c:pt idx="400">
                  <c:v>#N/A</c:v>
                </c:pt>
                <c:pt idx="401">
                  <c:v>2.6440000000000001</c:v>
                </c:pt>
                <c:pt idx="402">
                  <c:v>#N/A</c:v>
                </c:pt>
                <c:pt idx="403">
                  <c:v>#N/A</c:v>
                </c:pt>
                <c:pt idx="404">
                  <c:v>#N/A</c:v>
                </c:pt>
                <c:pt idx="405">
                  <c:v>#N/A</c:v>
                </c:pt>
                <c:pt idx="406">
                  <c:v>2.7589999999999999</c:v>
                </c:pt>
                <c:pt idx="407">
                  <c:v>#N/A</c:v>
                </c:pt>
                <c:pt idx="408">
                  <c:v>#N/A</c:v>
                </c:pt>
                <c:pt idx="409">
                  <c:v>2.0459999999999998</c:v>
                </c:pt>
                <c:pt idx="410">
                  <c:v>2.069</c:v>
                </c:pt>
                <c:pt idx="411">
                  <c:v>#N/A</c:v>
                </c:pt>
                <c:pt idx="412">
                  <c:v>#N/A</c:v>
                </c:pt>
                <c:pt idx="413">
                  <c:v>2.1379999999999999</c:v>
                </c:pt>
                <c:pt idx="414">
                  <c:v>#N/A</c:v>
                </c:pt>
                <c:pt idx="415">
                  <c:v>2.1840000000000002</c:v>
                </c:pt>
                <c:pt idx="416">
                  <c:v>#N/A</c:v>
                </c:pt>
                <c:pt idx="417">
                  <c:v>#N/A</c:v>
                </c:pt>
                <c:pt idx="418">
                  <c:v>2.2530000000000001</c:v>
                </c:pt>
                <c:pt idx="419">
                  <c:v>#N/A</c:v>
                </c:pt>
                <c:pt idx="420">
                  <c:v>#N/A</c:v>
                </c:pt>
                <c:pt idx="421">
                  <c:v>#N/A</c:v>
                </c:pt>
                <c:pt idx="422">
                  <c:v>#N/A</c:v>
                </c:pt>
                <c:pt idx="423">
                  <c:v>#N/A</c:v>
                </c:pt>
                <c:pt idx="424">
                  <c:v>#N/A</c:v>
                </c:pt>
                <c:pt idx="425">
                  <c:v>#N/A</c:v>
                </c:pt>
                <c:pt idx="426">
                  <c:v>#N/A</c:v>
                </c:pt>
                <c:pt idx="427">
                  <c:v>2.46</c:v>
                </c:pt>
                <c:pt idx="428">
                  <c:v>#N/A</c:v>
                </c:pt>
                <c:pt idx="429">
                  <c:v>2.5060000000000002</c:v>
                </c:pt>
                <c:pt idx="430">
                  <c:v>#N/A</c:v>
                </c:pt>
                <c:pt idx="431">
                  <c:v>#N/A</c:v>
                </c:pt>
                <c:pt idx="432">
                  <c:v>#N/A</c:v>
                </c:pt>
                <c:pt idx="433">
                  <c:v>2.5979999999999999</c:v>
                </c:pt>
                <c:pt idx="434">
                  <c:v>#N/A</c:v>
                </c:pt>
                <c:pt idx="435">
                  <c:v>2.6440000000000001</c:v>
                </c:pt>
                <c:pt idx="436">
                  <c:v>2.6669999999999998</c:v>
                </c:pt>
                <c:pt idx="437">
                  <c:v>#N/A</c:v>
                </c:pt>
                <c:pt idx="438">
                  <c:v>#N/A</c:v>
                </c:pt>
                <c:pt idx="439">
                  <c:v>2.7359999999999998</c:v>
                </c:pt>
                <c:pt idx="440">
                  <c:v>#N/A</c:v>
                </c:pt>
                <c:pt idx="441">
                  <c:v>#N/A</c:v>
                </c:pt>
                <c:pt idx="442">
                  <c:v>#N/A</c:v>
                </c:pt>
                <c:pt idx="443">
                  <c:v>#N/A</c:v>
                </c:pt>
                <c:pt idx="444">
                  <c:v>#N/A</c:v>
                </c:pt>
                <c:pt idx="445">
                  <c:v>#N/A</c:v>
                </c:pt>
                <c:pt idx="446">
                  <c:v>#N/A</c:v>
                </c:pt>
                <c:pt idx="447">
                  <c:v>#N/A</c:v>
                </c:pt>
                <c:pt idx="448">
                  <c:v>2.161</c:v>
                </c:pt>
                <c:pt idx="449">
                  <c:v>2.1840000000000002</c:v>
                </c:pt>
                <c:pt idx="450">
                  <c:v>#N/A</c:v>
                </c:pt>
                <c:pt idx="451">
                  <c:v>#N/A</c:v>
                </c:pt>
                <c:pt idx="452">
                  <c:v>2.2530000000000001</c:v>
                </c:pt>
                <c:pt idx="453">
                  <c:v>#N/A</c:v>
                </c:pt>
                <c:pt idx="454">
                  <c:v>#N/A</c:v>
                </c:pt>
                <c:pt idx="455">
                  <c:v>#N/A</c:v>
                </c:pt>
                <c:pt idx="456">
                  <c:v>2.3449999999999998</c:v>
                </c:pt>
                <c:pt idx="457">
                  <c:v>2.3679999999999999</c:v>
                </c:pt>
                <c:pt idx="458">
                  <c:v>2.391</c:v>
                </c:pt>
                <c:pt idx="459">
                  <c:v>2.4140000000000001</c:v>
                </c:pt>
                <c:pt idx="460">
                  <c:v>2.4369999999999998</c:v>
                </c:pt>
                <c:pt idx="461">
                  <c:v>2.46</c:v>
                </c:pt>
                <c:pt idx="462">
                  <c:v>#N/A</c:v>
                </c:pt>
                <c:pt idx="463">
                  <c:v>2.5060000000000002</c:v>
                </c:pt>
                <c:pt idx="464">
                  <c:v>#N/A</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#N/A</c:v>
                </c:pt>
                <c:pt idx="482">
                  <c:v>#N/A</c:v>
                </c:pt>
                <c:pt idx="483">
                  <c:v>#N/A</c:v>
                </c:pt>
                <c:pt idx="484">
                  <c:v>2.2069999999999999</c:v>
                </c:pt>
                <c:pt idx="485">
                  <c:v>#N/A</c:v>
                </c:pt>
                <c:pt idx="486">
                  <c:v>#N/A</c:v>
                </c:pt>
                <c:pt idx="487">
                  <c:v>#N/A</c:v>
                </c:pt>
                <c:pt idx="488">
                  <c:v>#N/A</c:v>
                </c:pt>
                <c:pt idx="489">
                  <c:v>#N/A</c:v>
                </c:pt>
                <c:pt idx="490">
                  <c:v>#N/A</c:v>
                </c:pt>
                <c:pt idx="491">
                  <c:v>2.3679999999999999</c:v>
                </c:pt>
                <c:pt idx="492">
                  <c:v>#N/A</c:v>
                </c:pt>
                <c:pt idx="493">
                  <c:v>#N/A</c:v>
                </c:pt>
                <c:pt idx="494">
                  <c:v>2.4369999999999998</c:v>
                </c:pt>
                <c:pt idx="495">
                  <c:v>#N/A</c:v>
                </c:pt>
                <c:pt idx="496">
                  <c:v>2.4830000000000001</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#N/A</c:v>
                </c:pt>
                <c:pt idx="544">
                  <c:v>#N/A</c:v>
                </c:pt>
                <c:pt idx="545">
                  <c:v>2.0459999999999998</c:v>
                </c:pt>
                <c:pt idx="546">
                  <c:v>#N/A</c:v>
                </c:pt>
                <c:pt idx="547">
                  <c:v>#N/A</c:v>
                </c:pt>
                <c:pt idx="548">
                  <c:v>#N/A</c:v>
                </c:pt>
                <c:pt idx="549">
                  <c:v>#N/A</c:v>
                </c:pt>
                <c:pt idx="550">
                  <c:v>#N/A</c:v>
                </c:pt>
                <c:pt idx="551">
                  <c:v>2.1840000000000002</c:v>
                </c:pt>
                <c:pt idx="552">
                  <c:v>#N/A</c:v>
                </c:pt>
                <c:pt idx="553">
                  <c:v>#N/A</c:v>
                </c:pt>
                <c:pt idx="554">
                  <c:v>#N/A</c:v>
                </c:pt>
                <c:pt idx="555">
                  <c:v>#N/A</c:v>
                </c:pt>
                <c:pt idx="556">
                  <c:v>#N/A</c:v>
                </c:pt>
                <c:pt idx="557">
                  <c:v>2.3220000000000001</c:v>
                </c:pt>
                <c:pt idx="558">
                  <c:v>#N/A</c:v>
                </c:pt>
                <c:pt idx="559">
                  <c:v>2.3679999999999999</c:v>
                </c:pt>
                <c:pt idx="560">
                  <c:v>#N/A</c:v>
                </c:pt>
                <c:pt idx="561">
                  <c:v>#N/A</c:v>
                </c:pt>
                <c:pt idx="562">
                  <c:v>2.4369999999999998</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2.1840000000000002</c:v>
                </c:pt>
                <c:pt idx="586">
                  <c:v>2.2069999999999999</c:v>
                </c:pt>
                <c:pt idx="587">
                  <c:v>#N/A</c:v>
                </c:pt>
                <c:pt idx="588">
                  <c:v>#N/A</c:v>
                </c:pt>
                <c:pt idx="589">
                  <c:v>#N/A</c:v>
                </c:pt>
                <c:pt idx="590">
                  <c:v>#N/A</c:v>
                </c:pt>
                <c:pt idx="591">
                  <c:v>#N/A</c:v>
                </c:pt>
                <c:pt idx="592">
                  <c:v>#N/A</c:v>
                </c:pt>
                <c:pt idx="593">
                  <c:v>2.3679999999999999</c:v>
                </c:pt>
                <c:pt idx="594">
                  <c:v>#N/A</c:v>
                </c:pt>
                <c:pt idx="595">
                  <c:v>#N/A</c:v>
                </c:pt>
                <c:pt idx="596">
                  <c:v>#N/A</c:v>
                </c:pt>
                <c:pt idx="597">
                  <c:v>#N/A</c:v>
                </c:pt>
                <c:pt idx="598">
                  <c:v>2.4830000000000001</c:v>
                </c:pt>
                <c:pt idx="599">
                  <c:v>#N/A</c:v>
                </c:pt>
                <c:pt idx="600">
                  <c:v>#N/A</c:v>
                </c:pt>
                <c:pt idx="601">
                  <c:v>#N/A</c:v>
                </c:pt>
                <c:pt idx="602">
                  <c:v>#N/A</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2.0920000000000001</c:v>
                </c:pt>
                <c:pt idx="616">
                  <c:v>2.1150000000000002</c:v>
                </c:pt>
                <c:pt idx="617">
                  <c:v>2.1379999999999999</c:v>
                </c:pt>
                <c:pt idx="618">
                  <c:v>#N/A</c:v>
                </c:pt>
                <c:pt idx="619">
                  <c:v>#N/A</c:v>
                </c:pt>
                <c:pt idx="620">
                  <c:v>#N/A</c:v>
                </c:pt>
                <c:pt idx="621">
                  <c:v>#N/A</c:v>
                </c:pt>
                <c:pt idx="622">
                  <c:v>#N/A</c:v>
                </c:pt>
                <c:pt idx="623">
                  <c:v>#N/A</c:v>
                </c:pt>
                <c:pt idx="624">
                  <c:v>#N/A</c:v>
                </c:pt>
                <c:pt idx="625">
                  <c:v>2.3220000000000001</c:v>
                </c:pt>
                <c:pt idx="626">
                  <c:v>2.3449999999999998</c:v>
                </c:pt>
                <c:pt idx="627">
                  <c:v>#N/A</c:v>
                </c:pt>
                <c:pt idx="628">
                  <c:v>2.391</c:v>
                </c:pt>
                <c:pt idx="629">
                  <c:v>#N/A</c:v>
                </c:pt>
                <c:pt idx="630">
                  <c:v>#N/A</c:v>
                </c:pt>
                <c:pt idx="631">
                  <c:v>#N/A</c:v>
                </c:pt>
                <c:pt idx="632">
                  <c:v>#N/A</c:v>
                </c:pt>
                <c:pt idx="633">
                  <c:v>#N/A</c:v>
                </c:pt>
                <c:pt idx="634">
                  <c:v>2.5289999999999999</c:v>
                </c:pt>
                <c:pt idx="635">
                  <c:v>#N/A</c:v>
                </c:pt>
                <c:pt idx="636">
                  <c:v>#N/A</c:v>
                </c:pt>
                <c:pt idx="637">
                  <c:v>#N/A</c:v>
                </c:pt>
                <c:pt idx="638">
                  <c:v>#N/A</c:v>
                </c:pt>
                <c:pt idx="639">
                  <c:v>#N/A</c:v>
                </c:pt>
                <c:pt idx="640">
                  <c:v>#N/A</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2.5060000000000002</c:v>
                </c:pt>
                <c:pt idx="668">
                  <c:v>#N/A</c:v>
                </c:pt>
                <c:pt idx="669">
                  <c:v>#N/A</c:v>
                </c:pt>
                <c:pt idx="670">
                  <c:v>#N/A</c:v>
                </c:pt>
                <c:pt idx="671">
                  <c:v>#N/A</c:v>
                </c:pt>
                <c:pt idx="672">
                  <c:v>#N/A</c:v>
                </c:pt>
                <c:pt idx="673">
                  <c:v>2.6440000000000001</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2.161</c:v>
                </c:pt>
                <c:pt idx="687">
                  <c:v>2.1840000000000002</c:v>
                </c:pt>
                <c:pt idx="688">
                  <c:v>2.2069999999999999</c:v>
                </c:pt>
                <c:pt idx="689">
                  <c:v>#N/A</c:v>
                </c:pt>
                <c:pt idx="690">
                  <c:v>2.2530000000000001</c:v>
                </c:pt>
                <c:pt idx="691">
                  <c:v>2.2759999999999998</c:v>
                </c:pt>
                <c:pt idx="692">
                  <c:v>#N/A</c:v>
                </c:pt>
                <c:pt idx="693">
                  <c:v>#N/A</c:v>
                </c:pt>
                <c:pt idx="694">
                  <c:v>#N/A</c:v>
                </c:pt>
                <c:pt idx="695">
                  <c:v>#N/A</c:v>
                </c:pt>
                <c:pt idx="696">
                  <c:v>#N/A</c:v>
                </c:pt>
                <c:pt idx="697">
                  <c:v>#N/A</c:v>
                </c:pt>
                <c:pt idx="698">
                  <c:v>#N/A</c:v>
                </c:pt>
                <c:pt idx="699">
                  <c:v>2.46</c:v>
                </c:pt>
                <c:pt idx="700">
                  <c:v>2.4830000000000001</c:v>
                </c:pt>
                <c:pt idx="701">
                  <c:v>2.5060000000000002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2.2989999999999999</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2.621</c:v>
                </c:pt>
                <c:pt idx="741">
                  <c:v>#N/A</c:v>
                </c:pt>
                <c:pt idx="742">
                  <c:v>2.6669999999999998</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#N/A</c:v>
                </c:pt>
                <c:pt idx="763">
                  <c:v>#N/A</c:v>
                </c:pt>
                <c:pt idx="764">
                  <c:v>2.391</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2.69</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2.23</c:v>
                </c:pt>
                <c:pt idx="792">
                  <c:v>#N/A</c:v>
                </c:pt>
                <c:pt idx="793">
                  <c:v>#N/A</c:v>
                </c:pt>
                <c:pt idx="794">
                  <c:v>#N/A</c:v>
                </c:pt>
                <c:pt idx="795">
                  <c:v>#N/A</c:v>
                </c:pt>
                <c:pt idx="796">
                  <c:v>#N/A</c:v>
                </c:pt>
                <c:pt idx="797">
                  <c:v>#N/A</c:v>
                </c:pt>
                <c:pt idx="798">
                  <c:v>#N/A</c:v>
                </c:pt>
                <c:pt idx="799">
                  <c:v>#N/A</c:v>
                </c:pt>
                <c:pt idx="800">
                  <c:v>2.4369999999999998</c:v>
                </c:pt>
                <c:pt idx="801">
                  <c:v>#N/A</c:v>
                </c:pt>
                <c:pt idx="802">
                  <c:v>2.4830000000000001</c:v>
                </c:pt>
                <c:pt idx="803">
                  <c:v>2.5060000000000002</c:v>
                </c:pt>
                <c:pt idx="804">
                  <c:v>#N/A</c:v>
                </c:pt>
                <c:pt idx="805">
                  <c:v>#N/A</c:v>
                </c:pt>
                <c:pt idx="806">
                  <c:v>#N/A</c:v>
                </c:pt>
                <c:pt idx="807">
                  <c:v>2.5979999999999999</c:v>
                </c:pt>
                <c:pt idx="808">
                  <c:v>#N/A</c:v>
                </c:pt>
                <c:pt idx="809">
                  <c:v>2.6440000000000001</c:v>
                </c:pt>
                <c:pt idx="810">
                  <c:v>#N/A</c:v>
                </c:pt>
                <c:pt idx="811">
                  <c:v>2.69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2.23</c:v>
                </c:pt>
                <c:pt idx="826">
                  <c:v>#N/A</c:v>
                </c:pt>
                <c:pt idx="827">
                  <c:v>#N/A</c:v>
                </c:pt>
                <c:pt idx="828">
                  <c:v>#N/A</c:v>
                </c:pt>
                <c:pt idx="829">
                  <c:v>2.3220000000000001</c:v>
                </c:pt>
                <c:pt idx="830">
                  <c:v>#N/A</c:v>
                </c:pt>
                <c:pt idx="831">
                  <c:v>#N/A</c:v>
                </c:pt>
                <c:pt idx="832">
                  <c:v>#N/A</c:v>
                </c:pt>
                <c:pt idx="833">
                  <c:v>2.4140000000000001</c:v>
                </c:pt>
                <c:pt idx="834">
                  <c:v>#N/A</c:v>
                </c:pt>
                <c:pt idx="835">
                  <c:v>#N/A</c:v>
                </c:pt>
                <c:pt idx="836">
                  <c:v>2.4830000000000001</c:v>
                </c:pt>
                <c:pt idx="837">
                  <c:v>#N/A</c:v>
                </c:pt>
                <c:pt idx="838">
                  <c:v>#N/A</c:v>
                </c:pt>
                <c:pt idx="839">
                  <c:v>#N/A</c:v>
                </c:pt>
                <c:pt idx="840">
                  <c:v>#N/A</c:v>
                </c:pt>
                <c:pt idx="841">
                  <c:v>2.5979999999999999</c:v>
                </c:pt>
                <c:pt idx="842">
                  <c:v>#N/A</c:v>
                </c:pt>
                <c:pt idx="843">
                  <c:v>#N/A</c:v>
                </c:pt>
                <c:pt idx="844">
                  <c:v>2.6669999999999998</c:v>
                </c:pt>
                <c:pt idx="845">
                  <c:v>#N/A</c:v>
                </c:pt>
                <c:pt idx="846">
                  <c:v>#N/A</c:v>
                </c:pt>
                <c:pt idx="847">
                  <c:v>#N/A</c:v>
                </c:pt>
                <c:pt idx="848">
                  <c:v>#N/A</c:v>
                </c:pt>
                <c:pt idx="849">
                  <c:v>#N/A</c:v>
                </c:pt>
                <c:pt idx="850">
                  <c:v>#N/A</c:v>
                </c:pt>
                <c:pt idx="851">
                  <c:v>#N/A</c:v>
                </c:pt>
                <c:pt idx="852">
                  <c:v>#N/A</c:v>
                </c:pt>
                <c:pt idx="853">
                  <c:v>#N/A</c:v>
                </c:pt>
                <c:pt idx="854">
                  <c:v>2.1150000000000002</c:v>
                </c:pt>
                <c:pt idx="855">
                  <c:v>#N/A</c:v>
                </c:pt>
                <c:pt idx="856">
                  <c:v>2.161</c:v>
                </c:pt>
                <c:pt idx="857">
                  <c:v>#N/A</c:v>
                </c:pt>
                <c:pt idx="858">
                  <c:v>2.2069999999999999</c:v>
                </c:pt>
                <c:pt idx="859">
                  <c:v>2.23</c:v>
                </c:pt>
                <c:pt idx="860">
                  <c:v>#N/A</c:v>
                </c:pt>
                <c:pt idx="861">
                  <c:v>#N/A</c:v>
                </c:pt>
                <c:pt idx="862">
                  <c:v>#N/A</c:v>
                </c:pt>
                <c:pt idx="863">
                  <c:v>2.3220000000000001</c:v>
                </c:pt>
                <c:pt idx="864">
                  <c:v>#N/A</c:v>
                </c:pt>
                <c:pt idx="865">
                  <c:v>#N/A</c:v>
                </c:pt>
                <c:pt idx="866">
                  <c:v>#N/A</c:v>
                </c:pt>
                <c:pt idx="867">
                  <c:v>#N/A</c:v>
                </c:pt>
                <c:pt idx="868">
                  <c:v>#N/A</c:v>
                </c:pt>
                <c:pt idx="869">
                  <c:v>#N/A</c:v>
                </c:pt>
                <c:pt idx="870">
                  <c:v>#N/A</c:v>
                </c:pt>
                <c:pt idx="871">
                  <c:v>2.5060000000000002</c:v>
                </c:pt>
                <c:pt idx="872">
                  <c:v>2.5289999999999999</c:v>
                </c:pt>
                <c:pt idx="873">
                  <c:v>#N/A</c:v>
                </c:pt>
                <c:pt idx="874">
                  <c:v>#N/A</c:v>
                </c:pt>
                <c:pt idx="875">
                  <c:v>#N/A</c:v>
                </c:pt>
                <c:pt idx="876">
                  <c:v>#N/A</c:v>
                </c:pt>
                <c:pt idx="877">
                  <c:v>#N/A</c:v>
                </c:pt>
                <c:pt idx="878">
                  <c:v>#N/A</c:v>
                </c:pt>
                <c:pt idx="879">
                  <c:v>2.69</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2.2069999999999999</c:v>
                </c:pt>
                <c:pt idx="893">
                  <c:v>#N/A</c:v>
                </c:pt>
                <c:pt idx="894">
                  <c:v>2.2530000000000001</c:v>
                </c:pt>
                <c:pt idx="895">
                  <c:v>#N/A</c:v>
                </c:pt>
                <c:pt idx="896">
                  <c:v>#N/A</c:v>
                </c:pt>
                <c:pt idx="897">
                  <c:v>#N/A</c:v>
                </c:pt>
                <c:pt idx="898">
                  <c:v>#N/A</c:v>
                </c:pt>
                <c:pt idx="899">
                  <c:v>#N/A</c:v>
                </c:pt>
                <c:pt idx="900">
                  <c:v>2.391</c:v>
                </c:pt>
                <c:pt idx="901">
                  <c:v>#N/A</c:v>
                </c:pt>
                <c:pt idx="902">
                  <c:v>#N/A</c:v>
                </c:pt>
                <c:pt idx="903">
                  <c:v>#N/A</c:v>
                </c:pt>
                <c:pt idx="904">
                  <c:v>#N/A</c:v>
                </c:pt>
                <c:pt idx="905">
                  <c:v>#N/A</c:v>
                </c:pt>
                <c:pt idx="906">
                  <c:v>#N/A</c:v>
                </c:pt>
                <c:pt idx="907">
                  <c:v>#N/A</c:v>
                </c:pt>
                <c:pt idx="908">
                  <c:v>#N/A</c:v>
                </c:pt>
                <c:pt idx="909">
                  <c:v>2.5979999999999999</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2.2759999999999998</c:v>
                </c:pt>
                <c:pt idx="930">
                  <c:v>#N/A</c:v>
                </c:pt>
                <c:pt idx="931">
                  <c:v>#N/A</c:v>
                </c:pt>
                <c:pt idx="932">
                  <c:v>#N/A</c:v>
                </c:pt>
                <c:pt idx="933">
                  <c:v>#N/A</c:v>
                </c:pt>
                <c:pt idx="934">
                  <c:v>2.391</c:v>
                </c:pt>
                <c:pt idx="935">
                  <c:v>2.4140000000000001</c:v>
                </c:pt>
                <c:pt idx="936">
                  <c:v>#N/A</c:v>
                </c:pt>
                <c:pt idx="937">
                  <c:v>#N/A</c:v>
                </c:pt>
                <c:pt idx="938">
                  <c:v>#N/A</c:v>
                </c:pt>
                <c:pt idx="939">
                  <c:v>#N/A</c:v>
                </c:pt>
                <c:pt idx="940">
                  <c:v>2.5289999999999999</c:v>
                </c:pt>
                <c:pt idx="941">
                  <c:v>#N/A</c:v>
                </c:pt>
                <c:pt idx="942">
                  <c:v>2.5750000000000002</c:v>
                </c:pt>
                <c:pt idx="943">
                  <c:v>#N/A</c:v>
                </c:pt>
                <c:pt idx="944">
                  <c:v>2.621</c:v>
                </c:pt>
                <c:pt idx="945">
                  <c:v>#N/A</c:v>
                </c:pt>
                <c:pt idx="946">
                  <c:v>#N/A</c:v>
                </c:pt>
                <c:pt idx="947">
                  <c:v>#N/A</c:v>
                </c:pt>
                <c:pt idx="948">
                  <c:v>#N/A</c:v>
                </c:pt>
                <c:pt idx="949">
                  <c:v>2.7359999999999998</c:v>
                </c:pt>
                <c:pt idx="950">
                  <c:v>#N/A</c:v>
                </c:pt>
                <c:pt idx="951">
                  <c:v>#N/A</c:v>
                </c:pt>
                <c:pt idx="952">
                  <c:v>#N/A</c:v>
                </c:pt>
                <c:pt idx="953">
                  <c:v>2.0459999999999998</c:v>
                </c:pt>
                <c:pt idx="954">
                  <c:v>#N/A</c:v>
                </c:pt>
                <c:pt idx="955">
                  <c:v>#N/A</c:v>
                </c:pt>
                <c:pt idx="956">
                  <c:v>#N/A</c:v>
                </c:pt>
                <c:pt idx="957">
                  <c:v>#N/A</c:v>
                </c:pt>
                <c:pt idx="958">
                  <c:v>2.161</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2025</c:v>
                </c:pt>
                <c:pt idx="68">
                  <c:v>#N/A</c:v>
                </c:pt>
                <c:pt idx="69">
                  <c:v>#N/A</c:v>
                </c:pt>
                <c:pt idx="70">
                  <c:v>#N/A</c:v>
                </c:pt>
                <c:pt idx="71">
                  <c:v>#N/A</c:v>
                </c:pt>
                <c:pt idx="72">
                  <c:v>2022</c:v>
                </c:pt>
                <c:pt idx="73">
                  <c:v>#N/A</c:v>
                </c:pt>
                <c:pt idx="74">
                  <c:v>2026</c:v>
                </c:pt>
                <c:pt idx="75">
                  <c:v>2024</c:v>
                </c:pt>
                <c:pt idx="76">
                  <c:v>#N/A</c:v>
                </c:pt>
                <c:pt idx="77">
                  <c:v>2026</c:v>
                </c:pt>
                <c:pt idx="78">
                  <c:v>#N/A</c:v>
                </c:pt>
                <c:pt idx="79">
                  <c:v>#N/A</c:v>
                </c:pt>
                <c:pt idx="80">
                  <c:v>#N/A</c:v>
                </c:pt>
                <c:pt idx="81">
                  <c:v>#N/A</c:v>
                </c:pt>
                <c:pt idx="82">
                  <c:v>#N/A</c:v>
                </c:pt>
                <c:pt idx="83">
                  <c:v>#N/A</c:v>
                </c:pt>
                <c:pt idx="84">
                  <c:v>#N/A</c:v>
                </c:pt>
                <c:pt idx="85">
                  <c:v>2026</c:v>
                </c:pt>
                <c:pt idx="86">
                  <c:v>#N/A</c:v>
                </c:pt>
                <c:pt idx="87">
                  <c:v>#N/A</c:v>
                </c:pt>
                <c:pt idx="88">
                  <c:v>#N/A</c:v>
                </c:pt>
                <c:pt idx="89">
                  <c:v>#N/A</c:v>
                </c:pt>
                <c:pt idx="90">
                  <c:v>2018</c:v>
                </c:pt>
                <c:pt idx="91">
                  <c:v>#N/A</c:v>
                </c:pt>
                <c:pt idx="92">
                  <c:v>#N/A</c:v>
                </c:pt>
                <c:pt idx="93">
                  <c:v>#N/A</c:v>
                </c:pt>
                <c:pt idx="94">
                  <c:v>#N/A</c:v>
                </c:pt>
                <c:pt idx="95">
                  <c:v>2023</c:v>
                </c:pt>
                <c:pt idx="96">
                  <c:v>2021</c:v>
                </c:pt>
                <c:pt idx="97">
                  <c:v>2024</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2024</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2025</c:v>
                </c:pt>
                <c:pt idx="127">
                  <c:v>#N/A</c:v>
                </c:pt>
                <c:pt idx="128">
                  <c:v>#N/A</c:v>
                </c:pt>
                <c:pt idx="129">
                  <c:v>#N/A</c:v>
                </c:pt>
                <c:pt idx="130">
                  <c:v>#N/A</c:v>
                </c:pt>
                <c:pt idx="131">
                  <c:v>#N/A</c:v>
                </c:pt>
                <c:pt idx="132">
                  <c:v>#N/A</c:v>
                </c:pt>
                <c:pt idx="133">
                  <c:v>#N/A</c:v>
                </c:pt>
                <c:pt idx="134">
                  <c:v>2026</c:v>
                </c:pt>
                <c:pt idx="135">
                  <c:v>2019</c:v>
                </c:pt>
                <c:pt idx="136">
                  <c:v>#N/A</c:v>
                </c:pt>
                <c:pt idx="137">
                  <c:v>#N/A</c:v>
                </c:pt>
                <c:pt idx="138">
                  <c:v>#N/A</c:v>
                </c:pt>
                <c:pt idx="139">
                  <c:v>#N/A</c:v>
                </c:pt>
                <c:pt idx="140">
                  <c:v>2025</c:v>
                </c:pt>
                <c:pt idx="141">
                  <c:v>#N/A</c:v>
                </c:pt>
                <c:pt idx="142">
                  <c:v>2023</c:v>
                </c:pt>
                <c:pt idx="143">
                  <c:v>#N/A</c:v>
                </c:pt>
                <c:pt idx="144">
                  <c:v>2013</c:v>
                </c:pt>
                <c:pt idx="145">
                  <c:v>#N/A</c:v>
                </c:pt>
                <c:pt idx="146">
                  <c:v>#N/A</c:v>
                </c:pt>
                <c:pt idx="147">
                  <c:v>2025</c:v>
                </c:pt>
                <c:pt idx="148">
                  <c:v>#N/A</c:v>
                </c:pt>
                <c:pt idx="149">
                  <c:v>#N/A</c:v>
                </c:pt>
                <c:pt idx="150">
                  <c:v>#N/A</c:v>
                </c:pt>
                <c:pt idx="151">
                  <c:v>#N/A</c:v>
                </c:pt>
                <c:pt idx="152">
                  <c:v>#N/A</c:v>
                </c:pt>
                <c:pt idx="153">
                  <c:v>#N/A</c:v>
                </c:pt>
                <c:pt idx="154">
                  <c:v>#N/A</c:v>
                </c:pt>
                <c:pt idx="155">
                  <c:v>#N/A</c:v>
                </c:pt>
                <c:pt idx="156">
                  <c:v>#N/A</c:v>
                </c:pt>
                <c:pt idx="157">
                  <c:v>#N/A</c:v>
                </c:pt>
                <c:pt idx="158">
                  <c:v>#N/A</c:v>
                </c:pt>
                <c:pt idx="159">
                  <c:v>2023</c:v>
                </c:pt>
                <c:pt idx="160">
                  <c:v>2026</c:v>
                </c:pt>
                <c:pt idx="161">
                  <c:v>2023</c:v>
                </c:pt>
                <c:pt idx="162">
                  <c:v>#N/A</c:v>
                </c:pt>
                <c:pt idx="163">
                  <c:v>2025</c:v>
                </c:pt>
                <c:pt idx="164">
                  <c:v>#N/A</c:v>
                </c:pt>
                <c:pt idx="165">
                  <c:v>#N/A</c:v>
                </c:pt>
                <c:pt idx="166">
                  <c:v>#N/A</c:v>
                </c:pt>
                <c:pt idx="167">
                  <c:v>#N/A</c:v>
                </c:pt>
                <c:pt idx="168">
                  <c:v>2023</c:v>
                </c:pt>
                <c:pt idx="169">
                  <c:v>2025</c:v>
                </c:pt>
                <c:pt idx="170">
                  <c:v>2026</c:v>
                </c:pt>
                <c:pt idx="171">
                  <c:v>#N/A</c:v>
                </c:pt>
                <c:pt idx="172">
                  <c:v>#N/A</c:v>
                </c:pt>
                <c:pt idx="173">
                  <c:v>2024</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2025</c:v>
                </c:pt>
                <c:pt idx="191">
                  <c:v>#N/A</c:v>
                </c:pt>
                <c:pt idx="192">
                  <c:v>#N/A</c:v>
                </c:pt>
                <c:pt idx="193">
                  <c:v>#N/A</c:v>
                </c:pt>
                <c:pt idx="194">
                  <c:v>#N/A</c:v>
                </c:pt>
                <c:pt idx="195">
                  <c:v>#N/A</c:v>
                </c:pt>
                <c:pt idx="196">
                  <c:v>2023</c:v>
                </c:pt>
                <c:pt idx="197">
                  <c:v>#N/A</c:v>
                </c:pt>
                <c:pt idx="198">
                  <c:v>2019</c:v>
                </c:pt>
                <c:pt idx="199">
                  <c:v>2025</c:v>
                </c:pt>
                <c:pt idx="200">
                  <c:v>2025</c:v>
                </c:pt>
                <c:pt idx="201">
                  <c:v>#N/A</c:v>
                </c:pt>
                <c:pt idx="202">
                  <c:v>#N/A</c:v>
                </c:pt>
                <c:pt idx="203">
                  <c:v>#N/A</c:v>
                </c:pt>
                <c:pt idx="204">
                  <c:v>2018</c:v>
                </c:pt>
                <c:pt idx="205">
                  <c:v>2021</c:v>
                </c:pt>
                <c:pt idx="206">
                  <c:v>#N/A</c:v>
                </c:pt>
                <c:pt idx="207">
                  <c:v>#N/A</c:v>
                </c:pt>
                <c:pt idx="208">
                  <c:v>#N/A</c:v>
                </c:pt>
                <c:pt idx="209">
                  <c:v>2025</c:v>
                </c:pt>
                <c:pt idx="210">
                  <c:v>#N/A</c:v>
                </c:pt>
                <c:pt idx="211">
                  <c:v>#N/A</c:v>
                </c:pt>
                <c:pt idx="212">
                  <c:v>#N/A</c:v>
                </c:pt>
                <c:pt idx="213">
                  <c:v>#N/A</c:v>
                </c:pt>
                <c:pt idx="214">
                  <c:v>#N/A</c:v>
                </c:pt>
                <c:pt idx="215">
                  <c:v>#N/A</c:v>
                </c:pt>
                <c:pt idx="216">
                  <c:v>#N/A</c:v>
                </c:pt>
                <c:pt idx="217">
                  <c:v>#N/A</c:v>
                </c:pt>
                <c:pt idx="218">
                  <c:v>#N/A</c:v>
                </c:pt>
                <c:pt idx="219">
                  <c:v>2024</c:v>
                </c:pt>
                <c:pt idx="220">
                  <c:v>2026</c:v>
                </c:pt>
                <c:pt idx="221">
                  <c:v>2025</c:v>
                </c:pt>
                <c:pt idx="222">
                  <c:v>#N/A</c:v>
                </c:pt>
                <c:pt idx="223">
                  <c:v>2025</c:v>
                </c:pt>
                <c:pt idx="224">
                  <c:v>2024</c:v>
                </c:pt>
                <c:pt idx="225">
                  <c:v>2024</c:v>
                </c:pt>
                <c:pt idx="226">
                  <c:v>2026</c:v>
                </c:pt>
                <c:pt idx="227">
                  <c:v>2019</c:v>
                </c:pt>
                <c:pt idx="228">
                  <c:v>2025</c:v>
                </c:pt>
                <c:pt idx="229">
                  <c:v>2025</c:v>
                </c:pt>
                <c:pt idx="230">
                  <c:v>#N/A</c:v>
                </c:pt>
                <c:pt idx="231">
                  <c:v>2024</c:v>
                </c:pt>
                <c:pt idx="232">
                  <c:v>#N/A</c:v>
                </c:pt>
                <c:pt idx="233">
                  <c:v>#N/A</c:v>
                </c:pt>
                <c:pt idx="234">
                  <c:v>2024</c:v>
                </c:pt>
                <c:pt idx="235">
                  <c:v>2025</c:v>
                </c:pt>
                <c:pt idx="236">
                  <c:v>2025</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2014</c:v>
                </c:pt>
                <c:pt idx="252">
                  <c:v>#N/A</c:v>
                </c:pt>
                <c:pt idx="253">
                  <c:v>#N/A</c:v>
                </c:pt>
                <c:pt idx="254">
                  <c:v>#N/A</c:v>
                </c:pt>
                <c:pt idx="255">
                  <c:v>#N/A</c:v>
                </c:pt>
                <c:pt idx="256">
                  <c:v>#N/A</c:v>
                </c:pt>
                <c:pt idx="257">
                  <c:v>2024</c:v>
                </c:pt>
                <c:pt idx="258">
                  <c:v>#N/A</c:v>
                </c:pt>
                <c:pt idx="259">
                  <c:v>#N/A</c:v>
                </c:pt>
                <c:pt idx="260">
                  <c:v>#N/A</c:v>
                </c:pt>
                <c:pt idx="261">
                  <c:v>#N/A</c:v>
                </c:pt>
                <c:pt idx="262">
                  <c:v>#N/A</c:v>
                </c:pt>
                <c:pt idx="263">
                  <c:v>#N/A</c:v>
                </c:pt>
                <c:pt idx="264">
                  <c:v>#N/A</c:v>
                </c:pt>
                <c:pt idx="265">
                  <c:v>2024</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2023</c:v>
                </c:pt>
                <c:pt idx="281">
                  <c:v>#N/A</c:v>
                </c:pt>
                <c:pt idx="282">
                  <c:v>#N/A</c:v>
                </c:pt>
                <c:pt idx="283">
                  <c:v>#N/A</c:v>
                </c:pt>
                <c:pt idx="284">
                  <c:v>#N/A</c:v>
                </c:pt>
                <c:pt idx="285">
                  <c:v>#N/A</c:v>
                </c:pt>
                <c:pt idx="286">
                  <c:v>#N/A</c:v>
                </c:pt>
                <c:pt idx="287">
                  <c:v>#N/A</c:v>
                </c:pt>
                <c:pt idx="288">
                  <c:v>#N/A</c:v>
                </c:pt>
                <c:pt idx="289">
                  <c:v>#N/A</c:v>
                </c:pt>
                <c:pt idx="290">
                  <c:v>#N/A</c:v>
                </c:pt>
                <c:pt idx="291">
                  <c:v>2024</c:v>
                </c:pt>
                <c:pt idx="292">
                  <c:v>2024</c:v>
                </c:pt>
                <c:pt idx="293">
                  <c:v>#N/A</c:v>
                </c:pt>
                <c:pt idx="294">
                  <c:v>#N/A</c:v>
                </c:pt>
                <c:pt idx="295">
                  <c:v>#N/A</c:v>
                </c:pt>
                <c:pt idx="296">
                  <c:v>#N/A</c:v>
                </c:pt>
                <c:pt idx="297">
                  <c:v>2021</c:v>
                </c:pt>
                <c:pt idx="298">
                  <c:v>#N/A</c:v>
                </c:pt>
                <c:pt idx="299">
                  <c:v>#N/A</c:v>
                </c:pt>
                <c:pt idx="300">
                  <c:v>#N/A</c:v>
                </c:pt>
                <c:pt idx="301">
                  <c:v>#N/A</c:v>
                </c:pt>
                <c:pt idx="302">
                  <c:v>#N/A</c:v>
                </c:pt>
                <c:pt idx="303">
                  <c:v>2026</c:v>
                </c:pt>
                <c:pt idx="304">
                  <c:v>#N/A</c:v>
                </c:pt>
                <c:pt idx="305">
                  <c:v>#N/A</c:v>
                </c:pt>
                <c:pt idx="306">
                  <c:v>#N/A</c:v>
                </c:pt>
                <c:pt idx="307">
                  <c:v>2020</c:v>
                </c:pt>
                <c:pt idx="308">
                  <c:v>#N/A</c:v>
                </c:pt>
                <c:pt idx="309">
                  <c:v>#N/A</c:v>
                </c:pt>
                <c:pt idx="310">
                  <c:v>#N/A</c:v>
                </c:pt>
                <c:pt idx="311">
                  <c:v>#N/A</c:v>
                </c:pt>
                <c:pt idx="312">
                  <c:v>2016</c:v>
                </c:pt>
                <c:pt idx="313">
                  <c:v>#N/A</c:v>
                </c:pt>
                <c:pt idx="314">
                  <c:v>#N/A</c:v>
                </c:pt>
                <c:pt idx="315">
                  <c:v>#N/A</c:v>
                </c:pt>
                <c:pt idx="316">
                  <c:v>#N/A</c:v>
                </c:pt>
                <c:pt idx="317">
                  <c:v>#N/A</c:v>
                </c:pt>
                <c:pt idx="318">
                  <c:v>#N/A</c:v>
                </c:pt>
                <c:pt idx="319">
                  <c:v>#N/A</c:v>
                </c:pt>
                <c:pt idx="320">
                  <c:v>#N/A</c:v>
                </c:pt>
                <c:pt idx="321">
                  <c:v>#N/A</c:v>
                </c:pt>
                <c:pt idx="322">
                  <c:v>2026</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2026</c:v>
                </c:pt>
                <c:pt idx="337">
                  <c:v>2026</c:v>
                </c:pt>
                <c:pt idx="338">
                  <c:v>#N/A</c:v>
                </c:pt>
                <c:pt idx="339">
                  <c:v>#N/A</c:v>
                </c:pt>
                <c:pt idx="340">
                  <c:v>#N/A</c:v>
                </c:pt>
                <c:pt idx="341">
                  <c:v>#N/A</c:v>
                </c:pt>
                <c:pt idx="342">
                  <c:v>#N/A</c:v>
                </c:pt>
                <c:pt idx="343">
                  <c:v>#N/A</c:v>
                </c:pt>
                <c:pt idx="344">
                  <c:v>#N/A</c:v>
                </c:pt>
                <c:pt idx="345">
                  <c:v>#N/A</c:v>
                </c:pt>
                <c:pt idx="346">
                  <c:v>#N/A</c:v>
                </c:pt>
                <c:pt idx="347">
                  <c:v>2020</c:v>
                </c:pt>
                <c:pt idx="348">
                  <c:v>2026</c:v>
                </c:pt>
                <c:pt idx="349">
                  <c:v>#N/A</c:v>
                </c:pt>
                <c:pt idx="350">
                  <c:v>#N/A</c:v>
                </c:pt>
                <c:pt idx="351">
                  <c:v>2020</c:v>
                </c:pt>
                <c:pt idx="352">
                  <c:v>#N/A</c:v>
                </c:pt>
                <c:pt idx="353">
                  <c:v>#N/A</c:v>
                </c:pt>
                <c:pt idx="354">
                  <c:v>2015</c:v>
                </c:pt>
                <c:pt idx="355">
                  <c:v>#N/A</c:v>
                </c:pt>
                <c:pt idx="356">
                  <c:v>#N/A</c:v>
                </c:pt>
                <c:pt idx="357">
                  <c:v>#N/A</c:v>
                </c:pt>
                <c:pt idx="358">
                  <c:v>#N/A</c:v>
                </c:pt>
                <c:pt idx="359">
                  <c:v>#N/A</c:v>
                </c:pt>
                <c:pt idx="360">
                  <c:v>#N/A</c:v>
                </c:pt>
                <c:pt idx="361">
                  <c:v>#N/A</c:v>
                </c:pt>
                <c:pt idx="362">
                  <c:v>2021</c:v>
                </c:pt>
                <c:pt idx="363">
                  <c:v>#N/A</c:v>
                </c:pt>
                <c:pt idx="364">
                  <c:v>#N/A</c:v>
                </c:pt>
                <c:pt idx="365">
                  <c:v>#N/A</c:v>
                </c:pt>
                <c:pt idx="366">
                  <c:v>2014</c:v>
                </c:pt>
                <c:pt idx="367">
                  <c:v>2017</c:v>
                </c:pt>
                <c:pt idx="368">
                  <c:v>#N/A</c:v>
                </c:pt>
                <c:pt idx="369">
                  <c:v>2026</c:v>
                </c:pt>
                <c:pt idx="370">
                  <c:v>#N/A</c:v>
                </c:pt>
                <c:pt idx="371">
                  <c:v>#N/A</c:v>
                </c:pt>
                <c:pt idx="372">
                  <c:v>#N/A</c:v>
                </c:pt>
                <c:pt idx="373">
                  <c:v>#N/A</c:v>
                </c:pt>
                <c:pt idx="374">
                  <c:v>#N/A</c:v>
                </c:pt>
                <c:pt idx="375">
                  <c:v>2025</c:v>
                </c:pt>
                <c:pt idx="376">
                  <c:v>#N/A</c:v>
                </c:pt>
                <c:pt idx="377">
                  <c:v>#N/A</c:v>
                </c:pt>
                <c:pt idx="378">
                  <c:v>#N/A</c:v>
                </c:pt>
                <c:pt idx="379">
                  <c:v>#N/A</c:v>
                </c:pt>
                <c:pt idx="380">
                  <c:v>2026</c:v>
                </c:pt>
                <c:pt idx="381">
                  <c:v>#N/A</c:v>
                </c:pt>
                <c:pt idx="382">
                  <c:v>#N/A</c:v>
                </c:pt>
                <c:pt idx="383">
                  <c:v>2023</c:v>
                </c:pt>
                <c:pt idx="384">
                  <c:v>#N/A</c:v>
                </c:pt>
                <c:pt idx="385">
                  <c:v>#N/A</c:v>
                </c:pt>
                <c:pt idx="386">
                  <c:v>#N/A</c:v>
                </c:pt>
                <c:pt idx="387">
                  <c:v>#N/A</c:v>
                </c:pt>
                <c:pt idx="388">
                  <c:v>#N/A</c:v>
                </c:pt>
                <c:pt idx="389">
                  <c:v>#N/A</c:v>
                </c:pt>
                <c:pt idx="390">
                  <c:v>#N/A</c:v>
                </c:pt>
                <c:pt idx="391">
                  <c:v>#N/A</c:v>
                </c:pt>
                <c:pt idx="392">
                  <c:v>#N/A</c:v>
                </c:pt>
                <c:pt idx="393">
                  <c:v>#N/A</c:v>
                </c:pt>
                <c:pt idx="394">
                  <c:v>#N/A</c:v>
                </c:pt>
                <c:pt idx="395">
                  <c:v>2026</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#N/A</c:v>
                </c:pt>
                <c:pt idx="409">
                  <c:v>#N/A</c:v>
                </c:pt>
                <c:pt idx="410">
                  <c:v>2021</c:v>
                </c:pt>
                <c:pt idx="411">
                  <c:v>2026</c:v>
                </c:pt>
                <c:pt idx="412">
                  <c:v>#N/A</c:v>
                </c:pt>
                <c:pt idx="413">
                  <c:v>#N/A</c:v>
                </c:pt>
                <c:pt idx="414">
                  <c:v>#N/A</c:v>
                </c:pt>
                <c:pt idx="415">
                  <c:v>2025</c:v>
                </c:pt>
                <c:pt idx="416">
                  <c:v>2025</c:v>
                </c:pt>
                <c:pt idx="417">
                  <c:v>#N/A</c:v>
                </c:pt>
                <c:pt idx="418">
                  <c:v>2026</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2026</c:v>
                </c:pt>
                <c:pt idx="437">
                  <c:v>#N/A</c:v>
                </c:pt>
                <c:pt idx="438">
                  <c:v>#N/A</c:v>
                </c:pt>
                <c:pt idx="439">
                  <c:v>2025</c:v>
                </c:pt>
                <c:pt idx="440">
                  <c:v>2020</c:v>
                </c:pt>
                <c:pt idx="441">
                  <c:v>#N/A</c:v>
                </c:pt>
                <c:pt idx="442">
                  <c:v>#N/A</c:v>
                </c:pt>
                <c:pt idx="443">
                  <c:v>#N/A</c:v>
                </c:pt>
                <c:pt idx="444">
                  <c:v>#N/A</c:v>
                </c:pt>
                <c:pt idx="445">
                  <c:v>#N/A</c:v>
                </c:pt>
                <c:pt idx="446">
                  <c:v>#N/A</c:v>
                </c:pt>
                <c:pt idx="447">
                  <c:v>#N/A</c:v>
                </c:pt>
                <c:pt idx="448">
                  <c:v>#N/A</c:v>
                </c:pt>
                <c:pt idx="449">
                  <c:v>#N/A</c:v>
                </c:pt>
                <c:pt idx="450">
                  <c:v>2026</c:v>
                </c:pt>
                <c:pt idx="451">
                  <c:v>#N/A</c:v>
                </c:pt>
                <c:pt idx="452">
                  <c:v>2026</c:v>
                </c:pt>
                <c:pt idx="453">
                  <c:v>#N/A</c:v>
                </c:pt>
                <c:pt idx="454">
                  <c:v>#N/A</c:v>
                </c:pt>
                <c:pt idx="455">
                  <c:v>#N/A</c:v>
                </c:pt>
                <c:pt idx="456">
                  <c:v>#N/A</c:v>
                </c:pt>
                <c:pt idx="457">
                  <c:v>#N/A</c:v>
                </c:pt>
                <c:pt idx="458">
                  <c:v>#N/A</c:v>
                </c:pt>
                <c:pt idx="459">
                  <c:v>#N/A</c:v>
                </c:pt>
                <c:pt idx="460">
                  <c:v>#N/A</c:v>
                </c:pt>
                <c:pt idx="461">
                  <c:v>#N/A</c:v>
                </c:pt>
                <c:pt idx="462">
                  <c:v>#N/A</c:v>
                </c:pt>
                <c:pt idx="463">
                  <c:v>#N/A</c:v>
                </c:pt>
                <c:pt idx="464">
                  <c:v>2023</c:v>
                </c:pt>
                <c:pt idx="465">
                  <c:v>2022</c:v>
                </c:pt>
                <c:pt idx="466">
                  <c:v>#N/A</c:v>
                </c:pt>
                <c:pt idx="467">
                  <c:v>#N/A</c:v>
                </c:pt>
                <c:pt idx="468">
                  <c:v>2024</c:v>
                </c:pt>
                <c:pt idx="469">
                  <c:v>2021</c:v>
                </c:pt>
                <c:pt idx="470">
                  <c:v>2023</c:v>
                </c:pt>
                <c:pt idx="471">
                  <c:v>#N/A</c:v>
                </c:pt>
                <c:pt idx="472">
                  <c:v>#N/A</c:v>
                </c:pt>
                <c:pt idx="473">
                  <c:v>#N/A</c:v>
                </c:pt>
                <c:pt idx="474">
                  <c:v>#N/A</c:v>
                </c:pt>
                <c:pt idx="475">
                  <c:v>#N/A</c:v>
                </c:pt>
                <c:pt idx="476">
                  <c:v>#N/A</c:v>
                </c:pt>
                <c:pt idx="477">
                  <c:v>#N/A</c:v>
                </c:pt>
                <c:pt idx="478">
                  <c:v>#N/A</c:v>
                </c:pt>
                <c:pt idx="479">
                  <c:v>#N/A</c:v>
                </c:pt>
                <c:pt idx="480">
                  <c:v>#N/A</c:v>
                </c:pt>
                <c:pt idx="481">
                  <c:v>2026</c:v>
                </c:pt>
                <c:pt idx="482">
                  <c:v>#N/A</c:v>
                </c:pt>
                <c:pt idx="483">
                  <c:v>#N/A</c:v>
                </c:pt>
                <c:pt idx="484">
                  <c:v>#N/A</c:v>
                </c:pt>
                <c:pt idx="485">
                  <c:v>2024</c:v>
                </c:pt>
                <c:pt idx="486">
                  <c:v>2024</c:v>
                </c:pt>
                <c:pt idx="487">
                  <c:v>2026</c:v>
                </c:pt>
                <c:pt idx="488">
                  <c:v>2025</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2021</c:v>
                </c:pt>
                <c:pt idx="502">
                  <c:v>#N/A</c:v>
                </c:pt>
                <c:pt idx="503">
                  <c:v>#N/A</c:v>
                </c:pt>
                <c:pt idx="504">
                  <c:v>#N/A</c:v>
                </c:pt>
                <c:pt idx="505">
                  <c:v>#N/A</c:v>
                </c:pt>
                <c:pt idx="506">
                  <c:v>2017</c:v>
                </c:pt>
                <c:pt idx="507">
                  <c:v>2020</c:v>
                </c:pt>
                <c:pt idx="508">
                  <c:v>2025</c:v>
                </c:pt>
                <c:pt idx="509">
                  <c:v>#N/A</c:v>
                </c:pt>
                <c:pt idx="510">
                  <c:v>#N/A</c:v>
                </c:pt>
                <c:pt idx="511">
                  <c:v>2026</c:v>
                </c:pt>
                <c:pt idx="512">
                  <c:v>#N/A</c:v>
                </c:pt>
                <c:pt idx="513">
                  <c:v>#N/A</c:v>
                </c:pt>
                <c:pt idx="514">
                  <c:v>#N/A</c:v>
                </c:pt>
                <c:pt idx="515">
                  <c:v>#N/A</c:v>
                </c:pt>
                <c:pt idx="516">
                  <c:v>#N/A</c:v>
                </c:pt>
                <c:pt idx="517">
                  <c:v>2026</c:v>
                </c:pt>
                <c:pt idx="518">
                  <c:v>#N/A</c:v>
                </c:pt>
                <c:pt idx="519">
                  <c:v>#N/A</c:v>
                </c:pt>
                <c:pt idx="520">
                  <c:v>2024</c:v>
                </c:pt>
                <c:pt idx="521">
                  <c:v>#N/A</c:v>
                </c:pt>
                <c:pt idx="522">
                  <c:v>#N/A</c:v>
                </c:pt>
                <c:pt idx="523">
                  <c:v>#N/A</c:v>
                </c:pt>
                <c:pt idx="524">
                  <c:v>#N/A</c:v>
                </c:pt>
                <c:pt idx="525">
                  <c:v>#N/A</c:v>
                </c:pt>
                <c:pt idx="526">
                  <c:v>#N/A</c:v>
                </c:pt>
                <c:pt idx="527">
                  <c:v>#N/A</c:v>
                </c:pt>
                <c:pt idx="528">
                  <c:v>2025</c:v>
                </c:pt>
                <c:pt idx="529">
                  <c:v>#N/A</c:v>
                </c:pt>
                <c:pt idx="530">
                  <c:v>#N/A</c:v>
                </c:pt>
                <c:pt idx="531">
                  <c:v>#N/A</c:v>
                </c:pt>
                <c:pt idx="532">
                  <c:v>2022</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2022</c:v>
                </c:pt>
                <c:pt idx="549">
                  <c:v>2026</c:v>
                </c:pt>
                <c:pt idx="550">
                  <c:v>#N/A</c:v>
                </c:pt>
                <c:pt idx="551">
                  <c:v>#N/A</c:v>
                </c:pt>
                <c:pt idx="552">
                  <c:v>#N/A</c:v>
                </c:pt>
                <c:pt idx="553">
                  <c:v>2024</c:v>
                </c:pt>
                <c:pt idx="554">
                  <c:v>#N/A</c:v>
                </c:pt>
                <c:pt idx="555">
                  <c:v>#N/A</c:v>
                </c:pt>
                <c:pt idx="556">
                  <c:v>#N/A</c:v>
                </c:pt>
                <c:pt idx="557">
                  <c:v>#N/A</c:v>
                </c:pt>
                <c:pt idx="558">
                  <c:v>#N/A</c:v>
                </c:pt>
                <c:pt idx="559">
                  <c:v>#N/A</c:v>
                </c:pt>
                <c:pt idx="560">
                  <c:v>2019</c:v>
                </c:pt>
                <c:pt idx="561">
                  <c:v>#N/A</c:v>
                </c:pt>
                <c:pt idx="562">
                  <c:v>#N/A</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2025</c:v>
                </c:pt>
                <c:pt idx="577">
                  <c:v>#N/A</c:v>
                </c:pt>
                <c:pt idx="578">
                  <c:v>#N/A</c:v>
                </c:pt>
                <c:pt idx="579">
                  <c:v>#N/A</c:v>
                </c:pt>
                <c:pt idx="580">
                  <c:v>#N/A</c:v>
                </c:pt>
                <c:pt idx="581">
                  <c:v>2026</c:v>
                </c:pt>
                <c:pt idx="582">
                  <c:v>#N/A</c:v>
                </c:pt>
                <c:pt idx="583">
                  <c:v>#N/A</c:v>
                </c:pt>
                <c:pt idx="584">
                  <c:v>#N/A</c:v>
                </c:pt>
                <c:pt idx="585">
                  <c:v>#N/A</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2022</c:v>
                </c:pt>
                <c:pt idx="601">
                  <c:v>2026</c:v>
                </c:pt>
                <c:pt idx="602">
                  <c:v>#N/A</c:v>
                </c:pt>
                <c:pt idx="603">
                  <c:v>#N/A</c:v>
                </c:pt>
                <c:pt idx="604">
                  <c:v>#N/A</c:v>
                </c:pt>
                <c:pt idx="605">
                  <c:v>#N/A</c:v>
                </c:pt>
                <c:pt idx="606">
                  <c:v>2025</c:v>
                </c:pt>
                <c:pt idx="607">
                  <c:v>#N/A</c:v>
                </c:pt>
                <c:pt idx="608">
                  <c:v>#N/A</c:v>
                </c:pt>
                <c:pt idx="609">
                  <c:v>2026</c:v>
                </c:pt>
                <c:pt idx="610">
                  <c:v>2021</c:v>
                </c:pt>
                <c:pt idx="611">
                  <c:v>2026</c:v>
                </c:pt>
                <c:pt idx="612">
                  <c:v>2022</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2026</c:v>
                </c:pt>
                <c:pt idx="631">
                  <c:v>#N/A</c:v>
                </c:pt>
                <c:pt idx="632">
                  <c:v>#N/A</c:v>
                </c:pt>
                <c:pt idx="633">
                  <c:v>#N/A</c:v>
                </c:pt>
                <c:pt idx="634">
                  <c:v>#N/A</c:v>
                </c:pt>
                <c:pt idx="635">
                  <c:v>2024</c:v>
                </c:pt>
                <c:pt idx="636">
                  <c:v>#N/A</c:v>
                </c:pt>
                <c:pt idx="637">
                  <c:v>#N/A</c:v>
                </c:pt>
                <c:pt idx="638">
                  <c:v>#N/A</c:v>
                </c:pt>
                <c:pt idx="639">
                  <c:v>2026</c:v>
                </c:pt>
                <c:pt idx="640">
                  <c:v>#N/A</c:v>
                </c:pt>
                <c:pt idx="641">
                  <c:v>#N/A</c:v>
                </c:pt>
                <c:pt idx="642">
                  <c:v>#N/A</c:v>
                </c:pt>
                <c:pt idx="643">
                  <c:v>#N/A</c:v>
                </c:pt>
                <c:pt idx="644">
                  <c:v>#N/A</c:v>
                </c:pt>
                <c:pt idx="645">
                  <c:v>#N/A</c:v>
                </c:pt>
                <c:pt idx="646">
                  <c:v>2019</c:v>
                </c:pt>
                <c:pt idx="647">
                  <c:v>#N/A</c:v>
                </c:pt>
                <c:pt idx="648">
                  <c:v>#N/A</c:v>
                </c:pt>
                <c:pt idx="649">
                  <c:v>#N/A</c:v>
                </c:pt>
                <c:pt idx="650">
                  <c:v>#N/A</c:v>
                </c:pt>
                <c:pt idx="651">
                  <c:v>#N/A</c:v>
                </c:pt>
                <c:pt idx="652">
                  <c:v>#N/A</c:v>
                </c:pt>
                <c:pt idx="653">
                  <c:v>#N/A</c:v>
                </c:pt>
                <c:pt idx="654">
                  <c:v>2026</c:v>
                </c:pt>
                <c:pt idx="655">
                  <c:v>#N/A</c:v>
                </c:pt>
                <c:pt idx="656">
                  <c:v>2025</c:v>
                </c:pt>
                <c:pt idx="657">
                  <c:v>#N/A</c:v>
                </c:pt>
                <c:pt idx="658">
                  <c:v>#N/A</c:v>
                </c:pt>
                <c:pt idx="659">
                  <c:v>#N/A</c:v>
                </c:pt>
                <c:pt idx="660">
                  <c:v>#N/A</c:v>
                </c:pt>
                <c:pt idx="661">
                  <c:v>#N/A</c:v>
                </c:pt>
                <c:pt idx="662">
                  <c:v>#N/A</c:v>
                </c:pt>
                <c:pt idx="663">
                  <c:v>#N/A</c:v>
                </c:pt>
                <c:pt idx="664">
                  <c:v>#N/A</c:v>
                </c:pt>
                <c:pt idx="665">
                  <c:v>2022</c:v>
                </c:pt>
                <c:pt idx="666">
                  <c:v>#N/A</c:v>
                </c:pt>
                <c:pt idx="667">
                  <c:v>2025</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2021</c:v>
                </c:pt>
                <c:pt idx="693">
                  <c:v>2026</c:v>
                </c:pt>
                <c:pt idx="694">
                  <c:v>#N/A</c:v>
                </c:pt>
                <c:pt idx="695">
                  <c:v>#N/A</c:v>
                </c:pt>
                <c:pt idx="696">
                  <c:v>2026</c:v>
                </c:pt>
                <c:pt idx="697">
                  <c:v>#N/A</c:v>
                </c:pt>
                <c:pt idx="698">
                  <c:v>#N/A</c:v>
                </c:pt>
                <c:pt idx="699">
                  <c:v>#N/A</c:v>
                </c:pt>
                <c:pt idx="700">
                  <c:v>#N/A</c:v>
                </c:pt>
                <c:pt idx="701">
                  <c:v>2026</c:v>
                </c:pt>
                <c:pt idx="702">
                  <c:v>2025</c:v>
                </c:pt>
                <c:pt idx="703">
                  <c:v>#N/A</c:v>
                </c:pt>
                <c:pt idx="704">
                  <c:v>#N/A</c:v>
                </c:pt>
                <c:pt idx="705">
                  <c:v>2026</c:v>
                </c:pt>
                <c:pt idx="706">
                  <c:v>2025</c:v>
                </c:pt>
                <c:pt idx="707">
                  <c:v>2026</c:v>
                </c:pt>
                <c:pt idx="708">
                  <c:v>2023</c:v>
                </c:pt>
                <c:pt idx="709">
                  <c:v>#N/A</c:v>
                </c:pt>
                <c:pt idx="710">
                  <c:v>#N/A</c:v>
                </c:pt>
                <c:pt idx="711">
                  <c:v>#N/A</c:v>
                </c:pt>
                <c:pt idx="712">
                  <c:v>#N/A</c:v>
                </c:pt>
                <c:pt idx="713">
                  <c:v>#N/A</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2026</c:v>
                </c:pt>
                <c:pt idx="744">
                  <c:v>#N/A</c:v>
                </c:pt>
                <c:pt idx="745">
                  <c:v>#N/A</c:v>
                </c:pt>
                <c:pt idx="746">
                  <c:v>#N/A</c:v>
                </c:pt>
                <c:pt idx="747">
                  <c:v>#N/A</c:v>
                </c:pt>
                <c:pt idx="748">
                  <c:v>#N/A</c:v>
                </c:pt>
                <c:pt idx="749">
                  <c:v>2024</c:v>
                </c:pt>
                <c:pt idx="750">
                  <c:v>#N/A</c:v>
                </c:pt>
                <c:pt idx="751">
                  <c:v>#N/A</c:v>
                </c:pt>
                <c:pt idx="752">
                  <c:v>2017</c:v>
                </c:pt>
                <c:pt idx="753">
                  <c:v>2026</c:v>
                </c:pt>
                <c:pt idx="754">
                  <c:v>#N/A</c:v>
                </c:pt>
                <c:pt idx="755">
                  <c:v>#N/A</c:v>
                </c:pt>
                <c:pt idx="756">
                  <c:v>#N/A</c:v>
                </c:pt>
                <c:pt idx="757">
                  <c:v>#N/A</c:v>
                </c:pt>
                <c:pt idx="758">
                  <c:v>2025</c:v>
                </c:pt>
                <c:pt idx="759">
                  <c:v>2026</c:v>
                </c:pt>
                <c:pt idx="760">
                  <c:v>2025</c:v>
                </c:pt>
                <c:pt idx="761">
                  <c:v>#N/A</c:v>
                </c:pt>
                <c:pt idx="762">
                  <c:v>#N/A</c:v>
                </c:pt>
                <c:pt idx="763">
                  <c:v>#N/A</c:v>
                </c:pt>
                <c:pt idx="764">
                  <c:v>2016</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2024</c:v>
                </c:pt>
                <c:pt idx="778">
                  <c:v>#N/A</c:v>
                </c:pt>
                <c:pt idx="779">
                  <c:v>#N/A</c:v>
                </c:pt>
                <c:pt idx="780">
                  <c:v>#N/A</c:v>
                </c:pt>
                <c:pt idx="781">
                  <c:v>2024</c:v>
                </c:pt>
                <c:pt idx="782">
                  <c:v>2026</c:v>
                </c:pt>
                <c:pt idx="783">
                  <c:v>#N/A</c:v>
                </c:pt>
                <c:pt idx="784">
                  <c:v>#N/A</c:v>
                </c:pt>
                <c:pt idx="785">
                  <c:v>#N/A</c:v>
                </c:pt>
                <c:pt idx="786">
                  <c:v>#N/A</c:v>
                </c:pt>
                <c:pt idx="787">
                  <c:v>#N/A</c:v>
                </c:pt>
                <c:pt idx="788">
                  <c:v>2025</c:v>
                </c:pt>
                <c:pt idx="789">
                  <c:v>#N/A</c:v>
                </c:pt>
                <c:pt idx="790">
                  <c:v>#N/A</c:v>
                </c:pt>
                <c:pt idx="791">
                  <c:v>#N/A</c:v>
                </c:pt>
                <c:pt idx="792">
                  <c:v>#N/A</c:v>
                </c:pt>
                <c:pt idx="793">
                  <c:v>#N/A</c:v>
                </c:pt>
                <c:pt idx="794">
                  <c:v>2025</c:v>
                </c:pt>
                <c:pt idx="795">
                  <c:v>2025</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2022</c:v>
                </c:pt>
                <c:pt idx="810">
                  <c:v>#N/A</c:v>
                </c:pt>
                <c:pt idx="811">
                  <c:v>#N/A</c:v>
                </c:pt>
                <c:pt idx="812">
                  <c:v>2025</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2020</c:v>
                </c:pt>
                <c:pt idx="826">
                  <c:v>2023</c:v>
                </c:pt>
                <c:pt idx="827">
                  <c:v>#N/A</c:v>
                </c:pt>
                <c:pt idx="828">
                  <c:v>#N/A</c:v>
                </c:pt>
                <c:pt idx="829">
                  <c:v>#N/A</c:v>
                </c:pt>
                <c:pt idx="830">
                  <c:v>2026</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2025</c:v>
                </c:pt>
                <c:pt idx="849">
                  <c:v>#N/A</c:v>
                </c:pt>
                <c:pt idx="850">
                  <c:v>#N/A</c:v>
                </c:pt>
                <c:pt idx="851">
                  <c:v>#N/A</c:v>
                </c:pt>
                <c:pt idx="852">
                  <c:v>#N/A</c:v>
                </c:pt>
                <c:pt idx="853">
                  <c:v>#N/A</c:v>
                </c:pt>
                <c:pt idx="854">
                  <c:v>#N/A</c:v>
                </c:pt>
                <c:pt idx="855">
                  <c:v>#N/A</c:v>
                </c:pt>
                <c:pt idx="856">
                  <c:v>#N/A</c:v>
                </c:pt>
                <c:pt idx="857">
                  <c:v>#N/A</c:v>
                </c:pt>
                <c:pt idx="858">
                  <c:v>#N/A</c:v>
                </c:pt>
                <c:pt idx="859">
                  <c:v>2026</c:v>
                </c:pt>
                <c:pt idx="860">
                  <c:v>#N/A</c:v>
                </c:pt>
                <c:pt idx="861">
                  <c:v>#N/A</c:v>
                </c:pt>
                <c:pt idx="862">
                  <c:v>#N/A</c:v>
                </c:pt>
                <c:pt idx="863">
                  <c:v>#N/A</c:v>
                </c:pt>
                <c:pt idx="864">
                  <c:v>2025</c:v>
                </c:pt>
                <c:pt idx="865">
                  <c:v>#N/A</c:v>
                </c:pt>
                <c:pt idx="866">
                  <c:v>2026</c:v>
                </c:pt>
                <c:pt idx="867">
                  <c:v>#N/A</c:v>
                </c:pt>
                <c:pt idx="868">
                  <c:v>#N/A</c:v>
                </c:pt>
                <c:pt idx="869">
                  <c:v>#N/A</c:v>
                </c:pt>
                <c:pt idx="870">
                  <c:v>#N/A</c:v>
                </c:pt>
                <c:pt idx="871">
                  <c:v>#N/A</c:v>
                </c:pt>
                <c:pt idx="872">
                  <c:v>2025</c:v>
                </c:pt>
                <c:pt idx="873">
                  <c:v>#N/A</c:v>
                </c:pt>
                <c:pt idx="874">
                  <c:v>#N/A</c:v>
                </c:pt>
                <c:pt idx="875">
                  <c:v>2026</c:v>
                </c:pt>
                <c:pt idx="876">
                  <c:v>2025</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2022</c:v>
                </c:pt>
                <c:pt idx="890">
                  <c:v>#N/A</c:v>
                </c:pt>
                <c:pt idx="891">
                  <c:v>#N/A</c:v>
                </c:pt>
                <c:pt idx="892">
                  <c:v>2023</c:v>
                </c:pt>
                <c:pt idx="893">
                  <c:v>#N/A</c:v>
                </c:pt>
                <c:pt idx="894">
                  <c:v>#N/A</c:v>
                </c:pt>
                <c:pt idx="895">
                  <c:v>#N/A</c:v>
                </c:pt>
                <c:pt idx="896">
                  <c:v>2021</c:v>
                </c:pt>
                <c:pt idx="897">
                  <c:v>2025</c:v>
                </c:pt>
                <c:pt idx="898">
                  <c:v>#N/A</c:v>
                </c:pt>
                <c:pt idx="899">
                  <c:v>#N/A</c:v>
                </c:pt>
                <c:pt idx="900">
                  <c:v>2019</c:v>
                </c:pt>
                <c:pt idx="901">
                  <c:v>#N/A</c:v>
                </c:pt>
                <c:pt idx="902">
                  <c:v>2026</c:v>
                </c:pt>
                <c:pt idx="903">
                  <c:v>#N/A</c:v>
                </c:pt>
                <c:pt idx="904">
                  <c:v>#N/A</c:v>
                </c:pt>
                <c:pt idx="905">
                  <c:v>#N/A</c:v>
                </c:pt>
                <c:pt idx="906">
                  <c:v>#N/A</c:v>
                </c:pt>
                <c:pt idx="907">
                  <c:v>2026</c:v>
                </c:pt>
                <c:pt idx="908">
                  <c:v>#N/A</c:v>
                </c:pt>
                <c:pt idx="909">
                  <c:v>#N/A</c:v>
                </c:pt>
                <c:pt idx="910">
                  <c:v>#N/A</c:v>
                </c:pt>
                <c:pt idx="911">
                  <c:v>#N/A</c:v>
                </c:pt>
                <c:pt idx="912">
                  <c:v>#N/A</c:v>
                </c:pt>
                <c:pt idx="913">
                  <c:v>#N/A</c:v>
                </c:pt>
                <c:pt idx="914">
                  <c:v>#N/A</c:v>
                </c:pt>
                <c:pt idx="915">
                  <c:v>#N/A</c:v>
                </c:pt>
                <c:pt idx="916">
                  <c:v>#N/A</c:v>
                </c:pt>
                <c:pt idx="917">
                  <c:v>2026</c:v>
                </c:pt>
                <c:pt idx="918">
                  <c:v>#N/A</c:v>
                </c:pt>
                <c:pt idx="919">
                  <c:v>#N/A</c:v>
                </c:pt>
                <c:pt idx="920">
                  <c:v>2020</c:v>
                </c:pt>
                <c:pt idx="921">
                  <c:v>#N/A</c:v>
                </c:pt>
                <c:pt idx="922">
                  <c:v>#N/A</c:v>
                </c:pt>
                <c:pt idx="923">
                  <c:v>2021</c:v>
                </c:pt>
                <c:pt idx="924">
                  <c:v>2025</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2023</c:v>
                </c:pt>
                <c:pt idx="950">
                  <c:v>#N/A</c:v>
                </c:pt>
                <c:pt idx="951">
                  <c:v>2026</c:v>
                </c:pt>
                <c:pt idx="952">
                  <c:v>#N/A</c:v>
                </c:pt>
                <c:pt idx="953">
                  <c:v>#N/A</c:v>
                </c:pt>
                <c:pt idx="954">
                  <c:v>2026</c:v>
                </c:pt>
                <c:pt idx="955">
                  <c:v>#N/A</c:v>
                </c:pt>
                <c:pt idx="956">
                  <c:v>#N/A</c:v>
                </c:pt>
                <c:pt idx="957">
                  <c:v>#N/A</c:v>
                </c:pt>
                <c:pt idx="958">
                  <c:v>2025</c:v>
                </c:pt>
                <c:pt idx="959">
                  <c:v>2025</c:v>
                </c:pt>
                <c:pt idx="960">
                  <c:v>2022</c:v>
                </c:pt>
                <c:pt idx="961">
                  <c:v>2026</c:v>
                </c:pt>
                <c:pt idx="962">
                  <c:v>#N/A</c:v>
                </c:pt>
                <c:pt idx="963">
                  <c:v>#N/A</c:v>
                </c:pt>
                <c:pt idx="964">
                  <c:v>2024</c:v>
                </c:pt>
                <c:pt idx="965">
                  <c:v>#N/A</c:v>
                </c:pt>
                <c:pt idx="966">
                  <c:v>#N/A</c:v>
                </c:pt>
                <c:pt idx="967">
                  <c:v>#N/A</c:v>
                </c:pt>
                <c:pt idx="968">
                  <c:v>2024</c:v>
                </c:pt>
                <c:pt idx="969">
                  <c:v>#N/A</c:v>
                </c:pt>
                <c:pt idx="970">
                  <c:v>#N/A</c:v>
                </c:pt>
                <c:pt idx="971">
                  <c:v>#N/A</c:v>
                </c:pt>
                <c:pt idx="972">
                  <c:v>2023</c:v>
                </c:pt>
                <c:pt idx="973">
                  <c:v>2026</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3.0230000000000001</c:v>
                </c:pt>
                <c:pt idx="69">
                  <c:v>#N/A</c:v>
                </c:pt>
                <c:pt idx="70">
                  <c:v>#N/A</c:v>
                </c:pt>
                <c:pt idx="71">
                  <c:v>#N/A</c:v>
                </c:pt>
                <c:pt idx="72">
                  <c:v>#N/A</c:v>
                </c:pt>
                <c:pt idx="73">
                  <c:v>3.1379999999999999</c:v>
                </c:pt>
                <c:pt idx="74">
                  <c:v>#N/A</c:v>
                </c:pt>
                <c:pt idx="75">
                  <c:v>3.1840000000000002</c:v>
                </c:pt>
                <c:pt idx="76">
                  <c:v>3.2069999999999999</c:v>
                </c:pt>
                <c:pt idx="77">
                  <c:v>#N/A</c:v>
                </c:pt>
                <c:pt idx="78">
                  <c:v>3.2530000000000001</c:v>
                </c:pt>
                <c:pt idx="79">
                  <c:v>#N/A</c:v>
                </c:pt>
                <c:pt idx="80">
                  <c:v>#N/A</c:v>
                </c:pt>
                <c:pt idx="81">
                  <c:v>#N/A</c:v>
                </c:pt>
                <c:pt idx="82">
                  <c:v>#N/A</c:v>
                </c:pt>
                <c:pt idx="83">
                  <c:v>#N/A</c:v>
                </c:pt>
                <c:pt idx="84">
                  <c:v>#N/A</c:v>
                </c:pt>
                <c:pt idx="85">
                  <c:v>#N/A</c:v>
                </c:pt>
                <c:pt idx="86">
                  <c:v>3.4369999999999998</c:v>
                </c:pt>
                <c:pt idx="87">
                  <c:v>#N/A</c:v>
                </c:pt>
                <c:pt idx="88">
                  <c:v>#N/A</c:v>
                </c:pt>
                <c:pt idx="89">
                  <c:v>#N/A</c:v>
                </c:pt>
                <c:pt idx="90">
                  <c:v>#N/A</c:v>
                </c:pt>
                <c:pt idx="91">
                  <c:v>3.552</c:v>
                </c:pt>
                <c:pt idx="92">
                  <c:v>#N/A</c:v>
                </c:pt>
                <c:pt idx="93">
                  <c:v>#N/A</c:v>
                </c:pt>
                <c:pt idx="94">
                  <c:v>#N/A</c:v>
                </c:pt>
                <c:pt idx="95">
                  <c:v>#N/A</c:v>
                </c:pt>
                <c:pt idx="96">
                  <c:v>3.6669999999999998</c:v>
                </c:pt>
                <c:pt idx="97">
                  <c:v>3.69</c:v>
                </c:pt>
                <c:pt idx="98">
                  <c:v>3.7130000000000001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3.2530000000000001</c:v>
                </c:pt>
                <c:pt idx="113">
                  <c:v>#N/A</c:v>
                </c:pt>
                <c:pt idx="114">
                  <c:v>#N/A</c:v>
                </c:pt>
                <c:pt idx="115">
                  <c:v>#N/A</c:v>
                </c:pt>
                <c:pt idx="116">
                  <c:v>#N/A</c:v>
                </c:pt>
                <c:pt idx="117">
                  <c:v>#N/A</c:v>
                </c:pt>
                <c:pt idx="118">
                  <c:v>3.391</c:v>
                </c:pt>
                <c:pt idx="119">
                  <c:v>#N/A</c:v>
                </c:pt>
                <c:pt idx="120">
                  <c:v>#N/A</c:v>
                </c:pt>
                <c:pt idx="121">
                  <c:v>#N/A</c:v>
                </c:pt>
                <c:pt idx="122">
                  <c:v>#N/A</c:v>
                </c:pt>
                <c:pt idx="123">
                  <c:v>#N/A</c:v>
                </c:pt>
                <c:pt idx="124">
                  <c:v>#N/A</c:v>
                </c:pt>
                <c:pt idx="125">
                  <c:v>#N/A</c:v>
                </c:pt>
                <c:pt idx="126">
                  <c:v>#N/A</c:v>
                </c:pt>
                <c:pt idx="127">
                  <c:v>3.5979999999999999</c:v>
                </c:pt>
                <c:pt idx="128">
                  <c:v>#N/A</c:v>
                </c:pt>
                <c:pt idx="129">
                  <c:v>#N/A</c:v>
                </c:pt>
                <c:pt idx="130">
                  <c:v>#N/A</c:v>
                </c:pt>
                <c:pt idx="131">
                  <c:v>#N/A</c:v>
                </c:pt>
                <c:pt idx="132">
                  <c:v>#N/A</c:v>
                </c:pt>
                <c:pt idx="133">
                  <c:v>#N/A</c:v>
                </c:pt>
                <c:pt idx="134">
                  <c:v>#N/A</c:v>
                </c:pt>
                <c:pt idx="135">
                  <c:v>3</c:v>
                </c:pt>
                <c:pt idx="136">
                  <c:v>3.0230000000000001</c:v>
                </c:pt>
                <c:pt idx="137">
                  <c:v>#N/A</c:v>
                </c:pt>
                <c:pt idx="138">
                  <c:v>#N/A</c:v>
                </c:pt>
                <c:pt idx="139">
                  <c:v>#N/A</c:v>
                </c:pt>
                <c:pt idx="140">
                  <c:v>#N/A</c:v>
                </c:pt>
                <c:pt idx="141">
                  <c:v>3.1379999999999999</c:v>
                </c:pt>
                <c:pt idx="142">
                  <c:v>#N/A</c:v>
                </c:pt>
                <c:pt idx="143">
                  <c:v>3.1840000000000002</c:v>
                </c:pt>
                <c:pt idx="144">
                  <c:v>#N/A</c:v>
                </c:pt>
                <c:pt idx="145">
                  <c:v>3.23</c:v>
                </c:pt>
                <c:pt idx="146">
                  <c:v>#N/A</c:v>
                </c:pt>
                <c:pt idx="147">
                  <c:v>#N/A</c:v>
                </c:pt>
                <c:pt idx="148">
                  <c:v>3.2989999999999999</c:v>
                </c:pt>
                <c:pt idx="149">
                  <c:v>#N/A</c:v>
                </c:pt>
                <c:pt idx="150">
                  <c:v>#N/A</c:v>
                </c:pt>
                <c:pt idx="151">
                  <c:v>#N/A</c:v>
                </c:pt>
                <c:pt idx="152">
                  <c:v>#N/A</c:v>
                </c:pt>
                <c:pt idx="153">
                  <c:v>#N/A</c:v>
                </c:pt>
                <c:pt idx="154">
                  <c:v>#N/A</c:v>
                </c:pt>
                <c:pt idx="155">
                  <c:v>#N/A</c:v>
                </c:pt>
                <c:pt idx="156">
                  <c:v>#N/A</c:v>
                </c:pt>
                <c:pt idx="157">
                  <c:v>#N/A</c:v>
                </c:pt>
                <c:pt idx="158">
                  <c:v>#N/A</c:v>
                </c:pt>
                <c:pt idx="159">
                  <c:v>#N/A</c:v>
                </c:pt>
                <c:pt idx="160">
                  <c:v>3.5750000000000002</c:v>
                </c:pt>
                <c:pt idx="161">
                  <c:v>3.5979999999999999</c:v>
                </c:pt>
                <c:pt idx="162">
                  <c:v>3.621</c:v>
                </c:pt>
                <c:pt idx="163">
                  <c:v>#N/A</c:v>
                </c:pt>
                <c:pt idx="164">
                  <c:v>3.6669999999999998</c:v>
                </c:pt>
                <c:pt idx="165">
                  <c:v>#N/A</c:v>
                </c:pt>
                <c:pt idx="166">
                  <c:v>#N/A</c:v>
                </c:pt>
                <c:pt idx="167">
                  <c:v>#N/A</c:v>
                </c:pt>
                <c:pt idx="168">
                  <c:v>#N/A</c:v>
                </c:pt>
                <c:pt idx="169">
                  <c:v>3</c:v>
                </c:pt>
                <c:pt idx="170">
                  <c:v>3.0230000000000001</c:v>
                </c:pt>
                <c:pt idx="171">
                  <c:v>3.0459999999999998</c:v>
                </c:pt>
                <c:pt idx="172">
                  <c:v>#N/A</c:v>
                </c:pt>
                <c:pt idx="173">
                  <c:v>#N/A</c:v>
                </c:pt>
                <c:pt idx="174">
                  <c:v>3.1150000000000002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3.5060000000000002</c:v>
                </c:pt>
                <c:pt idx="192">
                  <c:v>#N/A</c:v>
                </c:pt>
                <c:pt idx="193">
                  <c:v>#N/A</c:v>
                </c:pt>
                <c:pt idx="194">
                  <c:v>#N/A</c:v>
                </c:pt>
                <c:pt idx="195">
                  <c:v>#N/A</c:v>
                </c:pt>
                <c:pt idx="196">
                  <c:v>#N/A</c:v>
                </c:pt>
                <c:pt idx="197">
                  <c:v>3.6440000000000001</c:v>
                </c:pt>
                <c:pt idx="198">
                  <c:v>#N/A</c:v>
                </c:pt>
                <c:pt idx="199">
                  <c:v>3.69</c:v>
                </c:pt>
                <c:pt idx="200">
                  <c:v>3.7130000000000001</c:v>
                </c:pt>
                <c:pt idx="201">
                  <c:v>3.7359999999999998</c:v>
                </c:pt>
                <c:pt idx="202">
                  <c:v>#N/A</c:v>
                </c:pt>
                <c:pt idx="203">
                  <c:v>#N/A</c:v>
                </c:pt>
                <c:pt idx="204">
                  <c:v>#N/A</c:v>
                </c:pt>
                <c:pt idx="205">
                  <c:v>3.0459999999999998</c:v>
                </c:pt>
                <c:pt idx="206">
                  <c:v>3.069</c:v>
                </c:pt>
                <c:pt idx="207">
                  <c:v>#N/A</c:v>
                </c:pt>
                <c:pt idx="208">
                  <c:v>#N/A</c:v>
                </c:pt>
                <c:pt idx="209">
                  <c:v>#N/A</c:v>
                </c:pt>
                <c:pt idx="210">
                  <c:v>3.161</c:v>
                </c:pt>
                <c:pt idx="211">
                  <c:v>#N/A</c:v>
                </c:pt>
                <c:pt idx="212">
                  <c:v>#N/A</c:v>
                </c:pt>
                <c:pt idx="213">
                  <c:v>#N/A</c:v>
                </c:pt>
                <c:pt idx="214">
                  <c:v>#N/A</c:v>
                </c:pt>
                <c:pt idx="215">
                  <c:v>#N/A</c:v>
                </c:pt>
                <c:pt idx="216">
                  <c:v>#N/A</c:v>
                </c:pt>
                <c:pt idx="217">
                  <c:v>#N/A</c:v>
                </c:pt>
                <c:pt idx="218">
                  <c:v>#N/A</c:v>
                </c:pt>
                <c:pt idx="219">
                  <c:v>#N/A</c:v>
                </c:pt>
                <c:pt idx="220">
                  <c:v>3.391</c:v>
                </c:pt>
                <c:pt idx="221">
                  <c:v>3.4140000000000001</c:v>
                </c:pt>
                <c:pt idx="222">
                  <c:v>3.4369999999999998</c:v>
                </c:pt>
                <c:pt idx="223">
                  <c:v>#N/A</c:v>
                </c:pt>
                <c:pt idx="224">
                  <c:v>3.4830000000000001</c:v>
                </c:pt>
                <c:pt idx="225">
                  <c:v>3.5060000000000002</c:v>
                </c:pt>
                <c:pt idx="226">
                  <c:v>3.5289999999999999</c:v>
                </c:pt>
                <c:pt idx="227">
                  <c:v>3.552</c:v>
                </c:pt>
                <c:pt idx="228">
                  <c:v>3.5750000000000002</c:v>
                </c:pt>
                <c:pt idx="229">
                  <c:v>3.5979999999999999</c:v>
                </c:pt>
                <c:pt idx="230">
                  <c:v>3.621</c:v>
                </c:pt>
                <c:pt idx="231">
                  <c:v>#N/A</c:v>
                </c:pt>
                <c:pt idx="232">
                  <c:v>3.6669999999999998</c:v>
                </c:pt>
                <c:pt idx="233">
                  <c:v>#N/A</c:v>
                </c:pt>
                <c:pt idx="234">
                  <c:v>#N/A</c:v>
                </c:pt>
                <c:pt idx="235">
                  <c:v>3.7359999999999998</c:v>
                </c:pt>
                <c:pt idx="236">
                  <c:v>3.7589999999999999</c:v>
                </c:pt>
                <c:pt idx="237">
                  <c:v>3</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3.6669999999999998</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3.4830000000000001</c:v>
                </c:pt>
                <c:pt idx="293">
                  <c:v>3.5060000000000002</c:v>
                </c:pt>
                <c:pt idx="294">
                  <c:v>#N/A</c:v>
                </c:pt>
                <c:pt idx="295">
                  <c:v>#N/A</c:v>
                </c:pt>
                <c:pt idx="296">
                  <c:v>#N/A</c:v>
                </c:pt>
                <c:pt idx="297">
                  <c:v>#N/A</c:v>
                </c:pt>
                <c:pt idx="298">
                  <c:v>3.621</c:v>
                </c:pt>
                <c:pt idx="299">
                  <c:v>#N/A</c:v>
                </c:pt>
                <c:pt idx="300">
                  <c:v>#N/A</c:v>
                </c:pt>
                <c:pt idx="301">
                  <c:v>#N/A</c:v>
                </c:pt>
                <c:pt idx="302">
                  <c:v>#N/A</c:v>
                </c:pt>
                <c:pt idx="303">
                  <c:v>#N/A</c:v>
                </c:pt>
                <c:pt idx="304">
                  <c:v>3.7589999999999999</c:v>
                </c:pt>
                <c:pt idx="305">
                  <c:v>#N/A</c:v>
                </c:pt>
                <c:pt idx="306">
                  <c:v>#N/A</c:v>
                </c:pt>
                <c:pt idx="307">
                  <c:v>#N/A</c:v>
                </c:pt>
                <c:pt idx="308">
                  <c:v>3.069</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3.4140000000000001</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3.7359999999999998</c:v>
                </c:pt>
                <c:pt idx="338">
                  <c:v>3.7589999999999999</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3.2989999999999999</c:v>
                </c:pt>
                <c:pt idx="353">
                  <c:v>#N/A</c:v>
                </c:pt>
                <c:pt idx="354">
                  <c:v>#N/A</c:v>
                </c:pt>
                <c:pt idx="355">
                  <c:v>3.3679999999999999</c:v>
                </c:pt>
                <c:pt idx="356">
                  <c:v>#N/A</c:v>
                </c:pt>
                <c:pt idx="357">
                  <c:v>#N/A</c:v>
                </c:pt>
                <c:pt idx="358">
                  <c:v>#N/A</c:v>
                </c:pt>
                <c:pt idx="359">
                  <c:v>#N/A</c:v>
                </c:pt>
                <c:pt idx="360">
                  <c:v>#N/A</c:v>
                </c:pt>
                <c:pt idx="361">
                  <c:v>#N/A</c:v>
                </c:pt>
                <c:pt idx="362">
                  <c:v>#N/A</c:v>
                </c:pt>
                <c:pt idx="363">
                  <c:v>3.552</c:v>
                </c:pt>
                <c:pt idx="364">
                  <c:v>#N/A</c:v>
                </c:pt>
                <c:pt idx="365">
                  <c:v>#N/A</c:v>
                </c:pt>
                <c:pt idx="366">
                  <c:v>#N/A</c:v>
                </c:pt>
                <c:pt idx="367">
                  <c:v>3.6440000000000001</c:v>
                </c:pt>
                <c:pt idx="368">
                  <c:v>3.6669999999999998</c:v>
                </c:pt>
                <c:pt idx="369">
                  <c:v>#N/A</c:v>
                </c:pt>
                <c:pt idx="370">
                  <c:v>3.7130000000000001</c:v>
                </c:pt>
                <c:pt idx="371">
                  <c:v>#N/A</c:v>
                </c:pt>
                <c:pt idx="372">
                  <c:v>#N/A</c:v>
                </c:pt>
                <c:pt idx="373">
                  <c:v>#N/A</c:v>
                </c:pt>
                <c:pt idx="374">
                  <c:v>#N/A</c:v>
                </c:pt>
                <c:pt idx="375">
                  <c:v>#N/A</c:v>
                </c:pt>
                <c:pt idx="376">
                  <c:v>3.069</c:v>
                </c:pt>
                <c:pt idx="377">
                  <c:v>#N/A</c:v>
                </c:pt>
                <c:pt idx="378">
                  <c:v>#N/A</c:v>
                </c:pt>
                <c:pt idx="379">
                  <c:v>#N/A</c:v>
                </c:pt>
                <c:pt idx="380">
                  <c:v>#N/A</c:v>
                </c:pt>
                <c:pt idx="381">
                  <c:v>3.1840000000000002</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#N/A</c:v>
                </c:pt>
                <c:pt idx="410">
                  <c:v>#N/A</c:v>
                </c:pt>
                <c:pt idx="411">
                  <c:v>3.0920000000000001</c:v>
                </c:pt>
                <c:pt idx="412">
                  <c:v>3.1150000000000002</c:v>
                </c:pt>
                <c:pt idx="413">
                  <c:v>#N/A</c:v>
                </c:pt>
                <c:pt idx="414">
                  <c:v>#N/A</c:v>
                </c:pt>
                <c:pt idx="415">
                  <c:v>#N/A</c:v>
                </c:pt>
                <c:pt idx="416">
                  <c:v>3.2069999999999999</c:v>
                </c:pt>
                <c:pt idx="417">
                  <c:v>3.23</c:v>
                </c:pt>
                <c:pt idx="418">
                  <c:v>#N/A</c:v>
                </c:pt>
                <c:pt idx="419">
                  <c:v>3.2759999999999998</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3.69</c:v>
                </c:pt>
                <c:pt idx="438">
                  <c:v>#N/A</c:v>
                </c:pt>
                <c:pt idx="439">
                  <c:v>#N/A</c:v>
                </c:pt>
                <c:pt idx="440">
                  <c:v>3.7589999999999999</c:v>
                </c:pt>
                <c:pt idx="441">
                  <c:v>3</c:v>
                </c:pt>
                <c:pt idx="442">
                  <c:v>#N/A</c:v>
                </c:pt>
                <c:pt idx="443">
                  <c:v>#N/A</c:v>
                </c:pt>
                <c:pt idx="444">
                  <c:v>#N/A</c:v>
                </c:pt>
                <c:pt idx="445">
                  <c:v>#N/A</c:v>
                </c:pt>
                <c:pt idx="446">
                  <c:v>#N/A</c:v>
                </c:pt>
                <c:pt idx="447">
                  <c:v>#N/A</c:v>
                </c:pt>
                <c:pt idx="448">
                  <c:v>#N/A</c:v>
                </c:pt>
                <c:pt idx="449">
                  <c:v>#N/A</c:v>
                </c:pt>
                <c:pt idx="450">
                  <c:v>#N/A</c:v>
                </c:pt>
                <c:pt idx="451">
                  <c:v>3.23</c:v>
                </c:pt>
                <c:pt idx="452">
                  <c:v>#N/A</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3.5750000000000002</c:v>
                </c:pt>
                <c:pt idx="467">
                  <c:v>#N/A</c:v>
                </c:pt>
                <c:pt idx="468">
                  <c:v>#N/A</c:v>
                </c:pt>
                <c:pt idx="469">
                  <c:v>3.6440000000000001</c:v>
                </c:pt>
                <c:pt idx="470">
                  <c:v>3.6669999999999998</c:v>
                </c:pt>
                <c:pt idx="471">
                  <c:v>3.69</c:v>
                </c:pt>
                <c:pt idx="472">
                  <c:v>#N/A</c:v>
                </c:pt>
                <c:pt idx="473">
                  <c:v>#N/A</c:v>
                </c:pt>
                <c:pt idx="474">
                  <c:v>#N/A</c:v>
                </c:pt>
                <c:pt idx="475">
                  <c:v>#N/A</c:v>
                </c:pt>
                <c:pt idx="476">
                  <c:v>#N/A</c:v>
                </c:pt>
                <c:pt idx="477">
                  <c:v>#N/A</c:v>
                </c:pt>
                <c:pt idx="478">
                  <c:v>#N/A</c:v>
                </c:pt>
                <c:pt idx="479">
                  <c:v>#N/A</c:v>
                </c:pt>
                <c:pt idx="480">
                  <c:v>#N/A</c:v>
                </c:pt>
                <c:pt idx="481">
                  <c:v>#N/A</c:v>
                </c:pt>
                <c:pt idx="482">
                  <c:v>3.161</c:v>
                </c:pt>
                <c:pt idx="483">
                  <c:v>#N/A</c:v>
                </c:pt>
                <c:pt idx="484">
                  <c:v>#N/A</c:v>
                </c:pt>
                <c:pt idx="485">
                  <c:v>#N/A</c:v>
                </c:pt>
                <c:pt idx="486">
                  <c:v>3.2530000000000001</c:v>
                </c:pt>
                <c:pt idx="487">
                  <c:v>3.2759999999999998</c:v>
                </c:pt>
                <c:pt idx="488">
                  <c:v>3.2989999999999999</c:v>
                </c:pt>
                <c:pt idx="489">
                  <c:v>3.3220000000000001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3.7359999999999998</c:v>
                </c:pt>
                <c:pt idx="508">
                  <c:v>3.7589999999999999</c:v>
                </c:pt>
                <c:pt idx="509">
                  <c:v>3</c:v>
                </c:pt>
                <c:pt idx="510">
                  <c:v>#N/A</c:v>
                </c:pt>
                <c:pt idx="511">
                  <c:v>#N/A</c:v>
                </c:pt>
                <c:pt idx="512">
                  <c:v>3.069</c:v>
                </c:pt>
                <c:pt idx="513">
                  <c:v>#N/A</c:v>
                </c:pt>
                <c:pt idx="514">
                  <c:v>#N/A</c:v>
                </c:pt>
                <c:pt idx="515">
                  <c:v>#N/A</c:v>
                </c:pt>
                <c:pt idx="516">
                  <c:v>#N/A</c:v>
                </c:pt>
                <c:pt idx="517">
                  <c:v>#N/A</c:v>
                </c:pt>
                <c:pt idx="518">
                  <c:v>3.2069999999999999</c:v>
                </c:pt>
                <c:pt idx="519">
                  <c:v>#N/A</c:v>
                </c:pt>
                <c:pt idx="520">
                  <c:v>#N/A</c:v>
                </c:pt>
                <c:pt idx="521">
                  <c:v>3.2759999999999998</c:v>
                </c:pt>
                <c:pt idx="522">
                  <c:v>#N/A</c:v>
                </c:pt>
                <c:pt idx="523">
                  <c:v>#N/A</c:v>
                </c:pt>
                <c:pt idx="524">
                  <c:v>#N/A</c:v>
                </c:pt>
                <c:pt idx="525">
                  <c:v>#N/A</c:v>
                </c:pt>
                <c:pt idx="526">
                  <c:v>#N/A</c:v>
                </c:pt>
                <c:pt idx="527">
                  <c:v>#N/A</c:v>
                </c:pt>
                <c:pt idx="528">
                  <c:v>#N/A</c:v>
                </c:pt>
                <c:pt idx="529">
                  <c:v>3.46</c:v>
                </c:pt>
                <c:pt idx="530">
                  <c:v>#N/A</c:v>
                </c:pt>
                <c:pt idx="531">
                  <c:v>#N/A</c:v>
                </c:pt>
                <c:pt idx="532">
                  <c:v>#N/A</c:v>
                </c:pt>
                <c:pt idx="533">
                  <c:v>3.552</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3.161</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3.5750000000000002</c:v>
                </c:pt>
                <c:pt idx="569">
                  <c:v>#N/A</c:v>
                </c:pt>
                <c:pt idx="570">
                  <c:v>#N/A</c:v>
                </c:pt>
                <c:pt idx="571">
                  <c:v>#N/A</c:v>
                </c:pt>
                <c:pt idx="572">
                  <c:v>#N/A</c:v>
                </c:pt>
                <c:pt idx="573">
                  <c:v>#N/A</c:v>
                </c:pt>
                <c:pt idx="574">
                  <c:v>#N/A</c:v>
                </c:pt>
                <c:pt idx="575">
                  <c:v>#N/A</c:v>
                </c:pt>
                <c:pt idx="576">
                  <c:v>#N/A</c:v>
                </c:pt>
                <c:pt idx="577">
                  <c:v>3</c:v>
                </c:pt>
                <c:pt idx="578">
                  <c:v>#N/A</c:v>
                </c:pt>
                <c:pt idx="579">
                  <c:v>#N/A</c:v>
                </c:pt>
                <c:pt idx="580">
                  <c:v>#N/A</c:v>
                </c:pt>
                <c:pt idx="581">
                  <c:v>#N/A</c:v>
                </c:pt>
                <c:pt idx="582">
                  <c:v>3.1150000000000002</c:v>
                </c:pt>
                <c:pt idx="583">
                  <c:v>#N/A</c:v>
                </c:pt>
                <c:pt idx="584">
                  <c:v>#N/A</c:v>
                </c:pt>
                <c:pt idx="585">
                  <c:v>#N/A</c:v>
                </c:pt>
                <c:pt idx="586">
                  <c:v>#N/A</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3.5750000000000002</c:v>
                </c:pt>
                <c:pt idx="603">
                  <c:v>#N/A</c:v>
                </c:pt>
                <c:pt idx="604">
                  <c:v>#N/A</c:v>
                </c:pt>
                <c:pt idx="605">
                  <c:v>#N/A</c:v>
                </c:pt>
                <c:pt idx="606">
                  <c:v>#N/A</c:v>
                </c:pt>
                <c:pt idx="607">
                  <c:v>3.69</c:v>
                </c:pt>
                <c:pt idx="608">
                  <c:v>#N/A</c:v>
                </c:pt>
                <c:pt idx="609">
                  <c:v>#N/A</c:v>
                </c:pt>
                <c:pt idx="610">
                  <c:v>3.7589999999999999</c:v>
                </c:pt>
                <c:pt idx="611">
                  <c:v>3</c:v>
                </c:pt>
                <c:pt idx="612">
                  <c:v>3.0230000000000001</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3.46</c:v>
                </c:pt>
                <c:pt idx="632">
                  <c:v>#N/A</c:v>
                </c:pt>
                <c:pt idx="633">
                  <c:v>#N/A</c:v>
                </c:pt>
                <c:pt idx="634">
                  <c:v>#N/A</c:v>
                </c:pt>
                <c:pt idx="635">
                  <c:v>#N/A</c:v>
                </c:pt>
                <c:pt idx="636">
                  <c:v>3.5750000000000002</c:v>
                </c:pt>
                <c:pt idx="637">
                  <c:v>#N/A</c:v>
                </c:pt>
                <c:pt idx="638">
                  <c:v>#N/A</c:v>
                </c:pt>
                <c:pt idx="639">
                  <c:v>#N/A</c:v>
                </c:pt>
                <c:pt idx="640">
                  <c:v>3.6669999999999998</c:v>
                </c:pt>
                <c:pt idx="641">
                  <c:v>#N/A</c:v>
                </c:pt>
                <c:pt idx="642">
                  <c:v>#N/A</c:v>
                </c:pt>
                <c:pt idx="643">
                  <c:v>#N/A</c:v>
                </c:pt>
                <c:pt idx="644">
                  <c:v>#N/A</c:v>
                </c:pt>
                <c:pt idx="645">
                  <c:v>#N/A</c:v>
                </c:pt>
                <c:pt idx="646">
                  <c:v>#N/A</c:v>
                </c:pt>
                <c:pt idx="647">
                  <c:v>3.0459999999999998</c:v>
                </c:pt>
                <c:pt idx="648">
                  <c:v>#N/A</c:v>
                </c:pt>
                <c:pt idx="649">
                  <c:v>#N/A</c:v>
                </c:pt>
                <c:pt idx="650">
                  <c:v>#N/A</c:v>
                </c:pt>
                <c:pt idx="651">
                  <c:v>#N/A</c:v>
                </c:pt>
                <c:pt idx="652">
                  <c:v>#N/A</c:v>
                </c:pt>
                <c:pt idx="653">
                  <c:v>#N/A</c:v>
                </c:pt>
                <c:pt idx="654">
                  <c:v>#N/A</c:v>
                </c:pt>
                <c:pt idx="655">
                  <c:v>3.23</c:v>
                </c:pt>
                <c:pt idx="656">
                  <c:v>#N/A</c:v>
                </c:pt>
                <c:pt idx="657">
                  <c:v>3.2759999999999998</c:v>
                </c:pt>
                <c:pt idx="658">
                  <c:v>#N/A</c:v>
                </c:pt>
                <c:pt idx="659">
                  <c:v>#N/A</c:v>
                </c:pt>
                <c:pt idx="660">
                  <c:v>#N/A</c:v>
                </c:pt>
                <c:pt idx="661">
                  <c:v>#N/A</c:v>
                </c:pt>
                <c:pt idx="662">
                  <c:v>#N/A</c:v>
                </c:pt>
                <c:pt idx="663">
                  <c:v>#N/A</c:v>
                </c:pt>
                <c:pt idx="664">
                  <c:v>#N/A</c:v>
                </c:pt>
                <c:pt idx="665">
                  <c:v>#N/A</c:v>
                </c:pt>
                <c:pt idx="666">
                  <c:v>3.4830000000000001</c:v>
                </c:pt>
                <c:pt idx="667">
                  <c:v>#N/A</c:v>
                </c:pt>
                <c:pt idx="668">
                  <c:v>3.5289999999999999</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3.3449999999999998</c:v>
                </c:pt>
                <c:pt idx="695">
                  <c:v>#N/A</c:v>
                </c:pt>
                <c:pt idx="696">
                  <c:v>#N/A</c:v>
                </c:pt>
                <c:pt idx="697">
                  <c:v>3.4140000000000001</c:v>
                </c:pt>
                <c:pt idx="698">
                  <c:v>#N/A</c:v>
                </c:pt>
                <c:pt idx="699">
                  <c:v>#N/A</c:v>
                </c:pt>
                <c:pt idx="700">
                  <c:v>#N/A</c:v>
                </c:pt>
                <c:pt idx="701">
                  <c:v>#N/A</c:v>
                </c:pt>
                <c:pt idx="702">
                  <c:v>3.5289999999999999</c:v>
                </c:pt>
                <c:pt idx="703">
                  <c:v>3.552</c:v>
                </c:pt>
                <c:pt idx="704">
                  <c:v>#N/A</c:v>
                </c:pt>
                <c:pt idx="705">
                  <c:v>#N/A</c:v>
                </c:pt>
                <c:pt idx="706">
                  <c:v>3.621</c:v>
                </c:pt>
                <c:pt idx="707">
                  <c:v>3.6440000000000001</c:v>
                </c:pt>
                <c:pt idx="708">
                  <c:v>3.6669999999999998</c:v>
                </c:pt>
                <c:pt idx="709">
                  <c:v>3.69</c:v>
                </c:pt>
                <c:pt idx="710">
                  <c:v>#N/A</c:v>
                </c:pt>
                <c:pt idx="711">
                  <c:v>#N/A</c:v>
                </c:pt>
                <c:pt idx="712">
                  <c:v>#N/A</c:v>
                </c:pt>
                <c:pt idx="713">
                  <c:v>#N/A</c:v>
                </c:pt>
                <c:pt idx="714">
                  <c:v>#N/A</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3.069</c:v>
                </c:pt>
                <c:pt idx="751">
                  <c:v>#N/A</c:v>
                </c:pt>
                <c:pt idx="752">
                  <c:v>#N/A</c:v>
                </c:pt>
                <c:pt idx="753">
                  <c:v>3.1379999999999999</c:v>
                </c:pt>
                <c:pt idx="754">
                  <c:v>3.161</c:v>
                </c:pt>
                <c:pt idx="755">
                  <c:v>#N/A</c:v>
                </c:pt>
                <c:pt idx="756">
                  <c:v>#N/A</c:v>
                </c:pt>
                <c:pt idx="757">
                  <c:v>#N/A</c:v>
                </c:pt>
                <c:pt idx="758">
                  <c:v>#N/A</c:v>
                </c:pt>
                <c:pt idx="759">
                  <c:v>3.2759999999999998</c:v>
                </c:pt>
                <c:pt idx="760">
                  <c:v>3.2989999999999999</c:v>
                </c:pt>
                <c:pt idx="761">
                  <c:v>3.3220000000000001</c:v>
                </c:pt>
                <c:pt idx="762">
                  <c:v>#N/A</c:v>
                </c:pt>
                <c:pt idx="763">
                  <c:v>#N/A</c:v>
                </c:pt>
                <c:pt idx="764">
                  <c:v>#N/A</c:v>
                </c:pt>
                <c:pt idx="765">
                  <c:v>3.4140000000000001</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#N/A</c:v>
                </c:pt>
                <c:pt idx="781">
                  <c:v>#N/A</c:v>
                </c:pt>
                <c:pt idx="782">
                  <c:v>3.0230000000000001</c:v>
                </c:pt>
                <c:pt idx="783">
                  <c:v>3.0459999999999998</c:v>
                </c:pt>
                <c:pt idx="784">
                  <c:v>#N/A</c:v>
                </c:pt>
                <c:pt idx="785">
                  <c:v>#N/A</c:v>
                </c:pt>
                <c:pt idx="786">
                  <c:v>#N/A</c:v>
                </c:pt>
                <c:pt idx="787">
                  <c:v>#N/A</c:v>
                </c:pt>
                <c:pt idx="788">
                  <c:v>#N/A</c:v>
                </c:pt>
                <c:pt idx="789">
                  <c:v>3.1840000000000002</c:v>
                </c:pt>
                <c:pt idx="790">
                  <c:v>#N/A</c:v>
                </c:pt>
                <c:pt idx="791">
                  <c:v>#N/A</c:v>
                </c:pt>
                <c:pt idx="792">
                  <c:v>#N/A</c:v>
                </c:pt>
                <c:pt idx="793">
                  <c:v>#N/A</c:v>
                </c:pt>
                <c:pt idx="794">
                  <c:v>#N/A</c:v>
                </c:pt>
                <c:pt idx="795">
                  <c:v>3.3220000000000001</c:v>
                </c:pt>
                <c:pt idx="796">
                  <c:v>3.3449999999999998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3.6669999999999998</c:v>
                </c:pt>
                <c:pt idx="811">
                  <c:v>#N/A</c:v>
                </c:pt>
                <c:pt idx="812">
                  <c:v>#N/A</c:v>
                </c:pt>
                <c:pt idx="813">
                  <c:v>3.7359999999999998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3.2530000000000001</c:v>
                </c:pt>
                <c:pt idx="827">
                  <c:v>3.2759999999999998</c:v>
                </c:pt>
                <c:pt idx="828">
                  <c:v>#N/A</c:v>
                </c:pt>
                <c:pt idx="829">
                  <c:v>#N/A</c:v>
                </c:pt>
                <c:pt idx="830">
                  <c:v>#N/A</c:v>
                </c:pt>
                <c:pt idx="831">
                  <c:v>3.3679999999999999</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3</c:v>
                </c:pt>
                <c:pt idx="850">
                  <c:v>#N/A</c:v>
                </c:pt>
                <c:pt idx="851">
                  <c:v>#N/A</c:v>
                </c:pt>
                <c:pt idx="852">
                  <c:v>#N/A</c:v>
                </c:pt>
                <c:pt idx="853">
                  <c:v>#N/A</c:v>
                </c:pt>
                <c:pt idx="854">
                  <c:v>#N/A</c:v>
                </c:pt>
                <c:pt idx="855">
                  <c:v>#N/A</c:v>
                </c:pt>
                <c:pt idx="856">
                  <c:v>#N/A</c:v>
                </c:pt>
                <c:pt idx="857">
                  <c:v>#N/A</c:v>
                </c:pt>
                <c:pt idx="858">
                  <c:v>#N/A</c:v>
                </c:pt>
                <c:pt idx="859">
                  <c:v>#N/A</c:v>
                </c:pt>
                <c:pt idx="860">
                  <c:v>3.2530000000000001</c:v>
                </c:pt>
                <c:pt idx="861">
                  <c:v>#N/A</c:v>
                </c:pt>
                <c:pt idx="862">
                  <c:v>#N/A</c:v>
                </c:pt>
                <c:pt idx="863">
                  <c:v>#N/A</c:v>
                </c:pt>
                <c:pt idx="864">
                  <c:v>#N/A</c:v>
                </c:pt>
                <c:pt idx="865">
                  <c:v>3.3679999999999999</c:v>
                </c:pt>
                <c:pt idx="866">
                  <c:v>#N/A</c:v>
                </c:pt>
                <c:pt idx="867">
                  <c:v>3.4140000000000001</c:v>
                </c:pt>
                <c:pt idx="868">
                  <c:v>#N/A</c:v>
                </c:pt>
                <c:pt idx="869">
                  <c:v>#N/A</c:v>
                </c:pt>
                <c:pt idx="870">
                  <c:v>#N/A</c:v>
                </c:pt>
                <c:pt idx="871">
                  <c:v>#N/A</c:v>
                </c:pt>
                <c:pt idx="872">
                  <c:v>#N/A</c:v>
                </c:pt>
                <c:pt idx="873">
                  <c:v>3.552</c:v>
                </c:pt>
                <c:pt idx="874">
                  <c:v>#N/A</c:v>
                </c:pt>
                <c:pt idx="875">
                  <c:v>#N/A</c:v>
                </c:pt>
                <c:pt idx="876">
                  <c:v>3.621</c:v>
                </c:pt>
                <c:pt idx="877">
                  <c:v>3.6440000000000001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3.161</c:v>
                </c:pt>
                <c:pt idx="891">
                  <c:v>#N/A</c:v>
                </c:pt>
                <c:pt idx="892">
                  <c:v>#N/A</c:v>
                </c:pt>
                <c:pt idx="893">
                  <c:v>3.23</c:v>
                </c:pt>
                <c:pt idx="894">
                  <c:v>#N/A</c:v>
                </c:pt>
                <c:pt idx="895">
                  <c:v>#N/A</c:v>
                </c:pt>
                <c:pt idx="896">
                  <c:v>#N/A</c:v>
                </c:pt>
                <c:pt idx="897">
                  <c:v>3.3220000000000001</c:v>
                </c:pt>
                <c:pt idx="898">
                  <c:v>3.3449999999999998</c:v>
                </c:pt>
                <c:pt idx="899">
                  <c:v>#N/A</c:v>
                </c:pt>
                <c:pt idx="900">
                  <c:v>#N/A</c:v>
                </c:pt>
                <c:pt idx="901">
                  <c:v>3.4140000000000001</c:v>
                </c:pt>
                <c:pt idx="902">
                  <c:v>#N/A</c:v>
                </c:pt>
                <c:pt idx="903">
                  <c:v>3.46</c:v>
                </c:pt>
                <c:pt idx="904">
                  <c:v>#N/A</c:v>
                </c:pt>
                <c:pt idx="905">
                  <c:v>#N/A</c:v>
                </c:pt>
                <c:pt idx="906">
                  <c:v>#N/A</c:v>
                </c:pt>
                <c:pt idx="907">
                  <c:v>#N/A</c:v>
                </c:pt>
                <c:pt idx="908">
                  <c:v>3.5750000000000002</c:v>
                </c:pt>
                <c:pt idx="909">
                  <c:v>#N/A</c:v>
                </c:pt>
                <c:pt idx="910">
                  <c:v>#N/A</c:v>
                </c:pt>
                <c:pt idx="911">
                  <c:v>#N/A</c:v>
                </c:pt>
                <c:pt idx="912">
                  <c:v>#N/A</c:v>
                </c:pt>
                <c:pt idx="913">
                  <c:v>#N/A</c:v>
                </c:pt>
                <c:pt idx="914">
                  <c:v>#N/A</c:v>
                </c:pt>
                <c:pt idx="915">
                  <c:v>#N/A</c:v>
                </c:pt>
                <c:pt idx="916">
                  <c:v>#N/A</c:v>
                </c:pt>
                <c:pt idx="917">
                  <c:v>#N/A</c:v>
                </c:pt>
                <c:pt idx="918">
                  <c:v>3.0230000000000001</c:v>
                </c:pt>
                <c:pt idx="919">
                  <c:v>#N/A</c:v>
                </c:pt>
                <c:pt idx="920">
                  <c:v>#N/A</c:v>
                </c:pt>
                <c:pt idx="921">
                  <c:v>3.0920000000000001</c:v>
                </c:pt>
                <c:pt idx="922">
                  <c:v>#N/A</c:v>
                </c:pt>
                <c:pt idx="923">
                  <c:v>#N/A</c:v>
                </c:pt>
                <c:pt idx="924">
                  <c:v>3.161</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3.7589999999999999</c:v>
                </c:pt>
                <c:pt idx="951">
                  <c:v>#N/A</c:v>
                </c:pt>
                <c:pt idx="952">
                  <c:v>3.0230000000000001</c:v>
                </c:pt>
                <c:pt idx="953">
                  <c:v>#N/A</c:v>
                </c:pt>
                <c:pt idx="954">
                  <c:v>#N/A</c:v>
                </c:pt>
                <c:pt idx="955">
                  <c:v>3.0920000000000001</c:v>
                </c:pt>
                <c:pt idx="956">
                  <c:v>#N/A</c:v>
                </c:pt>
                <c:pt idx="957">
                  <c:v>#N/A</c:v>
                </c:pt>
                <c:pt idx="958">
                  <c:v>#N/A</c:v>
                </c:pt>
                <c:pt idx="959">
                  <c:v>3.1840000000000002</c:v>
                </c:pt>
                <c:pt idx="960">
                  <c:v>3.2069999999999999</c:v>
                </c:pt>
                <c:pt idx="961">
                  <c:v>3.23</c:v>
                </c:pt>
                <c:pt idx="962">
                  <c:v>3.2530000000000001</c:v>
                </c:pt>
                <c:pt idx="963">
                  <c:v>#N/A</c:v>
                </c:pt>
                <c:pt idx="964">
                  <c:v>#N/A</c:v>
                </c:pt>
                <c:pt idx="965">
                  <c:v>3.3220000000000001</c:v>
                </c:pt>
                <c:pt idx="966">
                  <c:v>#N/A</c:v>
                </c:pt>
                <c:pt idx="967">
                  <c:v>#N/A</c:v>
                </c:pt>
                <c:pt idx="968">
                  <c:v>#N/A</c:v>
                </c:pt>
                <c:pt idx="969">
                  <c:v>3.4140000000000001</c:v>
                </c:pt>
                <c:pt idx="970">
                  <c:v>#N/A</c:v>
                </c:pt>
                <c:pt idx="971">
                  <c:v>#N/A</c:v>
                </c:pt>
                <c:pt idx="972">
                  <c:v>#N/A</c:v>
                </c:pt>
                <c:pt idx="973">
                  <c:v>3.5060000000000002</c:v>
                </c:pt>
                <c:pt idx="974">
                  <c:v>3.5289999999999999</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1978</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2009</c:v>
                </c:pt>
                <c:pt idx="100">
                  <c:v>#N/A</c:v>
                </c:pt>
                <c:pt idx="101">
                  <c:v>#N/A</c:v>
                </c:pt>
                <c:pt idx="102">
                  <c:v>#N/A</c:v>
                </c:pt>
                <c:pt idx="103">
                  <c:v>#N/A</c:v>
                </c:pt>
                <c:pt idx="104">
                  <c:v>2019</c:v>
                </c:pt>
                <c:pt idx="105">
                  <c:v>#N/A</c:v>
                </c:pt>
                <c:pt idx="106">
                  <c:v>#N/A</c:v>
                </c:pt>
                <c:pt idx="107">
                  <c:v>2010</c:v>
                </c:pt>
                <c:pt idx="108">
                  <c:v>2014</c:v>
                </c:pt>
                <c:pt idx="109">
                  <c:v>1994</c:v>
                </c:pt>
                <c:pt idx="110">
                  <c:v>2005</c:v>
                </c:pt>
                <c:pt idx="111">
                  <c:v>#N/A</c:v>
                </c:pt>
                <c:pt idx="112">
                  <c:v>2010</c:v>
                </c:pt>
                <c:pt idx="113">
                  <c:v>2020</c:v>
                </c:pt>
                <c:pt idx="114">
                  <c:v>2013</c:v>
                </c:pt>
                <c:pt idx="115">
                  <c:v>2025</c:v>
                </c:pt>
                <c:pt idx="116">
                  <c:v>#N/A</c:v>
                </c:pt>
                <c:pt idx="117">
                  <c:v>#N/A</c:v>
                </c:pt>
                <c:pt idx="118">
                  <c:v>1991</c:v>
                </c:pt>
                <c:pt idx="119">
                  <c:v>#N/A</c:v>
                </c:pt>
                <c:pt idx="120">
                  <c:v>2010</c:v>
                </c:pt>
                <c:pt idx="121">
                  <c:v>#N/A</c:v>
                </c:pt>
                <c:pt idx="122">
                  <c:v>#N/A</c:v>
                </c:pt>
                <c:pt idx="123">
                  <c:v>#N/A</c:v>
                </c:pt>
                <c:pt idx="124">
                  <c:v>#N/A</c:v>
                </c:pt>
                <c:pt idx="125">
                  <c:v>#N/A</c:v>
                </c:pt>
                <c:pt idx="126">
                  <c:v>#N/A</c:v>
                </c:pt>
                <c:pt idx="127">
                  <c:v>#N/A</c:v>
                </c:pt>
                <c:pt idx="128">
                  <c:v>#N/A</c:v>
                </c:pt>
                <c:pt idx="129">
                  <c:v>1998</c:v>
                </c:pt>
                <c:pt idx="130">
                  <c:v>1997</c:v>
                </c:pt>
                <c:pt idx="131">
                  <c:v>2019</c:v>
                </c:pt>
                <c:pt idx="132">
                  <c:v>#N/A</c:v>
                </c:pt>
                <c:pt idx="133">
                  <c:v>#N/A</c:v>
                </c:pt>
                <c:pt idx="134">
                  <c:v>#N/A</c:v>
                </c:pt>
                <c:pt idx="135">
                  <c:v>#N/A</c:v>
                </c:pt>
                <c:pt idx="136">
                  <c:v>#N/A</c:v>
                </c:pt>
                <c:pt idx="137">
                  <c:v>#N/A</c:v>
                </c:pt>
                <c:pt idx="138">
                  <c:v>#N/A</c:v>
                </c:pt>
                <c:pt idx="139">
                  <c:v>#N/A</c:v>
                </c:pt>
                <c:pt idx="140">
                  <c:v>#N/A</c:v>
                </c:pt>
                <c:pt idx="141">
                  <c:v>#N/A</c:v>
                </c:pt>
                <c:pt idx="142">
                  <c:v>#N/A</c:v>
                </c:pt>
                <c:pt idx="143">
                  <c:v>2017</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2025</c:v>
                </c:pt>
                <c:pt idx="157">
                  <c:v>#N/A</c:v>
                </c:pt>
                <c:pt idx="158">
                  <c:v>#N/A</c:v>
                </c:pt>
                <c:pt idx="159">
                  <c:v>#N/A</c:v>
                </c:pt>
                <c:pt idx="160">
                  <c:v>#N/A</c:v>
                </c:pt>
                <c:pt idx="161">
                  <c:v>#N/A</c:v>
                </c:pt>
                <c:pt idx="162">
                  <c:v>#N/A</c:v>
                </c:pt>
                <c:pt idx="163">
                  <c:v>#N/A</c:v>
                </c:pt>
                <c:pt idx="164">
                  <c:v>#N/A</c:v>
                </c:pt>
                <c:pt idx="165">
                  <c:v>2015</c:v>
                </c:pt>
                <c:pt idx="166">
                  <c:v>#N/A</c:v>
                </c:pt>
                <c:pt idx="167">
                  <c:v>1998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2026</c:v>
                </c:pt>
                <c:pt idx="208">
                  <c:v>#N/A</c:v>
                </c:pt>
                <c:pt idx="209">
                  <c:v>#N/A</c:v>
                </c:pt>
                <c:pt idx="210">
                  <c:v>#N/A</c:v>
                </c:pt>
                <c:pt idx="211">
                  <c:v>2010</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2002</c:v>
                </c:pt>
                <c:pt idx="243">
                  <c:v>#N/A</c:v>
                </c:pt>
                <c:pt idx="244">
                  <c:v>#N/A</c:v>
                </c:pt>
                <c:pt idx="245">
                  <c:v>#N/A</c:v>
                </c:pt>
                <c:pt idx="246">
                  <c:v>1990</c:v>
                </c:pt>
                <c:pt idx="247">
                  <c:v>2026</c:v>
                </c:pt>
                <c:pt idx="248">
                  <c:v>2006</c:v>
                </c:pt>
                <c:pt idx="249">
                  <c:v>2003</c:v>
                </c:pt>
                <c:pt idx="250">
                  <c:v>#N/A</c:v>
                </c:pt>
                <c:pt idx="251">
                  <c:v>#N/A</c:v>
                </c:pt>
                <c:pt idx="252">
                  <c:v>#N/A</c:v>
                </c:pt>
                <c:pt idx="253">
                  <c:v>#N/A</c:v>
                </c:pt>
                <c:pt idx="254">
                  <c:v>#N/A</c:v>
                </c:pt>
                <c:pt idx="255">
                  <c:v>#N/A</c:v>
                </c:pt>
                <c:pt idx="256">
                  <c:v>#N/A</c:v>
                </c:pt>
                <c:pt idx="257">
                  <c:v>#N/A</c:v>
                </c:pt>
                <c:pt idx="258">
                  <c:v>2006</c:v>
                </c:pt>
                <c:pt idx="259">
                  <c:v>#N/A</c:v>
                </c:pt>
                <c:pt idx="260">
                  <c:v>2023</c:v>
                </c:pt>
                <c:pt idx="261">
                  <c:v>#N/A</c:v>
                </c:pt>
                <c:pt idx="262">
                  <c:v>2008</c:v>
                </c:pt>
                <c:pt idx="263">
                  <c:v>#N/A</c:v>
                </c:pt>
                <c:pt idx="264">
                  <c:v>2010</c:v>
                </c:pt>
                <c:pt idx="265">
                  <c:v>#N/A</c:v>
                </c:pt>
                <c:pt idx="266">
                  <c:v>#N/A</c:v>
                </c:pt>
                <c:pt idx="267">
                  <c:v>2011</c:v>
                </c:pt>
                <c:pt idx="268">
                  <c:v>#N/A</c:v>
                </c:pt>
                <c:pt idx="269">
                  <c:v>#N/A</c:v>
                </c:pt>
                <c:pt idx="270">
                  <c:v>#N/A</c:v>
                </c:pt>
                <c:pt idx="271">
                  <c:v>#N/A</c:v>
                </c:pt>
                <c:pt idx="272">
                  <c:v>#N/A</c:v>
                </c:pt>
                <c:pt idx="273">
                  <c:v>#N/A</c:v>
                </c:pt>
                <c:pt idx="274">
                  <c:v>#N/A</c:v>
                </c:pt>
                <c:pt idx="275">
                  <c:v>#N/A</c:v>
                </c:pt>
                <c:pt idx="276">
                  <c:v>2024</c:v>
                </c:pt>
                <c:pt idx="277">
                  <c:v>2008</c:v>
                </c:pt>
                <c:pt idx="278">
                  <c:v>#N/A</c:v>
                </c:pt>
                <c:pt idx="279">
                  <c:v>#N/A</c:v>
                </c:pt>
                <c:pt idx="280">
                  <c:v>#N/A</c:v>
                </c:pt>
                <c:pt idx="281">
                  <c:v>#N/A</c:v>
                </c:pt>
                <c:pt idx="282">
                  <c:v>#N/A</c:v>
                </c:pt>
                <c:pt idx="283">
                  <c:v>#N/A</c:v>
                </c:pt>
                <c:pt idx="284">
                  <c:v>#N/A</c:v>
                </c:pt>
                <c:pt idx="285">
                  <c:v>2004</c:v>
                </c:pt>
                <c:pt idx="286">
                  <c:v>2015</c:v>
                </c:pt>
                <c:pt idx="287">
                  <c:v>2017</c:v>
                </c:pt>
                <c:pt idx="288">
                  <c:v>#N/A</c:v>
                </c:pt>
                <c:pt idx="289">
                  <c:v>#N/A</c:v>
                </c:pt>
                <c:pt idx="290">
                  <c:v>#N/A</c:v>
                </c:pt>
                <c:pt idx="291">
                  <c:v>#N/A</c:v>
                </c:pt>
                <c:pt idx="292">
                  <c:v>#N/A</c:v>
                </c:pt>
                <c:pt idx="293">
                  <c:v>1990</c:v>
                </c:pt>
                <c:pt idx="294">
                  <c:v>#N/A</c:v>
                </c:pt>
                <c:pt idx="295">
                  <c:v>#N/A</c:v>
                </c:pt>
                <c:pt idx="296">
                  <c:v>#N/A</c:v>
                </c:pt>
                <c:pt idx="297">
                  <c:v>#N/A</c:v>
                </c:pt>
                <c:pt idx="298">
                  <c:v>2007</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2006</c:v>
                </c:pt>
                <c:pt idx="314">
                  <c:v>#N/A</c:v>
                </c:pt>
                <c:pt idx="315">
                  <c:v>#N/A</c:v>
                </c:pt>
                <c:pt idx="316">
                  <c:v>#N/A</c:v>
                </c:pt>
                <c:pt idx="317">
                  <c:v>#N/A</c:v>
                </c:pt>
                <c:pt idx="318">
                  <c:v>2010</c:v>
                </c:pt>
                <c:pt idx="319">
                  <c:v>2014</c:v>
                </c:pt>
                <c:pt idx="320">
                  <c:v>2018</c:v>
                </c:pt>
                <c:pt idx="321">
                  <c:v>#N/A</c:v>
                </c:pt>
                <c:pt idx="322">
                  <c:v>#N/A</c:v>
                </c:pt>
                <c:pt idx="323">
                  <c:v>#N/A</c:v>
                </c:pt>
                <c:pt idx="324">
                  <c:v>#N/A</c:v>
                </c:pt>
                <c:pt idx="325">
                  <c:v>2002</c:v>
                </c:pt>
                <c:pt idx="326">
                  <c:v>2007</c:v>
                </c:pt>
                <c:pt idx="327">
                  <c:v>2022</c:v>
                </c:pt>
                <c:pt idx="328">
                  <c:v>#N/A</c:v>
                </c:pt>
                <c:pt idx="329">
                  <c:v>#N/A</c:v>
                </c:pt>
                <c:pt idx="330">
                  <c:v>#N/A</c:v>
                </c:pt>
                <c:pt idx="331">
                  <c:v>#N/A</c:v>
                </c:pt>
                <c:pt idx="332">
                  <c:v>#N/A</c:v>
                </c:pt>
                <c:pt idx="333">
                  <c:v>2020</c:v>
                </c:pt>
                <c:pt idx="334">
                  <c:v>#N/A</c:v>
                </c:pt>
                <c:pt idx="335">
                  <c:v>#N/A</c:v>
                </c:pt>
                <c:pt idx="336">
                  <c:v>#N/A</c:v>
                </c:pt>
                <c:pt idx="337">
                  <c:v>#N/A</c:v>
                </c:pt>
                <c:pt idx="338">
                  <c:v>#N/A</c:v>
                </c:pt>
                <c:pt idx="339">
                  <c:v>#N/A</c:v>
                </c:pt>
                <c:pt idx="340">
                  <c:v>#N/A</c:v>
                </c:pt>
                <c:pt idx="341">
                  <c:v>2014</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1984</c:v>
                </c:pt>
                <c:pt idx="361">
                  <c:v>2022</c:v>
                </c:pt>
                <c:pt idx="362">
                  <c:v>#N/A</c:v>
                </c:pt>
                <c:pt idx="363">
                  <c:v>#N/A</c:v>
                </c:pt>
                <c:pt idx="364">
                  <c:v>#N/A</c:v>
                </c:pt>
                <c:pt idx="365">
                  <c:v>#N/A</c:v>
                </c:pt>
                <c:pt idx="366">
                  <c:v>#N/A</c:v>
                </c:pt>
                <c:pt idx="367">
                  <c:v>#N/A</c:v>
                </c:pt>
                <c:pt idx="368">
                  <c:v>#N/A</c:v>
                </c:pt>
                <c:pt idx="369">
                  <c:v>#N/A</c:v>
                </c:pt>
                <c:pt idx="370">
                  <c:v>#N/A</c:v>
                </c:pt>
                <c:pt idx="371">
                  <c:v>2017</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2026</c:v>
                </c:pt>
                <c:pt idx="392">
                  <c:v>2013</c:v>
                </c:pt>
                <c:pt idx="393">
                  <c:v>2025</c:v>
                </c:pt>
                <c:pt idx="394">
                  <c:v>#N/A</c:v>
                </c:pt>
                <c:pt idx="395">
                  <c:v>#N/A</c:v>
                </c:pt>
                <c:pt idx="396">
                  <c:v>#N/A</c:v>
                </c:pt>
                <c:pt idx="397">
                  <c:v>2012</c:v>
                </c:pt>
                <c:pt idx="398">
                  <c:v>#N/A</c:v>
                </c:pt>
                <c:pt idx="399">
                  <c:v>2017</c:v>
                </c:pt>
                <c:pt idx="400">
                  <c:v>#N/A</c:v>
                </c:pt>
                <c:pt idx="401">
                  <c:v>#N/A</c:v>
                </c:pt>
                <c:pt idx="402">
                  <c:v>#N/A</c:v>
                </c:pt>
                <c:pt idx="403">
                  <c:v>#N/A</c:v>
                </c:pt>
                <c:pt idx="404">
                  <c:v>2007</c:v>
                </c:pt>
                <c:pt idx="405">
                  <c:v>#N/A</c:v>
                </c:pt>
                <c:pt idx="406">
                  <c:v>#N/A</c:v>
                </c:pt>
                <c:pt idx="407">
                  <c:v>2011</c:v>
                </c:pt>
                <c:pt idx="408">
                  <c:v>#N/A</c:v>
                </c:pt>
                <c:pt idx="409">
                  <c:v>#N/A</c:v>
                </c:pt>
                <c:pt idx="410">
                  <c:v>#N/A</c:v>
                </c:pt>
                <c:pt idx="411">
                  <c:v>#N/A</c:v>
                </c:pt>
                <c:pt idx="412">
                  <c:v>#N/A</c:v>
                </c:pt>
                <c:pt idx="413">
                  <c:v>#N/A</c:v>
                </c:pt>
                <c:pt idx="414">
                  <c:v>#N/A</c:v>
                </c:pt>
                <c:pt idx="415">
                  <c:v>#N/A</c:v>
                </c:pt>
                <c:pt idx="416">
                  <c:v>#N/A</c:v>
                </c:pt>
                <c:pt idx="417">
                  <c:v>#N/A</c:v>
                </c:pt>
                <c:pt idx="418">
                  <c:v>#N/A</c:v>
                </c:pt>
                <c:pt idx="419">
                  <c:v>2001</c:v>
                </c:pt>
                <c:pt idx="420">
                  <c:v>2007</c:v>
                </c:pt>
                <c:pt idx="421">
                  <c:v>2006</c:v>
                </c:pt>
                <c:pt idx="422">
                  <c:v>#N/A</c:v>
                </c:pt>
                <c:pt idx="423">
                  <c:v>#N/A</c:v>
                </c:pt>
                <c:pt idx="424">
                  <c:v>2019</c:v>
                </c:pt>
                <c:pt idx="425">
                  <c:v>#N/A</c:v>
                </c:pt>
                <c:pt idx="426">
                  <c:v>#N/A</c:v>
                </c:pt>
                <c:pt idx="427">
                  <c:v>#N/A</c:v>
                </c:pt>
                <c:pt idx="428">
                  <c:v>#N/A</c:v>
                </c:pt>
                <c:pt idx="429">
                  <c:v>2015</c:v>
                </c:pt>
                <c:pt idx="430">
                  <c:v>#N/A</c:v>
                </c:pt>
                <c:pt idx="431">
                  <c:v>#N/A</c:v>
                </c:pt>
                <c:pt idx="432">
                  <c:v>#N/A</c:v>
                </c:pt>
                <c:pt idx="433">
                  <c:v>#N/A</c:v>
                </c:pt>
                <c:pt idx="434">
                  <c:v>#N/A</c:v>
                </c:pt>
                <c:pt idx="435">
                  <c:v>#N/A</c:v>
                </c:pt>
                <c:pt idx="436">
                  <c:v>#N/A</c:v>
                </c:pt>
                <c:pt idx="437">
                  <c:v>#N/A</c:v>
                </c:pt>
                <c:pt idx="438">
                  <c:v>#N/A</c:v>
                </c:pt>
                <c:pt idx="439">
                  <c:v>#N/A</c:v>
                </c:pt>
                <c:pt idx="440">
                  <c:v>#N/A</c:v>
                </c:pt>
                <c:pt idx="441">
                  <c:v>2020</c:v>
                </c:pt>
                <c:pt idx="442">
                  <c:v>#N/A</c:v>
                </c:pt>
                <c:pt idx="443">
                  <c:v>2006</c:v>
                </c:pt>
                <c:pt idx="444">
                  <c:v>1986</c:v>
                </c:pt>
                <c:pt idx="445">
                  <c:v>#N/A</c:v>
                </c:pt>
                <c:pt idx="446">
                  <c:v>#N/A</c:v>
                </c:pt>
                <c:pt idx="447">
                  <c:v>#N/A</c:v>
                </c:pt>
                <c:pt idx="448">
                  <c:v>#N/A</c:v>
                </c:pt>
                <c:pt idx="449">
                  <c:v>#N/A</c:v>
                </c:pt>
                <c:pt idx="450">
                  <c:v>#N/A</c:v>
                </c:pt>
                <c:pt idx="451">
                  <c:v>#N/A</c:v>
                </c:pt>
                <c:pt idx="452">
                  <c:v>#N/A</c:v>
                </c:pt>
                <c:pt idx="453">
                  <c:v>1995</c:v>
                </c:pt>
                <c:pt idx="454">
                  <c:v>#N/A</c:v>
                </c:pt>
                <c:pt idx="455">
                  <c:v>#N/A</c:v>
                </c:pt>
                <c:pt idx="456">
                  <c:v>#N/A</c:v>
                </c:pt>
                <c:pt idx="457">
                  <c:v>#N/A</c:v>
                </c:pt>
                <c:pt idx="458">
                  <c:v>#N/A</c:v>
                </c:pt>
                <c:pt idx="459">
                  <c:v>#N/A</c:v>
                </c:pt>
                <c:pt idx="460">
                  <c:v>#N/A</c:v>
                </c:pt>
                <c:pt idx="461">
                  <c:v>#N/A</c:v>
                </c:pt>
                <c:pt idx="462">
                  <c:v>#N/A</c:v>
                </c:pt>
                <c:pt idx="463">
                  <c:v>2019</c:v>
                </c:pt>
                <c:pt idx="464">
                  <c:v>#N/A</c:v>
                </c:pt>
                <c:pt idx="465">
                  <c:v>#N/A</c:v>
                </c:pt>
                <c:pt idx="466">
                  <c:v>#N/A</c:v>
                </c:pt>
                <c:pt idx="467">
                  <c:v>2001</c:v>
                </c:pt>
                <c:pt idx="468">
                  <c:v>#N/A</c:v>
                </c:pt>
                <c:pt idx="469">
                  <c:v>#N/A</c:v>
                </c:pt>
                <c:pt idx="470">
                  <c:v>#N/A</c:v>
                </c:pt>
                <c:pt idx="471">
                  <c:v>#N/A</c:v>
                </c:pt>
                <c:pt idx="472">
                  <c:v>#N/A</c:v>
                </c:pt>
                <c:pt idx="473">
                  <c:v>#N/A</c:v>
                </c:pt>
                <c:pt idx="474">
                  <c:v>#N/A</c:v>
                </c:pt>
                <c:pt idx="475">
                  <c:v>#N/A</c:v>
                </c:pt>
                <c:pt idx="476">
                  <c:v>#N/A</c:v>
                </c:pt>
                <c:pt idx="477">
                  <c:v>#N/A</c:v>
                </c:pt>
                <c:pt idx="478">
                  <c:v>2020</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2012</c:v>
                </c:pt>
                <c:pt idx="497">
                  <c:v>2011</c:v>
                </c:pt>
                <c:pt idx="498">
                  <c:v>1987</c:v>
                </c:pt>
                <c:pt idx="499">
                  <c:v>#N/A</c:v>
                </c:pt>
                <c:pt idx="500">
                  <c:v>#N/A</c:v>
                </c:pt>
                <c:pt idx="501">
                  <c:v>#N/A</c:v>
                </c:pt>
                <c:pt idx="502">
                  <c:v>2002</c:v>
                </c:pt>
                <c:pt idx="503">
                  <c:v>2003</c:v>
                </c:pt>
                <c:pt idx="504">
                  <c:v>2020</c:v>
                </c:pt>
                <c:pt idx="505">
                  <c:v>2022</c:v>
                </c:pt>
                <c:pt idx="506">
                  <c:v>#N/A</c:v>
                </c:pt>
                <c:pt idx="507">
                  <c:v>#N/A</c:v>
                </c:pt>
                <c:pt idx="508">
                  <c:v>#N/A</c:v>
                </c:pt>
                <c:pt idx="509">
                  <c:v>#N/A</c:v>
                </c:pt>
                <c:pt idx="510">
                  <c:v>#N/A</c:v>
                </c:pt>
                <c:pt idx="511">
                  <c:v>#N/A</c:v>
                </c:pt>
                <c:pt idx="512">
                  <c:v>#N/A</c:v>
                </c:pt>
                <c:pt idx="513">
                  <c:v>#N/A</c:v>
                </c:pt>
                <c:pt idx="514">
                  <c:v>#N/A</c:v>
                </c:pt>
                <c:pt idx="515">
                  <c:v>#N/A</c:v>
                </c:pt>
                <c:pt idx="516">
                  <c:v>2023</c:v>
                </c:pt>
                <c:pt idx="517">
                  <c:v>#N/A</c:v>
                </c:pt>
                <c:pt idx="518">
                  <c:v>#N/A</c:v>
                </c:pt>
                <c:pt idx="519">
                  <c:v>1983</c:v>
                </c:pt>
                <c:pt idx="520">
                  <c:v>#N/A</c:v>
                </c:pt>
                <c:pt idx="521">
                  <c:v>#N/A</c:v>
                </c:pt>
                <c:pt idx="522">
                  <c:v>#N/A</c:v>
                </c:pt>
                <c:pt idx="523">
                  <c:v>#N/A</c:v>
                </c:pt>
                <c:pt idx="524">
                  <c:v>#N/A</c:v>
                </c:pt>
                <c:pt idx="525">
                  <c:v>2011</c:v>
                </c:pt>
                <c:pt idx="526">
                  <c:v>#N/A</c:v>
                </c:pt>
                <c:pt idx="527">
                  <c:v>#N/A</c:v>
                </c:pt>
                <c:pt idx="528">
                  <c:v>#N/A</c:v>
                </c:pt>
                <c:pt idx="529">
                  <c:v>2016</c:v>
                </c:pt>
                <c:pt idx="530">
                  <c:v>1995</c:v>
                </c:pt>
                <c:pt idx="531">
                  <c:v>#N/A</c:v>
                </c:pt>
                <c:pt idx="532">
                  <c:v>#N/A</c:v>
                </c:pt>
                <c:pt idx="533">
                  <c:v>#N/A</c:v>
                </c:pt>
                <c:pt idx="534">
                  <c:v>#N/A</c:v>
                </c:pt>
                <c:pt idx="535">
                  <c:v>#N/A</c:v>
                </c:pt>
                <c:pt idx="536">
                  <c:v>#N/A</c:v>
                </c:pt>
                <c:pt idx="537">
                  <c:v>#N/A</c:v>
                </c:pt>
                <c:pt idx="538">
                  <c:v>#N/A</c:v>
                </c:pt>
                <c:pt idx="539">
                  <c:v>#N/A</c:v>
                </c:pt>
                <c:pt idx="540">
                  <c:v>#N/A</c:v>
                </c:pt>
                <c:pt idx="541">
                  <c:v>#N/A</c:v>
                </c:pt>
                <c:pt idx="542">
                  <c:v>1987</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1987</c:v>
                </c:pt>
                <c:pt idx="573">
                  <c:v>2015</c:v>
                </c:pt>
                <c:pt idx="574">
                  <c:v>2019</c:v>
                </c:pt>
                <c:pt idx="575">
                  <c:v>2017</c:v>
                </c:pt>
                <c:pt idx="576">
                  <c:v>#N/A</c:v>
                </c:pt>
                <c:pt idx="577">
                  <c:v>#N/A</c:v>
                </c:pt>
                <c:pt idx="578">
                  <c:v>2014</c:v>
                </c:pt>
                <c:pt idx="579">
                  <c:v>2019</c:v>
                </c:pt>
                <c:pt idx="580">
                  <c:v>#N/A</c:v>
                </c:pt>
                <c:pt idx="581">
                  <c:v>#N/A</c:v>
                </c:pt>
                <c:pt idx="582">
                  <c:v>#N/A</c:v>
                </c:pt>
                <c:pt idx="583">
                  <c:v>#N/A</c:v>
                </c:pt>
                <c:pt idx="584">
                  <c:v>#N/A</c:v>
                </c:pt>
                <c:pt idx="585">
                  <c:v>#N/A</c:v>
                </c:pt>
                <c:pt idx="586">
                  <c:v>2022</c:v>
                </c:pt>
                <c:pt idx="587">
                  <c:v>#N/A</c:v>
                </c:pt>
                <c:pt idx="588">
                  <c:v>2025</c:v>
                </c:pt>
                <c:pt idx="589">
                  <c:v>#N/A</c:v>
                </c:pt>
                <c:pt idx="590">
                  <c:v>#N/A</c:v>
                </c:pt>
                <c:pt idx="591">
                  <c:v>#N/A</c:v>
                </c:pt>
                <c:pt idx="592">
                  <c:v>#N/A</c:v>
                </c:pt>
                <c:pt idx="593">
                  <c:v>#N/A</c:v>
                </c:pt>
                <c:pt idx="594">
                  <c:v>2023</c:v>
                </c:pt>
                <c:pt idx="595">
                  <c:v>#N/A</c:v>
                </c:pt>
                <c:pt idx="596">
                  <c:v>2015</c:v>
                </c:pt>
                <c:pt idx="597">
                  <c:v>#N/A</c:v>
                </c:pt>
                <c:pt idx="598">
                  <c:v>#N/A</c:v>
                </c:pt>
                <c:pt idx="599">
                  <c:v>#N/A</c:v>
                </c:pt>
                <c:pt idx="600">
                  <c:v>#N/A</c:v>
                </c:pt>
                <c:pt idx="601">
                  <c:v>#N/A</c:v>
                </c:pt>
                <c:pt idx="602">
                  <c:v>#N/A</c:v>
                </c:pt>
                <c:pt idx="603">
                  <c:v>#N/A</c:v>
                </c:pt>
                <c:pt idx="604">
                  <c:v>#N/A</c:v>
                </c:pt>
                <c:pt idx="605">
                  <c:v>#N/A</c:v>
                </c:pt>
                <c:pt idx="606">
                  <c:v>#N/A</c:v>
                </c:pt>
                <c:pt idx="607">
                  <c:v>2012</c:v>
                </c:pt>
                <c:pt idx="608">
                  <c:v>#N/A</c:v>
                </c:pt>
                <c:pt idx="609">
                  <c:v>#N/A</c:v>
                </c:pt>
                <c:pt idx="610">
                  <c:v>#N/A</c:v>
                </c:pt>
                <c:pt idx="611">
                  <c:v>#N/A</c:v>
                </c:pt>
                <c:pt idx="612">
                  <c:v>#N/A</c:v>
                </c:pt>
                <c:pt idx="613">
                  <c:v>#N/A</c:v>
                </c:pt>
                <c:pt idx="614">
                  <c:v>#N/A</c:v>
                </c:pt>
                <c:pt idx="615">
                  <c:v>#N/A</c:v>
                </c:pt>
                <c:pt idx="616">
                  <c:v>#N/A</c:v>
                </c:pt>
                <c:pt idx="617">
                  <c:v>2009</c:v>
                </c:pt>
                <c:pt idx="618">
                  <c:v>2007</c:v>
                </c:pt>
                <c:pt idx="619">
                  <c:v>2012</c:v>
                </c:pt>
                <c:pt idx="620">
                  <c:v>2005</c:v>
                </c:pt>
                <c:pt idx="621">
                  <c:v>2020</c:v>
                </c:pt>
                <c:pt idx="622">
                  <c:v>2015</c:v>
                </c:pt>
                <c:pt idx="623">
                  <c:v>#N/A</c:v>
                </c:pt>
                <c:pt idx="624">
                  <c:v>#N/A</c:v>
                </c:pt>
                <c:pt idx="625">
                  <c:v>#N/A</c:v>
                </c:pt>
                <c:pt idx="626">
                  <c:v>#N/A</c:v>
                </c:pt>
                <c:pt idx="627">
                  <c:v>#N/A</c:v>
                </c:pt>
                <c:pt idx="628">
                  <c:v>#N/A</c:v>
                </c:pt>
                <c:pt idx="629">
                  <c:v>2003</c:v>
                </c:pt>
                <c:pt idx="630">
                  <c:v>#N/A</c:v>
                </c:pt>
                <c:pt idx="631">
                  <c:v>#N/A</c:v>
                </c:pt>
                <c:pt idx="632">
                  <c:v>#N/A</c:v>
                </c:pt>
                <c:pt idx="633">
                  <c:v>#N/A</c:v>
                </c:pt>
                <c:pt idx="634">
                  <c:v>#N/A</c:v>
                </c:pt>
                <c:pt idx="635">
                  <c:v>#N/A</c:v>
                </c:pt>
                <c:pt idx="636">
                  <c:v>2023</c:v>
                </c:pt>
                <c:pt idx="637">
                  <c:v>2014</c:v>
                </c:pt>
                <c:pt idx="638">
                  <c:v>#N/A</c:v>
                </c:pt>
                <c:pt idx="639">
                  <c:v>#N/A</c:v>
                </c:pt>
                <c:pt idx="640">
                  <c:v>#N/A</c:v>
                </c:pt>
                <c:pt idx="641">
                  <c:v>1992</c:v>
                </c:pt>
                <c:pt idx="642">
                  <c:v>#N/A</c:v>
                </c:pt>
                <c:pt idx="643">
                  <c:v>#N/A</c:v>
                </c:pt>
                <c:pt idx="644">
                  <c:v>2026</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2020</c:v>
                </c:pt>
                <c:pt idx="662">
                  <c:v>2024</c:v>
                </c:pt>
                <c:pt idx="663">
                  <c:v>2026</c:v>
                </c:pt>
                <c:pt idx="664">
                  <c:v>#N/A</c:v>
                </c:pt>
                <c:pt idx="665">
                  <c:v>#N/A</c:v>
                </c:pt>
                <c:pt idx="666">
                  <c:v>#N/A</c:v>
                </c:pt>
                <c:pt idx="667">
                  <c:v>#N/A</c:v>
                </c:pt>
                <c:pt idx="668">
                  <c:v>#N/A</c:v>
                </c:pt>
                <c:pt idx="669">
                  <c:v>#N/A</c:v>
                </c:pt>
                <c:pt idx="670">
                  <c:v>#N/A</c:v>
                </c:pt>
                <c:pt idx="671">
                  <c:v>#N/A</c:v>
                </c:pt>
                <c:pt idx="672">
                  <c:v>#N/A</c:v>
                </c:pt>
                <c:pt idx="673">
                  <c:v>#N/A</c:v>
                </c:pt>
                <c:pt idx="674">
                  <c:v>#N/A</c:v>
                </c:pt>
                <c:pt idx="675">
                  <c:v>1980</c:v>
                </c:pt>
                <c:pt idx="676">
                  <c:v>#N/A</c:v>
                </c:pt>
                <c:pt idx="677">
                  <c:v>#N/A</c:v>
                </c:pt>
                <c:pt idx="678">
                  <c:v>2019</c:v>
                </c:pt>
                <c:pt idx="679">
                  <c:v>#N/A</c:v>
                </c:pt>
                <c:pt idx="680">
                  <c:v>#N/A</c:v>
                </c:pt>
                <c:pt idx="681">
                  <c:v>2007</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2026</c:v>
                </c:pt>
                <c:pt idx="695">
                  <c:v>2023</c:v>
                </c:pt>
                <c:pt idx="696">
                  <c:v>#N/A</c:v>
                </c:pt>
                <c:pt idx="697">
                  <c:v>2014</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2010</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2015</c:v>
                </c:pt>
                <c:pt idx="725">
                  <c:v>#N/A</c:v>
                </c:pt>
                <c:pt idx="726">
                  <c:v>#N/A</c:v>
                </c:pt>
                <c:pt idx="727">
                  <c:v>#N/A</c:v>
                </c:pt>
                <c:pt idx="728">
                  <c:v>#N/A</c:v>
                </c:pt>
                <c:pt idx="729">
                  <c:v>2014</c:v>
                </c:pt>
                <c:pt idx="730">
                  <c:v>#N/A</c:v>
                </c:pt>
                <c:pt idx="731">
                  <c:v>2008</c:v>
                </c:pt>
                <c:pt idx="732">
                  <c:v>2000</c:v>
                </c:pt>
                <c:pt idx="733">
                  <c:v>2010</c:v>
                </c:pt>
                <c:pt idx="734">
                  <c:v>2002</c:v>
                </c:pt>
                <c:pt idx="735">
                  <c:v>1996</c:v>
                </c:pt>
                <c:pt idx="736">
                  <c:v>2001</c:v>
                </c:pt>
                <c:pt idx="737">
                  <c:v>2024</c:v>
                </c:pt>
                <c:pt idx="738">
                  <c:v>2010</c:v>
                </c:pt>
                <c:pt idx="739">
                  <c:v>#N/A</c:v>
                </c:pt>
                <c:pt idx="740">
                  <c:v>#N/A</c:v>
                </c:pt>
                <c:pt idx="741">
                  <c:v>#N/A</c:v>
                </c:pt>
                <c:pt idx="742">
                  <c:v>#N/A</c:v>
                </c:pt>
                <c:pt idx="743">
                  <c:v>#N/A</c:v>
                </c:pt>
                <c:pt idx="744">
                  <c:v>2012</c:v>
                </c:pt>
                <c:pt idx="745">
                  <c:v>#N/A</c:v>
                </c:pt>
                <c:pt idx="746">
                  <c:v>#N/A</c:v>
                </c:pt>
                <c:pt idx="747">
                  <c:v>#N/A</c:v>
                </c:pt>
                <c:pt idx="748">
                  <c:v>#N/A</c:v>
                </c:pt>
                <c:pt idx="749">
                  <c:v>#N/A</c:v>
                </c:pt>
                <c:pt idx="750">
                  <c:v>2006</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2023</c:v>
                </c:pt>
                <c:pt idx="767">
                  <c:v>#N/A</c:v>
                </c:pt>
                <c:pt idx="768">
                  <c:v>#N/A</c:v>
                </c:pt>
                <c:pt idx="769">
                  <c:v>#N/A</c:v>
                </c:pt>
                <c:pt idx="770">
                  <c:v>#N/A</c:v>
                </c:pt>
                <c:pt idx="771">
                  <c:v>2016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2014</c:v>
                </c:pt>
                <c:pt idx="787">
                  <c:v>#N/A</c:v>
                </c:pt>
                <c:pt idx="788">
                  <c:v>#N/A</c:v>
                </c:pt>
                <c:pt idx="789">
                  <c:v>#N/A</c:v>
                </c:pt>
                <c:pt idx="790">
                  <c:v>#N/A</c:v>
                </c:pt>
                <c:pt idx="791">
                  <c:v>#N/A</c:v>
                </c:pt>
                <c:pt idx="792">
                  <c:v>#N/A</c:v>
                </c:pt>
                <c:pt idx="793">
                  <c:v>#N/A</c:v>
                </c:pt>
                <c:pt idx="794">
                  <c:v>#N/A</c:v>
                </c:pt>
                <c:pt idx="795">
                  <c:v>#N/A</c:v>
                </c:pt>
                <c:pt idx="796">
                  <c:v>#N/A</c:v>
                </c:pt>
                <c:pt idx="797">
                  <c:v>#N/A</c:v>
                </c:pt>
                <c:pt idx="798">
                  <c:v>2020</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1982</c:v>
                </c:pt>
                <c:pt idx="817">
                  <c:v>#N/A</c:v>
                </c:pt>
                <c:pt idx="818">
                  <c:v>#N/A</c:v>
                </c:pt>
                <c:pt idx="819">
                  <c:v>2013</c:v>
                </c:pt>
                <c:pt idx="820">
                  <c:v>#N/A</c:v>
                </c:pt>
                <c:pt idx="821">
                  <c:v>#N/A</c:v>
                </c:pt>
                <c:pt idx="822">
                  <c:v>#N/A</c:v>
                </c:pt>
                <c:pt idx="823">
                  <c:v>#N/A</c:v>
                </c:pt>
                <c:pt idx="824">
                  <c:v>#N/A</c:v>
                </c:pt>
                <c:pt idx="825">
                  <c:v>#N/A</c:v>
                </c:pt>
                <c:pt idx="826">
                  <c:v>#N/A</c:v>
                </c:pt>
                <c:pt idx="827">
                  <c:v>#N/A</c:v>
                </c:pt>
                <c:pt idx="828">
                  <c:v>#N/A</c:v>
                </c:pt>
                <c:pt idx="829">
                  <c:v>1998</c:v>
                </c:pt>
                <c:pt idx="830">
                  <c:v>#N/A</c:v>
                </c:pt>
                <c:pt idx="831">
                  <c:v>2017</c:v>
                </c:pt>
                <c:pt idx="832">
                  <c:v>#N/A</c:v>
                </c:pt>
                <c:pt idx="833">
                  <c:v>2006</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2021</c:v>
                </c:pt>
                <c:pt idx="847">
                  <c:v>2000</c:v>
                </c:pt>
                <c:pt idx="848">
                  <c:v>#N/A</c:v>
                </c:pt>
                <c:pt idx="849">
                  <c:v>#N/A</c:v>
                </c:pt>
                <c:pt idx="850">
                  <c:v>#N/A</c:v>
                </c:pt>
                <c:pt idx="851">
                  <c:v>2014</c:v>
                </c:pt>
                <c:pt idx="852">
                  <c:v>2013</c:v>
                </c:pt>
                <c:pt idx="853">
                  <c:v>#N/A</c:v>
                </c:pt>
                <c:pt idx="854">
                  <c:v>#N/A</c:v>
                </c:pt>
                <c:pt idx="855">
                  <c:v>#N/A</c:v>
                </c:pt>
                <c:pt idx="856">
                  <c:v>#N/A</c:v>
                </c:pt>
                <c:pt idx="857">
                  <c:v>#N/A</c:v>
                </c:pt>
                <c:pt idx="858">
                  <c:v>#N/A</c:v>
                </c:pt>
                <c:pt idx="859">
                  <c:v>#N/A</c:v>
                </c:pt>
                <c:pt idx="860">
                  <c:v>#N/A</c:v>
                </c:pt>
                <c:pt idx="861">
                  <c:v>2004</c:v>
                </c:pt>
                <c:pt idx="862">
                  <c:v>#N/A</c:v>
                </c:pt>
                <c:pt idx="863">
                  <c:v>#N/A</c:v>
                </c:pt>
                <c:pt idx="864">
                  <c:v>#N/A</c:v>
                </c:pt>
                <c:pt idx="865">
                  <c:v>#N/A</c:v>
                </c:pt>
                <c:pt idx="866">
                  <c:v>#N/A</c:v>
                </c:pt>
                <c:pt idx="867">
                  <c:v>#N/A</c:v>
                </c:pt>
                <c:pt idx="868">
                  <c:v>#N/A</c:v>
                </c:pt>
                <c:pt idx="869">
                  <c:v>2014</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1999</c:v>
                </c:pt>
                <c:pt idx="883">
                  <c:v>2002</c:v>
                </c:pt>
                <c:pt idx="884">
                  <c:v>1993</c:v>
                </c:pt>
                <c:pt idx="885">
                  <c:v>2025</c:v>
                </c:pt>
                <c:pt idx="886">
                  <c:v>2024</c:v>
                </c:pt>
                <c:pt idx="887">
                  <c:v>2021</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2012</c:v>
                </c:pt>
                <c:pt idx="905">
                  <c:v>2021</c:v>
                </c:pt>
                <c:pt idx="906">
                  <c:v>#N/A</c:v>
                </c:pt>
                <c:pt idx="907">
                  <c:v>#N/A</c:v>
                </c:pt>
                <c:pt idx="908">
                  <c:v>#N/A</c:v>
                </c:pt>
                <c:pt idx="909">
                  <c:v>#N/A</c:v>
                </c:pt>
                <c:pt idx="910">
                  <c:v>#N/A</c:v>
                </c:pt>
                <c:pt idx="911">
                  <c:v>#N/A</c:v>
                </c:pt>
                <c:pt idx="912">
                  <c:v>#N/A</c:v>
                </c:pt>
                <c:pt idx="913">
                  <c:v>#N/A</c:v>
                </c:pt>
                <c:pt idx="914">
                  <c:v>#N/A</c:v>
                </c:pt>
                <c:pt idx="915">
                  <c:v>1992</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1998</c:v>
                </c:pt>
                <c:pt idx="933">
                  <c:v>#N/A</c:v>
                </c:pt>
                <c:pt idx="934">
                  <c:v>#N/A</c:v>
                </c:pt>
                <c:pt idx="935">
                  <c:v>#N/A</c:v>
                </c:pt>
                <c:pt idx="936">
                  <c:v>#N/A</c:v>
                </c:pt>
                <c:pt idx="937">
                  <c:v>2023</c:v>
                </c:pt>
                <c:pt idx="938">
                  <c:v>#N/A</c:v>
                </c:pt>
                <c:pt idx="939">
                  <c:v>#N/A</c:v>
                </c:pt>
                <c:pt idx="940">
                  <c:v>2011</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2017</c:v>
                </c:pt>
                <c:pt idx="966">
                  <c:v>2010</c:v>
                </c:pt>
                <c:pt idx="967">
                  <c:v>1994</c:v>
                </c:pt>
                <c:pt idx="968">
                  <c:v>#N/A</c:v>
                </c:pt>
                <c:pt idx="969">
                  <c:v>#N/A</c:v>
                </c:pt>
                <c:pt idx="970">
                  <c:v>#N/A</c:v>
                </c:pt>
                <c:pt idx="971">
                  <c:v>2025</c:v>
                </c:pt>
                <c:pt idx="972">
                  <c:v>#N/A</c:v>
                </c:pt>
                <c:pt idx="973">
                  <c:v>#N/A</c:v>
                </c:pt>
                <c:pt idx="974">
                  <c:v>2022</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4.1150000000000002</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4.7590000000000003</c:v>
                </c:pt>
                <c:pt idx="101">
                  <c:v>#N/A</c:v>
                </c:pt>
                <c:pt idx="102">
                  <c:v>#N/A</c:v>
                </c:pt>
                <c:pt idx="103">
                  <c:v>#N/A</c:v>
                </c:pt>
                <c:pt idx="104">
                  <c:v>#N/A</c:v>
                </c:pt>
                <c:pt idx="105">
                  <c:v>4.0919999999999996</c:v>
                </c:pt>
                <c:pt idx="106">
                  <c:v>#N/A</c:v>
                </c:pt>
                <c:pt idx="107">
                  <c:v>#N/A</c:v>
                </c:pt>
                <c:pt idx="108">
                  <c:v>4.1609999999999996</c:v>
                </c:pt>
                <c:pt idx="109">
                  <c:v>4.1840000000000002</c:v>
                </c:pt>
                <c:pt idx="110">
                  <c:v>4.2069999999999999</c:v>
                </c:pt>
                <c:pt idx="111">
                  <c:v>4.2300000000000004</c:v>
                </c:pt>
                <c:pt idx="112">
                  <c:v>#N/A</c:v>
                </c:pt>
                <c:pt idx="113">
                  <c:v>4.2759999999999998</c:v>
                </c:pt>
                <c:pt idx="114">
                  <c:v>4.2990000000000004</c:v>
                </c:pt>
                <c:pt idx="115">
                  <c:v>4.3220000000000001</c:v>
                </c:pt>
                <c:pt idx="116">
                  <c:v>4.3449999999999998</c:v>
                </c:pt>
                <c:pt idx="117">
                  <c:v>#N/A</c:v>
                </c:pt>
                <c:pt idx="118">
                  <c:v>#N/A</c:v>
                </c:pt>
                <c:pt idx="119">
                  <c:v>4.4139999999999997</c:v>
                </c:pt>
                <c:pt idx="120">
                  <c:v>#N/A</c:v>
                </c:pt>
                <c:pt idx="121">
                  <c:v>4.46</c:v>
                </c:pt>
                <c:pt idx="122">
                  <c:v>#N/A</c:v>
                </c:pt>
                <c:pt idx="123">
                  <c:v>#N/A</c:v>
                </c:pt>
                <c:pt idx="124">
                  <c:v>#N/A</c:v>
                </c:pt>
                <c:pt idx="125">
                  <c:v>#N/A</c:v>
                </c:pt>
                <c:pt idx="126">
                  <c:v>#N/A</c:v>
                </c:pt>
                <c:pt idx="127">
                  <c:v>#N/A</c:v>
                </c:pt>
                <c:pt idx="128">
                  <c:v>#N/A</c:v>
                </c:pt>
                <c:pt idx="129">
                  <c:v>#N/A</c:v>
                </c:pt>
                <c:pt idx="130">
                  <c:v>4.6669999999999998</c:v>
                </c:pt>
                <c:pt idx="131">
                  <c:v>4.6899999999999995</c:v>
                </c:pt>
                <c:pt idx="132">
                  <c:v>4.7130000000000001</c:v>
                </c:pt>
                <c:pt idx="133">
                  <c:v>#N/A</c:v>
                </c:pt>
                <c:pt idx="134">
                  <c:v>#N/A</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4.5060000000000002</c:v>
                </c:pt>
                <c:pt idx="158">
                  <c:v>#N/A</c:v>
                </c:pt>
                <c:pt idx="159">
                  <c:v>#N/A</c:v>
                </c:pt>
                <c:pt idx="160">
                  <c:v>#N/A</c:v>
                </c:pt>
                <c:pt idx="161">
                  <c:v>#N/A</c:v>
                </c:pt>
                <c:pt idx="162">
                  <c:v>#N/A</c:v>
                </c:pt>
                <c:pt idx="163">
                  <c:v>#N/A</c:v>
                </c:pt>
                <c:pt idx="164">
                  <c:v>#N/A</c:v>
                </c:pt>
                <c:pt idx="165">
                  <c:v>#N/A</c:v>
                </c:pt>
                <c:pt idx="166">
                  <c:v>4.7130000000000001</c:v>
                </c:pt>
                <c:pt idx="167">
                  <c:v>#N/A</c:v>
                </c:pt>
                <c:pt idx="168">
                  <c:v>4.7590000000000003</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4.1150000000000002</c:v>
                </c:pt>
                <c:pt idx="209">
                  <c:v>#N/A</c:v>
                </c:pt>
                <c:pt idx="210">
                  <c:v>#N/A</c:v>
                </c:pt>
                <c:pt idx="211">
                  <c:v>#N/A</c:v>
                </c:pt>
                <c:pt idx="212">
                  <c:v>4.2069999999999999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4.1379999999999999</c:v>
                </c:pt>
                <c:pt idx="244">
                  <c:v>#N/A</c:v>
                </c:pt>
                <c:pt idx="245">
                  <c:v>#N/A</c:v>
                </c:pt>
                <c:pt idx="246">
                  <c:v>#N/A</c:v>
                </c:pt>
                <c:pt idx="247">
                  <c:v>4.2300000000000004</c:v>
                </c:pt>
                <c:pt idx="248">
                  <c:v>4.2530000000000001</c:v>
                </c:pt>
                <c:pt idx="249">
                  <c:v>4.2759999999999998</c:v>
                </c:pt>
                <c:pt idx="250">
                  <c:v>4.2990000000000004</c:v>
                </c:pt>
                <c:pt idx="251">
                  <c:v>#N/A</c:v>
                </c:pt>
                <c:pt idx="252">
                  <c:v>#N/A</c:v>
                </c:pt>
                <c:pt idx="253">
                  <c:v>#N/A</c:v>
                </c:pt>
                <c:pt idx="254">
                  <c:v>#N/A</c:v>
                </c:pt>
                <c:pt idx="255">
                  <c:v>#N/A</c:v>
                </c:pt>
                <c:pt idx="256">
                  <c:v>#N/A</c:v>
                </c:pt>
                <c:pt idx="257">
                  <c:v>#N/A</c:v>
                </c:pt>
                <c:pt idx="258">
                  <c:v>#N/A</c:v>
                </c:pt>
                <c:pt idx="259">
                  <c:v>4.5060000000000002</c:v>
                </c:pt>
                <c:pt idx="260">
                  <c:v>#N/A</c:v>
                </c:pt>
                <c:pt idx="261">
                  <c:v>4.5519999999999996</c:v>
                </c:pt>
                <c:pt idx="262">
                  <c:v>#N/A</c:v>
                </c:pt>
                <c:pt idx="263">
                  <c:v>4.5979999999999999</c:v>
                </c:pt>
                <c:pt idx="264">
                  <c:v>#N/A</c:v>
                </c:pt>
                <c:pt idx="265">
                  <c:v>4.6440000000000001</c:v>
                </c:pt>
                <c:pt idx="266">
                  <c:v>#N/A</c:v>
                </c:pt>
                <c:pt idx="267">
                  <c:v>#N/A</c:v>
                </c:pt>
                <c:pt idx="268">
                  <c:v>4.7130000000000001</c:v>
                </c:pt>
                <c:pt idx="269">
                  <c:v>#N/A</c:v>
                </c:pt>
                <c:pt idx="270">
                  <c:v>#N/A</c:v>
                </c:pt>
                <c:pt idx="271">
                  <c:v>#N/A</c:v>
                </c:pt>
                <c:pt idx="272">
                  <c:v>#N/A</c:v>
                </c:pt>
                <c:pt idx="273">
                  <c:v>#N/A</c:v>
                </c:pt>
                <c:pt idx="274">
                  <c:v>#N/A</c:v>
                </c:pt>
                <c:pt idx="275">
                  <c:v>#N/A</c:v>
                </c:pt>
                <c:pt idx="276">
                  <c:v>#N/A</c:v>
                </c:pt>
                <c:pt idx="277">
                  <c:v>4.1379999999999999</c:v>
                </c:pt>
                <c:pt idx="278">
                  <c:v>4.1609999999999996</c:v>
                </c:pt>
                <c:pt idx="279">
                  <c:v>#N/A</c:v>
                </c:pt>
                <c:pt idx="280">
                  <c:v>#N/A</c:v>
                </c:pt>
                <c:pt idx="281">
                  <c:v>#N/A</c:v>
                </c:pt>
                <c:pt idx="282">
                  <c:v>#N/A</c:v>
                </c:pt>
                <c:pt idx="283">
                  <c:v>#N/A</c:v>
                </c:pt>
                <c:pt idx="284">
                  <c:v>#N/A</c:v>
                </c:pt>
                <c:pt idx="285">
                  <c:v>#N/A</c:v>
                </c:pt>
                <c:pt idx="286">
                  <c:v>4.3449999999999998</c:v>
                </c:pt>
                <c:pt idx="287">
                  <c:v>4.3680000000000003</c:v>
                </c:pt>
                <c:pt idx="288">
                  <c:v>4.391</c:v>
                </c:pt>
                <c:pt idx="289">
                  <c:v>#N/A</c:v>
                </c:pt>
                <c:pt idx="290">
                  <c:v>#N/A</c:v>
                </c:pt>
                <c:pt idx="291">
                  <c:v>#N/A</c:v>
                </c:pt>
                <c:pt idx="292">
                  <c:v>#N/A</c:v>
                </c:pt>
                <c:pt idx="293">
                  <c:v>#N/A</c:v>
                </c:pt>
                <c:pt idx="294">
                  <c:v>4.5289999999999999</c:v>
                </c:pt>
                <c:pt idx="295">
                  <c:v>#N/A</c:v>
                </c:pt>
                <c:pt idx="296">
                  <c:v>#N/A</c:v>
                </c:pt>
                <c:pt idx="297">
                  <c:v>#N/A</c:v>
                </c:pt>
                <c:pt idx="298">
                  <c:v>#N/A</c:v>
                </c:pt>
                <c:pt idx="299">
                  <c:v>4.6440000000000001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4.2069999999999999</c:v>
                </c:pt>
                <c:pt idx="315">
                  <c:v>#N/A</c:v>
                </c:pt>
                <c:pt idx="316">
                  <c:v>#N/A</c:v>
                </c:pt>
                <c:pt idx="317">
                  <c:v>#N/A</c:v>
                </c:pt>
                <c:pt idx="318">
                  <c:v>#N/A</c:v>
                </c:pt>
                <c:pt idx="319">
                  <c:v>4.3220000000000001</c:v>
                </c:pt>
                <c:pt idx="320">
                  <c:v>4.3449999999999998</c:v>
                </c:pt>
                <c:pt idx="321">
                  <c:v>4.3680000000000003</c:v>
                </c:pt>
                <c:pt idx="322">
                  <c:v>#N/A</c:v>
                </c:pt>
                <c:pt idx="323">
                  <c:v>#N/A</c:v>
                </c:pt>
                <c:pt idx="324">
                  <c:v>#N/A</c:v>
                </c:pt>
                <c:pt idx="325">
                  <c:v>#N/A</c:v>
                </c:pt>
                <c:pt idx="326">
                  <c:v>4.4829999999999997</c:v>
                </c:pt>
                <c:pt idx="327">
                  <c:v>4.5060000000000002</c:v>
                </c:pt>
                <c:pt idx="328">
                  <c:v>4.5289999999999999</c:v>
                </c:pt>
                <c:pt idx="329">
                  <c:v>#N/A</c:v>
                </c:pt>
                <c:pt idx="330">
                  <c:v>#N/A</c:v>
                </c:pt>
                <c:pt idx="331">
                  <c:v>#N/A</c:v>
                </c:pt>
                <c:pt idx="332">
                  <c:v>#N/A</c:v>
                </c:pt>
                <c:pt idx="333">
                  <c:v>#N/A</c:v>
                </c:pt>
                <c:pt idx="334">
                  <c:v>4.6669999999999998</c:v>
                </c:pt>
                <c:pt idx="335">
                  <c:v>#N/A</c:v>
                </c:pt>
                <c:pt idx="336">
                  <c:v>#N/A</c:v>
                </c:pt>
                <c:pt idx="337">
                  <c:v>#N/A</c:v>
                </c:pt>
                <c:pt idx="338">
                  <c:v>#N/A</c:v>
                </c:pt>
                <c:pt idx="339">
                  <c:v>#N/A</c:v>
                </c:pt>
                <c:pt idx="340">
                  <c:v>#N/A</c:v>
                </c:pt>
                <c:pt idx="341">
                  <c:v>#N/A</c:v>
                </c:pt>
                <c:pt idx="342">
                  <c:v>4.069</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4.5060000000000002</c:v>
                </c:pt>
                <c:pt idx="362">
                  <c:v>4.5289999999999999</c:v>
                </c:pt>
                <c:pt idx="363">
                  <c:v>#N/A</c:v>
                </c:pt>
                <c:pt idx="364">
                  <c:v>#N/A</c:v>
                </c:pt>
                <c:pt idx="365">
                  <c:v>#N/A</c:v>
                </c:pt>
                <c:pt idx="366">
                  <c:v>#N/A</c:v>
                </c:pt>
                <c:pt idx="367">
                  <c:v>#N/A</c:v>
                </c:pt>
                <c:pt idx="368">
                  <c:v>#N/A</c:v>
                </c:pt>
                <c:pt idx="369">
                  <c:v>#N/A</c:v>
                </c:pt>
                <c:pt idx="370">
                  <c:v>#N/A</c:v>
                </c:pt>
                <c:pt idx="371">
                  <c:v>#N/A</c:v>
                </c:pt>
                <c:pt idx="372">
                  <c:v>4.7590000000000003</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4.4370000000000003</c:v>
                </c:pt>
                <c:pt idx="393">
                  <c:v>4.46</c:v>
                </c:pt>
                <c:pt idx="394">
                  <c:v>4.4829999999999997</c:v>
                </c:pt>
                <c:pt idx="395">
                  <c:v>#N/A</c:v>
                </c:pt>
                <c:pt idx="396">
                  <c:v>#N/A</c:v>
                </c:pt>
                <c:pt idx="397">
                  <c:v>#N/A</c:v>
                </c:pt>
                <c:pt idx="398">
                  <c:v>4.5750000000000002</c:v>
                </c:pt>
                <c:pt idx="399">
                  <c:v>#N/A</c:v>
                </c:pt>
                <c:pt idx="400">
                  <c:v>4.6210000000000004</c:v>
                </c:pt>
                <c:pt idx="401">
                  <c:v>#N/A</c:v>
                </c:pt>
                <c:pt idx="402">
                  <c:v>#N/A</c:v>
                </c:pt>
                <c:pt idx="403">
                  <c:v>#N/A</c:v>
                </c:pt>
                <c:pt idx="404">
                  <c:v>#N/A</c:v>
                </c:pt>
                <c:pt idx="405">
                  <c:v>4.7359999999999998</c:v>
                </c:pt>
                <c:pt idx="406">
                  <c:v>#N/A</c:v>
                </c:pt>
                <c:pt idx="407">
                  <c:v>#N/A</c:v>
                </c:pt>
                <c:pt idx="408">
                  <c:v>4.0229999999999997</c:v>
                </c:pt>
                <c:pt idx="409">
                  <c:v>#N/A</c:v>
                </c:pt>
                <c:pt idx="410">
                  <c:v>#N/A</c:v>
                </c:pt>
                <c:pt idx="411">
                  <c:v>#N/A</c:v>
                </c:pt>
                <c:pt idx="412">
                  <c:v>#N/A</c:v>
                </c:pt>
                <c:pt idx="413">
                  <c:v>#N/A</c:v>
                </c:pt>
                <c:pt idx="414">
                  <c:v>#N/A</c:v>
                </c:pt>
                <c:pt idx="415">
                  <c:v>#N/A</c:v>
                </c:pt>
                <c:pt idx="416">
                  <c:v>#N/A</c:v>
                </c:pt>
                <c:pt idx="417">
                  <c:v>#N/A</c:v>
                </c:pt>
                <c:pt idx="418">
                  <c:v>#N/A</c:v>
                </c:pt>
                <c:pt idx="419">
                  <c:v>#N/A</c:v>
                </c:pt>
                <c:pt idx="420">
                  <c:v>4.2990000000000004</c:v>
                </c:pt>
                <c:pt idx="421">
                  <c:v>4.3220000000000001</c:v>
                </c:pt>
                <c:pt idx="422">
                  <c:v>4.3449999999999998</c:v>
                </c:pt>
                <c:pt idx="423">
                  <c:v>#N/A</c:v>
                </c:pt>
                <c:pt idx="424">
                  <c:v>#N/A</c:v>
                </c:pt>
                <c:pt idx="425">
                  <c:v>4.4139999999999997</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4.0229999999999997</c:v>
                </c:pt>
                <c:pt idx="443">
                  <c:v>#N/A</c:v>
                </c:pt>
                <c:pt idx="444">
                  <c:v>4.069</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#N/A</c:v>
                </c:pt>
                <c:pt idx="459">
                  <c:v>#N/A</c:v>
                </c:pt>
                <c:pt idx="460">
                  <c:v>#N/A</c:v>
                </c:pt>
                <c:pt idx="461">
                  <c:v>#N/A</c:v>
                </c:pt>
                <c:pt idx="462">
                  <c:v>#N/A</c:v>
                </c:pt>
                <c:pt idx="463">
                  <c:v>#N/A</c:v>
                </c:pt>
                <c:pt idx="464">
                  <c:v>4.5289999999999999</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#N/A</c:v>
                </c:pt>
                <c:pt idx="479">
                  <c:v>4.0919999999999996</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4.5060000000000002</c:v>
                </c:pt>
                <c:pt idx="498">
                  <c:v>4.5289999999999999</c:v>
                </c:pt>
                <c:pt idx="499">
                  <c:v>4.5519999999999996</c:v>
                </c:pt>
                <c:pt idx="500">
                  <c:v>#N/A</c:v>
                </c:pt>
                <c:pt idx="501">
                  <c:v>#N/A</c:v>
                </c:pt>
                <c:pt idx="502">
                  <c:v>#N/A</c:v>
                </c:pt>
                <c:pt idx="503">
                  <c:v>4.6440000000000001</c:v>
                </c:pt>
                <c:pt idx="504">
                  <c:v>4.6669999999999998</c:v>
                </c:pt>
                <c:pt idx="505">
                  <c:v>4.6899999999999995</c:v>
                </c:pt>
                <c:pt idx="506">
                  <c:v>4.7130000000000001</c:v>
                </c:pt>
                <c:pt idx="507">
                  <c:v>#N/A</c:v>
                </c:pt>
                <c:pt idx="508">
                  <c:v>#N/A</c:v>
                </c:pt>
                <c:pt idx="509">
                  <c:v>#N/A</c:v>
                </c:pt>
                <c:pt idx="510">
                  <c:v>#N/A</c:v>
                </c:pt>
                <c:pt idx="511">
                  <c:v>#N/A</c:v>
                </c:pt>
                <c:pt idx="512">
                  <c:v>#N/A</c:v>
                </c:pt>
                <c:pt idx="513">
                  <c:v>#N/A</c:v>
                </c:pt>
                <c:pt idx="514">
                  <c:v>#N/A</c:v>
                </c:pt>
                <c:pt idx="515">
                  <c:v>#N/A</c:v>
                </c:pt>
                <c:pt idx="516">
                  <c:v>#N/A</c:v>
                </c:pt>
                <c:pt idx="517">
                  <c:v>4.1840000000000002</c:v>
                </c:pt>
                <c:pt idx="518">
                  <c:v>#N/A</c:v>
                </c:pt>
                <c:pt idx="519">
                  <c:v>#N/A</c:v>
                </c:pt>
                <c:pt idx="520">
                  <c:v>4.2530000000000001</c:v>
                </c:pt>
                <c:pt idx="521">
                  <c:v>#N/A</c:v>
                </c:pt>
                <c:pt idx="522">
                  <c:v>#N/A</c:v>
                </c:pt>
                <c:pt idx="523">
                  <c:v>#N/A</c:v>
                </c:pt>
                <c:pt idx="524">
                  <c:v>#N/A</c:v>
                </c:pt>
                <c:pt idx="525">
                  <c:v>#N/A</c:v>
                </c:pt>
                <c:pt idx="526">
                  <c:v>4.391</c:v>
                </c:pt>
                <c:pt idx="527">
                  <c:v>#N/A</c:v>
                </c:pt>
                <c:pt idx="528">
                  <c:v>#N/A</c:v>
                </c:pt>
                <c:pt idx="529">
                  <c:v>#N/A</c:v>
                </c:pt>
                <c:pt idx="530">
                  <c:v>4.4829999999999997</c:v>
                </c:pt>
                <c:pt idx="531">
                  <c:v>4.5060000000000002</c:v>
                </c:pt>
                <c:pt idx="532">
                  <c:v>#N/A</c:v>
                </c:pt>
                <c:pt idx="533">
                  <c:v>#N/A</c:v>
                </c:pt>
                <c:pt idx="534">
                  <c:v>#N/A</c:v>
                </c:pt>
                <c:pt idx="535">
                  <c:v>#N/A</c:v>
                </c:pt>
                <c:pt idx="536">
                  <c:v>#N/A</c:v>
                </c:pt>
                <c:pt idx="537">
                  <c:v>#N/A</c:v>
                </c:pt>
                <c:pt idx="538">
                  <c:v>#N/A</c:v>
                </c:pt>
                <c:pt idx="539">
                  <c:v>#N/A</c:v>
                </c:pt>
                <c:pt idx="540">
                  <c:v>#N/A</c:v>
                </c:pt>
                <c:pt idx="541">
                  <c:v>#N/A</c:v>
                </c:pt>
                <c:pt idx="542">
                  <c:v>#N/A</c:v>
                </c:pt>
                <c:pt idx="543">
                  <c:v>4</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4.6899999999999995</c:v>
                </c:pt>
                <c:pt idx="574">
                  <c:v>4.7130000000000001</c:v>
                </c:pt>
                <c:pt idx="575">
                  <c:v>4.7359999999999998</c:v>
                </c:pt>
                <c:pt idx="576">
                  <c:v>4.7590000000000003</c:v>
                </c:pt>
                <c:pt idx="577">
                  <c:v>#N/A</c:v>
                </c:pt>
                <c:pt idx="578">
                  <c:v>#N/A</c:v>
                </c:pt>
                <c:pt idx="579">
                  <c:v>4.0460000000000003</c:v>
                </c:pt>
                <c:pt idx="580">
                  <c:v>4.069</c:v>
                </c:pt>
                <c:pt idx="581">
                  <c:v>#N/A</c:v>
                </c:pt>
                <c:pt idx="582">
                  <c:v>#N/A</c:v>
                </c:pt>
                <c:pt idx="583">
                  <c:v>#N/A</c:v>
                </c:pt>
                <c:pt idx="584">
                  <c:v>#N/A</c:v>
                </c:pt>
                <c:pt idx="585">
                  <c:v>#N/A</c:v>
                </c:pt>
                <c:pt idx="586">
                  <c:v>#N/A</c:v>
                </c:pt>
                <c:pt idx="587">
                  <c:v>4.2300000000000004</c:v>
                </c:pt>
                <c:pt idx="588">
                  <c:v>#N/A</c:v>
                </c:pt>
                <c:pt idx="589">
                  <c:v>4.2759999999999998</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4.1609999999999996</c:v>
                </c:pt>
                <c:pt idx="619">
                  <c:v>4.1840000000000002</c:v>
                </c:pt>
                <c:pt idx="620">
                  <c:v>4.2069999999999999</c:v>
                </c:pt>
                <c:pt idx="621">
                  <c:v>4.2300000000000004</c:v>
                </c:pt>
                <c:pt idx="622">
                  <c:v>4.2530000000000001</c:v>
                </c:pt>
                <c:pt idx="623">
                  <c:v>4.2759999999999998</c:v>
                </c:pt>
                <c:pt idx="624">
                  <c:v>#N/A</c:v>
                </c:pt>
                <c:pt idx="625">
                  <c:v>#N/A</c:v>
                </c:pt>
                <c:pt idx="626">
                  <c:v>#N/A</c:v>
                </c:pt>
                <c:pt idx="627">
                  <c:v>#N/A</c:v>
                </c:pt>
                <c:pt idx="628">
                  <c:v>#N/A</c:v>
                </c:pt>
                <c:pt idx="629">
                  <c:v>#N/A</c:v>
                </c:pt>
                <c:pt idx="630">
                  <c:v>4.4370000000000003</c:v>
                </c:pt>
                <c:pt idx="631">
                  <c:v>#N/A</c:v>
                </c:pt>
                <c:pt idx="632">
                  <c:v>#N/A</c:v>
                </c:pt>
                <c:pt idx="633">
                  <c:v>#N/A</c:v>
                </c:pt>
                <c:pt idx="634">
                  <c:v>#N/A</c:v>
                </c:pt>
                <c:pt idx="635">
                  <c:v>#N/A</c:v>
                </c:pt>
                <c:pt idx="636">
                  <c:v>#N/A</c:v>
                </c:pt>
                <c:pt idx="637">
                  <c:v>4.5979999999999999</c:v>
                </c:pt>
                <c:pt idx="638">
                  <c:v>4.6210000000000004</c:v>
                </c:pt>
                <c:pt idx="639">
                  <c:v>#N/A</c:v>
                </c:pt>
                <c:pt idx="640">
                  <c:v>#N/A</c:v>
                </c:pt>
                <c:pt idx="641">
                  <c:v>#N/A</c:v>
                </c:pt>
                <c:pt idx="642">
                  <c:v>4.7130000000000001</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4.391</c:v>
                </c:pt>
                <c:pt idx="663">
                  <c:v>4.4139999999999997</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4</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4.4370000000000003</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#N/A</c:v>
                </c:pt>
                <c:pt idx="727">
                  <c:v>#N/A</c:v>
                </c:pt>
                <c:pt idx="728">
                  <c:v>#N/A</c:v>
                </c:pt>
                <c:pt idx="729">
                  <c:v>#N/A</c:v>
                </c:pt>
                <c:pt idx="730">
                  <c:v>4.391</c:v>
                </c:pt>
                <c:pt idx="731">
                  <c:v>#N/A</c:v>
                </c:pt>
                <c:pt idx="732">
                  <c:v>4.4370000000000003</c:v>
                </c:pt>
                <c:pt idx="733">
                  <c:v>4.46</c:v>
                </c:pt>
                <c:pt idx="734">
                  <c:v>4.4829999999999997</c:v>
                </c:pt>
                <c:pt idx="735">
                  <c:v>4.5060000000000002</c:v>
                </c:pt>
                <c:pt idx="736">
                  <c:v>4.5289999999999999</c:v>
                </c:pt>
                <c:pt idx="737">
                  <c:v>4.5519999999999996</c:v>
                </c:pt>
                <c:pt idx="738">
                  <c:v>4.5750000000000002</c:v>
                </c:pt>
                <c:pt idx="739">
                  <c:v>4.5979999999999999</c:v>
                </c:pt>
                <c:pt idx="740">
                  <c:v>#N/A</c:v>
                </c:pt>
                <c:pt idx="741">
                  <c:v>#N/A</c:v>
                </c:pt>
                <c:pt idx="742">
                  <c:v>#N/A</c:v>
                </c:pt>
                <c:pt idx="743">
                  <c:v>#N/A</c:v>
                </c:pt>
                <c:pt idx="744">
                  <c:v>#N/A</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4.4370000000000003</c:v>
                </c:pt>
                <c:pt idx="767">
                  <c:v>4.46</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4.1379999999999999</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4.3449999999999998</c:v>
                </c:pt>
                <c:pt idx="831">
                  <c:v>#N/A</c:v>
                </c:pt>
                <c:pt idx="832">
                  <c:v>4.391</c:v>
                </c:pt>
                <c:pt idx="833">
                  <c:v>#N/A</c:v>
                </c:pt>
                <c:pt idx="834">
                  <c:v>4.4370000000000003</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#N/A</c:v>
                </c:pt>
                <c:pt idx="850">
                  <c:v>#N/A</c:v>
                </c:pt>
                <c:pt idx="851">
                  <c:v>#N/A</c:v>
                </c:pt>
                <c:pt idx="852">
                  <c:v>4.069</c:v>
                </c:pt>
                <c:pt idx="853">
                  <c:v>4.0919999999999996</c:v>
                </c:pt>
                <c:pt idx="854">
                  <c:v>#N/A</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4.4829999999999997</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4.0460000000000003</c:v>
                </c:pt>
                <c:pt idx="886">
                  <c:v>4.069</c:v>
                </c:pt>
                <c:pt idx="887">
                  <c:v>4.0919999999999996</c:v>
                </c:pt>
                <c:pt idx="888">
                  <c:v>4.1150000000000002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4.5060000000000002</c:v>
                </c:pt>
                <c:pt idx="906">
                  <c:v>4.5289999999999999</c:v>
                </c:pt>
                <c:pt idx="907">
                  <c:v>#N/A</c:v>
                </c:pt>
                <c:pt idx="908">
                  <c:v>#N/A</c:v>
                </c:pt>
                <c:pt idx="909">
                  <c:v>#N/A</c:v>
                </c:pt>
                <c:pt idx="910">
                  <c:v>#N/A</c:v>
                </c:pt>
                <c:pt idx="911">
                  <c:v>#N/A</c:v>
                </c:pt>
                <c:pt idx="912">
                  <c:v>#N/A</c:v>
                </c:pt>
                <c:pt idx="913">
                  <c:v>#N/A</c:v>
                </c:pt>
                <c:pt idx="914">
                  <c:v>#N/A</c:v>
                </c:pt>
                <c:pt idx="915">
                  <c:v>#N/A</c:v>
                </c:pt>
                <c:pt idx="916">
                  <c:v>4.7590000000000003</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4.3680000000000003</c:v>
                </c:pt>
                <c:pt idx="934">
                  <c:v>#N/A</c:v>
                </c:pt>
                <c:pt idx="935">
                  <c:v>#N/A</c:v>
                </c:pt>
                <c:pt idx="936">
                  <c:v>#N/A</c:v>
                </c:pt>
                <c:pt idx="937">
                  <c:v>#N/A</c:v>
                </c:pt>
                <c:pt idx="938">
                  <c:v>4.4829999999999997</c:v>
                </c:pt>
                <c:pt idx="939">
                  <c:v>#N/A</c:v>
                </c:pt>
                <c:pt idx="940">
                  <c:v>#N/A</c:v>
                </c:pt>
                <c:pt idx="941">
                  <c:v>4.5519999999999996</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4.3449999999999998</c:v>
                </c:pt>
                <c:pt idx="967">
                  <c:v>4.3680000000000003</c:v>
                </c:pt>
                <c:pt idx="968">
                  <c:v>4.391</c:v>
                </c:pt>
                <c:pt idx="969">
                  <c:v>#N/A</c:v>
                </c:pt>
                <c:pt idx="970">
                  <c:v>#N/A</c:v>
                </c:pt>
                <c:pt idx="971">
                  <c:v>#N/A</c:v>
                </c:pt>
                <c:pt idx="972">
                  <c:v>4.4829999999999997</c:v>
                </c:pt>
                <c:pt idx="973">
                  <c:v>#N/A</c:v>
                </c:pt>
                <c:pt idx="974">
                  <c:v>#N/A</c:v>
                </c:pt>
                <c:pt idx="975">
                  <c:v>4.5519999999999996</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76" totalsRowShown="0">
  <autoFilter ref="A1:J976" xr:uid="{00000000-0009-0000-0100-000001000000}"/>
  <sortState xmlns:xlrd2="http://schemas.microsoft.com/office/spreadsheetml/2017/richdata2" ref="A2:J976">
    <sortCondition ref="A969:A97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71" totalsRowShown="0">
  <autoFilter ref="A1:G1571" xr:uid="{00000000-0009-0000-0100-000002000000}"/>
  <sortState xmlns:xlrd2="http://schemas.microsoft.com/office/spreadsheetml/2017/richdata2" ref="A2:G1562">
    <sortCondition ref="B1536:B1562"/>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657" Type="http://schemas.openxmlformats.org/officeDocument/2006/relationships/hyperlink" Target="https://store.steampowered.com/app/3975750/The_Gate_Must_Stand/"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table" Target="../tables/table1.xm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table" Target="../tables/table2.xm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1010" Type="http://schemas.openxmlformats.org/officeDocument/2006/relationships/hyperlink" Target="https://www.gamebillet.com/next-jump-shmup-tactics"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76"/>
  <sheetViews>
    <sheetView tabSelected="1" topLeftCell="A934" zoomScaleNormal="100" workbookViewId="0">
      <selection activeCell="A979" sqref="A97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0</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384</v>
      </c>
      <c r="B69">
        <v>2025</v>
      </c>
      <c r="C69" t="s">
        <v>175</v>
      </c>
      <c r="D69" t="b">
        <f>TRUE()</f>
        <v>1</v>
      </c>
      <c r="E69" t="b">
        <f>COUNTIF(connections!A:A, A69) &gt; 0</f>
        <v>0</v>
      </c>
      <c r="G69" t="s">
        <v>385</v>
      </c>
      <c r="H69" t="s">
        <v>180</v>
      </c>
      <c r="I69" t="s">
        <v>386</v>
      </c>
    </row>
    <row r="70" spans="1:10" ht="15" customHeight="1" x14ac:dyDescent="0.25">
      <c r="A70" t="s">
        <v>387</v>
      </c>
      <c r="B70">
        <v>2024</v>
      </c>
      <c r="C70" t="s">
        <v>169</v>
      </c>
      <c r="D70" t="b">
        <f>TRUE()</f>
        <v>1</v>
      </c>
      <c r="E70" t="b">
        <f>COUNTIF(connections!A:A, A70) &gt; 0</f>
        <v>0</v>
      </c>
      <c r="G70" t="s">
        <v>388</v>
      </c>
      <c r="H70" t="s">
        <v>180</v>
      </c>
      <c r="I70" t="s">
        <v>389</v>
      </c>
      <c r="J70" s="1" t="s">
        <v>390</v>
      </c>
    </row>
    <row r="71" spans="1:10" ht="15" customHeight="1" x14ac:dyDescent="0.25">
      <c r="A71" t="s">
        <v>391</v>
      </c>
      <c r="B71">
        <v>2020</v>
      </c>
      <c r="C71" t="s">
        <v>169</v>
      </c>
      <c r="D71" t="b">
        <f>FALSE()</f>
        <v>0</v>
      </c>
      <c r="E71" t="b">
        <f>COUNTIF(connections!A:A, A71) &gt; 0</f>
        <v>0</v>
      </c>
      <c r="F71" t="s">
        <v>392</v>
      </c>
      <c r="G71" t="s">
        <v>393</v>
      </c>
      <c r="H71" t="s">
        <v>180</v>
      </c>
      <c r="I71" t="s">
        <v>394</v>
      </c>
      <c r="J71" s="1" t="s">
        <v>395</v>
      </c>
    </row>
    <row r="72" spans="1:10" ht="15" customHeight="1" x14ac:dyDescent="0.25">
      <c r="A72" t="s">
        <v>396</v>
      </c>
      <c r="B72">
        <v>2024</v>
      </c>
      <c r="C72" t="s">
        <v>215</v>
      </c>
      <c r="D72" t="b">
        <f>TRUE()</f>
        <v>1</v>
      </c>
      <c r="E72" t="b">
        <f>COUNTIF(connections!A:A, A72) &gt; 0</f>
        <v>0</v>
      </c>
      <c r="F72" t="s">
        <v>397</v>
      </c>
      <c r="G72" t="s">
        <v>398</v>
      </c>
      <c r="H72" t="s">
        <v>180</v>
      </c>
      <c r="I72" t="s">
        <v>399</v>
      </c>
      <c r="J72" s="1" t="s">
        <v>400</v>
      </c>
    </row>
    <row r="73" spans="1:10" ht="15" customHeight="1" x14ac:dyDescent="0.25">
      <c r="A73" t="s">
        <v>401</v>
      </c>
      <c r="B73">
        <v>1978</v>
      </c>
      <c r="C73" t="s">
        <v>172</v>
      </c>
      <c r="D73" t="b">
        <f>FALSE()</f>
        <v>0</v>
      </c>
      <c r="E73" t="b">
        <f>COUNTIF(connections!A:A, A73) &gt; 0</f>
        <v>0</v>
      </c>
      <c r="G73" t="s">
        <v>402</v>
      </c>
      <c r="H73" t="s">
        <v>180</v>
      </c>
      <c r="I73" t="s">
        <v>403</v>
      </c>
    </row>
    <row r="74" spans="1:10" ht="15" customHeight="1" x14ac:dyDescent="0.25">
      <c r="A74" t="s">
        <v>404</v>
      </c>
      <c r="B74">
        <v>2022</v>
      </c>
      <c r="C74" t="s">
        <v>175</v>
      </c>
      <c r="D74" t="b">
        <f>TRUE()</f>
        <v>1</v>
      </c>
      <c r="E74" t="b">
        <f>COUNTIF(connections!A:A, A74) &gt; 0</f>
        <v>0</v>
      </c>
      <c r="G74" t="s">
        <v>405</v>
      </c>
      <c r="H74" t="s">
        <v>180</v>
      </c>
      <c r="I74" t="s">
        <v>406</v>
      </c>
      <c r="J74" s="1" t="s">
        <v>407</v>
      </c>
    </row>
    <row r="75" spans="1:10" ht="15" customHeight="1" x14ac:dyDescent="0.25">
      <c r="A75" t="s">
        <v>408</v>
      </c>
      <c r="B75">
        <v>2023</v>
      </c>
      <c r="C75" t="s">
        <v>169</v>
      </c>
      <c r="D75" t="b">
        <f>TRUE()</f>
        <v>1</v>
      </c>
      <c r="E75" t="b">
        <f>COUNTIF(connections!A:A, A75) &gt; 0</f>
        <v>0</v>
      </c>
      <c r="G75" t="s">
        <v>409</v>
      </c>
      <c r="H75" t="s">
        <v>180</v>
      </c>
      <c r="I75" t="s">
        <v>410</v>
      </c>
      <c r="J75" s="1" t="s">
        <v>411</v>
      </c>
    </row>
    <row r="76" spans="1:10" ht="15" customHeight="1" x14ac:dyDescent="0.25">
      <c r="A76" t="s">
        <v>412</v>
      </c>
      <c r="B76">
        <v>2026</v>
      </c>
      <c r="C76" t="s">
        <v>175</v>
      </c>
      <c r="D76" t="b">
        <f>TRUE()</f>
        <v>1</v>
      </c>
      <c r="E76" t="b">
        <f>COUNTIF(connections!A:A, A76) &gt; 0</f>
        <v>0</v>
      </c>
      <c r="G76" t="s">
        <v>413</v>
      </c>
      <c r="J76" s="10" t="s">
        <v>3012</v>
      </c>
    </row>
    <row r="77" spans="1:10" ht="15" customHeight="1" x14ac:dyDescent="0.25">
      <c r="A77" t="s">
        <v>414</v>
      </c>
      <c r="B77">
        <v>2024</v>
      </c>
      <c r="C77" t="s">
        <v>175</v>
      </c>
      <c r="D77" t="b">
        <f>TRUE()</f>
        <v>1</v>
      </c>
      <c r="E77" t="b">
        <f>COUNTIF(connections!A:A, A77) &gt; 0</f>
        <v>0</v>
      </c>
      <c r="F77" t="s">
        <v>347</v>
      </c>
      <c r="G77" t="s">
        <v>415</v>
      </c>
      <c r="H77" t="s">
        <v>180</v>
      </c>
      <c r="I77" t="s">
        <v>416</v>
      </c>
      <c r="J77" s="1" t="s">
        <v>417</v>
      </c>
    </row>
    <row r="78" spans="1:10" ht="15" customHeight="1" x14ac:dyDescent="0.25">
      <c r="A78" t="s">
        <v>418</v>
      </c>
      <c r="B78">
        <v>2022</v>
      </c>
      <c r="C78" t="s">
        <v>169</v>
      </c>
      <c r="D78" t="b">
        <f>TRUE()</f>
        <v>1</v>
      </c>
      <c r="E78" t="b">
        <f>COUNTIF(connections!A:A, A78) &gt; 0</f>
        <v>0</v>
      </c>
      <c r="G78" t="s">
        <v>419</v>
      </c>
      <c r="J78" s="10" t="s">
        <v>420</v>
      </c>
    </row>
    <row r="79" spans="1:10" ht="15" customHeight="1" x14ac:dyDescent="0.25">
      <c r="A79" t="s">
        <v>421</v>
      </c>
      <c r="B79">
        <v>2026</v>
      </c>
      <c r="C79" t="s">
        <v>175</v>
      </c>
      <c r="D79" t="b">
        <f>TRUE()</f>
        <v>1</v>
      </c>
      <c r="E79" t="b">
        <f>COUNTIF(connections!A:A, A79) &gt; 0</f>
        <v>0</v>
      </c>
      <c r="F79" t="s">
        <v>347</v>
      </c>
      <c r="G79" t="s">
        <v>422</v>
      </c>
      <c r="J79" s="10" t="s">
        <v>423</v>
      </c>
    </row>
    <row r="80" spans="1:10" ht="15" customHeight="1" x14ac:dyDescent="0.25">
      <c r="A80" t="s">
        <v>9832</v>
      </c>
      <c r="B80">
        <v>2021</v>
      </c>
      <c r="C80" t="s">
        <v>169</v>
      </c>
      <c r="D80" t="b">
        <v>0</v>
      </c>
      <c r="E80" t="b">
        <f>COUNTIF(connections!A:A, A80) &gt; 0</f>
        <v>0</v>
      </c>
      <c r="F80" t="s">
        <v>9836</v>
      </c>
      <c r="G80" t="s">
        <v>9833</v>
      </c>
      <c r="H80" t="s">
        <v>180</v>
      </c>
      <c r="I80" t="s">
        <v>9835</v>
      </c>
      <c r="J80" s="10" t="s">
        <v>9834</v>
      </c>
    </row>
    <row r="81" spans="1:10" ht="15" customHeight="1" x14ac:dyDescent="0.25">
      <c r="A81" t="s">
        <v>424</v>
      </c>
      <c r="B81">
        <v>2019</v>
      </c>
      <c r="C81" t="s">
        <v>169</v>
      </c>
      <c r="D81" t="b">
        <f>TRUE()</f>
        <v>1</v>
      </c>
      <c r="E81" t="b">
        <f>COUNTIF(connections!A:A, A81) &gt; 0</f>
        <v>0</v>
      </c>
      <c r="G81" t="s">
        <v>425</v>
      </c>
      <c r="H81" t="s">
        <v>180</v>
      </c>
      <c r="I81" t="s">
        <v>426</v>
      </c>
      <c r="J81" s="1" t="s">
        <v>427</v>
      </c>
    </row>
    <row r="82" spans="1:10" ht="15" customHeight="1" x14ac:dyDescent="0.25">
      <c r="A82" t="s">
        <v>428</v>
      </c>
      <c r="B82">
        <v>2019</v>
      </c>
      <c r="C82" t="s">
        <v>169</v>
      </c>
      <c r="D82" t="b">
        <f>TRUE()</f>
        <v>1</v>
      </c>
      <c r="E82" t="b">
        <f>COUNTIF(connections!A:A, A82) &gt; 0</f>
        <v>1</v>
      </c>
      <c r="G82" t="s">
        <v>429</v>
      </c>
      <c r="H82" t="s">
        <v>180</v>
      </c>
      <c r="I82" t="s">
        <v>430</v>
      </c>
      <c r="J82" s="1" t="s">
        <v>431</v>
      </c>
    </row>
    <row r="83" spans="1:10" ht="15" customHeight="1" x14ac:dyDescent="0.25">
      <c r="A83" t="s">
        <v>432</v>
      </c>
      <c r="B83">
        <v>2023</v>
      </c>
      <c r="C83" t="s">
        <v>215</v>
      </c>
      <c r="D83" t="b">
        <f>FALSE()</f>
        <v>0</v>
      </c>
      <c r="E83" t="b">
        <f>COUNTIF(connections!A:A, A83) &gt; 0</f>
        <v>1</v>
      </c>
      <c r="F83" t="s">
        <v>397</v>
      </c>
      <c r="G83" t="s">
        <v>433</v>
      </c>
      <c r="H83" t="s">
        <v>180</v>
      </c>
      <c r="I83" t="s">
        <v>434</v>
      </c>
      <c r="J83" s="1" t="s">
        <v>435</v>
      </c>
    </row>
    <row r="84" spans="1:10" ht="15" customHeight="1" x14ac:dyDescent="0.25">
      <c r="A84" t="s">
        <v>436</v>
      </c>
      <c r="B84">
        <v>2024</v>
      </c>
      <c r="C84" t="s">
        <v>215</v>
      </c>
      <c r="D84" t="b">
        <f>FALSE()</f>
        <v>0</v>
      </c>
      <c r="E84" t="b">
        <f>COUNTIF(connections!A:A, A84) &gt; 0</f>
        <v>0</v>
      </c>
      <c r="F84" t="s">
        <v>397</v>
      </c>
      <c r="G84" t="s">
        <v>437</v>
      </c>
      <c r="H84" t="s">
        <v>180</v>
      </c>
      <c r="I84" t="s">
        <v>438</v>
      </c>
      <c r="J84" s="1" t="s">
        <v>439</v>
      </c>
    </row>
    <row r="85" spans="1:10" ht="15" customHeight="1" x14ac:dyDescent="0.25">
      <c r="A85" t="s">
        <v>9892</v>
      </c>
      <c r="B85">
        <v>2026</v>
      </c>
      <c r="C85" t="s">
        <v>169</v>
      </c>
      <c r="D85" t="b">
        <v>1</v>
      </c>
      <c r="E85" t="b">
        <f>COUNTIF(connections!A:A, A85) &gt; 0</f>
        <v>0</v>
      </c>
      <c r="G85" t="s">
        <v>9893</v>
      </c>
      <c r="H85" t="s">
        <v>180</v>
      </c>
      <c r="I85" t="s">
        <v>9890</v>
      </c>
      <c r="J85" s="10" t="s">
        <v>9891</v>
      </c>
    </row>
    <row r="86" spans="1:10" ht="15" customHeight="1" x14ac:dyDescent="0.25">
      <c r="A86" t="s">
        <v>440</v>
      </c>
      <c r="B86">
        <v>2023</v>
      </c>
      <c r="C86" t="s">
        <v>169</v>
      </c>
      <c r="D86" t="b">
        <f>TRUE()</f>
        <v>1</v>
      </c>
      <c r="E86" t="b">
        <f>COUNTIF(connections!A:A, A86) &gt; 0</f>
        <v>0</v>
      </c>
      <c r="G86" t="s">
        <v>441</v>
      </c>
    </row>
    <row r="87" spans="1:10" ht="15" customHeight="1" x14ac:dyDescent="0.25">
      <c r="A87" t="s">
        <v>14275</v>
      </c>
      <c r="B87">
        <v>2026</v>
      </c>
      <c r="C87" t="s">
        <v>175</v>
      </c>
      <c r="D87" t="b">
        <v>0</v>
      </c>
      <c r="E87" t="b">
        <f>COUNTIF(connections!A:A, A87) &gt; 0</f>
        <v>0</v>
      </c>
      <c r="G87" t="s">
        <v>14276</v>
      </c>
      <c r="J87" s="10" t="s">
        <v>14277</v>
      </c>
    </row>
    <row r="88" spans="1:10" ht="15" customHeight="1" x14ac:dyDescent="0.25">
      <c r="A88" t="s">
        <v>442</v>
      </c>
      <c r="B88">
        <v>2024</v>
      </c>
      <c r="C88" t="s">
        <v>169</v>
      </c>
      <c r="D88" t="b">
        <f>TRUE()</f>
        <v>1</v>
      </c>
      <c r="E88" t="b">
        <f>COUNTIF(connections!A:A, A88) &gt; 0</f>
        <v>0</v>
      </c>
      <c r="G88" t="s">
        <v>443</v>
      </c>
      <c r="H88" t="s">
        <v>180</v>
      </c>
      <c r="I88" t="s">
        <v>444</v>
      </c>
      <c r="J88" s="1" t="s">
        <v>445</v>
      </c>
    </row>
    <row r="89" spans="1:10" ht="15" customHeight="1" x14ac:dyDescent="0.25">
      <c r="A89" t="s">
        <v>446</v>
      </c>
      <c r="B89">
        <v>2025</v>
      </c>
      <c r="C89" t="s">
        <v>215</v>
      </c>
      <c r="D89" t="b">
        <f>FALSE()</f>
        <v>0</v>
      </c>
      <c r="E89" t="b">
        <f>COUNTIF(connections!A:A, A89) &gt; 0</f>
        <v>0</v>
      </c>
      <c r="F89" t="s">
        <v>397</v>
      </c>
      <c r="G89" t="s">
        <v>447</v>
      </c>
    </row>
    <row r="90" spans="1:10" ht="15" customHeight="1" x14ac:dyDescent="0.25">
      <c r="A90" t="s">
        <v>448</v>
      </c>
      <c r="B90">
        <v>2025</v>
      </c>
      <c r="C90" t="s">
        <v>215</v>
      </c>
      <c r="D90" t="b">
        <f>FALSE()</f>
        <v>0</v>
      </c>
      <c r="E90" t="b">
        <f>COUNTIF(connections!A:A, A90) &gt; 0</f>
        <v>0</v>
      </c>
      <c r="G90" t="s">
        <v>449</v>
      </c>
    </row>
    <row r="91" spans="1:10" ht="15" customHeight="1" x14ac:dyDescent="0.25">
      <c r="A91" t="s">
        <v>450</v>
      </c>
      <c r="B91">
        <v>2022</v>
      </c>
      <c r="C91" t="s">
        <v>169</v>
      </c>
      <c r="D91" t="b">
        <f>TRUE()</f>
        <v>1</v>
      </c>
      <c r="E91" t="b">
        <f>COUNTIF(connections!A:A, A91) &gt; 0</f>
        <v>1</v>
      </c>
      <c r="F91" t="s">
        <v>451</v>
      </c>
      <c r="G91" t="s">
        <v>452</v>
      </c>
      <c r="H91" t="s">
        <v>180</v>
      </c>
      <c r="I91" t="s">
        <v>453</v>
      </c>
      <c r="J91" s="1" t="s">
        <v>454</v>
      </c>
    </row>
    <row r="92" spans="1:10" ht="15" customHeight="1" x14ac:dyDescent="0.25">
      <c r="A92" t="s">
        <v>455</v>
      </c>
      <c r="B92">
        <v>2018</v>
      </c>
      <c r="C92" t="s">
        <v>175</v>
      </c>
      <c r="D92" t="b">
        <f>TRUE()</f>
        <v>1</v>
      </c>
      <c r="E92" t="b">
        <f>COUNTIF(connections!A:A, A92) &gt; 0</f>
        <v>1</v>
      </c>
      <c r="G92" t="s">
        <v>456</v>
      </c>
    </row>
    <row r="93" spans="1:10" ht="15" customHeight="1" x14ac:dyDescent="0.25">
      <c r="A93" t="s">
        <v>457</v>
      </c>
      <c r="B93">
        <v>2022</v>
      </c>
      <c r="C93" t="s">
        <v>169</v>
      </c>
      <c r="D93" t="b">
        <f>TRUE()</f>
        <v>1</v>
      </c>
      <c r="E93" t="b">
        <f>COUNTIF(connections!A:A, A93) &gt; 0</f>
        <v>1</v>
      </c>
      <c r="F93" t="s">
        <v>458</v>
      </c>
      <c r="G93" t="s">
        <v>459</v>
      </c>
      <c r="H93" t="s">
        <v>180</v>
      </c>
      <c r="I93" t="s">
        <v>460</v>
      </c>
      <c r="J93" s="1" t="s">
        <v>461</v>
      </c>
    </row>
    <row r="94" spans="1:10" ht="15" customHeight="1" x14ac:dyDescent="0.25">
      <c r="A94" t="s">
        <v>462</v>
      </c>
      <c r="B94">
        <v>2021</v>
      </c>
      <c r="C94" t="s">
        <v>169</v>
      </c>
      <c r="D94" t="b">
        <v>1</v>
      </c>
      <c r="E94" t="b">
        <f>COUNTIF(connections!A:A, A94) &gt; 0</f>
        <v>0</v>
      </c>
      <c r="G94" t="s">
        <v>463</v>
      </c>
      <c r="H94" t="s">
        <v>180</v>
      </c>
      <c r="I94" t="s">
        <v>464</v>
      </c>
      <c r="J94" s="1" t="s">
        <v>465</v>
      </c>
    </row>
    <row r="95" spans="1:10" ht="15" customHeight="1" x14ac:dyDescent="0.25">
      <c r="A95" t="s">
        <v>466</v>
      </c>
      <c r="B95">
        <v>2020</v>
      </c>
      <c r="C95" t="s">
        <v>169</v>
      </c>
      <c r="D95" t="b">
        <f>TRUE()</f>
        <v>1</v>
      </c>
      <c r="E95" t="b">
        <f>COUNTIF(connections!A:A, A95) &gt; 0</f>
        <v>0</v>
      </c>
      <c r="F95" t="s">
        <v>392</v>
      </c>
      <c r="G95" t="s">
        <v>467</v>
      </c>
      <c r="H95" t="s">
        <v>180</v>
      </c>
      <c r="I95" t="s">
        <v>468</v>
      </c>
      <c r="J95" s="1" t="s">
        <v>469</v>
      </c>
    </row>
    <row r="96" spans="1:10" ht="15" customHeight="1" x14ac:dyDescent="0.25">
      <c r="A96" t="s">
        <v>14235</v>
      </c>
      <c r="B96">
        <v>2022</v>
      </c>
      <c r="C96" t="s">
        <v>169</v>
      </c>
      <c r="D96" t="b">
        <v>1</v>
      </c>
      <c r="E96" t="b">
        <f>COUNTIF(connections!A:A, A96) &gt; 0</f>
        <v>0</v>
      </c>
      <c r="G96" t="s">
        <v>14236</v>
      </c>
      <c r="H96" t="s">
        <v>180</v>
      </c>
      <c r="I96" t="s">
        <v>14239</v>
      </c>
      <c r="J96" s="10" t="s">
        <v>14237</v>
      </c>
    </row>
    <row r="97" spans="1:10" ht="15" customHeight="1" x14ac:dyDescent="0.25">
      <c r="A97" t="s">
        <v>470</v>
      </c>
      <c r="B97">
        <v>2023</v>
      </c>
      <c r="C97" t="s">
        <v>175</v>
      </c>
      <c r="D97" t="b">
        <f>TRUE()</f>
        <v>1</v>
      </c>
      <c r="E97" t="b">
        <f>COUNTIF(connections!A:A, A97) &gt; 0</f>
        <v>0</v>
      </c>
      <c r="G97" t="s">
        <v>471</v>
      </c>
      <c r="J97" s="1" t="s">
        <v>472</v>
      </c>
    </row>
    <row r="98" spans="1:10" ht="15" customHeight="1" x14ac:dyDescent="0.25">
      <c r="A98" t="s">
        <v>473</v>
      </c>
      <c r="B98">
        <v>2021</v>
      </c>
      <c r="C98" t="s">
        <v>175</v>
      </c>
      <c r="D98" t="b">
        <f>TRUE()</f>
        <v>1</v>
      </c>
      <c r="E98" t="b">
        <f>COUNTIF(connections!A:A, A98) &gt; 0</f>
        <v>0</v>
      </c>
      <c r="G98" t="s">
        <v>474</v>
      </c>
      <c r="H98" t="s">
        <v>180</v>
      </c>
      <c r="I98" t="s">
        <v>475</v>
      </c>
      <c r="J98" s="1" t="s">
        <v>476</v>
      </c>
    </row>
    <row r="99" spans="1:10" ht="15" customHeight="1" x14ac:dyDescent="0.25">
      <c r="A99" t="s">
        <v>477</v>
      </c>
      <c r="B99">
        <v>2024</v>
      </c>
      <c r="C99" t="s">
        <v>175</v>
      </c>
      <c r="D99" t="b">
        <f>TRUE()</f>
        <v>1</v>
      </c>
      <c r="E99" t="b">
        <f>COUNTIF(connections!A:A, A99) &gt; 0</f>
        <v>0</v>
      </c>
      <c r="F99" t="s">
        <v>267</v>
      </c>
      <c r="G99" t="s">
        <v>478</v>
      </c>
      <c r="H99" t="s">
        <v>180</v>
      </c>
      <c r="I99" t="s">
        <v>479</v>
      </c>
      <c r="J99" s="1" t="s">
        <v>480</v>
      </c>
    </row>
    <row r="100" spans="1:10" ht="15" customHeight="1" x14ac:dyDescent="0.25">
      <c r="A100" t="s">
        <v>481</v>
      </c>
      <c r="B100">
        <v>2025</v>
      </c>
      <c r="C100" t="s">
        <v>169</v>
      </c>
      <c r="D100" t="b">
        <f>TRUE()</f>
        <v>1</v>
      </c>
      <c r="E100" t="b">
        <f>COUNTIF(connections!A:A, A100) &gt; 0</f>
        <v>0</v>
      </c>
      <c r="G100" t="s">
        <v>482</v>
      </c>
    </row>
    <row r="101" spans="1:10" ht="15" customHeight="1" x14ac:dyDescent="0.25">
      <c r="A101" t="s">
        <v>483</v>
      </c>
      <c r="B101">
        <v>2009</v>
      </c>
      <c r="C101" t="s">
        <v>172</v>
      </c>
      <c r="D101" t="b">
        <f>TRUE()</f>
        <v>1</v>
      </c>
      <c r="E101" t="b">
        <f>COUNTIF(connections!A:A, A101) &gt; 0</f>
        <v>1</v>
      </c>
      <c r="G101" t="s">
        <v>484</v>
      </c>
      <c r="H101" t="s">
        <v>180</v>
      </c>
      <c r="I101" t="s">
        <v>485</v>
      </c>
    </row>
    <row r="102" spans="1:10" ht="15" customHeight="1" x14ac:dyDescent="0.25">
      <c r="A102" t="s">
        <v>486</v>
      </c>
      <c r="B102">
        <v>2026</v>
      </c>
      <c r="C102" t="s">
        <v>215</v>
      </c>
      <c r="D102" t="b">
        <f>TRUE()</f>
        <v>1</v>
      </c>
      <c r="E102" t="b">
        <f>COUNTIF(connections!A:A, A102) &gt; 0</f>
        <v>0</v>
      </c>
      <c r="G102" t="s">
        <v>487</v>
      </c>
      <c r="H102" t="s">
        <v>180</v>
      </c>
      <c r="I102" t="s">
        <v>488</v>
      </c>
      <c r="J102" s="1" t="s">
        <v>489</v>
      </c>
    </row>
    <row r="103" spans="1:10" ht="15" customHeight="1" x14ac:dyDescent="0.25">
      <c r="A103" t="s">
        <v>490</v>
      </c>
      <c r="B103">
        <v>2022</v>
      </c>
      <c r="C103" t="s">
        <v>169</v>
      </c>
      <c r="D103" t="b">
        <f>TRUE()</f>
        <v>1</v>
      </c>
      <c r="E103" t="b">
        <f>COUNTIF(connections!A:A, A103) &gt; 0</f>
        <v>1</v>
      </c>
      <c r="G103" t="s">
        <v>491</v>
      </c>
      <c r="H103" t="s">
        <v>180</v>
      </c>
      <c r="I103" t="s">
        <v>492</v>
      </c>
      <c r="J103" s="1" t="s">
        <v>493</v>
      </c>
    </row>
    <row r="104" spans="1:10" ht="15" customHeight="1" x14ac:dyDescent="0.25">
      <c r="A104" t="s">
        <v>494</v>
      </c>
      <c r="B104">
        <v>2021</v>
      </c>
      <c r="C104" t="s">
        <v>215</v>
      </c>
      <c r="D104" t="b">
        <f>TRUE()</f>
        <v>1</v>
      </c>
      <c r="E104" t="b">
        <f>COUNTIF(connections!A:A, A104) &gt; 0</f>
        <v>0</v>
      </c>
      <c r="G104" t="s">
        <v>495</v>
      </c>
      <c r="H104" t="s">
        <v>180</v>
      </c>
      <c r="I104" t="s">
        <v>496</v>
      </c>
      <c r="J104" s="1" t="s">
        <v>497</v>
      </c>
    </row>
    <row r="105" spans="1:10" ht="15" customHeight="1" x14ac:dyDescent="0.25">
      <c r="A105" t="s">
        <v>498</v>
      </c>
      <c r="B105">
        <v>2023</v>
      </c>
      <c r="C105" t="s">
        <v>215</v>
      </c>
      <c r="D105" t="b">
        <f>TRUE()</f>
        <v>1</v>
      </c>
      <c r="E105" t="b">
        <f>COUNTIF(connections!A:A, A105) &gt; 0</f>
        <v>1</v>
      </c>
      <c r="F105" t="s">
        <v>499</v>
      </c>
      <c r="G105" t="s">
        <v>500</v>
      </c>
      <c r="H105" t="s">
        <v>180</v>
      </c>
      <c r="I105" t="s">
        <v>501</v>
      </c>
      <c r="J105" s="1" t="s">
        <v>502</v>
      </c>
    </row>
    <row r="106" spans="1:10" ht="15" customHeight="1" x14ac:dyDescent="0.25">
      <c r="A106" t="s">
        <v>7785</v>
      </c>
      <c r="B106">
        <v>2019</v>
      </c>
      <c r="C106" t="s">
        <v>172</v>
      </c>
      <c r="D106" t="b">
        <f>TRUE()</f>
        <v>1</v>
      </c>
      <c r="E106" t="b">
        <f>COUNTIF(connections!A:A, A106) &gt; 0</f>
        <v>0</v>
      </c>
      <c r="G106" t="s">
        <v>7786</v>
      </c>
    </row>
    <row r="107" spans="1:10" ht="15" customHeight="1" x14ac:dyDescent="0.25">
      <c r="A107" t="s">
        <v>503</v>
      </c>
      <c r="B107">
        <v>2018</v>
      </c>
      <c r="C107" t="s">
        <v>169</v>
      </c>
      <c r="D107" t="b">
        <f>TRUE()</f>
        <v>1</v>
      </c>
      <c r="E107" t="b">
        <f>COUNTIF(connections!A:A, A107) &gt; 0</f>
        <v>1</v>
      </c>
      <c r="G107" t="s">
        <v>504</v>
      </c>
      <c r="H107" t="s">
        <v>180</v>
      </c>
      <c r="I107" t="s">
        <v>505</v>
      </c>
    </row>
    <row r="108" spans="1:10" ht="15" customHeight="1" x14ac:dyDescent="0.25">
      <c r="A108" t="s">
        <v>506</v>
      </c>
      <c r="B108">
        <v>2016</v>
      </c>
      <c r="C108" t="s">
        <v>169</v>
      </c>
      <c r="D108" t="b">
        <f>FALSE()</f>
        <v>0</v>
      </c>
      <c r="E108" t="b">
        <f>COUNTIF(connections!A:A, A108) &gt; 0</f>
        <v>0</v>
      </c>
      <c r="G108" t="s">
        <v>507</v>
      </c>
      <c r="H108" t="s">
        <v>180</v>
      </c>
      <c r="I108" t="s">
        <v>508</v>
      </c>
      <c r="J108" s="1" t="s">
        <v>509</v>
      </c>
    </row>
    <row r="109" spans="1:10" ht="15" customHeight="1" x14ac:dyDescent="0.25">
      <c r="A109" t="s">
        <v>510</v>
      </c>
      <c r="B109">
        <v>2010</v>
      </c>
      <c r="C109" t="s">
        <v>172</v>
      </c>
      <c r="D109" t="b">
        <f>TRUE()</f>
        <v>1</v>
      </c>
      <c r="E109" t="b">
        <f>COUNTIF(connections!A:A, A109) &gt; 0</f>
        <v>1</v>
      </c>
      <c r="G109" t="s">
        <v>511</v>
      </c>
    </row>
    <row r="110" spans="1:10" ht="15" customHeight="1" x14ac:dyDescent="0.25">
      <c r="A110" t="s">
        <v>512</v>
      </c>
      <c r="B110">
        <v>2014</v>
      </c>
      <c r="C110" t="s">
        <v>172</v>
      </c>
      <c r="D110" t="b">
        <f>TRUE()</f>
        <v>1</v>
      </c>
      <c r="E110" t="b">
        <f>COUNTIF(connections!A:A, A110) &gt; 0</f>
        <v>0</v>
      </c>
      <c r="G110" t="s">
        <v>513</v>
      </c>
      <c r="J110" s="10" t="s">
        <v>514</v>
      </c>
    </row>
    <row r="111" spans="1:10" ht="15" customHeight="1" x14ac:dyDescent="0.25">
      <c r="A111" t="s">
        <v>515</v>
      </c>
      <c r="B111">
        <v>1994</v>
      </c>
      <c r="C111" t="s">
        <v>172</v>
      </c>
      <c r="D111" t="b">
        <f>TRUE()</f>
        <v>1</v>
      </c>
      <c r="E111" t="b">
        <f>COUNTIF(connections!A:A, A111) &gt; 0</f>
        <v>1</v>
      </c>
      <c r="G111" t="s">
        <v>516</v>
      </c>
      <c r="H111" t="s">
        <v>180</v>
      </c>
      <c r="I111" t="s">
        <v>517</v>
      </c>
    </row>
    <row r="112" spans="1:10" ht="15" customHeight="1" x14ac:dyDescent="0.25">
      <c r="A112" t="s">
        <v>518</v>
      </c>
      <c r="B112">
        <v>2005</v>
      </c>
      <c r="C112" t="s">
        <v>172</v>
      </c>
      <c r="D112" t="b">
        <f>TRUE()</f>
        <v>1</v>
      </c>
      <c r="E112" t="b">
        <f>COUNTIF(connections!A:A, A112) &gt; 0</f>
        <v>1</v>
      </c>
      <c r="G112" t="s">
        <v>519</v>
      </c>
      <c r="H112" t="s">
        <v>180</v>
      </c>
      <c r="I112" t="s">
        <v>520</v>
      </c>
    </row>
    <row r="113" spans="1:10" ht="15" customHeight="1" x14ac:dyDescent="0.25">
      <c r="A113" t="s">
        <v>521</v>
      </c>
      <c r="B113">
        <v>2024</v>
      </c>
      <c r="C113" t="s">
        <v>175</v>
      </c>
      <c r="D113" t="b">
        <f>TRUE()</f>
        <v>1</v>
      </c>
      <c r="E113" t="b">
        <f>COUNTIF(connections!A:A, A113) &gt; 0</f>
        <v>0</v>
      </c>
      <c r="F113" t="s">
        <v>522</v>
      </c>
      <c r="G113" t="s">
        <v>523</v>
      </c>
    </row>
    <row r="114" spans="1:10" ht="15" customHeight="1" x14ac:dyDescent="0.25">
      <c r="A114" t="s">
        <v>524</v>
      </c>
      <c r="B114">
        <v>2010</v>
      </c>
      <c r="C114" t="s">
        <v>172</v>
      </c>
      <c r="D114" t="b">
        <f>TRUE()</f>
        <v>1</v>
      </c>
      <c r="E114" t="b">
        <f>COUNTIF(connections!A:A, A114) &gt; 0</f>
        <v>1</v>
      </c>
      <c r="F114" t="s">
        <v>451</v>
      </c>
      <c r="G114" t="s">
        <v>525</v>
      </c>
      <c r="H114" t="s">
        <v>180</v>
      </c>
      <c r="I114" t="s">
        <v>526</v>
      </c>
    </row>
    <row r="115" spans="1:10" ht="15" customHeight="1" x14ac:dyDescent="0.25">
      <c r="A115" t="s">
        <v>527</v>
      </c>
      <c r="B115">
        <v>2020</v>
      </c>
      <c r="C115" t="s">
        <v>172</v>
      </c>
      <c r="D115" t="b">
        <f>TRUE()</f>
        <v>1</v>
      </c>
      <c r="E115" t="b">
        <f>COUNTIF(connections!A:A, A115) &gt; 0</f>
        <v>0</v>
      </c>
      <c r="F115" t="s">
        <v>451</v>
      </c>
      <c r="G115" t="s">
        <v>528</v>
      </c>
      <c r="H115" t="s">
        <v>180</v>
      </c>
      <c r="I115" t="s">
        <v>7445</v>
      </c>
    </row>
    <row r="116" spans="1:10" ht="15" customHeight="1" x14ac:dyDescent="0.25">
      <c r="A116" t="s">
        <v>529</v>
      </c>
      <c r="B116">
        <v>2013</v>
      </c>
      <c r="C116" t="s">
        <v>172</v>
      </c>
      <c r="D116" t="b">
        <f>TRUE()</f>
        <v>1</v>
      </c>
      <c r="E116" t="b">
        <f>COUNTIF(connections!A:A, A116) &gt; 0</f>
        <v>1</v>
      </c>
      <c r="F116" t="s">
        <v>451</v>
      </c>
      <c r="G116" t="s">
        <v>530</v>
      </c>
      <c r="H116" t="s">
        <v>180</v>
      </c>
      <c r="I116" t="s">
        <v>7446</v>
      </c>
    </row>
    <row r="117" spans="1:10" ht="15" customHeight="1" x14ac:dyDescent="0.25">
      <c r="A117" t="s">
        <v>531</v>
      </c>
      <c r="B117">
        <v>2025</v>
      </c>
      <c r="C117" t="s">
        <v>172</v>
      </c>
      <c r="D117" t="b">
        <f>TRUE()</f>
        <v>1</v>
      </c>
      <c r="E117" t="b">
        <f>COUNTIF(connections!A:A, A117) &gt; 0</f>
        <v>0</v>
      </c>
      <c r="F117" t="s">
        <v>451</v>
      </c>
      <c r="G117" t="s">
        <v>532</v>
      </c>
      <c r="H117" t="s">
        <v>180</v>
      </c>
      <c r="I117" t="s">
        <v>7447</v>
      </c>
    </row>
    <row r="118" spans="1:10" ht="15" customHeight="1" x14ac:dyDescent="0.25">
      <c r="A118" t="s">
        <v>533</v>
      </c>
      <c r="B118">
        <v>2015</v>
      </c>
      <c r="C118" t="s">
        <v>169</v>
      </c>
      <c r="D118" t="b">
        <v>1</v>
      </c>
      <c r="E118" t="b">
        <f>COUNTIF(connections!A:A, A118) &gt; 0</f>
        <v>1</v>
      </c>
      <c r="G118" t="s">
        <v>534</v>
      </c>
      <c r="J118" s="10" t="s">
        <v>535</v>
      </c>
    </row>
    <row r="119" spans="1:10" ht="15" customHeight="1" x14ac:dyDescent="0.25">
      <c r="A119" t="s">
        <v>536</v>
      </c>
      <c r="B119">
        <v>2025</v>
      </c>
      <c r="C119" t="s">
        <v>175</v>
      </c>
      <c r="D119" t="b">
        <f>TRUE()</f>
        <v>1</v>
      </c>
      <c r="E119" t="b">
        <f>COUNTIF(connections!A:A, A119) &gt; 0</f>
        <v>0</v>
      </c>
      <c r="F119" t="s">
        <v>522</v>
      </c>
      <c r="G119" t="s">
        <v>537</v>
      </c>
      <c r="H119" t="s">
        <v>180</v>
      </c>
      <c r="I119" t="s">
        <v>8303</v>
      </c>
      <c r="J119" s="1" t="s">
        <v>538</v>
      </c>
    </row>
    <row r="120" spans="1:10" ht="15" customHeight="1" x14ac:dyDescent="0.25">
      <c r="A120" t="s">
        <v>539</v>
      </c>
      <c r="B120">
        <v>1991</v>
      </c>
      <c r="C120" t="s">
        <v>172</v>
      </c>
      <c r="D120" t="b">
        <f>TRUE()</f>
        <v>1</v>
      </c>
      <c r="E120" t="b">
        <f>COUNTIF(connections!A:A, A120) &gt; 0</f>
        <v>0</v>
      </c>
      <c r="G120" t="s">
        <v>540</v>
      </c>
      <c r="H120" t="s">
        <v>180</v>
      </c>
      <c r="I120" t="s">
        <v>541</v>
      </c>
    </row>
    <row r="121" spans="1:10" ht="15" customHeight="1" x14ac:dyDescent="0.25">
      <c r="A121" t="s">
        <v>542</v>
      </c>
      <c r="B121">
        <v>2017</v>
      </c>
      <c r="C121" t="s">
        <v>169</v>
      </c>
      <c r="D121" t="b">
        <f>TRUE()</f>
        <v>1</v>
      </c>
      <c r="E121" t="b">
        <f>COUNTIF(connections!A:A, A121) &gt; 0</f>
        <v>1</v>
      </c>
      <c r="G121" t="s">
        <v>543</v>
      </c>
      <c r="H121" t="s">
        <v>180</v>
      </c>
      <c r="I121" t="s">
        <v>544</v>
      </c>
      <c r="J121" s="1" t="s">
        <v>545</v>
      </c>
    </row>
    <row r="122" spans="1:10" ht="15" customHeight="1" x14ac:dyDescent="0.25">
      <c r="A122" t="s">
        <v>546</v>
      </c>
      <c r="B122">
        <v>2010</v>
      </c>
      <c r="C122" t="s">
        <v>172</v>
      </c>
      <c r="D122" t="b">
        <f>TRUE()</f>
        <v>1</v>
      </c>
      <c r="E122" t="b">
        <f>COUNTIF(connections!A:A, A122) &gt; 0</f>
        <v>1</v>
      </c>
      <c r="G122" t="s">
        <v>547</v>
      </c>
      <c r="H122" t="s">
        <v>180</v>
      </c>
      <c r="I122" t="s">
        <v>548</v>
      </c>
      <c r="J122" s="1" t="s">
        <v>549</v>
      </c>
    </row>
    <row r="123" spans="1:10" ht="15" customHeight="1" x14ac:dyDescent="0.25">
      <c r="A123" t="s">
        <v>550</v>
      </c>
      <c r="B123">
        <v>2020</v>
      </c>
      <c r="C123" t="s">
        <v>169</v>
      </c>
      <c r="D123" t="b">
        <f>TRUE()</f>
        <v>1</v>
      </c>
      <c r="E123" t="b">
        <f>COUNTIF(connections!A:A, A123) &gt; 0</f>
        <v>0</v>
      </c>
      <c r="G123" t="s">
        <v>551</v>
      </c>
      <c r="H123" t="s">
        <v>180</v>
      </c>
      <c r="I123" t="s">
        <v>552</v>
      </c>
      <c r="J123" s="1" t="s">
        <v>553</v>
      </c>
    </row>
    <row r="124" spans="1:10" ht="15" customHeight="1" x14ac:dyDescent="0.25">
      <c r="A124" t="s">
        <v>554</v>
      </c>
      <c r="B124">
        <v>2025</v>
      </c>
      <c r="C124" t="s">
        <v>215</v>
      </c>
      <c r="D124" t="b">
        <f>FALSE()</f>
        <v>0</v>
      </c>
      <c r="E124" t="b">
        <f>COUNTIF(connections!A:A, A124) &gt; 0</f>
        <v>0</v>
      </c>
      <c r="G124" t="s">
        <v>555</v>
      </c>
    </row>
    <row r="125" spans="1:10" ht="15" customHeight="1" x14ac:dyDescent="0.25">
      <c r="A125" t="s">
        <v>556</v>
      </c>
      <c r="B125">
        <v>2023</v>
      </c>
      <c r="C125" t="s">
        <v>169</v>
      </c>
      <c r="D125" t="b">
        <f>TRUE()</f>
        <v>1</v>
      </c>
      <c r="E125" t="b">
        <f>COUNTIF(connections!A:A, A125) &gt; 0</f>
        <v>0</v>
      </c>
      <c r="G125" t="s">
        <v>557</v>
      </c>
      <c r="H125" t="s">
        <v>180</v>
      </c>
      <c r="I125" t="s">
        <v>558</v>
      </c>
      <c r="J125" s="1" t="s">
        <v>559</v>
      </c>
    </row>
    <row r="126" spans="1:10" ht="15" customHeight="1" x14ac:dyDescent="0.25">
      <c r="A126" t="s">
        <v>14232</v>
      </c>
      <c r="B126">
        <v>2026</v>
      </c>
      <c r="C126" t="s">
        <v>169</v>
      </c>
      <c r="D126" t="b">
        <v>1</v>
      </c>
      <c r="E126" t="b">
        <f>COUNTIF(connections!A:A, A126) &gt; 0</f>
        <v>0</v>
      </c>
      <c r="G126" t="s">
        <v>14233</v>
      </c>
      <c r="J126" s="10" t="s">
        <v>14234</v>
      </c>
    </row>
    <row r="127" spans="1:10" ht="15" customHeight="1" x14ac:dyDescent="0.25">
      <c r="A127" t="s">
        <v>9907</v>
      </c>
      <c r="B127">
        <v>2020</v>
      </c>
      <c r="C127" t="s">
        <v>215</v>
      </c>
      <c r="D127" t="b">
        <v>0</v>
      </c>
      <c r="E127" t="b">
        <f>COUNTIF(connections!A:A, A127) &gt; 0</f>
        <v>0</v>
      </c>
      <c r="G127" t="s">
        <v>9908</v>
      </c>
      <c r="J127" s="10" t="s">
        <v>9909</v>
      </c>
    </row>
    <row r="128" spans="1:10" ht="15" customHeight="1" x14ac:dyDescent="0.25">
      <c r="A128" t="s">
        <v>560</v>
      </c>
      <c r="B128">
        <v>2025</v>
      </c>
      <c r="C128" t="s">
        <v>175</v>
      </c>
      <c r="D128" t="b">
        <f>TRUE()</f>
        <v>1</v>
      </c>
      <c r="E128" t="b">
        <f>COUNTIF(connections!A:A, A128) &gt; 0</f>
        <v>0</v>
      </c>
      <c r="F128" t="s">
        <v>561</v>
      </c>
      <c r="G128" t="s">
        <v>562</v>
      </c>
      <c r="H128" t="s">
        <v>180</v>
      </c>
      <c r="I128" t="s">
        <v>563</v>
      </c>
    </row>
    <row r="129" spans="1:10" ht="15" customHeight="1" x14ac:dyDescent="0.25">
      <c r="A129" t="s">
        <v>564</v>
      </c>
      <c r="B129">
        <v>2022</v>
      </c>
      <c r="C129" t="s">
        <v>169</v>
      </c>
      <c r="D129" t="b">
        <f>TRUE()</f>
        <v>1</v>
      </c>
      <c r="E129" t="b">
        <f>COUNTIF(connections!A:A, A129) &gt; 0</f>
        <v>1</v>
      </c>
      <c r="G129" t="s">
        <v>565</v>
      </c>
      <c r="H129" t="s">
        <v>180</v>
      </c>
      <c r="I129" t="s">
        <v>8281</v>
      </c>
      <c r="J129" s="10" t="s">
        <v>566</v>
      </c>
    </row>
    <row r="130" spans="1:10" ht="15" customHeight="1" x14ac:dyDescent="0.25">
      <c r="A130" t="s">
        <v>567</v>
      </c>
      <c r="B130">
        <v>2019</v>
      </c>
      <c r="C130" t="s">
        <v>169</v>
      </c>
      <c r="D130" t="b">
        <f>TRUE()</f>
        <v>1</v>
      </c>
      <c r="E130" t="b">
        <f>COUNTIF(connections!A:A, A130) &gt; 0</f>
        <v>1</v>
      </c>
      <c r="G130" t="s">
        <v>568</v>
      </c>
      <c r="H130" t="s">
        <v>180</v>
      </c>
      <c r="I130" t="s">
        <v>569</v>
      </c>
      <c r="J130" s="1" t="s">
        <v>570</v>
      </c>
    </row>
    <row r="131" spans="1:10" ht="15" customHeight="1" x14ac:dyDescent="0.25">
      <c r="A131" t="s">
        <v>571</v>
      </c>
      <c r="B131">
        <v>1998</v>
      </c>
      <c r="C131" t="s">
        <v>172</v>
      </c>
      <c r="D131" t="b">
        <f>TRUE()</f>
        <v>1</v>
      </c>
      <c r="E131" t="b">
        <f>COUNTIF(connections!A:A, A131) &gt; 0</f>
        <v>1</v>
      </c>
      <c r="G131" t="s">
        <v>572</v>
      </c>
      <c r="H131" t="s">
        <v>180</v>
      </c>
      <c r="I131" t="s">
        <v>573</v>
      </c>
    </row>
    <row r="132" spans="1:10" ht="15" customHeight="1" x14ac:dyDescent="0.25">
      <c r="A132" t="s">
        <v>574</v>
      </c>
      <c r="B132">
        <v>1997</v>
      </c>
      <c r="C132" t="s">
        <v>172</v>
      </c>
      <c r="D132" t="b">
        <f>TRUE()</f>
        <v>1</v>
      </c>
      <c r="E132" t="b">
        <f>COUNTIF(connections!A:A, A132) &gt; 0</f>
        <v>1</v>
      </c>
      <c r="G132" t="s">
        <v>575</v>
      </c>
      <c r="H132" t="s">
        <v>180</v>
      </c>
      <c r="I132" t="s">
        <v>576</v>
      </c>
    </row>
    <row r="133" spans="1:10" ht="15" customHeight="1" x14ac:dyDescent="0.25">
      <c r="A133" t="s">
        <v>577</v>
      </c>
      <c r="B133">
        <v>2019</v>
      </c>
      <c r="C133" t="s">
        <v>172</v>
      </c>
      <c r="D133" t="b">
        <f>TRUE()</f>
        <v>1</v>
      </c>
      <c r="E133" t="b">
        <f>COUNTIF(connections!A:A, A133) &gt; 0</f>
        <v>0</v>
      </c>
      <c r="G133" t="s">
        <v>578</v>
      </c>
    </row>
    <row r="134" spans="1:10" ht="15" customHeight="1" x14ac:dyDescent="0.25">
      <c r="A134" t="s">
        <v>579</v>
      </c>
      <c r="B134">
        <v>2023</v>
      </c>
      <c r="C134" t="s">
        <v>169</v>
      </c>
      <c r="D134" t="b">
        <f>TRUE()</f>
        <v>1</v>
      </c>
      <c r="E134" t="b">
        <f>COUNTIF(connections!A:A, A134) &gt; 0</f>
        <v>1</v>
      </c>
      <c r="F134" t="s">
        <v>580</v>
      </c>
      <c r="G134" t="s">
        <v>581</v>
      </c>
      <c r="H134" t="s">
        <v>180</v>
      </c>
      <c r="I134" t="s">
        <v>582</v>
      </c>
      <c r="J134" s="1" t="s">
        <v>583</v>
      </c>
    </row>
    <row r="135" spans="1:10" ht="15" customHeight="1" x14ac:dyDescent="0.25">
      <c r="A135" t="s">
        <v>584</v>
      </c>
      <c r="B135">
        <v>2025</v>
      </c>
      <c r="C135" t="s">
        <v>169</v>
      </c>
      <c r="D135" t="b">
        <f>TRUE()</f>
        <v>1</v>
      </c>
      <c r="E135" t="b">
        <f>COUNTIF(connections!A:A, A135) &gt; 0</f>
        <v>0</v>
      </c>
      <c r="F135" t="s">
        <v>580</v>
      </c>
      <c r="G135" t="s">
        <v>585</v>
      </c>
      <c r="H135" t="s">
        <v>180</v>
      </c>
      <c r="I135" t="s">
        <v>586</v>
      </c>
      <c r="J135" s="1" t="s">
        <v>587</v>
      </c>
    </row>
    <row r="136" spans="1:10" ht="15" customHeight="1" x14ac:dyDescent="0.25">
      <c r="A136" t="s">
        <v>588</v>
      </c>
      <c r="B136">
        <v>2026</v>
      </c>
      <c r="C136" t="s">
        <v>175</v>
      </c>
      <c r="D136" t="b">
        <f>TRUE()</f>
        <v>1</v>
      </c>
      <c r="E136" t="b">
        <f>COUNTIF(connections!A:A, A136) &gt; 0</f>
        <v>0</v>
      </c>
      <c r="G136" t="s">
        <v>589</v>
      </c>
      <c r="J136" s="10" t="s">
        <v>590</v>
      </c>
    </row>
    <row r="137" spans="1:10" ht="15" customHeight="1" x14ac:dyDescent="0.25">
      <c r="A137" t="s">
        <v>591</v>
      </c>
      <c r="B137">
        <v>2019</v>
      </c>
      <c r="C137" t="s">
        <v>175</v>
      </c>
      <c r="D137" t="b">
        <f>TRUE()</f>
        <v>1</v>
      </c>
      <c r="E137" t="b">
        <f>COUNTIF(connections!A:A, A137) &gt; 0</f>
        <v>0</v>
      </c>
      <c r="G137" t="s">
        <v>592</v>
      </c>
      <c r="H137" t="s">
        <v>180</v>
      </c>
      <c r="I137" t="s">
        <v>593</v>
      </c>
      <c r="J137" s="1" t="s">
        <v>594</v>
      </c>
    </row>
    <row r="138" spans="1:10" ht="15" customHeight="1" x14ac:dyDescent="0.25">
      <c r="A138" t="s">
        <v>595</v>
      </c>
      <c r="B138">
        <v>2026</v>
      </c>
      <c r="C138" t="s">
        <v>169</v>
      </c>
      <c r="D138" t="b">
        <f>TRUE()</f>
        <v>1</v>
      </c>
      <c r="E138" t="b">
        <f>COUNTIF(connections!A:A, A138) &gt; 0</f>
        <v>0</v>
      </c>
      <c r="G138" t="s">
        <v>596</v>
      </c>
    </row>
    <row r="139" spans="1:10" ht="15" customHeight="1" x14ac:dyDescent="0.25">
      <c r="A139" t="s">
        <v>597</v>
      </c>
      <c r="B139">
        <v>2025</v>
      </c>
      <c r="C139" t="s">
        <v>169</v>
      </c>
      <c r="D139" t="b">
        <f>TRUE()</f>
        <v>1</v>
      </c>
      <c r="E139" t="b">
        <f>COUNTIF(connections!A:A, A139) &gt; 0</f>
        <v>0</v>
      </c>
      <c r="G139" t="s">
        <v>598</v>
      </c>
      <c r="H139" t="s">
        <v>180</v>
      </c>
      <c r="I139" t="s">
        <v>8087</v>
      </c>
      <c r="J139" s="10" t="s">
        <v>8088</v>
      </c>
    </row>
    <row r="140" spans="1:10" ht="15" customHeight="1" x14ac:dyDescent="0.25">
      <c r="A140" t="s">
        <v>599</v>
      </c>
      <c r="B140">
        <v>2025</v>
      </c>
      <c r="C140" t="s">
        <v>215</v>
      </c>
      <c r="D140" t="b">
        <f>TRUE()</f>
        <v>1</v>
      </c>
      <c r="E140" t="b">
        <f>COUNTIF(connections!A:A, A140) &gt; 0</f>
        <v>1</v>
      </c>
      <c r="F140" t="s">
        <v>347</v>
      </c>
      <c r="G140" t="s">
        <v>600</v>
      </c>
      <c r="H140" t="s">
        <v>180</v>
      </c>
      <c r="I140" t="s">
        <v>601</v>
      </c>
      <c r="J140" s="1" t="s">
        <v>602</v>
      </c>
    </row>
    <row r="141" spans="1:10" ht="15" customHeight="1" x14ac:dyDescent="0.25">
      <c r="A141" t="s">
        <v>603</v>
      </c>
      <c r="B141">
        <v>2024</v>
      </c>
      <c r="C141" t="s">
        <v>215</v>
      </c>
      <c r="D141" t="b">
        <f>TRUE()</f>
        <v>1</v>
      </c>
      <c r="E141" t="b">
        <f>COUNTIF(connections!A:A, A141) &gt; 0</f>
        <v>0</v>
      </c>
      <c r="F141" t="s">
        <v>270</v>
      </c>
      <c r="G141" t="s">
        <v>604</v>
      </c>
      <c r="J141" s="10" t="s">
        <v>605</v>
      </c>
    </row>
    <row r="142" spans="1:10" ht="15" customHeight="1" x14ac:dyDescent="0.25">
      <c r="A142" t="s">
        <v>606</v>
      </c>
      <c r="B142">
        <v>2025</v>
      </c>
      <c r="C142" t="s">
        <v>175</v>
      </c>
      <c r="D142" t="b">
        <f>TRUE()</f>
        <v>1</v>
      </c>
      <c r="E142" t="b">
        <f>COUNTIF(connections!A:A, A142) &gt; 0</f>
        <v>0</v>
      </c>
      <c r="F142" t="s">
        <v>607</v>
      </c>
      <c r="G142" t="s">
        <v>608</v>
      </c>
    </row>
    <row r="143" spans="1:10" ht="15" customHeight="1" x14ac:dyDescent="0.25">
      <c r="A143" t="s">
        <v>609</v>
      </c>
      <c r="B143">
        <v>2025</v>
      </c>
      <c r="C143" t="s">
        <v>215</v>
      </c>
      <c r="D143" t="b">
        <f>FALSE()</f>
        <v>0</v>
      </c>
      <c r="E143" t="b">
        <f>COUNTIF(connections!A:A, A143) &gt; 0</f>
        <v>0</v>
      </c>
      <c r="F143" t="s">
        <v>610</v>
      </c>
      <c r="G143" t="s">
        <v>611</v>
      </c>
    </row>
    <row r="144" spans="1:10" ht="15" customHeight="1" x14ac:dyDescent="0.25">
      <c r="A144" t="s">
        <v>612</v>
      </c>
      <c r="B144">
        <v>2023</v>
      </c>
      <c r="C144" t="s">
        <v>175</v>
      </c>
      <c r="D144" t="b">
        <f>TRUE()</f>
        <v>1</v>
      </c>
      <c r="E144" t="b">
        <f>COUNTIF(connections!A:A, A144) &gt; 0</f>
        <v>0</v>
      </c>
      <c r="F144" t="s">
        <v>267</v>
      </c>
      <c r="G144" t="s">
        <v>613</v>
      </c>
      <c r="H144" t="s">
        <v>180</v>
      </c>
      <c r="I144" t="s">
        <v>614</v>
      </c>
      <c r="J144" s="1" t="s">
        <v>615</v>
      </c>
    </row>
    <row r="145" spans="1:10" ht="15" customHeight="1" x14ac:dyDescent="0.25">
      <c r="A145" t="s">
        <v>616</v>
      </c>
      <c r="B145">
        <v>2017</v>
      </c>
      <c r="C145" t="s">
        <v>172</v>
      </c>
      <c r="D145" t="b">
        <f>TRUE()</f>
        <v>1</v>
      </c>
      <c r="E145" t="b">
        <f>COUNTIF(connections!A:A, A145) &gt; 0</f>
        <v>1</v>
      </c>
      <c r="G145" t="s">
        <v>617</v>
      </c>
    </row>
    <row r="146" spans="1:10" ht="15" customHeight="1" x14ac:dyDescent="0.25">
      <c r="A146" t="s">
        <v>618</v>
      </c>
      <c r="B146">
        <v>2013</v>
      </c>
      <c r="C146" t="s">
        <v>175</v>
      </c>
      <c r="D146" t="b">
        <f>TRUE()</f>
        <v>1</v>
      </c>
      <c r="E146" t="b">
        <f>COUNTIF(connections!A:A, A146) &gt; 0</f>
        <v>0</v>
      </c>
      <c r="G146" t="s">
        <v>619</v>
      </c>
      <c r="H146" t="s">
        <v>180</v>
      </c>
      <c r="I146" t="s">
        <v>620</v>
      </c>
      <c r="J146" s="1" t="s">
        <v>621</v>
      </c>
    </row>
    <row r="147" spans="1:10" ht="15" customHeight="1" x14ac:dyDescent="0.25">
      <c r="A147" t="s">
        <v>622</v>
      </c>
      <c r="B147">
        <v>2020</v>
      </c>
      <c r="C147" t="s">
        <v>169</v>
      </c>
      <c r="D147" t="b">
        <f>TRUE()</f>
        <v>1</v>
      </c>
      <c r="E147" t="b">
        <f>COUNTIF(connections!A:A, A147) &gt; 0</f>
        <v>0</v>
      </c>
      <c r="F147" t="s">
        <v>458</v>
      </c>
      <c r="G147" t="s">
        <v>623</v>
      </c>
      <c r="H147" t="s">
        <v>180</v>
      </c>
      <c r="I147" t="s">
        <v>624</v>
      </c>
      <c r="J147" s="1" t="s">
        <v>625</v>
      </c>
    </row>
    <row r="148" spans="1:10" ht="15" customHeight="1" x14ac:dyDescent="0.25">
      <c r="A148" t="s">
        <v>7615</v>
      </c>
      <c r="B148">
        <v>2026</v>
      </c>
      <c r="C148" t="s">
        <v>215</v>
      </c>
      <c r="D148" t="b">
        <f>TRUE()</f>
        <v>1</v>
      </c>
      <c r="E148" t="b">
        <f>COUNTIF(connections!A:A, A148) &gt; 0</f>
        <v>0</v>
      </c>
      <c r="G148" t="s">
        <v>7614</v>
      </c>
      <c r="J148" s="10" t="s">
        <v>7613</v>
      </c>
    </row>
    <row r="149" spans="1:10" ht="15" customHeight="1" x14ac:dyDescent="0.25">
      <c r="A149" t="s">
        <v>626</v>
      </c>
      <c r="B149">
        <v>2025</v>
      </c>
      <c r="C149" t="s">
        <v>175</v>
      </c>
      <c r="D149" t="b">
        <f>TRUE()</f>
        <v>1</v>
      </c>
      <c r="E149" t="b">
        <f>COUNTIF(connections!A:A, A149) &gt; 0</f>
        <v>0</v>
      </c>
      <c r="G149" t="s">
        <v>627</v>
      </c>
    </row>
    <row r="150" spans="1:10" ht="15" customHeight="1" x14ac:dyDescent="0.25">
      <c r="A150" t="s">
        <v>628</v>
      </c>
      <c r="B150">
        <v>2022</v>
      </c>
      <c r="C150" t="s">
        <v>169</v>
      </c>
      <c r="D150" t="b">
        <f>TRUE()</f>
        <v>1</v>
      </c>
      <c r="E150" t="b">
        <f>COUNTIF(connections!A:A, A150) &gt; 0</f>
        <v>0</v>
      </c>
      <c r="G150" t="s">
        <v>629</v>
      </c>
      <c r="H150" t="s">
        <v>180</v>
      </c>
      <c r="I150" t="s">
        <v>630</v>
      </c>
      <c r="J150" s="1" t="s">
        <v>631</v>
      </c>
    </row>
    <row r="151" spans="1:10" ht="15" customHeight="1" x14ac:dyDescent="0.25">
      <c r="A151" t="s">
        <v>9837</v>
      </c>
      <c r="B151">
        <v>2025</v>
      </c>
      <c r="C151" t="s">
        <v>169</v>
      </c>
      <c r="D151" t="b">
        <v>1</v>
      </c>
      <c r="E151" t="b">
        <f>COUNTIF(connections!A:A, A151) &gt; 0</f>
        <v>0</v>
      </c>
      <c r="G151" t="s">
        <v>9838</v>
      </c>
      <c r="H151" t="s">
        <v>180</v>
      </c>
      <c r="I151" t="s">
        <v>9840</v>
      </c>
      <c r="J151" s="10" t="s">
        <v>9839</v>
      </c>
    </row>
    <row r="152" spans="1:10" ht="15" customHeight="1" x14ac:dyDescent="0.25">
      <c r="A152" t="s">
        <v>632</v>
      </c>
      <c r="B152">
        <v>2015</v>
      </c>
      <c r="C152" t="s">
        <v>215</v>
      </c>
      <c r="D152" t="b">
        <f>TRUE()</f>
        <v>1</v>
      </c>
      <c r="E152" t="b">
        <f>COUNTIF(connections!A:A, A152) &gt; 0</f>
        <v>0</v>
      </c>
      <c r="G152" t="s">
        <v>633</v>
      </c>
      <c r="H152" t="s">
        <v>180</v>
      </c>
      <c r="I152" t="s">
        <v>634</v>
      </c>
      <c r="J152" s="1" t="s">
        <v>635</v>
      </c>
    </row>
    <row r="153" spans="1:10" ht="15" customHeight="1" x14ac:dyDescent="0.25">
      <c r="A153" t="s">
        <v>636</v>
      </c>
      <c r="B153">
        <v>2020</v>
      </c>
      <c r="C153" t="s">
        <v>215</v>
      </c>
      <c r="D153" t="b">
        <f>TRUE()</f>
        <v>1</v>
      </c>
      <c r="E153" t="b">
        <f>COUNTIF(connections!A:A, A153) &gt; 0</f>
        <v>1</v>
      </c>
      <c r="F153" t="s">
        <v>397</v>
      </c>
      <c r="G153" t="s">
        <v>637</v>
      </c>
      <c r="H153" t="s">
        <v>180</v>
      </c>
      <c r="I153" t="s">
        <v>638</v>
      </c>
      <c r="J153" s="1" t="s">
        <v>639</v>
      </c>
    </row>
    <row r="154" spans="1:10" ht="15" customHeight="1" x14ac:dyDescent="0.25">
      <c r="A154" t="s">
        <v>14073</v>
      </c>
      <c r="B154">
        <v>2026</v>
      </c>
      <c r="C154" t="s">
        <v>169</v>
      </c>
      <c r="D154" t="b">
        <v>1</v>
      </c>
      <c r="E154" t="b">
        <f>COUNTIF(connections!A:A, A154) &gt; 0</f>
        <v>0</v>
      </c>
      <c r="G154" t="s">
        <v>14077</v>
      </c>
      <c r="J154" s="10" t="s">
        <v>14078</v>
      </c>
    </row>
    <row r="155" spans="1:10" ht="15" customHeight="1" x14ac:dyDescent="0.25">
      <c r="A155" t="s">
        <v>640</v>
      </c>
      <c r="B155">
        <v>2023</v>
      </c>
      <c r="C155" t="s">
        <v>169</v>
      </c>
      <c r="D155" t="b">
        <f>TRUE()</f>
        <v>1</v>
      </c>
      <c r="E155" t="b">
        <f>COUNTIF(connections!A:A, A155) &gt; 0</f>
        <v>0</v>
      </c>
      <c r="G155" t="s">
        <v>641</v>
      </c>
      <c r="H155" t="s">
        <v>180</v>
      </c>
      <c r="I155" t="s">
        <v>642</v>
      </c>
      <c r="J155" s="1" t="s">
        <v>643</v>
      </c>
    </row>
    <row r="156" spans="1:10" ht="15" customHeight="1" x14ac:dyDescent="0.25">
      <c r="A156" t="s">
        <v>644</v>
      </c>
      <c r="B156">
        <v>2023</v>
      </c>
      <c r="C156" t="s">
        <v>169</v>
      </c>
      <c r="D156" t="b">
        <f>TRUE()</f>
        <v>1</v>
      </c>
      <c r="E156" t="b">
        <f>COUNTIF(connections!A:A, A156) &gt; 0</f>
        <v>1</v>
      </c>
      <c r="F156" t="s">
        <v>9413</v>
      </c>
      <c r="G156" t="s">
        <v>646</v>
      </c>
      <c r="H156" t="s">
        <v>180</v>
      </c>
      <c r="I156" t="s">
        <v>647</v>
      </c>
      <c r="J156" s="1" t="s">
        <v>648</v>
      </c>
    </row>
    <row r="157" spans="1:10" ht="15" customHeight="1" x14ac:dyDescent="0.25">
      <c r="A157" t="s">
        <v>9867</v>
      </c>
      <c r="B157">
        <v>2024</v>
      </c>
      <c r="C157" t="s">
        <v>215</v>
      </c>
      <c r="D157" t="b">
        <v>1</v>
      </c>
      <c r="E157" t="b">
        <f>COUNTIF(connections!A:A, A157) &gt; 0</f>
        <v>0</v>
      </c>
      <c r="F157" t="s">
        <v>9869</v>
      </c>
      <c r="G157" t="s">
        <v>9868</v>
      </c>
      <c r="H157" t="s">
        <v>180</v>
      </c>
      <c r="I157" t="s">
        <v>9873</v>
      </c>
      <c r="J157" s="10" t="s">
        <v>9870</v>
      </c>
    </row>
    <row r="158" spans="1:10" ht="15" customHeight="1" x14ac:dyDescent="0.25">
      <c r="A158" t="s">
        <v>649</v>
      </c>
      <c r="B158">
        <v>2025</v>
      </c>
      <c r="C158" t="s">
        <v>172</v>
      </c>
      <c r="D158" t="b">
        <f>TRUE()</f>
        <v>1</v>
      </c>
      <c r="E158" t="b">
        <f>COUNTIF(connections!A:A, A158) &gt; 0</f>
        <v>0</v>
      </c>
      <c r="F158" t="s">
        <v>6925</v>
      </c>
      <c r="G158" t="s">
        <v>650</v>
      </c>
      <c r="H158" t="s">
        <v>180</v>
      </c>
      <c r="I158" t="s">
        <v>651</v>
      </c>
    </row>
    <row r="159" spans="1:10" ht="15" customHeight="1" x14ac:dyDescent="0.25">
      <c r="A159" t="s">
        <v>652</v>
      </c>
      <c r="B159">
        <v>2023</v>
      </c>
      <c r="C159" t="s">
        <v>169</v>
      </c>
      <c r="D159" t="b">
        <f>TRUE()</f>
        <v>1</v>
      </c>
      <c r="E159" t="b">
        <f>COUNTIF(connections!A:A, A159) &gt; 0</f>
        <v>0</v>
      </c>
      <c r="G159" t="s">
        <v>653</v>
      </c>
      <c r="H159" t="s">
        <v>180</v>
      </c>
      <c r="I159" t="s">
        <v>654</v>
      </c>
      <c r="J159" s="1" t="s">
        <v>655</v>
      </c>
    </row>
    <row r="160" spans="1:10" ht="15" customHeight="1" x14ac:dyDescent="0.25">
      <c r="A160" t="s">
        <v>656</v>
      </c>
      <c r="B160">
        <v>2017</v>
      </c>
      <c r="C160" t="s">
        <v>169</v>
      </c>
      <c r="D160" t="b">
        <f>TRUE()</f>
        <v>1</v>
      </c>
      <c r="E160" t="b">
        <f>COUNTIF(connections!A:A, A160) &gt; 0</f>
        <v>0</v>
      </c>
      <c r="G160" t="s">
        <v>657</v>
      </c>
      <c r="H160" t="s">
        <v>180</v>
      </c>
      <c r="I160" t="s">
        <v>658</v>
      </c>
      <c r="J160" s="1" t="s">
        <v>659</v>
      </c>
    </row>
    <row r="161" spans="1:10" ht="15" customHeight="1" x14ac:dyDescent="0.25">
      <c r="A161" t="s">
        <v>660</v>
      </c>
      <c r="B161">
        <v>2023</v>
      </c>
      <c r="C161" t="s">
        <v>175</v>
      </c>
      <c r="D161" t="b">
        <f>TRUE()</f>
        <v>1</v>
      </c>
      <c r="E161" t="b">
        <f>COUNTIF(connections!A:A, A161) &gt; 0</f>
        <v>0</v>
      </c>
      <c r="F161" t="s">
        <v>257</v>
      </c>
      <c r="G161" t="s">
        <v>661</v>
      </c>
      <c r="H161" t="s">
        <v>180</v>
      </c>
      <c r="I161" t="s">
        <v>662</v>
      </c>
      <c r="J161" s="1" t="s">
        <v>663</v>
      </c>
    </row>
    <row r="162" spans="1:10" ht="15" customHeight="1" x14ac:dyDescent="0.25">
      <c r="A162" t="s">
        <v>664</v>
      </c>
      <c r="B162">
        <v>2026</v>
      </c>
      <c r="C162" t="s">
        <v>175</v>
      </c>
      <c r="D162" t="b">
        <f>TRUE()</f>
        <v>1</v>
      </c>
      <c r="E162" t="b">
        <f>COUNTIF(connections!A:A, A162) &gt; 0</f>
        <v>0</v>
      </c>
      <c r="F162" t="s">
        <v>257</v>
      </c>
      <c r="G162" t="s">
        <v>665</v>
      </c>
    </row>
    <row r="163" spans="1:10" ht="15" customHeight="1" x14ac:dyDescent="0.25">
      <c r="A163" t="s">
        <v>666</v>
      </c>
      <c r="B163">
        <v>2023</v>
      </c>
      <c r="C163" t="s">
        <v>175</v>
      </c>
      <c r="D163" t="b">
        <f>TRUE()</f>
        <v>1</v>
      </c>
      <c r="E163" t="b">
        <f>COUNTIF(connections!A:A, A163) &gt; 0</f>
        <v>0</v>
      </c>
      <c r="G163" t="s">
        <v>667</v>
      </c>
      <c r="H163" t="s">
        <v>180</v>
      </c>
      <c r="I163" t="s">
        <v>668</v>
      </c>
      <c r="J163" s="1" t="s">
        <v>669</v>
      </c>
    </row>
    <row r="164" spans="1:10" ht="15" customHeight="1" x14ac:dyDescent="0.25">
      <c r="A164" t="s">
        <v>670</v>
      </c>
      <c r="B164">
        <v>2020</v>
      </c>
      <c r="C164" t="s">
        <v>215</v>
      </c>
      <c r="D164" t="b">
        <v>1</v>
      </c>
      <c r="E164" t="b">
        <f>COUNTIF(connections!A:A, A164) &gt; 0</f>
        <v>0</v>
      </c>
      <c r="G164" t="s">
        <v>671</v>
      </c>
      <c r="H164" t="s">
        <v>180</v>
      </c>
      <c r="I164" t="s">
        <v>672</v>
      </c>
      <c r="J164" s="1" t="s">
        <v>673</v>
      </c>
    </row>
    <row r="165" spans="1:10" ht="15" customHeight="1" x14ac:dyDescent="0.25">
      <c r="A165" t="s">
        <v>674</v>
      </c>
      <c r="B165">
        <v>2025</v>
      </c>
      <c r="C165" t="s">
        <v>175</v>
      </c>
      <c r="D165" t="b">
        <f>TRUE()</f>
        <v>1</v>
      </c>
      <c r="E165" t="b">
        <f>COUNTIF(connections!A:A, A165) &gt; 0</f>
        <v>0</v>
      </c>
      <c r="G165" t="s">
        <v>675</v>
      </c>
      <c r="H165" t="s">
        <v>180</v>
      </c>
      <c r="I165" t="s">
        <v>676</v>
      </c>
      <c r="J165" s="1" t="s">
        <v>677</v>
      </c>
    </row>
    <row r="166" spans="1:10" ht="15" customHeight="1" x14ac:dyDescent="0.25">
      <c r="A166" t="s">
        <v>678</v>
      </c>
      <c r="B166">
        <v>2019</v>
      </c>
      <c r="C166" t="s">
        <v>215</v>
      </c>
      <c r="D166" t="b">
        <f>TRUE()</f>
        <v>1</v>
      </c>
      <c r="E166" t="b">
        <f>COUNTIF(connections!A:A, A166) &gt; 0</f>
        <v>0</v>
      </c>
      <c r="G166" t="s">
        <v>679</v>
      </c>
      <c r="H166" t="s">
        <v>180</v>
      </c>
      <c r="I166" t="s">
        <v>680</v>
      </c>
      <c r="J166" s="1" t="s">
        <v>681</v>
      </c>
    </row>
    <row r="167" spans="1:10" ht="15" customHeight="1" x14ac:dyDescent="0.25">
      <c r="A167" t="s">
        <v>682</v>
      </c>
      <c r="B167">
        <v>2015</v>
      </c>
      <c r="C167" t="s">
        <v>172</v>
      </c>
      <c r="D167" t="b">
        <f>TRUE()</f>
        <v>1</v>
      </c>
      <c r="E167" t="b">
        <f>COUNTIF(connections!A:A, A167) &gt; 0</f>
        <v>1</v>
      </c>
      <c r="F167" t="s">
        <v>392</v>
      </c>
      <c r="G167" t="s">
        <v>683</v>
      </c>
      <c r="H167" t="s">
        <v>180</v>
      </c>
      <c r="I167" t="s">
        <v>684</v>
      </c>
      <c r="J167" s="1" t="s">
        <v>685</v>
      </c>
    </row>
    <row r="168" spans="1:10" ht="15" customHeight="1" x14ac:dyDescent="0.25">
      <c r="A168" t="s">
        <v>686</v>
      </c>
      <c r="B168">
        <v>2017</v>
      </c>
      <c r="C168" t="s">
        <v>169</v>
      </c>
      <c r="D168" t="b">
        <f>FALSE()</f>
        <v>0</v>
      </c>
      <c r="E168" t="b">
        <f>COUNTIF(connections!A:A, A168) &gt; 0</f>
        <v>0</v>
      </c>
      <c r="F168" t="s">
        <v>687</v>
      </c>
      <c r="G168" t="s">
        <v>688</v>
      </c>
      <c r="H168" t="s">
        <v>180</v>
      </c>
      <c r="I168" t="s">
        <v>689</v>
      </c>
      <c r="J168" s="1" t="s">
        <v>690</v>
      </c>
    </row>
    <row r="169" spans="1:10" ht="15" customHeight="1" x14ac:dyDescent="0.25">
      <c r="A169" t="s">
        <v>691</v>
      </c>
      <c r="B169">
        <v>1998</v>
      </c>
      <c r="C169" t="s">
        <v>172</v>
      </c>
      <c r="D169" t="b">
        <f>TRUE()</f>
        <v>1</v>
      </c>
      <c r="E169" t="b">
        <f>COUNTIF(connections!A:A, A169) &gt; 0</f>
        <v>0</v>
      </c>
      <c r="G169" t="s">
        <v>692</v>
      </c>
      <c r="H169" t="s">
        <v>180</v>
      </c>
      <c r="I169" t="s">
        <v>693</v>
      </c>
    </row>
    <row r="170" spans="1:10" ht="15" customHeight="1" x14ac:dyDescent="0.25">
      <c r="A170" t="s">
        <v>694</v>
      </c>
      <c r="B170">
        <v>2023</v>
      </c>
      <c r="C170" t="s">
        <v>175</v>
      </c>
      <c r="D170" t="b">
        <f>FALSE()</f>
        <v>0</v>
      </c>
      <c r="E170" t="b">
        <f>COUNTIF(connections!A:A, A170) &gt; 0</f>
        <v>0</v>
      </c>
      <c r="G170" t="s">
        <v>695</v>
      </c>
    </row>
    <row r="171" spans="1:10" ht="15" customHeight="1" x14ac:dyDescent="0.25">
      <c r="A171" t="s">
        <v>696</v>
      </c>
      <c r="B171">
        <v>2025</v>
      </c>
      <c r="C171" t="s">
        <v>175</v>
      </c>
      <c r="D171" t="b">
        <f>FALSE()</f>
        <v>0</v>
      </c>
      <c r="E171" t="b">
        <f>COUNTIF(connections!A:A, A171) &gt; 0</f>
        <v>0</v>
      </c>
      <c r="G171" t="s">
        <v>697</v>
      </c>
      <c r="J171" s="1" t="s">
        <v>698</v>
      </c>
    </row>
    <row r="172" spans="1:10" ht="15" customHeight="1" x14ac:dyDescent="0.25">
      <c r="A172" t="s">
        <v>699</v>
      </c>
      <c r="B172">
        <v>2026</v>
      </c>
      <c r="C172" t="s">
        <v>175</v>
      </c>
      <c r="D172" t="b">
        <f>TRUE()</f>
        <v>1</v>
      </c>
      <c r="E172" t="b">
        <f>COUNTIF(connections!A:A, A172) &gt; 0</f>
        <v>0</v>
      </c>
      <c r="G172" t="s">
        <v>700</v>
      </c>
      <c r="J172" s="10" t="s">
        <v>701</v>
      </c>
    </row>
    <row r="173" spans="1:10" ht="15" customHeight="1" x14ac:dyDescent="0.25">
      <c r="A173" t="s">
        <v>702</v>
      </c>
      <c r="B173">
        <v>2022</v>
      </c>
      <c r="C173" t="s">
        <v>169</v>
      </c>
      <c r="D173" t="b">
        <f>TRUE()</f>
        <v>1</v>
      </c>
      <c r="E173" t="b">
        <f>COUNTIF(connections!A:A, A173) &gt; 0</f>
        <v>1</v>
      </c>
      <c r="G173" t="s">
        <v>703</v>
      </c>
      <c r="H173" t="s">
        <v>180</v>
      </c>
      <c r="I173" t="s">
        <v>704</v>
      </c>
      <c r="J173" s="1" t="s">
        <v>705</v>
      </c>
    </row>
    <row r="174" spans="1:10" ht="15" customHeight="1" x14ac:dyDescent="0.25">
      <c r="A174" t="s">
        <v>706</v>
      </c>
      <c r="B174">
        <v>2018</v>
      </c>
      <c r="C174" t="s">
        <v>215</v>
      </c>
      <c r="D174" t="b">
        <f>TRUE()</f>
        <v>1</v>
      </c>
      <c r="E174" t="b">
        <f>COUNTIF(connections!A:A, A174) &gt; 0</f>
        <v>0</v>
      </c>
      <c r="G174" t="s">
        <v>707</v>
      </c>
      <c r="H174" t="s">
        <v>180</v>
      </c>
      <c r="I174" t="s">
        <v>708</v>
      </c>
      <c r="J174" s="1" t="s">
        <v>709</v>
      </c>
    </row>
    <row r="175" spans="1:10" ht="15" customHeight="1" x14ac:dyDescent="0.25">
      <c r="A175" t="s">
        <v>710</v>
      </c>
      <c r="B175">
        <v>2024</v>
      </c>
      <c r="C175" t="s">
        <v>175</v>
      </c>
      <c r="D175" t="b">
        <f>TRUE()</f>
        <v>1</v>
      </c>
      <c r="E175" t="b">
        <f>COUNTIF(connections!A:A, A175) &gt; 0</f>
        <v>1</v>
      </c>
      <c r="F175" t="s">
        <v>347</v>
      </c>
      <c r="G175" t="s">
        <v>711</v>
      </c>
      <c r="J175" s="10" t="s">
        <v>712</v>
      </c>
    </row>
    <row r="176" spans="1:10" ht="15" customHeight="1" x14ac:dyDescent="0.25">
      <c r="A176" t="s">
        <v>713</v>
      </c>
      <c r="B176">
        <v>2016</v>
      </c>
      <c r="C176" t="s">
        <v>215</v>
      </c>
      <c r="D176" t="b">
        <f>TRUE()</f>
        <v>1</v>
      </c>
      <c r="E176" t="b">
        <f>COUNTIF(connections!A:A, A176) &gt; 0</f>
        <v>1</v>
      </c>
      <c r="G176" t="s">
        <v>714</v>
      </c>
      <c r="H176" t="s">
        <v>180</v>
      </c>
      <c r="I176" t="s">
        <v>715</v>
      </c>
      <c r="J176" s="1" t="s">
        <v>716</v>
      </c>
    </row>
    <row r="177" spans="1:10" ht="15" customHeight="1" x14ac:dyDescent="0.25">
      <c r="A177" t="s">
        <v>717</v>
      </c>
      <c r="B177">
        <v>2020</v>
      </c>
      <c r="C177" t="s">
        <v>215</v>
      </c>
      <c r="D177" t="b">
        <f>TRUE()</f>
        <v>1</v>
      </c>
      <c r="E177" t="b">
        <f>COUNTIF(connections!A:A, A177) &gt; 0</f>
        <v>0</v>
      </c>
      <c r="G177" t="s">
        <v>718</v>
      </c>
    </row>
    <row r="178" spans="1:10" ht="15" customHeight="1" x14ac:dyDescent="0.25">
      <c r="A178" t="s">
        <v>7789</v>
      </c>
      <c r="B178">
        <v>2026</v>
      </c>
      <c r="C178" t="s">
        <v>169</v>
      </c>
      <c r="D178" t="b">
        <f>TRUE()</f>
        <v>1</v>
      </c>
      <c r="E178" t="b">
        <f>COUNTIF(connections!A:A, A178) &gt; 0</f>
        <v>0</v>
      </c>
      <c r="G178" t="s">
        <v>7790</v>
      </c>
      <c r="J178" s="10" t="s">
        <v>7791</v>
      </c>
    </row>
    <row r="179" spans="1:10" ht="15" customHeight="1" x14ac:dyDescent="0.25">
      <c r="A179" t="s">
        <v>719</v>
      </c>
      <c r="B179">
        <v>2020</v>
      </c>
      <c r="C179" t="s">
        <v>169</v>
      </c>
      <c r="D179" t="b">
        <f>TRUE()</f>
        <v>1</v>
      </c>
      <c r="E179" t="b">
        <f>COUNTIF(connections!A:A, A179) &gt; 0</f>
        <v>1</v>
      </c>
      <c r="G179" t="s">
        <v>720</v>
      </c>
      <c r="H179" t="s">
        <v>180</v>
      </c>
      <c r="I179" t="s">
        <v>721</v>
      </c>
      <c r="J179" s="1" t="s">
        <v>722</v>
      </c>
    </row>
    <row r="180" spans="1:10" ht="15" customHeight="1" x14ac:dyDescent="0.25">
      <c r="A180" t="s">
        <v>723</v>
      </c>
      <c r="B180">
        <v>2026</v>
      </c>
      <c r="C180" t="s">
        <v>215</v>
      </c>
      <c r="D180" t="b">
        <f>TRUE()</f>
        <v>1</v>
      </c>
      <c r="E180" t="b">
        <f>COUNTIF(connections!A:A, A180) &gt; 0</f>
        <v>0</v>
      </c>
      <c r="F180" t="s">
        <v>724</v>
      </c>
      <c r="G180" t="s">
        <v>725</v>
      </c>
    </row>
    <row r="181" spans="1:10" ht="15" customHeight="1" x14ac:dyDescent="0.25">
      <c r="A181" t="s">
        <v>14200</v>
      </c>
      <c r="B181">
        <v>2026</v>
      </c>
      <c r="C181" t="s">
        <v>169</v>
      </c>
      <c r="D181" t="b">
        <v>1</v>
      </c>
      <c r="E181" t="b">
        <f>COUNTIF(connections!A:A, A181) &gt; 0</f>
        <v>0</v>
      </c>
      <c r="G181" t="s">
        <v>14201</v>
      </c>
      <c r="J181" s="10" t="s">
        <v>14202</v>
      </c>
    </row>
    <row r="182" spans="1:10" ht="15" customHeight="1" x14ac:dyDescent="0.25">
      <c r="A182" t="s">
        <v>726</v>
      </c>
      <c r="B182">
        <v>2023</v>
      </c>
      <c r="C182" t="s">
        <v>169</v>
      </c>
      <c r="D182" t="b">
        <f>FALSE()</f>
        <v>0</v>
      </c>
      <c r="E182" t="b">
        <f>COUNTIF(connections!A:A, A182) &gt; 0</f>
        <v>0</v>
      </c>
      <c r="G182" t="s">
        <v>727</v>
      </c>
      <c r="H182" t="s">
        <v>180</v>
      </c>
      <c r="I182" t="s">
        <v>728</v>
      </c>
      <c r="J182" s="1" t="s">
        <v>729</v>
      </c>
    </row>
    <row r="183" spans="1:10" ht="15" customHeight="1" x14ac:dyDescent="0.25">
      <c r="A183" t="s">
        <v>16906</v>
      </c>
      <c r="B183">
        <v>2026</v>
      </c>
      <c r="C183" t="s">
        <v>215</v>
      </c>
      <c r="D183" t="b">
        <v>0</v>
      </c>
      <c r="E183" t="b">
        <f>COUNTIF(connections!A:A, A183) &gt; 0</f>
        <v>0</v>
      </c>
      <c r="F183" t="s">
        <v>267</v>
      </c>
      <c r="G183" t="s">
        <v>16907</v>
      </c>
      <c r="H183" t="s">
        <v>180</v>
      </c>
      <c r="I183" t="s">
        <v>16914</v>
      </c>
      <c r="J183" s="10" t="s">
        <v>16908</v>
      </c>
    </row>
    <row r="184" spans="1:10" ht="15" customHeight="1" x14ac:dyDescent="0.25">
      <c r="A184" t="s">
        <v>730</v>
      </c>
      <c r="B184">
        <v>2019</v>
      </c>
      <c r="C184" t="s">
        <v>169</v>
      </c>
      <c r="D184" t="b">
        <f>TRUE()</f>
        <v>1</v>
      </c>
      <c r="E184" t="b">
        <f>COUNTIF(connections!A:A, A184) &gt; 0</f>
        <v>1</v>
      </c>
      <c r="G184" t="s">
        <v>731</v>
      </c>
      <c r="H184" t="s">
        <v>180</v>
      </c>
      <c r="I184" t="s">
        <v>732</v>
      </c>
      <c r="J184" s="1" t="s">
        <v>733</v>
      </c>
    </row>
    <row r="185" spans="1:10" ht="15" customHeight="1" x14ac:dyDescent="0.25">
      <c r="A185" t="s">
        <v>734</v>
      </c>
      <c r="B185">
        <v>2026</v>
      </c>
      <c r="C185" t="s">
        <v>169</v>
      </c>
      <c r="D185" t="b">
        <f>TRUE()</f>
        <v>1</v>
      </c>
      <c r="E185" t="b">
        <f>COUNTIF(connections!A:A, A185) &gt; 0</f>
        <v>0</v>
      </c>
      <c r="G185" t="s">
        <v>735</v>
      </c>
      <c r="J185" s="10" t="s">
        <v>736</v>
      </c>
    </row>
    <row r="186" spans="1:10" ht="15" customHeight="1" x14ac:dyDescent="0.25">
      <c r="A186" t="s">
        <v>737</v>
      </c>
      <c r="B186">
        <v>2025</v>
      </c>
      <c r="C186" t="s">
        <v>169</v>
      </c>
      <c r="D186" t="b">
        <f>TRUE()</f>
        <v>1</v>
      </c>
      <c r="E186" t="b">
        <f>COUNTIF(connections!A:A, A186) &gt; 0</f>
        <v>0</v>
      </c>
      <c r="G186" t="s">
        <v>738</v>
      </c>
    </row>
    <row r="187" spans="1:10" ht="15" customHeight="1" x14ac:dyDescent="0.25">
      <c r="A187" t="s">
        <v>739</v>
      </c>
      <c r="B187">
        <v>2015</v>
      </c>
      <c r="C187" t="s">
        <v>215</v>
      </c>
      <c r="D187" t="b">
        <f>TRUE()</f>
        <v>1</v>
      </c>
      <c r="E187" t="b">
        <f>COUNTIF(connections!A:A, A187) &gt; 0</f>
        <v>1</v>
      </c>
      <c r="G187" t="s">
        <v>740</v>
      </c>
      <c r="H187" t="s">
        <v>180</v>
      </c>
      <c r="I187" t="s">
        <v>741</v>
      </c>
      <c r="J187" s="1" t="s">
        <v>742</v>
      </c>
    </row>
    <row r="188" spans="1:10" ht="15" customHeight="1" x14ac:dyDescent="0.25">
      <c r="A188" t="s">
        <v>743</v>
      </c>
      <c r="B188">
        <v>2023</v>
      </c>
      <c r="C188" t="s">
        <v>215</v>
      </c>
      <c r="D188" t="b">
        <f>TRUE()</f>
        <v>1</v>
      </c>
      <c r="E188" t="b">
        <f>COUNTIF(connections!A:A, A188) &gt; 0</f>
        <v>0</v>
      </c>
      <c r="G188" t="s">
        <v>744</v>
      </c>
      <c r="H188" t="s">
        <v>180</v>
      </c>
      <c r="I188" t="s">
        <v>745</v>
      </c>
      <c r="J188" s="1" t="s">
        <v>746</v>
      </c>
    </row>
    <row r="189" spans="1:10" ht="15" customHeight="1" x14ac:dyDescent="0.25">
      <c r="A189" t="s">
        <v>747</v>
      </c>
      <c r="B189">
        <v>2022</v>
      </c>
      <c r="C189" t="s">
        <v>169</v>
      </c>
      <c r="D189" t="b">
        <f>TRUE()</f>
        <v>1</v>
      </c>
      <c r="E189" t="b">
        <f>COUNTIF(connections!A:A, A189) &gt; 0</f>
        <v>1</v>
      </c>
      <c r="F189" t="s">
        <v>748</v>
      </c>
      <c r="G189" t="s">
        <v>749</v>
      </c>
      <c r="H189" t="s">
        <v>180</v>
      </c>
      <c r="I189" t="s">
        <v>750</v>
      </c>
      <c r="J189" s="1" t="s">
        <v>751</v>
      </c>
    </row>
    <row r="190" spans="1:10" ht="15" customHeight="1" x14ac:dyDescent="0.25">
      <c r="A190" t="s">
        <v>752</v>
      </c>
      <c r="B190">
        <v>2018</v>
      </c>
      <c r="C190" t="s">
        <v>169</v>
      </c>
      <c r="D190" t="b">
        <f>TRUE()</f>
        <v>1</v>
      </c>
      <c r="E190" t="b">
        <f>COUNTIF(connections!A:A, A190) &gt; 0</f>
        <v>1</v>
      </c>
      <c r="G190" t="s">
        <v>753</v>
      </c>
      <c r="H190" t="s">
        <v>180</v>
      </c>
      <c r="I190" t="s">
        <v>754</v>
      </c>
      <c r="J190" s="1" t="s">
        <v>755</v>
      </c>
    </row>
    <row r="191" spans="1:10" ht="15" customHeight="1" x14ac:dyDescent="0.25">
      <c r="A191" t="s">
        <v>756</v>
      </c>
      <c r="B191">
        <v>2020</v>
      </c>
      <c r="C191" t="s">
        <v>169</v>
      </c>
      <c r="D191" t="b">
        <f>TRUE()</f>
        <v>1</v>
      </c>
      <c r="E191" t="b">
        <f>COUNTIF(connections!A:A, A191) &gt; 0</f>
        <v>0</v>
      </c>
      <c r="F191" t="s">
        <v>451</v>
      </c>
      <c r="G191" t="s">
        <v>757</v>
      </c>
      <c r="H191" t="s">
        <v>180</v>
      </c>
      <c r="I191" t="s">
        <v>758</v>
      </c>
      <c r="J191" s="1" t="s">
        <v>759</v>
      </c>
    </row>
    <row r="192" spans="1:10" ht="15" customHeight="1" x14ac:dyDescent="0.25">
      <c r="A192" t="s">
        <v>760</v>
      </c>
      <c r="B192">
        <v>2025</v>
      </c>
      <c r="C192" t="s">
        <v>175</v>
      </c>
      <c r="D192" t="b">
        <f>TRUE()</f>
        <v>1</v>
      </c>
      <c r="E192" t="b">
        <f>COUNTIF(connections!A:A, A192) &gt; 0</f>
        <v>0</v>
      </c>
      <c r="F192" t="s">
        <v>308</v>
      </c>
      <c r="G192" t="s">
        <v>761</v>
      </c>
      <c r="H192" t="s">
        <v>180</v>
      </c>
      <c r="I192" t="s">
        <v>762</v>
      </c>
      <c r="J192" s="1" t="s">
        <v>763</v>
      </c>
    </row>
    <row r="193" spans="1:10" ht="15" customHeight="1" x14ac:dyDescent="0.25">
      <c r="A193" t="s">
        <v>764</v>
      </c>
      <c r="B193">
        <v>2026</v>
      </c>
      <c r="C193" t="s">
        <v>215</v>
      </c>
      <c r="D193" t="b">
        <f>TRUE()</f>
        <v>1</v>
      </c>
      <c r="E193" t="b">
        <f>COUNTIF(connections!A:A, A193) &gt; 0</f>
        <v>0</v>
      </c>
      <c r="G193" t="s">
        <v>765</v>
      </c>
      <c r="J193" s="10" t="s">
        <v>766</v>
      </c>
    </row>
    <row r="194" spans="1:10" ht="15" customHeight="1" x14ac:dyDescent="0.25">
      <c r="A194" t="s">
        <v>767</v>
      </c>
      <c r="B194">
        <v>2025</v>
      </c>
      <c r="C194" t="s">
        <v>169</v>
      </c>
      <c r="D194" t="b">
        <v>1</v>
      </c>
      <c r="E194" t="b">
        <f>COUNTIF(connections!A:A, A194) &gt; 0</f>
        <v>0</v>
      </c>
      <c r="F194" t="s">
        <v>451</v>
      </c>
      <c r="G194" t="s">
        <v>768</v>
      </c>
    </row>
    <row r="195" spans="1:10" ht="15" customHeight="1" x14ac:dyDescent="0.25">
      <c r="A195" t="s">
        <v>769</v>
      </c>
      <c r="B195">
        <v>2025</v>
      </c>
      <c r="C195" t="s">
        <v>169</v>
      </c>
      <c r="D195" t="b">
        <f>FALSE()</f>
        <v>0</v>
      </c>
      <c r="E195" t="b">
        <f>COUNTIF(connections!A:A, A195) &gt; 0</f>
        <v>0</v>
      </c>
      <c r="G195" t="s">
        <v>770</v>
      </c>
    </row>
    <row r="196" spans="1:10" ht="15" customHeight="1" x14ac:dyDescent="0.25">
      <c r="A196" t="s">
        <v>771</v>
      </c>
      <c r="B196">
        <v>2023</v>
      </c>
      <c r="C196" t="s">
        <v>169</v>
      </c>
      <c r="D196" t="b">
        <f>TRUE()</f>
        <v>1</v>
      </c>
      <c r="E196" t="b">
        <f>COUNTIF(connections!A:A, A196) &gt; 0</f>
        <v>1</v>
      </c>
      <c r="F196" t="s">
        <v>192</v>
      </c>
      <c r="G196" t="s">
        <v>772</v>
      </c>
      <c r="H196" t="s">
        <v>180</v>
      </c>
      <c r="I196" t="s">
        <v>773</v>
      </c>
      <c r="J196" s="1" t="s">
        <v>774</v>
      </c>
    </row>
    <row r="197" spans="1:10" ht="15" customHeight="1" x14ac:dyDescent="0.25">
      <c r="A197" t="s">
        <v>775</v>
      </c>
      <c r="B197">
        <v>2016</v>
      </c>
      <c r="C197" t="s">
        <v>169</v>
      </c>
      <c r="D197" t="b">
        <f>TRUE()</f>
        <v>1</v>
      </c>
      <c r="E197" t="b">
        <f>COUNTIF(connections!A:A, A197) &gt; 0</f>
        <v>0</v>
      </c>
      <c r="F197" t="s">
        <v>451</v>
      </c>
      <c r="G197" t="s">
        <v>776</v>
      </c>
      <c r="H197" t="s">
        <v>180</v>
      </c>
      <c r="I197" t="s">
        <v>777</v>
      </c>
      <c r="J197" s="1" t="s">
        <v>778</v>
      </c>
    </row>
    <row r="198" spans="1:10" ht="15" customHeight="1" x14ac:dyDescent="0.25">
      <c r="A198" t="s">
        <v>779</v>
      </c>
      <c r="B198">
        <v>2023</v>
      </c>
      <c r="C198" t="s">
        <v>175</v>
      </c>
      <c r="D198" t="b">
        <f>TRUE()</f>
        <v>1</v>
      </c>
      <c r="E198" t="b">
        <f>COUNTIF(connections!A:A, A198) &gt; 0</f>
        <v>1</v>
      </c>
      <c r="F198" t="s">
        <v>780</v>
      </c>
      <c r="G198" t="s">
        <v>781</v>
      </c>
      <c r="H198" t="s">
        <v>180</v>
      </c>
      <c r="I198" t="s">
        <v>782</v>
      </c>
      <c r="J198" s="1" t="s">
        <v>783</v>
      </c>
    </row>
    <row r="199" spans="1:10" ht="15" customHeight="1" x14ac:dyDescent="0.25">
      <c r="A199" t="s">
        <v>784</v>
      </c>
      <c r="B199">
        <v>2014</v>
      </c>
      <c r="C199" t="s">
        <v>169</v>
      </c>
      <c r="D199" t="b">
        <v>1</v>
      </c>
      <c r="E199" t="b">
        <f>COUNTIF(connections!A:A, A199) &gt; 0</f>
        <v>0</v>
      </c>
      <c r="G199" t="s">
        <v>785</v>
      </c>
      <c r="H199" t="s">
        <v>180</v>
      </c>
      <c r="I199" t="s">
        <v>786</v>
      </c>
      <c r="J199" s="10" t="s">
        <v>787</v>
      </c>
    </row>
    <row r="200" spans="1:10" ht="15" customHeight="1" x14ac:dyDescent="0.25">
      <c r="A200" t="s">
        <v>788</v>
      </c>
      <c r="B200">
        <v>2019</v>
      </c>
      <c r="C200" t="s">
        <v>175</v>
      </c>
      <c r="D200" t="b">
        <f>TRUE()</f>
        <v>1</v>
      </c>
      <c r="E200" t="b">
        <f>COUNTIF(connections!A:A, A200) &gt; 0</f>
        <v>0</v>
      </c>
      <c r="G200" t="s">
        <v>789</v>
      </c>
      <c r="H200" t="s">
        <v>180</v>
      </c>
      <c r="I200" t="s">
        <v>790</v>
      </c>
      <c r="J200" s="1" t="s">
        <v>791</v>
      </c>
    </row>
    <row r="201" spans="1:10" ht="15" customHeight="1" x14ac:dyDescent="0.25">
      <c r="A201" t="s">
        <v>792</v>
      </c>
      <c r="B201">
        <v>2025</v>
      </c>
      <c r="C201" t="s">
        <v>175</v>
      </c>
      <c r="D201" t="b">
        <f>TRUE()</f>
        <v>1</v>
      </c>
      <c r="E201" t="b">
        <f>COUNTIF(connections!A:A, A201) &gt; 0</f>
        <v>0</v>
      </c>
      <c r="G201" t="s">
        <v>793</v>
      </c>
      <c r="H201" t="s">
        <v>180</v>
      </c>
      <c r="I201" t="s">
        <v>794</v>
      </c>
      <c r="J201" s="1" t="s">
        <v>795</v>
      </c>
    </row>
    <row r="202" spans="1:10" ht="15" customHeight="1" x14ac:dyDescent="0.25">
      <c r="A202" t="s">
        <v>796</v>
      </c>
      <c r="B202">
        <v>2025</v>
      </c>
      <c r="C202" t="s">
        <v>175</v>
      </c>
      <c r="D202" t="b">
        <f>TRUE()</f>
        <v>1</v>
      </c>
      <c r="E202" t="b">
        <f>COUNTIF(connections!A:A, A202) &gt; 0</f>
        <v>0</v>
      </c>
      <c r="G202" t="s">
        <v>797</v>
      </c>
      <c r="H202" t="s">
        <v>180</v>
      </c>
      <c r="I202" t="s">
        <v>798</v>
      </c>
      <c r="J202" s="1" t="s">
        <v>799</v>
      </c>
    </row>
    <row r="203" spans="1:10" ht="15" customHeight="1" x14ac:dyDescent="0.25">
      <c r="A203" t="s">
        <v>800</v>
      </c>
      <c r="B203">
        <v>2014</v>
      </c>
      <c r="C203" t="s">
        <v>169</v>
      </c>
      <c r="D203" t="b">
        <f>TRUE()</f>
        <v>1</v>
      </c>
      <c r="E203" t="b">
        <f>COUNTIF(connections!A:A, A203) &gt; 0</f>
        <v>0</v>
      </c>
      <c r="G203" t="s">
        <v>801</v>
      </c>
      <c r="H203" t="s">
        <v>180</v>
      </c>
      <c r="I203" t="s">
        <v>802</v>
      </c>
      <c r="J203" s="1" t="s">
        <v>803</v>
      </c>
    </row>
    <row r="204" spans="1:10" ht="15" customHeight="1" x14ac:dyDescent="0.25">
      <c r="A204" t="s">
        <v>7910</v>
      </c>
      <c r="B204">
        <v>2026</v>
      </c>
      <c r="C204" t="s">
        <v>169</v>
      </c>
      <c r="D204" t="b">
        <f>TRUE()</f>
        <v>1</v>
      </c>
      <c r="E204" t="b">
        <f>COUNTIF(connections!A:A, A204) &gt; 0</f>
        <v>0</v>
      </c>
      <c r="F204" t="s">
        <v>610</v>
      </c>
      <c r="G204" t="s">
        <v>7911</v>
      </c>
      <c r="J204" s="10" t="s">
        <v>7912</v>
      </c>
    </row>
    <row r="205" spans="1:10" ht="15" customHeight="1" x14ac:dyDescent="0.25">
      <c r="A205" t="s">
        <v>804</v>
      </c>
      <c r="B205">
        <v>2024</v>
      </c>
      <c r="C205" t="s">
        <v>169</v>
      </c>
      <c r="D205" t="b">
        <f>TRUE()</f>
        <v>1</v>
      </c>
      <c r="E205" t="b">
        <f>COUNTIF(connections!A:A, A205) &gt; 0</f>
        <v>1</v>
      </c>
      <c r="F205" t="s">
        <v>610</v>
      </c>
      <c r="G205" t="s">
        <v>805</v>
      </c>
      <c r="H205" t="s">
        <v>180</v>
      </c>
      <c r="I205" t="s">
        <v>9819</v>
      </c>
      <c r="J205" s="10" t="s">
        <v>9820</v>
      </c>
    </row>
    <row r="206" spans="1:10" ht="15" customHeight="1" x14ac:dyDescent="0.25">
      <c r="A206" t="s">
        <v>806</v>
      </c>
      <c r="B206">
        <v>2018</v>
      </c>
      <c r="C206" t="s">
        <v>175</v>
      </c>
      <c r="D206" t="b">
        <f>TRUE()</f>
        <v>1</v>
      </c>
      <c r="E206" t="b">
        <f>COUNTIF(connections!A:A, A206) &gt; 0</f>
        <v>1</v>
      </c>
      <c r="G206" t="s">
        <v>807</v>
      </c>
    </row>
    <row r="207" spans="1:10" ht="15" customHeight="1" x14ac:dyDescent="0.25">
      <c r="A207" t="s">
        <v>808</v>
      </c>
      <c r="B207">
        <v>2021</v>
      </c>
      <c r="C207" t="s">
        <v>175</v>
      </c>
      <c r="D207" t="b">
        <f>TRUE()</f>
        <v>1</v>
      </c>
      <c r="E207" t="b">
        <f>COUNTIF(connections!A:A, A207) &gt; 0</f>
        <v>0</v>
      </c>
      <c r="G207" t="s">
        <v>809</v>
      </c>
      <c r="H207" t="s">
        <v>180</v>
      </c>
      <c r="I207" t="s">
        <v>810</v>
      </c>
      <c r="J207" s="1" t="s">
        <v>811</v>
      </c>
    </row>
    <row r="208" spans="1:10" ht="15" customHeight="1" x14ac:dyDescent="0.25">
      <c r="A208" t="s">
        <v>812</v>
      </c>
      <c r="B208">
        <v>2012</v>
      </c>
      <c r="C208" t="s">
        <v>169</v>
      </c>
      <c r="D208" t="b">
        <f>TRUE()</f>
        <v>1</v>
      </c>
      <c r="E208" t="b">
        <f>COUNTIF(connections!A:A, A208) &gt; 0</f>
        <v>1</v>
      </c>
      <c r="G208" t="s">
        <v>813</v>
      </c>
    </row>
    <row r="209" spans="1:10" ht="15" customHeight="1" x14ac:dyDescent="0.25">
      <c r="A209" t="s">
        <v>814</v>
      </c>
      <c r="B209">
        <v>2026</v>
      </c>
      <c r="C209" t="s">
        <v>172</v>
      </c>
      <c r="D209" t="b">
        <f>TRUE()</f>
        <v>1</v>
      </c>
      <c r="E209" t="b">
        <f>COUNTIF(connections!A:A, A209) &gt; 0</f>
        <v>0</v>
      </c>
      <c r="F209" t="s">
        <v>815</v>
      </c>
      <c r="G209" t="s">
        <v>816</v>
      </c>
      <c r="H209" t="s">
        <v>180</v>
      </c>
      <c r="I209" t="s">
        <v>817</v>
      </c>
      <c r="J209" s="1" t="s">
        <v>818</v>
      </c>
    </row>
    <row r="210" spans="1:10" ht="15" customHeight="1" x14ac:dyDescent="0.25">
      <c r="A210" t="s">
        <v>819</v>
      </c>
      <c r="B210">
        <v>2019</v>
      </c>
      <c r="C210" t="s">
        <v>215</v>
      </c>
      <c r="D210" t="b">
        <f>TRUE()</f>
        <v>1</v>
      </c>
      <c r="E210" t="b">
        <f>COUNTIF(connections!A:A, A210) &gt; 0</f>
        <v>1</v>
      </c>
      <c r="G210" t="s">
        <v>820</v>
      </c>
    </row>
    <row r="211" spans="1:10" ht="15" customHeight="1" x14ac:dyDescent="0.25">
      <c r="A211" t="s">
        <v>821</v>
      </c>
      <c r="B211">
        <v>2025</v>
      </c>
      <c r="C211" t="s">
        <v>175</v>
      </c>
      <c r="D211" t="b">
        <f>TRUE()</f>
        <v>1</v>
      </c>
      <c r="E211" t="b">
        <f>COUNTIF(connections!A:A, A211) &gt; 0</f>
        <v>0</v>
      </c>
      <c r="F211" t="s">
        <v>264</v>
      </c>
      <c r="G211" t="s">
        <v>822</v>
      </c>
      <c r="H211" t="s">
        <v>180</v>
      </c>
      <c r="I211" t="s">
        <v>823</v>
      </c>
      <c r="J211" s="1" t="s">
        <v>824</v>
      </c>
    </row>
    <row r="212" spans="1:10" ht="15" customHeight="1" x14ac:dyDescent="0.25">
      <c r="A212" t="s">
        <v>825</v>
      </c>
      <c r="B212">
        <v>2022</v>
      </c>
      <c r="C212" t="s">
        <v>215</v>
      </c>
      <c r="D212" t="b">
        <v>1</v>
      </c>
      <c r="E212" t="b">
        <f>COUNTIF(connections!A:A, A212) &gt; 0</f>
        <v>0</v>
      </c>
      <c r="G212" t="s">
        <v>826</v>
      </c>
      <c r="H212" t="s">
        <v>180</v>
      </c>
      <c r="I212" t="s">
        <v>827</v>
      </c>
      <c r="J212" s="1" t="s">
        <v>828</v>
      </c>
    </row>
    <row r="213" spans="1:10" ht="15" customHeight="1" x14ac:dyDescent="0.25">
      <c r="A213" t="s">
        <v>829</v>
      </c>
      <c r="B213">
        <v>2010</v>
      </c>
      <c r="C213" t="s">
        <v>172</v>
      </c>
      <c r="D213" t="b">
        <f>TRUE()</f>
        <v>1</v>
      </c>
      <c r="E213" t="b">
        <f>COUNTIF(connections!A:A, A213) &gt; 0</f>
        <v>1</v>
      </c>
      <c r="G213" t="s">
        <v>830</v>
      </c>
    </row>
    <row r="214" spans="1:10" ht="15" customHeight="1" x14ac:dyDescent="0.25">
      <c r="A214" t="s">
        <v>831</v>
      </c>
      <c r="B214">
        <v>2025</v>
      </c>
      <c r="C214" t="s">
        <v>169</v>
      </c>
      <c r="D214" t="b">
        <f>TRUE()</f>
        <v>1</v>
      </c>
      <c r="E214" t="b">
        <f>COUNTIF(connections!A:A, A214) &gt; 0</f>
        <v>0</v>
      </c>
      <c r="G214" t="s">
        <v>832</v>
      </c>
      <c r="H214" t="s">
        <v>180</v>
      </c>
      <c r="I214" t="s">
        <v>833</v>
      </c>
      <c r="J214" s="1" t="s">
        <v>834</v>
      </c>
    </row>
    <row r="215" spans="1:10" ht="15" customHeight="1" x14ac:dyDescent="0.25">
      <c r="A215" t="s">
        <v>8352</v>
      </c>
      <c r="B215">
        <v>2018</v>
      </c>
      <c r="C215" t="s">
        <v>215</v>
      </c>
      <c r="D215" t="b">
        <v>1</v>
      </c>
      <c r="E215" t="b">
        <f>COUNTIF(connections!A:A, A215) &gt; 0</f>
        <v>1</v>
      </c>
      <c r="G215" t="s">
        <v>8354</v>
      </c>
      <c r="J215" s="10" t="s">
        <v>8353</v>
      </c>
    </row>
    <row r="216" spans="1:10" ht="15" customHeight="1" x14ac:dyDescent="0.25">
      <c r="A216" t="s">
        <v>8351</v>
      </c>
      <c r="B216">
        <v>2021</v>
      </c>
      <c r="C216" t="s">
        <v>169</v>
      </c>
      <c r="D216" t="b">
        <f>TRUE()</f>
        <v>1</v>
      </c>
      <c r="E216" t="b">
        <f>COUNTIF(connections!A:A, A216) &gt; 0</f>
        <v>1</v>
      </c>
      <c r="G216" t="s">
        <v>835</v>
      </c>
      <c r="H216" t="s">
        <v>180</v>
      </c>
      <c r="I216" t="s">
        <v>836</v>
      </c>
      <c r="J216" s="1" t="s">
        <v>837</v>
      </c>
    </row>
    <row r="217" spans="1:10" ht="15" customHeight="1" x14ac:dyDescent="0.25">
      <c r="A217" t="s">
        <v>9923</v>
      </c>
      <c r="B217">
        <v>2026</v>
      </c>
      <c r="C217" t="s">
        <v>169</v>
      </c>
      <c r="D217" t="b">
        <v>1</v>
      </c>
      <c r="E217" t="b">
        <f>COUNTIF(connections!A:A, A217) &gt; 0</f>
        <v>0</v>
      </c>
      <c r="G217" t="s">
        <v>9924</v>
      </c>
      <c r="J217" s="10" t="s">
        <v>9925</v>
      </c>
    </row>
    <row r="218" spans="1:10" ht="15" customHeight="1" x14ac:dyDescent="0.25">
      <c r="A218" t="s">
        <v>838</v>
      </c>
      <c r="B218">
        <v>2019</v>
      </c>
      <c r="C218" t="s">
        <v>169</v>
      </c>
      <c r="D218" t="b">
        <f>TRUE()</f>
        <v>1</v>
      </c>
      <c r="E218" t="b">
        <f>COUNTIF(connections!A:A, A218) &gt; 0</f>
        <v>0</v>
      </c>
      <c r="G218" t="s">
        <v>839</v>
      </c>
    </row>
    <row r="219" spans="1:10" ht="15" customHeight="1" x14ac:dyDescent="0.25">
      <c r="A219" t="s">
        <v>9846</v>
      </c>
      <c r="B219">
        <v>2022</v>
      </c>
      <c r="C219" t="s">
        <v>169</v>
      </c>
      <c r="D219" t="b">
        <v>1</v>
      </c>
      <c r="E219" t="b">
        <f>COUNTIF(connections!A:A, A219) &gt; 0</f>
        <v>0</v>
      </c>
      <c r="G219" t="s">
        <v>9847</v>
      </c>
      <c r="H219" t="s">
        <v>180</v>
      </c>
      <c r="I219" t="s">
        <v>9849</v>
      </c>
      <c r="J219" s="10" t="s">
        <v>9848</v>
      </c>
    </row>
    <row r="220" spans="1:10" ht="15" customHeight="1" x14ac:dyDescent="0.25">
      <c r="A220" t="s">
        <v>840</v>
      </c>
      <c r="B220">
        <v>1996</v>
      </c>
      <c r="C220" t="s">
        <v>169</v>
      </c>
      <c r="D220" t="b">
        <f>TRUE()</f>
        <v>1</v>
      </c>
      <c r="E220" t="b">
        <f>COUNTIF(connections!A:A, A220) &gt; 0</f>
        <v>1</v>
      </c>
      <c r="G220" t="s">
        <v>841</v>
      </c>
      <c r="H220" t="s">
        <v>180</v>
      </c>
      <c r="I220" t="s">
        <v>842</v>
      </c>
    </row>
    <row r="221" spans="1:10" ht="15" customHeight="1" x14ac:dyDescent="0.25">
      <c r="A221" t="s">
        <v>843</v>
      </c>
      <c r="B221">
        <v>2024</v>
      </c>
      <c r="C221" t="s">
        <v>175</v>
      </c>
      <c r="D221" t="b">
        <f>TRUE()</f>
        <v>1</v>
      </c>
      <c r="E221" t="b">
        <f>COUNTIF(connections!A:A, A221) &gt; 0</f>
        <v>0</v>
      </c>
      <c r="F221" t="s">
        <v>308</v>
      </c>
      <c r="G221" t="s">
        <v>844</v>
      </c>
      <c r="H221" t="s">
        <v>180</v>
      </c>
      <c r="I221" t="s">
        <v>845</v>
      </c>
      <c r="J221" s="1" t="s">
        <v>846</v>
      </c>
    </row>
    <row r="222" spans="1:10" ht="15" customHeight="1" x14ac:dyDescent="0.25">
      <c r="A222" t="s">
        <v>847</v>
      </c>
      <c r="B222">
        <v>2026</v>
      </c>
      <c r="C222" t="s">
        <v>175</v>
      </c>
      <c r="D222" t="b">
        <f>TRUE()</f>
        <v>1</v>
      </c>
      <c r="E222" t="b">
        <f>COUNTIF(connections!A:A, A222) &gt; 0</f>
        <v>0</v>
      </c>
      <c r="F222" t="s">
        <v>308</v>
      </c>
      <c r="G222" t="s">
        <v>848</v>
      </c>
    </row>
    <row r="223" spans="1:10" ht="15" customHeight="1" x14ac:dyDescent="0.25">
      <c r="A223" t="s">
        <v>849</v>
      </c>
      <c r="B223">
        <v>2025</v>
      </c>
      <c r="C223" t="s">
        <v>175</v>
      </c>
      <c r="D223" t="b">
        <f>TRUE()</f>
        <v>1</v>
      </c>
      <c r="E223" t="b">
        <f>COUNTIF(connections!A:A, A223) &gt; 0</f>
        <v>0</v>
      </c>
      <c r="G223" t="s">
        <v>850</v>
      </c>
      <c r="J223" s="10" t="s">
        <v>851</v>
      </c>
    </row>
    <row r="224" spans="1:10" ht="15" customHeight="1" x14ac:dyDescent="0.25">
      <c r="A224" t="s">
        <v>852</v>
      </c>
      <c r="B224">
        <v>2025</v>
      </c>
      <c r="C224" t="s">
        <v>215</v>
      </c>
      <c r="D224" t="b">
        <f>FALSE()</f>
        <v>0</v>
      </c>
      <c r="E224" t="b">
        <f>COUNTIF(connections!A:A, A224) &gt; 0</f>
        <v>0</v>
      </c>
      <c r="F224" t="s">
        <v>308</v>
      </c>
      <c r="G224" t="s">
        <v>853</v>
      </c>
      <c r="H224" t="s">
        <v>180</v>
      </c>
      <c r="I224" t="s">
        <v>854</v>
      </c>
      <c r="J224" s="10" t="s">
        <v>855</v>
      </c>
    </row>
    <row r="225" spans="1:10" ht="15" customHeight="1" x14ac:dyDescent="0.25">
      <c r="A225" t="s">
        <v>856</v>
      </c>
      <c r="B225">
        <v>2025</v>
      </c>
      <c r="C225" t="s">
        <v>175</v>
      </c>
      <c r="D225" t="b">
        <f>TRUE()</f>
        <v>1</v>
      </c>
      <c r="E225" t="b">
        <f>COUNTIF(connections!A:A, A225) &gt; 0</f>
        <v>0</v>
      </c>
      <c r="F225" t="s">
        <v>308</v>
      </c>
      <c r="G225" t="s">
        <v>857</v>
      </c>
    </row>
    <row r="226" spans="1:10" ht="15" customHeight="1" x14ac:dyDescent="0.25">
      <c r="A226" t="s">
        <v>858</v>
      </c>
      <c r="B226">
        <v>2024</v>
      </c>
      <c r="C226" t="s">
        <v>175</v>
      </c>
      <c r="D226" t="b">
        <f>TRUE()</f>
        <v>1</v>
      </c>
      <c r="E226" t="b">
        <f>COUNTIF(connections!A:A, A226) &gt; 0</f>
        <v>0</v>
      </c>
      <c r="F226" t="s">
        <v>308</v>
      </c>
      <c r="G226" t="s">
        <v>859</v>
      </c>
      <c r="H226" t="s">
        <v>180</v>
      </c>
      <c r="I226" t="s">
        <v>860</v>
      </c>
      <c r="J226" s="10" t="s">
        <v>861</v>
      </c>
    </row>
    <row r="227" spans="1:10" ht="15" customHeight="1" x14ac:dyDescent="0.25">
      <c r="A227" t="s">
        <v>862</v>
      </c>
      <c r="B227">
        <v>2024</v>
      </c>
      <c r="C227" t="s">
        <v>175</v>
      </c>
      <c r="D227" t="b">
        <f>FALSE()</f>
        <v>0</v>
      </c>
      <c r="E227" t="b">
        <f>COUNTIF(connections!A:A, A227) &gt; 0</f>
        <v>0</v>
      </c>
      <c r="F227" t="s">
        <v>308</v>
      </c>
      <c r="G227" t="s">
        <v>863</v>
      </c>
      <c r="H227" t="s">
        <v>180</v>
      </c>
      <c r="I227" t="s">
        <v>864</v>
      </c>
      <c r="J227" s="1" t="s">
        <v>865</v>
      </c>
    </row>
    <row r="228" spans="1:10" ht="15" customHeight="1" x14ac:dyDescent="0.25">
      <c r="A228" t="s">
        <v>8270</v>
      </c>
      <c r="B228">
        <v>2026</v>
      </c>
      <c r="C228" t="s">
        <v>175</v>
      </c>
      <c r="D228" t="b">
        <f>TRUE()</f>
        <v>1</v>
      </c>
      <c r="E228" t="b">
        <f>COUNTIF(connections!A:A, A228) &gt; 0</f>
        <v>0</v>
      </c>
      <c r="F228" t="s">
        <v>308</v>
      </c>
      <c r="G228" t="s">
        <v>8271</v>
      </c>
      <c r="J228" s="10" t="s">
        <v>8272</v>
      </c>
    </row>
    <row r="229" spans="1:10" ht="15" customHeight="1" x14ac:dyDescent="0.25">
      <c r="A229" t="s">
        <v>866</v>
      </c>
      <c r="B229">
        <v>2019</v>
      </c>
      <c r="C229" t="s">
        <v>175</v>
      </c>
      <c r="D229" t="b">
        <f>TRUE()</f>
        <v>1</v>
      </c>
      <c r="E229" t="b">
        <f>COUNTIF(connections!A:A, A229) &gt; 0</f>
        <v>1</v>
      </c>
      <c r="F229" t="s">
        <v>308</v>
      </c>
      <c r="G229" t="s">
        <v>867</v>
      </c>
      <c r="H229" t="s">
        <v>180</v>
      </c>
      <c r="I229" t="s">
        <v>868</v>
      </c>
      <c r="J229" s="1" t="s">
        <v>869</v>
      </c>
    </row>
    <row r="230" spans="1:10" ht="15" customHeight="1" x14ac:dyDescent="0.25">
      <c r="A230" t="s">
        <v>870</v>
      </c>
      <c r="B230">
        <v>2025</v>
      </c>
      <c r="C230" t="s">
        <v>175</v>
      </c>
      <c r="D230" t="b">
        <f>TRUE()</f>
        <v>1</v>
      </c>
      <c r="E230" t="b">
        <f>COUNTIF(connections!A:A, A230) &gt; 0</f>
        <v>0</v>
      </c>
      <c r="F230" t="s">
        <v>308</v>
      </c>
      <c r="G230" t="s">
        <v>871</v>
      </c>
    </row>
    <row r="231" spans="1:10" ht="15" customHeight="1" x14ac:dyDescent="0.25">
      <c r="A231" t="s">
        <v>872</v>
      </c>
      <c r="B231">
        <v>2025</v>
      </c>
      <c r="C231" t="s">
        <v>175</v>
      </c>
      <c r="D231" t="b">
        <f>TRUE()</f>
        <v>1</v>
      </c>
      <c r="E231" t="b">
        <f>COUNTIF(connections!A:A, A231) &gt; 0</f>
        <v>0</v>
      </c>
      <c r="F231" t="s">
        <v>308</v>
      </c>
      <c r="G231" t="s">
        <v>873</v>
      </c>
      <c r="H231" t="s">
        <v>180</v>
      </c>
      <c r="I231" t="s">
        <v>874</v>
      </c>
      <c r="J231" s="1" t="s">
        <v>875</v>
      </c>
    </row>
    <row r="232" spans="1:10" ht="15" customHeight="1" x14ac:dyDescent="0.25">
      <c r="A232" t="s">
        <v>876</v>
      </c>
      <c r="B232">
        <v>2021</v>
      </c>
      <c r="C232" t="s">
        <v>169</v>
      </c>
      <c r="D232" t="b">
        <f>FALSE()</f>
        <v>0</v>
      </c>
      <c r="E232" t="b">
        <f>COUNTIF(connections!A:A, A232) &gt; 0</f>
        <v>0</v>
      </c>
      <c r="G232" t="s">
        <v>877</v>
      </c>
      <c r="H232" t="s">
        <v>180</v>
      </c>
      <c r="I232" t="s">
        <v>878</v>
      </c>
      <c r="J232" s="1" t="s">
        <v>879</v>
      </c>
    </row>
    <row r="233" spans="1:10" ht="15" customHeight="1" x14ac:dyDescent="0.25">
      <c r="A233" t="s">
        <v>880</v>
      </c>
      <c r="B233">
        <v>2024</v>
      </c>
      <c r="C233" t="s">
        <v>175</v>
      </c>
      <c r="D233" t="b">
        <f>TRUE()</f>
        <v>1</v>
      </c>
      <c r="E233" t="b">
        <f>COUNTIF(connections!A:A, A233) &gt; 0</f>
        <v>0</v>
      </c>
      <c r="G233" t="s">
        <v>881</v>
      </c>
    </row>
    <row r="234" spans="1:10" ht="15" customHeight="1" x14ac:dyDescent="0.25">
      <c r="A234" t="s">
        <v>882</v>
      </c>
      <c r="B234">
        <v>2023</v>
      </c>
      <c r="C234" t="s">
        <v>169</v>
      </c>
      <c r="D234" t="b">
        <f>TRUE()</f>
        <v>1</v>
      </c>
      <c r="E234" t="b">
        <f>COUNTIF(connections!A:A, A234) &gt; 0</f>
        <v>0</v>
      </c>
      <c r="G234" t="s">
        <v>883</v>
      </c>
      <c r="H234" t="s">
        <v>180</v>
      </c>
      <c r="I234" t="s">
        <v>884</v>
      </c>
      <c r="J234" s="1" t="s">
        <v>885</v>
      </c>
    </row>
    <row r="235" spans="1:10" ht="15" customHeight="1" x14ac:dyDescent="0.25">
      <c r="A235" t="s">
        <v>886</v>
      </c>
      <c r="B235">
        <v>2026</v>
      </c>
      <c r="C235" t="s">
        <v>169</v>
      </c>
      <c r="D235" t="b">
        <f>TRUE()</f>
        <v>1</v>
      </c>
      <c r="E235" t="b">
        <f>COUNTIF(connections!A:A, A235) &gt; 0</f>
        <v>0</v>
      </c>
      <c r="F235" t="s">
        <v>645</v>
      </c>
      <c r="G235" t="s">
        <v>887</v>
      </c>
      <c r="J235" s="10" t="s">
        <v>888</v>
      </c>
    </row>
    <row r="236" spans="1:10" ht="15" customHeight="1" x14ac:dyDescent="0.25">
      <c r="A236" t="s">
        <v>889</v>
      </c>
      <c r="B236">
        <v>2024</v>
      </c>
      <c r="C236" t="s">
        <v>175</v>
      </c>
      <c r="D236" t="b">
        <f>TRUE()</f>
        <v>1</v>
      </c>
      <c r="E236" t="b">
        <f>COUNTIF(connections!A:A, A236) &gt; 0</f>
        <v>0</v>
      </c>
      <c r="G236" t="s">
        <v>890</v>
      </c>
    </row>
    <row r="237" spans="1:10" ht="15" customHeight="1" x14ac:dyDescent="0.25">
      <c r="A237" t="s">
        <v>891</v>
      </c>
      <c r="B237">
        <v>2025</v>
      </c>
      <c r="C237" t="s">
        <v>175</v>
      </c>
      <c r="D237" t="b">
        <f>TRUE()</f>
        <v>1</v>
      </c>
      <c r="E237" t="b">
        <f>COUNTIF(connections!A:A, A237) &gt; 0</f>
        <v>0</v>
      </c>
      <c r="G237" t="s">
        <v>892</v>
      </c>
    </row>
    <row r="238" spans="1:10" ht="15" customHeight="1" x14ac:dyDescent="0.25">
      <c r="A238" t="s">
        <v>893</v>
      </c>
      <c r="B238">
        <v>2025</v>
      </c>
      <c r="C238" t="s">
        <v>175</v>
      </c>
      <c r="D238" t="b">
        <f>TRUE()</f>
        <v>1</v>
      </c>
      <c r="E238" t="b">
        <f>COUNTIF(connections!A:A, A238) &gt; 0</f>
        <v>0</v>
      </c>
      <c r="G238" t="s">
        <v>894</v>
      </c>
      <c r="H238" t="s">
        <v>180</v>
      </c>
      <c r="I238" t="s">
        <v>895</v>
      </c>
      <c r="J238" s="1" t="s">
        <v>896</v>
      </c>
    </row>
    <row r="239" spans="1:10" ht="15" customHeight="1" x14ac:dyDescent="0.25">
      <c r="A239" t="s">
        <v>897</v>
      </c>
      <c r="B239">
        <v>2022</v>
      </c>
      <c r="C239" t="s">
        <v>215</v>
      </c>
      <c r="D239" t="b">
        <f>TRUE()</f>
        <v>1</v>
      </c>
      <c r="E239" t="b">
        <f>COUNTIF(connections!A:A, A239) &gt; 0</f>
        <v>1</v>
      </c>
      <c r="F239" t="s">
        <v>898</v>
      </c>
      <c r="G239" t="s">
        <v>899</v>
      </c>
      <c r="H239" t="s">
        <v>180</v>
      </c>
      <c r="I239" t="s">
        <v>900</v>
      </c>
      <c r="J239" s="1" t="s">
        <v>901</v>
      </c>
    </row>
    <row r="240" spans="1:10" ht="15" customHeight="1" x14ac:dyDescent="0.25">
      <c r="A240" t="s">
        <v>902</v>
      </c>
      <c r="B240">
        <v>2026</v>
      </c>
      <c r="C240" t="s">
        <v>215</v>
      </c>
      <c r="D240" t="b">
        <f>TRUE()</f>
        <v>1</v>
      </c>
      <c r="E240" t="b">
        <f>COUNTIF(connections!A:A, A240) &gt; 0</f>
        <v>0</v>
      </c>
      <c r="G240" t="s">
        <v>903</v>
      </c>
      <c r="J240" s="10" t="s">
        <v>904</v>
      </c>
    </row>
    <row r="241" spans="1:10" ht="15" customHeight="1" x14ac:dyDescent="0.25">
      <c r="A241" t="s">
        <v>905</v>
      </c>
      <c r="B241">
        <v>2026</v>
      </c>
      <c r="C241" t="s">
        <v>169</v>
      </c>
      <c r="D241" t="b">
        <f>FALSE()</f>
        <v>0</v>
      </c>
      <c r="E241" t="b">
        <f>COUNTIF(connections!A:A, A241) &gt; 0</f>
        <v>0</v>
      </c>
      <c r="G241" t="s">
        <v>906</v>
      </c>
    </row>
    <row r="242" spans="1:10" ht="15" customHeight="1" x14ac:dyDescent="0.25">
      <c r="A242" t="s">
        <v>907</v>
      </c>
      <c r="B242">
        <v>2013</v>
      </c>
      <c r="C242" t="s">
        <v>169</v>
      </c>
      <c r="D242" t="b">
        <f>TRUE()</f>
        <v>1</v>
      </c>
      <c r="E242" t="b">
        <f>COUNTIF(connections!A:A, A242) &gt; 0</f>
        <v>1</v>
      </c>
      <c r="G242" t="s">
        <v>908</v>
      </c>
      <c r="H242" t="s">
        <v>180</v>
      </c>
      <c r="I242" t="s">
        <v>909</v>
      </c>
      <c r="J242" s="1" t="s">
        <v>910</v>
      </c>
    </row>
    <row r="243" spans="1:10" ht="15" customHeight="1" x14ac:dyDescent="0.25">
      <c r="A243" t="s">
        <v>911</v>
      </c>
      <c r="B243">
        <v>2014</v>
      </c>
      <c r="C243" t="s">
        <v>169</v>
      </c>
      <c r="D243" t="b">
        <f>TRUE()</f>
        <v>1</v>
      </c>
      <c r="E243" t="b">
        <f>COUNTIF(connections!A:A, A243) &gt; 0</f>
        <v>1</v>
      </c>
      <c r="G243" t="s">
        <v>912</v>
      </c>
      <c r="H243" t="s">
        <v>180</v>
      </c>
      <c r="I243" t="s">
        <v>913</v>
      </c>
      <c r="J243" s="1" t="s">
        <v>914</v>
      </c>
    </row>
    <row r="244" spans="1:10" ht="15" customHeight="1" x14ac:dyDescent="0.25">
      <c r="A244" t="s">
        <v>915</v>
      </c>
      <c r="B244">
        <v>2002</v>
      </c>
      <c r="C244" t="s">
        <v>172</v>
      </c>
      <c r="D244" t="b">
        <f>TRUE()</f>
        <v>1</v>
      </c>
      <c r="E244" t="b">
        <f>COUNTIF(connections!A:A, A244) &gt; 0</f>
        <v>1</v>
      </c>
      <c r="G244" t="s">
        <v>916</v>
      </c>
    </row>
    <row r="245" spans="1:10" ht="15" customHeight="1" x14ac:dyDescent="0.25">
      <c r="A245" t="s">
        <v>917</v>
      </c>
      <c r="B245">
        <v>2019</v>
      </c>
      <c r="C245" t="s">
        <v>215</v>
      </c>
      <c r="D245" t="b">
        <f>TRUE()</f>
        <v>1</v>
      </c>
      <c r="E245" t="b">
        <f>COUNTIF(connections!A:A, A245) &gt; 0</f>
        <v>1</v>
      </c>
      <c r="G245" t="s">
        <v>918</v>
      </c>
    </row>
    <row r="246" spans="1:10" ht="15" customHeight="1" x14ac:dyDescent="0.25">
      <c r="A246" t="s">
        <v>919</v>
      </c>
      <c r="B246">
        <v>2023</v>
      </c>
      <c r="C246" t="s">
        <v>169</v>
      </c>
      <c r="D246" t="b">
        <f>FALSE()</f>
        <v>0</v>
      </c>
      <c r="E246" t="b">
        <f>COUNTIF(connections!A:A, A246) &gt; 0</f>
        <v>0</v>
      </c>
      <c r="F246" t="s">
        <v>222</v>
      </c>
      <c r="G246" t="s">
        <v>920</v>
      </c>
      <c r="H246" t="s">
        <v>180</v>
      </c>
      <c r="I246" t="s">
        <v>921</v>
      </c>
      <c r="J246" s="1" t="s">
        <v>922</v>
      </c>
    </row>
    <row r="247" spans="1:10" ht="15" customHeight="1" x14ac:dyDescent="0.25">
      <c r="A247" t="s">
        <v>923</v>
      </c>
      <c r="B247">
        <v>2015</v>
      </c>
      <c r="C247" t="s">
        <v>169</v>
      </c>
      <c r="D247" t="b">
        <f>TRUE()</f>
        <v>1</v>
      </c>
      <c r="E247" t="b">
        <f>COUNTIF(connections!A:A, A247) &gt; 0</f>
        <v>1</v>
      </c>
      <c r="G247" t="s">
        <v>924</v>
      </c>
      <c r="H247" t="s">
        <v>180</v>
      </c>
      <c r="I247" t="s">
        <v>925</v>
      </c>
      <c r="J247" s="1" t="s">
        <v>926</v>
      </c>
    </row>
    <row r="248" spans="1:10" ht="15" customHeight="1" x14ac:dyDescent="0.25">
      <c r="A248" t="s">
        <v>927</v>
      </c>
      <c r="B248">
        <v>1990</v>
      </c>
      <c r="C248" t="s">
        <v>172</v>
      </c>
      <c r="D248" t="b">
        <f>TRUE()</f>
        <v>1</v>
      </c>
      <c r="E248" t="b">
        <f>COUNTIF(connections!A:A, A248) &gt; 0</f>
        <v>0</v>
      </c>
      <c r="G248" t="s">
        <v>928</v>
      </c>
      <c r="H248" t="s">
        <v>180</v>
      </c>
      <c r="I248" t="s">
        <v>929</v>
      </c>
    </row>
    <row r="249" spans="1:10" ht="15" customHeight="1" x14ac:dyDescent="0.25">
      <c r="A249" t="s">
        <v>7804</v>
      </c>
      <c r="B249">
        <v>2026</v>
      </c>
      <c r="C249" t="s">
        <v>172</v>
      </c>
      <c r="D249" t="b">
        <f>TRUE()</f>
        <v>1</v>
      </c>
      <c r="E249" t="b">
        <f>COUNTIF(connections!A:A, A249) &gt; 0</f>
        <v>0</v>
      </c>
      <c r="G249" t="s">
        <v>7818</v>
      </c>
      <c r="J249" s="10" t="s">
        <v>7805</v>
      </c>
    </row>
    <row r="250" spans="1:10" ht="15" customHeight="1" x14ac:dyDescent="0.25">
      <c r="A250" t="s">
        <v>930</v>
      </c>
      <c r="B250">
        <v>2006</v>
      </c>
      <c r="C250" t="s">
        <v>172</v>
      </c>
      <c r="D250" t="b">
        <f>TRUE()</f>
        <v>1</v>
      </c>
      <c r="E250" t="b">
        <f>COUNTIF(connections!A:A, A250) &gt; 0</f>
        <v>0</v>
      </c>
      <c r="G250" t="s">
        <v>931</v>
      </c>
      <c r="H250" t="s">
        <v>180</v>
      </c>
      <c r="I250" t="s">
        <v>932</v>
      </c>
    </row>
    <row r="251" spans="1:10" ht="15" customHeight="1" x14ac:dyDescent="0.25">
      <c r="A251" t="s">
        <v>933</v>
      </c>
      <c r="B251">
        <v>2003</v>
      </c>
      <c r="C251" t="s">
        <v>172</v>
      </c>
      <c r="D251" t="b">
        <f>TRUE()</f>
        <v>1</v>
      </c>
      <c r="E251" t="b">
        <f>COUNTIF(connections!A:A, A251) &gt; 0</f>
        <v>0</v>
      </c>
      <c r="G251" t="s">
        <v>934</v>
      </c>
    </row>
    <row r="252" spans="1:10" ht="15" customHeight="1" x14ac:dyDescent="0.25">
      <c r="A252" t="s">
        <v>935</v>
      </c>
      <c r="B252">
        <v>2025</v>
      </c>
      <c r="C252" t="s">
        <v>215</v>
      </c>
      <c r="D252" t="b">
        <v>0</v>
      </c>
      <c r="E252" t="b">
        <v>0</v>
      </c>
      <c r="G252" t="s">
        <v>936</v>
      </c>
      <c r="H252" t="s">
        <v>180</v>
      </c>
      <c r="I252" t="s">
        <v>937</v>
      </c>
      <c r="J252" s="10" t="s">
        <v>938</v>
      </c>
    </row>
    <row r="253" spans="1:10" ht="15" customHeight="1" x14ac:dyDescent="0.25">
      <c r="A253" t="s">
        <v>939</v>
      </c>
      <c r="B253">
        <v>2014</v>
      </c>
      <c r="C253" t="s">
        <v>175</v>
      </c>
      <c r="D253" t="b">
        <f>TRUE()</f>
        <v>1</v>
      </c>
      <c r="E253" t="b">
        <f>COUNTIF(connections!A:A, A253) &gt; 0</f>
        <v>1</v>
      </c>
      <c r="G253" t="s">
        <v>940</v>
      </c>
    </row>
    <row r="254" spans="1:10" ht="15" customHeight="1" x14ac:dyDescent="0.25">
      <c r="A254" t="s">
        <v>941</v>
      </c>
      <c r="B254">
        <v>2020</v>
      </c>
      <c r="C254" t="s">
        <v>169</v>
      </c>
      <c r="D254" t="b">
        <f>TRUE()</f>
        <v>1</v>
      </c>
      <c r="E254" t="b">
        <f>COUNTIF(connections!A:A, A254) &gt; 0</f>
        <v>0</v>
      </c>
      <c r="G254" t="s">
        <v>942</v>
      </c>
      <c r="H254" t="s">
        <v>180</v>
      </c>
      <c r="I254" t="s">
        <v>943</v>
      </c>
      <c r="J254" s="1" t="s">
        <v>944</v>
      </c>
    </row>
    <row r="255" spans="1:10" ht="15" customHeight="1" x14ac:dyDescent="0.25">
      <c r="A255" t="s">
        <v>945</v>
      </c>
      <c r="B255">
        <v>2024</v>
      </c>
      <c r="C255" t="s">
        <v>215</v>
      </c>
      <c r="D255" t="b">
        <f>TRUE()</f>
        <v>1</v>
      </c>
      <c r="E255" t="b">
        <f>COUNTIF(connections!A:A, A255) &gt; 0</f>
        <v>0</v>
      </c>
      <c r="F255" t="s">
        <v>610</v>
      </c>
      <c r="G255" t="s">
        <v>946</v>
      </c>
    </row>
    <row r="256" spans="1:10" ht="15" customHeight="1" x14ac:dyDescent="0.25">
      <c r="A256" t="s">
        <v>7946</v>
      </c>
      <c r="B256">
        <v>2026</v>
      </c>
      <c r="C256" t="s">
        <v>169</v>
      </c>
      <c r="D256" t="b">
        <f>TRUE()</f>
        <v>1</v>
      </c>
      <c r="E256" t="b">
        <f>COUNTIF(connections!A:A, A256) &gt; 0</f>
        <v>0</v>
      </c>
      <c r="G256" t="s">
        <v>7947</v>
      </c>
      <c r="J256" s="10" t="s">
        <v>7948</v>
      </c>
    </row>
    <row r="257" spans="1:10" ht="15" customHeight="1" x14ac:dyDescent="0.25">
      <c r="A257" t="s">
        <v>947</v>
      </c>
      <c r="B257">
        <v>2025</v>
      </c>
      <c r="C257" t="s">
        <v>215</v>
      </c>
      <c r="D257" t="b">
        <f>TRUE()</f>
        <v>1</v>
      </c>
      <c r="E257" t="b">
        <f>COUNTIF(connections!A:A, A257) &gt; 0</f>
        <v>0</v>
      </c>
      <c r="G257" t="s">
        <v>948</v>
      </c>
      <c r="H257" t="s">
        <v>180</v>
      </c>
      <c r="I257" t="s">
        <v>949</v>
      </c>
      <c r="J257" s="10" t="s">
        <v>950</v>
      </c>
    </row>
    <row r="258" spans="1:10" ht="15" customHeight="1" x14ac:dyDescent="0.25">
      <c r="A258" t="s">
        <v>951</v>
      </c>
      <c r="B258">
        <v>2025</v>
      </c>
      <c r="C258" t="s">
        <v>215</v>
      </c>
      <c r="D258" t="b">
        <f>TRUE()</f>
        <v>1</v>
      </c>
      <c r="E258" t="b">
        <f>COUNTIF(connections!A:A, A258) &gt; 0</f>
        <v>0</v>
      </c>
      <c r="G258" t="s">
        <v>952</v>
      </c>
    </row>
    <row r="259" spans="1:10" ht="15" customHeight="1" x14ac:dyDescent="0.25">
      <c r="A259" t="s">
        <v>953</v>
      </c>
      <c r="B259">
        <v>2024</v>
      </c>
      <c r="C259" t="s">
        <v>175</v>
      </c>
      <c r="D259" t="b">
        <f>TRUE()</f>
        <v>1</v>
      </c>
      <c r="E259" t="b">
        <f>COUNTIF(connections!A:A, A259) &gt; 0</f>
        <v>1</v>
      </c>
      <c r="F259" t="s">
        <v>347</v>
      </c>
      <c r="G259" t="s">
        <v>954</v>
      </c>
      <c r="H259" t="s">
        <v>180</v>
      </c>
      <c r="I259" t="s">
        <v>955</v>
      </c>
      <c r="J259" s="1" t="s">
        <v>956</v>
      </c>
    </row>
    <row r="260" spans="1:10" ht="15" customHeight="1" x14ac:dyDescent="0.25">
      <c r="A260" t="s">
        <v>957</v>
      </c>
      <c r="B260">
        <v>2006</v>
      </c>
      <c r="C260" t="s">
        <v>172</v>
      </c>
      <c r="D260" t="b">
        <f>TRUE()</f>
        <v>1</v>
      </c>
      <c r="E260" t="b">
        <f>COUNTIF(connections!A:A, A260) &gt; 0</f>
        <v>1</v>
      </c>
      <c r="G260" t="s">
        <v>958</v>
      </c>
      <c r="H260" t="s">
        <v>180</v>
      </c>
      <c r="I260" t="s">
        <v>959</v>
      </c>
    </row>
    <row r="261" spans="1:10" ht="15" customHeight="1" x14ac:dyDescent="0.25">
      <c r="A261" t="s">
        <v>960</v>
      </c>
      <c r="B261">
        <v>2021</v>
      </c>
      <c r="C261" t="s">
        <v>215</v>
      </c>
      <c r="D261" t="b">
        <v>1</v>
      </c>
      <c r="E261" t="b">
        <f>COUNTIF(connections!A:A, A261) &gt; 0</f>
        <v>0</v>
      </c>
      <c r="F261" t="s">
        <v>607</v>
      </c>
      <c r="G261" t="s">
        <v>961</v>
      </c>
      <c r="H261" t="s">
        <v>180</v>
      </c>
      <c r="I261" t="s">
        <v>962</v>
      </c>
      <c r="J261" s="1" t="s">
        <v>963</v>
      </c>
    </row>
    <row r="262" spans="1:10" ht="15" customHeight="1" x14ac:dyDescent="0.25">
      <c r="A262" t="s">
        <v>964</v>
      </c>
      <c r="B262">
        <v>2023</v>
      </c>
      <c r="C262" t="s">
        <v>172</v>
      </c>
      <c r="D262" t="b">
        <f>TRUE()</f>
        <v>1</v>
      </c>
      <c r="E262" t="b">
        <f>COUNTIF(connections!A:A, A262) &gt; 0</f>
        <v>0</v>
      </c>
      <c r="G262" t="s">
        <v>965</v>
      </c>
      <c r="H262" t="s">
        <v>180</v>
      </c>
      <c r="I262" t="s">
        <v>966</v>
      </c>
      <c r="J262" s="10" t="s">
        <v>967</v>
      </c>
    </row>
    <row r="263" spans="1:10" ht="15" customHeight="1" x14ac:dyDescent="0.25">
      <c r="A263" t="s">
        <v>968</v>
      </c>
      <c r="B263">
        <v>1993</v>
      </c>
      <c r="C263" t="s">
        <v>169</v>
      </c>
      <c r="D263" t="b">
        <f>FALSE()</f>
        <v>0</v>
      </c>
      <c r="E263" t="b">
        <f>COUNTIF(connections!A:A, A263) &gt; 0</f>
        <v>0</v>
      </c>
      <c r="G263" t="s">
        <v>969</v>
      </c>
    </row>
    <row r="264" spans="1:10" ht="15" customHeight="1" x14ac:dyDescent="0.25">
      <c r="A264" t="s">
        <v>970</v>
      </c>
      <c r="B264">
        <v>2008</v>
      </c>
      <c r="C264" t="s">
        <v>172</v>
      </c>
      <c r="D264" t="b">
        <f>TRUE()</f>
        <v>1</v>
      </c>
      <c r="E264" t="b">
        <f>COUNTIF(connections!A:A, A264) &gt; 0</f>
        <v>0</v>
      </c>
      <c r="G264" t="s">
        <v>971</v>
      </c>
      <c r="H264" t="s">
        <v>180</v>
      </c>
      <c r="I264" t="s">
        <v>972</v>
      </c>
    </row>
    <row r="265" spans="1:10" ht="15" customHeight="1" x14ac:dyDescent="0.25">
      <c r="A265" t="s">
        <v>973</v>
      </c>
      <c r="B265">
        <v>2016</v>
      </c>
      <c r="C265" t="s">
        <v>215</v>
      </c>
      <c r="D265" t="b">
        <f>TRUE()</f>
        <v>1</v>
      </c>
      <c r="E265" t="b">
        <f>COUNTIF(connections!A:A, A265) &gt; 0</f>
        <v>0</v>
      </c>
      <c r="G265" t="s">
        <v>974</v>
      </c>
      <c r="H265" t="s">
        <v>180</v>
      </c>
      <c r="I265" t="s">
        <v>975</v>
      </c>
      <c r="J265" s="10" t="s">
        <v>976</v>
      </c>
    </row>
    <row r="266" spans="1:10" ht="15" customHeight="1" x14ac:dyDescent="0.25">
      <c r="A266" t="s">
        <v>977</v>
      </c>
      <c r="B266">
        <v>2010</v>
      </c>
      <c r="C266" t="s">
        <v>172</v>
      </c>
      <c r="D266" t="b">
        <f>TRUE()</f>
        <v>1</v>
      </c>
      <c r="E266" t="b">
        <f>COUNTIF(connections!A:A, A266) &gt; 0</f>
        <v>1</v>
      </c>
      <c r="G266" t="s">
        <v>978</v>
      </c>
      <c r="H266" t="s">
        <v>180</v>
      </c>
      <c r="I266" t="s">
        <v>979</v>
      </c>
      <c r="J266" s="1" t="s">
        <v>980</v>
      </c>
    </row>
    <row r="267" spans="1:10" ht="15" customHeight="1" x14ac:dyDescent="0.25">
      <c r="A267" t="s">
        <v>981</v>
      </c>
      <c r="B267">
        <v>2024</v>
      </c>
      <c r="C267" t="s">
        <v>175</v>
      </c>
      <c r="D267" t="b">
        <f>TRUE()</f>
        <v>1</v>
      </c>
      <c r="E267" t="b">
        <f>COUNTIF(connections!A:A, A267) &gt; 0</f>
        <v>0</v>
      </c>
      <c r="F267" t="s">
        <v>347</v>
      </c>
      <c r="G267" t="s">
        <v>982</v>
      </c>
      <c r="H267" t="s">
        <v>180</v>
      </c>
      <c r="I267" t="s">
        <v>983</v>
      </c>
      <c r="J267" s="1" t="s">
        <v>984</v>
      </c>
    </row>
    <row r="268" spans="1:10" ht="15" customHeight="1" x14ac:dyDescent="0.25">
      <c r="A268" t="s">
        <v>985</v>
      </c>
      <c r="B268">
        <v>2024</v>
      </c>
      <c r="C268" t="s">
        <v>169</v>
      </c>
      <c r="D268" t="b">
        <f>TRUE()</f>
        <v>1</v>
      </c>
      <c r="E268" t="b">
        <f>COUNTIF(connections!A:A, A268) &gt; 0</f>
        <v>0</v>
      </c>
      <c r="G268" t="s">
        <v>986</v>
      </c>
      <c r="H268" t="s">
        <v>180</v>
      </c>
      <c r="I268" t="s">
        <v>7829</v>
      </c>
      <c r="J268" s="10" t="s">
        <v>7830</v>
      </c>
    </row>
    <row r="269" spans="1:10" ht="15" customHeight="1" x14ac:dyDescent="0.25">
      <c r="A269" t="s">
        <v>987</v>
      </c>
      <c r="B269">
        <v>2011</v>
      </c>
      <c r="C269" t="s">
        <v>172</v>
      </c>
      <c r="D269" t="b">
        <f>TRUE()</f>
        <v>1</v>
      </c>
      <c r="E269" t="b">
        <f>COUNTIF(connections!A:A, A269) &gt; 0</f>
        <v>1</v>
      </c>
      <c r="G269" t="s">
        <v>988</v>
      </c>
      <c r="H269" t="s">
        <v>180</v>
      </c>
      <c r="I269" t="s">
        <v>989</v>
      </c>
      <c r="J269" s="1" t="s">
        <v>990</v>
      </c>
    </row>
    <row r="270" spans="1:10" ht="15" customHeight="1" x14ac:dyDescent="0.25">
      <c r="A270" t="s">
        <v>991</v>
      </c>
      <c r="B270">
        <v>2018</v>
      </c>
      <c r="C270" t="s">
        <v>169</v>
      </c>
      <c r="D270" t="b">
        <f>TRUE()</f>
        <v>1</v>
      </c>
      <c r="E270" t="b">
        <f>COUNTIF(connections!A:A, A270) &gt; 0</f>
        <v>1</v>
      </c>
      <c r="G270" t="s">
        <v>992</v>
      </c>
      <c r="H270" t="s">
        <v>180</v>
      </c>
      <c r="I270" t="s">
        <v>993</v>
      </c>
      <c r="J270" s="1" t="s">
        <v>994</v>
      </c>
    </row>
    <row r="271" spans="1:10" ht="15" customHeight="1" x14ac:dyDescent="0.25">
      <c r="A271" t="s">
        <v>995</v>
      </c>
      <c r="B271">
        <v>2025</v>
      </c>
      <c r="C271" t="s">
        <v>169</v>
      </c>
      <c r="D271" t="b">
        <f>TRUE()</f>
        <v>1</v>
      </c>
      <c r="E271" t="b">
        <f>COUNTIF(connections!A:A, A271) &gt; 0</f>
        <v>0</v>
      </c>
      <c r="G271" t="s">
        <v>996</v>
      </c>
    </row>
    <row r="272" spans="1:10" ht="15" customHeight="1" x14ac:dyDescent="0.25">
      <c r="A272" t="s">
        <v>997</v>
      </c>
      <c r="B272">
        <v>2006</v>
      </c>
      <c r="C272" t="s">
        <v>215</v>
      </c>
      <c r="D272" t="b">
        <f>TRUE()</f>
        <v>1</v>
      </c>
      <c r="E272" t="b">
        <f>COUNTIF(connections!A:A, A272) &gt; 0</f>
        <v>1</v>
      </c>
      <c r="G272" t="s">
        <v>998</v>
      </c>
      <c r="H272" t="s">
        <v>180</v>
      </c>
      <c r="I272" t="s">
        <v>999</v>
      </c>
      <c r="J272" s="1" t="s">
        <v>1000</v>
      </c>
    </row>
    <row r="273" spans="1:10" ht="15" customHeight="1" x14ac:dyDescent="0.25">
      <c r="A273" t="s">
        <v>1001</v>
      </c>
      <c r="B273">
        <v>2023</v>
      </c>
      <c r="C273" t="s">
        <v>215</v>
      </c>
      <c r="D273" t="b">
        <f>TRUE()</f>
        <v>1</v>
      </c>
      <c r="E273" t="b">
        <f>COUNTIF(connections!A:A, A273) &gt; 0</f>
        <v>0</v>
      </c>
      <c r="G273" t="s">
        <v>1002</v>
      </c>
    </row>
    <row r="274" spans="1:10" ht="15" customHeight="1" x14ac:dyDescent="0.25">
      <c r="A274" t="s">
        <v>1003</v>
      </c>
      <c r="B274">
        <v>2025</v>
      </c>
      <c r="C274" t="s">
        <v>169</v>
      </c>
      <c r="D274" t="b">
        <f>TRUE()</f>
        <v>1</v>
      </c>
      <c r="E274" t="b">
        <f>COUNTIF(connections!A:A, A274) &gt; 0</f>
        <v>1</v>
      </c>
      <c r="G274" t="s">
        <v>1004</v>
      </c>
      <c r="H274" t="s">
        <v>180</v>
      </c>
      <c r="I274" t="s">
        <v>1005</v>
      </c>
      <c r="J274" s="1" t="s">
        <v>1006</v>
      </c>
    </row>
    <row r="275" spans="1:10" ht="15" customHeight="1" x14ac:dyDescent="0.25">
      <c r="A275" t="s">
        <v>1007</v>
      </c>
      <c r="B275">
        <v>2013</v>
      </c>
      <c r="C275" t="s">
        <v>169</v>
      </c>
      <c r="D275" t="b">
        <f>TRUE()</f>
        <v>1</v>
      </c>
      <c r="E275" t="b">
        <f>COUNTIF(connections!A:A, A275) &gt; 0</f>
        <v>0</v>
      </c>
      <c r="G275" t="s">
        <v>1008</v>
      </c>
      <c r="H275" t="s">
        <v>180</v>
      </c>
      <c r="I275" t="s">
        <v>8282</v>
      </c>
      <c r="J275" s="10" t="s">
        <v>1009</v>
      </c>
    </row>
    <row r="276" spans="1:10" ht="15" customHeight="1" x14ac:dyDescent="0.25">
      <c r="A276" t="s">
        <v>1010</v>
      </c>
      <c r="B276">
        <v>2023</v>
      </c>
      <c r="C276" t="s">
        <v>169</v>
      </c>
      <c r="D276" t="b">
        <f>TRUE()</f>
        <v>1</v>
      </c>
      <c r="E276" t="b">
        <f>COUNTIF(connections!A:A, A276) &gt; 0</f>
        <v>0</v>
      </c>
      <c r="G276" t="s">
        <v>1011</v>
      </c>
      <c r="H276" t="s">
        <v>180</v>
      </c>
      <c r="I276" t="s">
        <v>1012</v>
      </c>
      <c r="J276" s="1" t="s">
        <v>1013</v>
      </c>
    </row>
    <row r="277" spans="1:10" ht="15" customHeight="1" x14ac:dyDescent="0.25">
      <c r="A277" t="s">
        <v>1014</v>
      </c>
      <c r="B277">
        <v>2023</v>
      </c>
      <c r="C277" t="s">
        <v>169</v>
      </c>
      <c r="D277" t="b">
        <f>TRUE()</f>
        <v>1</v>
      </c>
      <c r="E277" t="b">
        <f>COUNTIF(connections!A:A, A277) &gt; 0</f>
        <v>0</v>
      </c>
      <c r="G277" t="s">
        <v>1015</v>
      </c>
      <c r="H277" t="s">
        <v>180</v>
      </c>
      <c r="I277" t="s">
        <v>1016</v>
      </c>
      <c r="J277" s="10" t="s">
        <v>1017</v>
      </c>
    </row>
    <row r="278" spans="1:10" ht="15" customHeight="1" x14ac:dyDescent="0.25">
      <c r="A278" t="s">
        <v>1018</v>
      </c>
      <c r="B278">
        <v>2024</v>
      </c>
      <c r="C278" t="s">
        <v>172</v>
      </c>
      <c r="D278" t="b">
        <f>TRUE()</f>
        <v>1</v>
      </c>
      <c r="E278" t="b">
        <f>COUNTIF(connections!A:A, A278) &gt; 0</f>
        <v>0</v>
      </c>
      <c r="G278" t="s">
        <v>1019</v>
      </c>
    </row>
    <row r="279" spans="1:10" ht="15" customHeight="1" x14ac:dyDescent="0.25">
      <c r="A279" t="s">
        <v>1020</v>
      </c>
      <c r="B279">
        <v>2008</v>
      </c>
      <c r="C279" t="s">
        <v>172</v>
      </c>
      <c r="D279" t="b">
        <f>TRUE()</f>
        <v>1</v>
      </c>
      <c r="E279" t="b">
        <f>COUNTIF(connections!A:A, A279) &gt; 0</f>
        <v>1</v>
      </c>
      <c r="G279" t="s">
        <v>1021</v>
      </c>
    </row>
    <row r="280" spans="1:10" ht="15" customHeight="1" x14ac:dyDescent="0.25">
      <c r="A280" t="s">
        <v>1022</v>
      </c>
      <c r="B280">
        <v>2022</v>
      </c>
      <c r="C280" t="s">
        <v>169</v>
      </c>
      <c r="D280" t="b">
        <f>TRUE()</f>
        <v>1</v>
      </c>
      <c r="E280" t="b">
        <f>COUNTIF(connections!A:A, A280) &gt; 0</f>
        <v>1</v>
      </c>
      <c r="F280" t="s">
        <v>1023</v>
      </c>
      <c r="G280" t="s">
        <v>1024</v>
      </c>
      <c r="H280" t="s">
        <v>180</v>
      </c>
      <c r="I280" t="s">
        <v>1025</v>
      </c>
      <c r="J280" s="1" t="s">
        <v>1026</v>
      </c>
    </row>
    <row r="281" spans="1:10" ht="15" customHeight="1" x14ac:dyDescent="0.25">
      <c r="A281" t="s">
        <v>1027</v>
      </c>
      <c r="B281">
        <v>2024</v>
      </c>
      <c r="C281" t="s">
        <v>215</v>
      </c>
      <c r="D281" t="b">
        <f>TRUE()</f>
        <v>1</v>
      </c>
      <c r="E281" t="b">
        <f>COUNTIF(connections!A:A, A281) &gt; 0</f>
        <v>0</v>
      </c>
      <c r="F281" t="s">
        <v>397</v>
      </c>
      <c r="G281" t="s">
        <v>1028</v>
      </c>
      <c r="H281" t="s">
        <v>180</v>
      </c>
      <c r="I281" t="s">
        <v>1029</v>
      </c>
      <c r="J281" s="1" t="s">
        <v>1030</v>
      </c>
    </row>
    <row r="282" spans="1:10" ht="15" customHeight="1" x14ac:dyDescent="0.25">
      <c r="A282" t="s">
        <v>1031</v>
      </c>
      <c r="B282">
        <v>2023</v>
      </c>
      <c r="C282" t="s">
        <v>175</v>
      </c>
      <c r="D282" t="b">
        <f>TRUE()</f>
        <v>1</v>
      </c>
      <c r="E282" t="b">
        <f>COUNTIF(connections!A:A, A282) &gt; 0</f>
        <v>1</v>
      </c>
      <c r="G282" t="s">
        <v>1032</v>
      </c>
      <c r="H282" t="s">
        <v>180</v>
      </c>
      <c r="I282" t="s">
        <v>1033</v>
      </c>
      <c r="J282" s="1" t="s">
        <v>1034</v>
      </c>
    </row>
    <row r="283" spans="1:10" ht="15" customHeight="1" x14ac:dyDescent="0.25">
      <c r="A283" t="s">
        <v>1035</v>
      </c>
      <c r="B283">
        <v>2025</v>
      </c>
      <c r="C283" t="s">
        <v>169</v>
      </c>
      <c r="D283" t="b">
        <f>TRUE()</f>
        <v>1</v>
      </c>
      <c r="E283" t="b">
        <f>COUNTIF(connections!A:A, A283) &gt; 0</f>
        <v>0</v>
      </c>
      <c r="G283" t="s">
        <v>1036</v>
      </c>
      <c r="H283" t="s">
        <v>180</v>
      </c>
      <c r="I283" t="s">
        <v>1037</v>
      </c>
      <c r="J283" s="1" t="s">
        <v>1038</v>
      </c>
    </row>
    <row r="284" spans="1:10" ht="15" customHeight="1" x14ac:dyDescent="0.25">
      <c r="A284" t="s">
        <v>14219</v>
      </c>
      <c r="B284">
        <v>2026</v>
      </c>
      <c r="C284" t="s">
        <v>169</v>
      </c>
      <c r="D284" t="b">
        <v>1</v>
      </c>
      <c r="E284" t="b">
        <f>COUNTIF(connections!A:A, A284) &gt; 0</f>
        <v>0</v>
      </c>
      <c r="G284" t="s">
        <v>14221</v>
      </c>
      <c r="J284" s="10" t="s">
        <v>14220</v>
      </c>
    </row>
    <row r="285" spans="1:10" ht="15" customHeight="1" x14ac:dyDescent="0.25">
      <c r="A285" t="s">
        <v>1039</v>
      </c>
      <c r="B285">
        <v>2016</v>
      </c>
      <c r="C285" t="s">
        <v>169</v>
      </c>
      <c r="D285" t="b">
        <f>TRUE()</f>
        <v>1</v>
      </c>
      <c r="E285" t="b">
        <f>COUNTIF(connections!A:A, A285) &gt; 0</f>
        <v>1</v>
      </c>
      <c r="G285" t="s">
        <v>1040</v>
      </c>
      <c r="H285" t="s">
        <v>180</v>
      </c>
      <c r="I285" t="s">
        <v>1041</v>
      </c>
      <c r="J285" s="1" t="s">
        <v>1042</v>
      </c>
    </row>
    <row r="286" spans="1:10" ht="15" customHeight="1" x14ac:dyDescent="0.25">
      <c r="A286" t="s">
        <v>1043</v>
      </c>
      <c r="B286">
        <v>2025</v>
      </c>
      <c r="C286" t="s">
        <v>215</v>
      </c>
      <c r="D286" t="b">
        <f>TRUE()</f>
        <v>1</v>
      </c>
      <c r="E286" t="b">
        <f>COUNTIF(connections!A:A, A286) &gt; 0</f>
        <v>0</v>
      </c>
      <c r="G286" t="s">
        <v>1044</v>
      </c>
    </row>
    <row r="287" spans="1:10" ht="15" customHeight="1" x14ac:dyDescent="0.25">
      <c r="A287" t="s">
        <v>1045</v>
      </c>
      <c r="B287">
        <v>2004</v>
      </c>
      <c r="C287" t="s">
        <v>172</v>
      </c>
      <c r="D287" t="b">
        <f>TRUE()</f>
        <v>1</v>
      </c>
      <c r="E287" t="b">
        <f>COUNTIF(connections!A:A, A287) &gt; 0</f>
        <v>0</v>
      </c>
      <c r="G287" t="s">
        <v>1046</v>
      </c>
      <c r="H287" t="s">
        <v>180</v>
      </c>
      <c r="I287" t="s">
        <v>1047</v>
      </c>
    </row>
    <row r="288" spans="1:10" ht="15" customHeight="1" x14ac:dyDescent="0.25">
      <c r="A288" t="s">
        <v>1048</v>
      </c>
      <c r="B288">
        <v>2015</v>
      </c>
      <c r="C288" t="s">
        <v>172</v>
      </c>
      <c r="D288" t="b">
        <f>TRUE()</f>
        <v>1</v>
      </c>
      <c r="E288" t="b">
        <f>COUNTIF(connections!A:A, A288) &gt; 0</f>
        <v>1</v>
      </c>
      <c r="G288" t="s">
        <v>1049</v>
      </c>
    </row>
    <row r="289" spans="1:10" ht="15" customHeight="1" x14ac:dyDescent="0.25">
      <c r="A289" t="s">
        <v>1050</v>
      </c>
      <c r="B289">
        <v>2017</v>
      </c>
      <c r="C289" t="s">
        <v>172</v>
      </c>
      <c r="D289" t="b">
        <f>TRUE()</f>
        <v>1</v>
      </c>
      <c r="E289" t="b">
        <f>COUNTIF(connections!A:A, A289) &gt; 0</f>
        <v>0</v>
      </c>
      <c r="G289" t="s">
        <v>1051</v>
      </c>
    </row>
    <row r="290" spans="1:10" ht="15" customHeight="1" x14ac:dyDescent="0.25">
      <c r="A290" t="s">
        <v>1052</v>
      </c>
      <c r="B290">
        <v>2026</v>
      </c>
      <c r="C290" t="s">
        <v>169</v>
      </c>
      <c r="D290" t="b">
        <f>TRUE()</f>
        <v>1</v>
      </c>
      <c r="E290" t="b">
        <f>COUNTIF(connections!A:A, A290) &gt; 0</f>
        <v>0</v>
      </c>
      <c r="F290" t="s">
        <v>6925</v>
      </c>
      <c r="G290" t="s">
        <v>1053</v>
      </c>
      <c r="H290" t="s">
        <v>180</v>
      </c>
      <c r="I290" t="s">
        <v>1054</v>
      </c>
      <c r="J290" s="1" t="s">
        <v>1055</v>
      </c>
    </row>
    <row r="291" spans="1:10" ht="15" customHeight="1" x14ac:dyDescent="0.25">
      <c r="A291" t="s">
        <v>1056</v>
      </c>
      <c r="B291">
        <v>2023</v>
      </c>
      <c r="C291" t="s">
        <v>169</v>
      </c>
      <c r="D291" t="b">
        <f>FALSE()</f>
        <v>0</v>
      </c>
      <c r="E291" t="b">
        <f>COUNTIF(connections!A:A, A291) &gt; 0</f>
        <v>0</v>
      </c>
      <c r="G291" t="s">
        <v>1057</v>
      </c>
      <c r="H291" t="s">
        <v>180</v>
      </c>
      <c r="I291" t="s">
        <v>1058</v>
      </c>
      <c r="J291" s="1" t="s">
        <v>1059</v>
      </c>
    </row>
    <row r="292" spans="1:10" ht="15" customHeight="1" x14ac:dyDescent="0.25">
      <c r="A292" t="s">
        <v>1060</v>
      </c>
      <c r="B292">
        <v>2020</v>
      </c>
      <c r="C292" t="s">
        <v>169</v>
      </c>
      <c r="D292" t="b">
        <f>TRUE()</f>
        <v>1</v>
      </c>
      <c r="E292" t="b">
        <f>COUNTIF(connections!A:A, A292) &gt; 0</f>
        <v>0</v>
      </c>
      <c r="G292" t="s">
        <v>1061</v>
      </c>
      <c r="H292" t="s">
        <v>180</v>
      </c>
      <c r="I292" t="s">
        <v>1062</v>
      </c>
      <c r="J292" s="1" t="s">
        <v>1063</v>
      </c>
    </row>
    <row r="293" spans="1:10" ht="15" customHeight="1" x14ac:dyDescent="0.25">
      <c r="A293" t="s">
        <v>1064</v>
      </c>
      <c r="B293">
        <v>2024</v>
      </c>
      <c r="C293" t="s">
        <v>175</v>
      </c>
      <c r="D293" t="b">
        <f>TRUE()</f>
        <v>1</v>
      </c>
      <c r="E293" t="b">
        <f>COUNTIF(connections!A:A, A293) &gt; 0</f>
        <v>0</v>
      </c>
      <c r="G293" t="s">
        <v>1065</v>
      </c>
      <c r="H293" t="s">
        <v>180</v>
      </c>
      <c r="I293" t="s">
        <v>1066</v>
      </c>
      <c r="J293" s="1" t="s">
        <v>1067</v>
      </c>
    </row>
    <row r="294" spans="1:10" ht="15" customHeight="1" x14ac:dyDescent="0.25">
      <c r="A294" t="s">
        <v>1068</v>
      </c>
      <c r="B294">
        <v>2024</v>
      </c>
      <c r="C294" t="s">
        <v>175</v>
      </c>
      <c r="D294" t="b">
        <f>FALSE()</f>
        <v>0</v>
      </c>
      <c r="E294" t="b">
        <f>COUNTIF(connections!A:A, A294) &gt; 0</f>
        <v>0</v>
      </c>
      <c r="F294" t="s">
        <v>1069</v>
      </c>
      <c r="G294" t="s">
        <v>1070</v>
      </c>
      <c r="H294" t="s">
        <v>180</v>
      </c>
      <c r="I294" t="s">
        <v>1071</v>
      </c>
      <c r="J294" s="1" t="s">
        <v>1072</v>
      </c>
    </row>
    <row r="295" spans="1:10" ht="15" customHeight="1" x14ac:dyDescent="0.25">
      <c r="A295" t="s">
        <v>1073</v>
      </c>
      <c r="B295">
        <v>1990</v>
      </c>
      <c r="C295" t="s">
        <v>172</v>
      </c>
      <c r="D295" t="b">
        <f>TRUE()</f>
        <v>1</v>
      </c>
      <c r="E295" t="b">
        <f>COUNTIF(connections!A:A, A295) &gt; 0</f>
        <v>1</v>
      </c>
      <c r="G295" t="s">
        <v>1074</v>
      </c>
      <c r="H295" t="s">
        <v>180</v>
      </c>
      <c r="I295" t="s">
        <v>1075</v>
      </c>
    </row>
    <row r="296" spans="1:10" ht="15" customHeight="1" x14ac:dyDescent="0.25">
      <c r="A296" t="s">
        <v>1076</v>
      </c>
      <c r="B296">
        <v>2018</v>
      </c>
      <c r="C296" t="s">
        <v>215</v>
      </c>
      <c r="D296" t="b">
        <f>TRUE()</f>
        <v>1</v>
      </c>
      <c r="E296" t="b">
        <f>COUNTIF(connections!A:A, A296) &gt; 0</f>
        <v>0</v>
      </c>
      <c r="G296" t="s">
        <v>1077</v>
      </c>
    </row>
    <row r="297" spans="1:10" ht="15" customHeight="1" x14ac:dyDescent="0.25">
      <c r="A297" t="s">
        <v>1078</v>
      </c>
      <c r="B297">
        <v>2024</v>
      </c>
      <c r="C297" t="s">
        <v>215</v>
      </c>
      <c r="D297" t="b">
        <f>TRUE()</f>
        <v>1</v>
      </c>
      <c r="E297" t="b">
        <f>COUNTIF(connections!A:A, A297) &gt; 0</f>
        <v>0</v>
      </c>
      <c r="F297" t="s">
        <v>645</v>
      </c>
      <c r="G297" t="s">
        <v>1079</v>
      </c>
      <c r="H297" t="s">
        <v>180</v>
      </c>
      <c r="I297" t="s">
        <v>1080</v>
      </c>
      <c r="J297" s="1" t="s">
        <v>1081</v>
      </c>
    </row>
    <row r="298" spans="1:10" ht="15" customHeight="1" x14ac:dyDescent="0.25">
      <c r="A298" t="s">
        <v>16899</v>
      </c>
      <c r="B298">
        <v>2022</v>
      </c>
      <c r="C298" t="s">
        <v>215</v>
      </c>
      <c r="D298" t="b">
        <v>0</v>
      </c>
      <c r="E298" t="b">
        <f>COUNTIF(connections!A:A, A298) &gt; 0</f>
        <v>1</v>
      </c>
      <c r="F298" t="s">
        <v>1798</v>
      </c>
      <c r="G298" t="s">
        <v>16900</v>
      </c>
      <c r="H298" t="s">
        <v>180</v>
      </c>
      <c r="I298" t="s">
        <v>16919</v>
      </c>
      <c r="J298" s="10" t="s">
        <v>16901</v>
      </c>
    </row>
    <row r="299" spans="1:10" ht="15" customHeight="1" x14ac:dyDescent="0.25">
      <c r="A299" t="s">
        <v>1082</v>
      </c>
      <c r="B299">
        <v>2021</v>
      </c>
      <c r="C299" t="s">
        <v>175</v>
      </c>
      <c r="D299" t="b">
        <f>TRUE()</f>
        <v>1</v>
      </c>
      <c r="E299" t="b">
        <f>COUNTIF(connections!A:A, A299) &gt; 0</f>
        <v>1</v>
      </c>
      <c r="G299" t="s">
        <v>1083</v>
      </c>
      <c r="H299" t="s">
        <v>180</v>
      </c>
      <c r="I299" t="s">
        <v>1084</v>
      </c>
      <c r="J299" s="1" t="s">
        <v>1085</v>
      </c>
    </row>
    <row r="300" spans="1:10" ht="15" customHeight="1" x14ac:dyDescent="0.25">
      <c r="A300" t="s">
        <v>1086</v>
      </c>
      <c r="B300">
        <v>2007</v>
      </c>
      <c r="C300" t="s">
        <v>172</v>
      </c>
      <c r="D300" t="b">
        <f>TRUE()</f>
        <v>1</v>
      </c>
      <c r="E300" t="b">
        <f>COUNTIF(connections!A:A, A300) &gt; 0</f>
        <v>1</v>
      </c>
      <c r="G300" t="s">
        <v>1087</v>
      </c>
      <c r="H300" t="s">
        <v>180</v>
      </c>
      <c r="I300" t="s">
        <v>1088</v>
      </c>
    </row>
    <row r="301" spans="1:10" ht="15" customHeight="1" x14ac:dyDescent="0.25">
      <c r="A301" t="s">
        <v>1089</v>
      </c>
      <c r="B301">
        <v>2024</v>
      </c>
      <c r="C301" t="s">
        <v>169</v>
      </c>
      <c r="D301" t="b">
        <f>TRUE()</f>
        <v>1</v>
      </c>
      <c r="E301" t="b">
        <f>COUNTIF(connections!A:A, A301) &gt; 0</f>
        <v>0</v>
      </c>
      <c r="F301" t="s">
        <v>645</v>
      </c>
      <c r="G301" t="s">
        <v>1090</v>
      </c>
      <c r="H301" t="s">
        <v>180</v>
      </c>
      <c r="I301" t="s">
        <v>1091</v>
      </c>
      <c r="J301" s="1" t="s">
        <v>1092</v>
      </c>
    </row>
    <row r="302" spans="1:10" ht="15" customHeight="1" x14ac:dyDescent="0.25">
      <c r="A302" t="s">
        <v>1093</v>
      </c>
      <c r="B302">
        <v>2022</v>
      </c>
      <c r="C302" t="s">
        <v>169</v>
      </c>
      <c r="D302" t="b">
        <f>TRUE()</f>
        <v>1</v>
      </c>
      <c r="E302" t="b">
        <f>COUNTIF(connections!A:A, A302) &gt; 0</f>
        <v>1</v>
      </c>
      <c r="G302" t="s">
        <v>1094</v>
      </c>
    </row>
    <row r="303" spans="1:10" ht="15" customHeight="1" x14ac:dyDescent="0.25">
      <c r="A303" t="s">
        <v>1095</v>
      </c>
      <c r="B303">
        <v>2025</v>
      </c>
      <c r="C303" t="s">
        <v>215</v>
      </c>
      <c r="D303" t="b">
        <f>FALSE()</f>
        <v>0</v>
      </c>
      <c r="E303" t="b">
        <f>COUNTIF(connections!A:A, A303) &gt; 0</f>
        <v>0</v>
      </c>
      <c r="G303" t="s">
        <v>1096</v>
      </c>
      <c r="H303" t="s">
        <v>180</v>
      </c>
      <c r="I303" t="s">
        <v>8283</v>
      </c>
      <c r="J303" s="10" t="s">
        <v>8284</v>
      </c>
    </row>
    <row r="304" spans="1:10" ht="15" customHeight="1" x14ac:dyDescent="0.25">
      <c r="A304" t="s">
        <v>1097</v>
      </c>
      <c r="B304">
        <v>2017</v>
      </c>
      <c r="C304" t="s">
        <v>169</v>
      </c>
      <c r="D304" t="b">
        <f>TRUE()</f>
        <v>1</v>
      </c>
      <c r="E304" t="b">
        <f>COUNTIF(connections!A:A, A304) &gt; 0</f>
        <v>0</v>
      </c>
      <c r="F304" t="s">
        <v>267</v>
      </c>
      <c r="G304" t="s">
        <v>1098</v>
      </c>
      <c r="H304" t="s">
        <v>180</v>
      </c>
      <c r="I304" t="s">
        <v>1099</v>
      </c>
      <c r="J304" s="1" t="s">
        <v>1100</v>
      </c>
    </row>
    <row r="305" spans="1:10" ht="15" customHeight="1" x14ac:dyDescent="0.25">
      <c r="A305" t="s">
        <v>1101</v>
      </c>
      <c r="B305">
        <v>2026</v>
      </c>
      <c r="C305" t="s">
        <v>175</v>
      </c>
      <c r="D305" t="b">
        <v>1</v>
      </c>
      <c r="E305" t="b">
        <v>0</v>
      </c>
      <c r="F305" t="s">
        <v>580</v>
      </c>
      <c r="G305" t="s">
        <v>1102</v>
      </c>
      <c r="J305" s="10" t="s">
        <v>1103</v>
      </c>
    </row>
    <row r="306" spans="1:10" ht="15" customHeight="1" x14ac:dyDescent="0.25">
      <c r="A306" t="s">
        <v>1104</v>
      </c>
      <c r="B306">
        <v>2024</v>
      </c>
      <c r="C306" t="s">
        <v>169</v>
      </c>
      <c r="D306" t="b">
        <v>1</v>
      </c>
      <c r="E306" t="b">
        <v>0</v>
      </c>
      <c r="F306" t="s">
        <v>607</v>
      </c>
      <c r="G306" t="s">
        <v>1105</v>
      </c>
      <c r="H306" t="s">
        <v>180</v>
      </c>
      <c r="I306" t="s">
        <v>1106</v>
      </c>
      <c r="J306" s="1" t="s">
        <v>1107</v>
      </c>
    </row>
    <row r="307" spans="1:10" ht="15" customHeight="1" x14ac:dyDescent="0.25">
      <c r="A307" t="s">
        <v>1108</v>
      </c>
      <c r="B307">
        <v>2018</v>
      </c>
      <c r="C307" t="s">
        <v>215</v>
      </c>
      <c r="D307" t="b">
        <f>TRUE()</f>
        <v>1</v>
      </c>
      <c r="E307" t="b">
        <f>COUNTIF(connections!A:A, A307) &gt; 0</f>
        <v>1</v>
      </c>
      <c r="G307" t="s">
        <v>1109</v>
      </c>
      <c r="H307" t="s">
        <v>180</v>
      </c>
      <c r="I307" t="s">
        <v>1110</v>
      </c>
      <c r="J307" s="1" t="s">
        <v>1111</v>
      </c>
    </row>
    <row r="308" spans="1:10" ht="15" customHeight="1" x14ac:dyDescent="0.25">
      <c r="A308" t="s">
        <v>1112</v>
      </c>
      <c r="B308">
        <v>2023</v>
      </c>
      <c r="C308" t="s">
        <v>215</v>
      </c>
      <c r="D308" t="b">
        <f>TRUE()</f>
        <v>1</v>
      </c>
      <c r="E308" t="b">
        <f>COUNTIF(connections!A:A, A308) &gt; 0</f>
        <v>0</v>
      </c>
      <c r="G308" t="s">
        <v>1113</v>
      </c>
      <c r="H308" t="s">
        <v>180</v>
      </c>
      <c r="I308" t="s">
        <v>1114</v>
      </c>
      <c r="J308" s="1" t="s">
        <v>1115</v>
      </c>
    </row>
    <row r="309" spans="1:10" ht="15" customHeight="1" x14ac:dyDescent="0.25">
      <c r="A309" t="s">
        <v>1116</v>
      </c>
      <c r="B309">
        <v>2020</v>
      </c>
      <c r="C309" t="s">
        <v>175</v>
      </c>
      <c r="D309" t="b">
        <f>TRUE()</f>
        <v>1</v>
      </c>
      <c r="E309" t="b">
        <f>COUNTIF(connections!A:A, A309) &gt; 0</f>
        <v>1</v>
      </c>
      <c r="F309" t="s">
        <v>267</v>
      </c>
      <c r="G309" t="s">
        <v>1117</v>
      </c>
      <c r="H309" t="s">
        <v>180</v>
      </c>
      <c r="I309" t="s">
        <v>1118</v>
      </c>
      <c r="J309" s="10" t="s">
        <v>1119</v>
      </c>
    </row>
    <row r="310" spans="1:10" ht="15" customHeight="1" x14ac:dyDescent="0.25">
      <c r="A310" t="s">
        <v>1120</v>
      </c>
      <c r="B310">
        <v>2025</v>
      </c>
      <c r="C310" t="s">
        <v>169</v>
      </c>
      <c r="D310" t="b">
        <f>FALSE()</f>
        <v>0</v>
      </c>
      <c r="E310" t="b">
        <f>COUNTIF(connections!A:A, A310) &gt; 0</f>
        <v>0</v>
      </c>
      <c r="G310" t="s">
        <v>1121</v>
      </c>
    </row>
    <row r="311" spans="1:10" ht="15" customHeight="1" x14ac:dyDescent="0.25">
      <c r="A311" t="s">
        <v>1122</v>
      </c>
      <c r="B311">
        <v>2022</v>
      </c>
      <c r="C311" t="s">
        <v>215</v>
      </c>
      <c r="D311" t="b">
        <f>TRUE()</f>
        <v>1</v>
      </c>
      <c r="E311" t="b">
        <f>COUNTIF(connections!A:A, A311) &gt; 0</f>
        <v>1</v>
      </c>
      <c r="G311" t="s">
        <v>1123</v>
      </c>
      <c r="H311" t="s">
        <v>180</v>
      </c>
      <c r="I311" t="s">
        <v>1124</v>
      </c>
      <c r="J311" s="1" t="s">
        <v>1125</v>
      </c>
    </row>
    <row r="312" spans="1:10" ht="15" customHeight="1" x14ac:dyDescent="0.25">
      <c r="A312" t="s">
        <v>1126</v>
      </c>
      <c r="B312">
        <v>2017</v>
      </c>
      <c r="C312" t="s">
        <v>169</v>
      </c>
      <c r="D312" t="b">
        <f>TRUE()</f>
        <v>1</v>
      </c>
      <c r="E312" t="b">
        <f>COUNTIF(connections!A:A, A312) &gt; 0</f>
        <v>0</v>
      </c>
      <c r="G312" t="s">
        <v>1127</v>
      </c>
      <c r="H312" t="s">
        <v>180</v>
      </c>
      <c r="I312" t="s">
        <v>1128</v>
      </c>
      <c r="J312" s="1" t="s">
        <v>1129</v>
      </c>
    </row>
    <row r="313" spans="1:10" ht="15" customHeight="1" x14ac:dyDescent="0.25">
      <c r="A313" t="s">
        <v>1130</v>
      </c>
      <c r="B313">
        <v>2025</v>
      </c>
      <c r="C313" t="s">
        <v>169</v>
      </c>
      <c r="D313" t="b">
        <f>TRUE()</f>
        <v>1</v>
      </c>
      <c r="E313" t="b">
        <f>COUNTIF(connections!A:A, A313) &gt; 0</f>
        <v>0</v>
      </c>
      <c r="G313" t="s">
        <v>1131</v>
      </c>
      <c r="H313" t="s">
        <v>180</v>
      </c>
      <c r="I313" t="s">
        <v>1132</v>
      </c>
      <c r="J313" s="1" t="s">
        <v>1133</v>
      </c>
    </row>
    <row r="314" spans="1:10" ht="15" customHeight="1" x14ac:dyDescent="0.25">
      <c r="A314" t="s">
        <v>16883</v>
      </c>
      <c r="B314">
        <v>2016</v>
      </c>
      <c r="C314" t="s">
        <v>175</v>
      </c>
      <c r="D314" t="b">
        <v>0</v>
      </c>
      <c r="E314" t="b">
        <f>COUNTIF(connections!A:A, A314) &gt; 0</f>
        <v>0</v>
      </c>
      <c r="G314" t="s">
        <v>16884</v>
      </c>
      <c r="H314" t="s">
        <v>180</v>
      </c>
      <c r="I314" t="s">
        <v>16889</v>
      </c>
      <c r="J314" s="10" t="s">
        <v>16885</v>
      </c>
    </row>
    <row r="315" spans="1:10" ht="15" customHeight="1" x14ac:dyDescent="0.25">
      <c r="A315" t="s">
        <v>1134</v>
      </c>
      <c r="B315">
        <v>2006</v>
      </c>
      <c r="C315" t="s">
        <v>172</v>
      </c>
      <c r="D315" t="b">
        <f>TRUE()</f>
        <v>1</v>
      </c>
      <c r="E315" t="b">
        <f>COUNTIF(connections!A:A, A315) &gt; 0</f>
        <v>0</v>
      </c>
      <c r="G315" t="s">
        <v>1135</v>
      </c>
      <c r="H315" t="s">
        <v>180</v>
      </c>
      <c r="I315" t="s">
        <v>1136</v>
      </c>
    </row>
    <row r="316" spans="1:10" ht="15" customHeight="1" x14ac:dyDescent="0.25">
      <c r="A316" t="s">
        <v>1137</v>
      </c>
      <c r="B316">
        <v>2012</v>
      </c>
      <c r="C316" t="s">
        <v>215</v>
      </c>
      <c r="D316" t="b">
        <f>TRUE()</f>
        <v>1</v>
      </c>
      <c r="E316" t="b">
        <f>COUNTIF(connections!A:A, A316) &gt; 0</f>
        <v>1</v>
      </c>
      <c r="F316" t="s">
        <v>267</v>
      </c>
      <c r="G316" t="s">
        <v>1138</v>
      </c>
      <c r="H316" t="s">
        <v>180</v>
      </c>
      <c r="I316" t="s">
        <v>1139</v>
      </c>
      <c r="J316" s="1" t="s">
        <v>1140</v>
      </c>
    </row>
    <row r="317" spans="1:10" ht="15" customHeight="1" x14ac:dyDescent="0.25">
      <c r="A317" t="s">
        <v>9904</v>
      </c>
      <c r="B317">
        <v>2025</v>
      </c>
      <c r="C317" t="s">
        <v>169</v>
      </c>
      <c r="D317" t="b">
        <v>0</v>
      </c>
      <c r="E317" t="b">
        <f>COUNTIF(connections!A:A, A317) &gt; 0</f>
        <v>0</v>
      </c>
      <c r="G317" t="s">
        <v>9905</v>
      </c>
      <c r="J317" s="10" t="s">
        <v>9906</v>
      </c>
    </row>
    <row r="318" spans="1:10" ht="15" customHeight="1" x14ac:dyDescent="0.25">
      <c r="A318" t="s">
        <v>1141</v>
      </c>
      <c r="B318">
        <v>2013</v>
      </c>
      <c r="C318" t="s">
        <v>169</v>
      </c>
      <c r="D318" t="b">
        <f>TRUE()</f>
        <v>1</v>
      </c>
      <c r="E318" t="b">
        <f>COUNTIF(connections!A:A, A318) &gt; 0</f>
        <v>0</v>
      </c>
      <c r="G318" t="s">
        <v>1142</v>
      </c>
      <c r="J318" s="10" t="s">
        <v>1143</v>
      </c>
    </row>
    <row r="319" spans="1:10" ht="15" customHeight="1" x14ac:dyDescent="0.25">
      <c r="A319" t="s">
        <v>1144</v>
      </c>
      <c r="B319">
        <v>2020</v>
      </c>
      <c r="C319" t="s">
        <v>169</v>
      </c>
      <c r="D319" t="b">
        <f>TRUE()</f>
        <v>1</v>
      </c>
      <c r="E319" t="b">
        <f>COUNTIF(connections!A:A, A319) &gt; 0</f>
        <v>0</v>
      </c>
      <c r="G319" t="s">
        <v>1145</v>
      </c>
      <c r="H319" t="s">
        <v>180</v>
      </c>
      <c r="I319" t="s">
        <v>1146</v>
      </c>
      <c r="J319" s="1" t="s">
        <v>1147</v>
      </c>
    </row>
    <row r="320" spans="1:10" ht="15" customHeight="1" x14ac:dyDescent="0.25">
      <c r="A320" t="s">
        <v>1148</v>
      </c>
      <c r="B320">
        <v>2010</v>
      </c>
      <c r="C320" t="s">
        <v>172</v>
      </c>
      <c r="D320" t="b">
        <f>TRUE()</f>
        <v>1</v>
      </c>
      <c r="E320" t="b">
        <f>COUNTIF(connections!A:A, A320) &gt; 0</f>
        <v>1</v>
      </c>
      <c r="F320" t="s">
        <v>321</v>
      </c>
      <c r="G320" t="s">
        <v>1149</v>
      </c>
    </row>
    <row r="321" spans="1:10" ht="15" customHeight="1" x14ac:dyDescent="0.25">
      <c r="A321" t="s">
        <v>1150</v>
      </c>
      <c r="B321">
        <v>2014</v>
      </c>
      <c r="C321" t="s">
        <v>172</v>
      </c>
      <c r="D321" t="b">
        <f>TRUE()</f>
        <v>1</v>
      </c>
      <c r="E321" t="b">
        <f>COUNTIF(connections!A:A, A321) &gt; 0</f>
        <v>1</v>
      </c>
      <c r="F321" t="s">
        <v>321</v>
      </c>
      <c r="G321" t="s">
        <v>1151</v>
      </c>
    </row>
    <row r="322" spans="1:10" ht="15" customHeight="1" x14ac:dyDescent="0.25">
      <c r="A322" t="s">
        <v>9813</v>
      </c>
      <c r="B322">
        <v>2018</v>
      </c>
      <c r="C322" t="s">
        <v>172</v>
      </c>
      <c r="D322" t="b">
        <v>1</v>
      </c>
      <c r="E322" t="b">
        <f>COUNTIF(connections!A:A, A322) &gt; 0</f>
        <v>0</v>
      </c>
      <c r="G322" t="s">
        <v>9812</v>
      </c>
      <c r="H322" t="s">
        <v>180</v>
      </c>
      <c r="I322" t="s">
        <v>9818</v>
      </c>
    </row>
    <row r="323" spans="1:10" ht="15" customHeight="1" x14ac:dyDescent="0.25">
      <c r="A323" t="s">
        <v>1152</v>
      </c>
      <c r="B323">
        <v>2024</v>
      </c>
      <c r="C323" t="s">
        <v>169</v>
      </c>
      <c r="D323" t="b">
        <f>TRUE()</f>
        <v>1</v>
      </c>
      <c r="E323" t="b">
        <f>COUNTIF(connections!A:A, A323) &gt; 0</f>
        <v>0</v>
      </c>
      <c r="F323" t="s">
        <v>267</v>
      </c>
      <c r="G323" t="s">
        <v>1153</v>
      </c>
      <c r="H323" t="s">
        <v>180</v>
      </c>
      <c r="I323" t="s">
        <v>1154</v>
      </c>
      <c r="J323" s="1" t="s">
        <v>1155</v>
      </c>
    </row>
    <row r="324" spans="1:10" ht="15" customHeight="1" x14ac:dyDescent="0.25">
      <c r="A324" t="s">
        <v>1156</v>
      </c>
      <c r="B324">
        <v>2026</v>
      </c>
      <c r="C324" t="s">
        <v>175</v>
      </c>
      <c r="D324" t="b">
        <f>TRUE()</f>
        <v>1</v>
      </c>
      <c r="E324" t="b">
        <f>COUNTIF(connections!A:A, A324) &gt; 0</f>
        <v>0</v>
      </c>
      <c r="F324" t="s">
        <v>1157</v>
      </c>
      <c r="G324" t="s">
        <v>1158</v>
      </c>
    </row>
    <row r="325" spans="1:10" ht="15" customHeight="1" x14ac:dyDescent="0.25">
      <c r="A325" t="s">
        <v>1159</v>
      </c>
      <c r="B325">
        <v>2025</v>
      </c>
      <c r="C325" t="s">
        <v>169</v>
      </c>
      <c r="D325" t="b">
        <f>TRUE()</f>
        <v>1</v>
      </c>
      <c r="E325" t="b">
        <f>COUNTIF(connections!A:A, A325) &gt; 0</f>
        <v>0</v>
      </c>
      <c r="G325" t="s">
        <v>1160</v>
      </c>
    </row>
    <row r="326" spans="1:10" ht="15" customHeight="1" x14ac:dyDescent="0.25">
      <c r="A326" t="s">
        <v>1161</v>
      </c>
      <c r="B326">
        <v>2024</v>
      </c>
      <c r="C326" t="s">
        <v>169</v>
      </c>
      <c r="D326" t="b">
        <f>TRUE()</f>
        <v>1</v>
      </c>
      <c r="E326" t="b">
        <f>COUNTIF(connections!A:A, A326) &gt; 0</f>
        <v>0</v>
      </c>
      <c r="G326" t="s">
        <v>1162</v>
      </c>
      <c r="H326" t="s">
        <v>180</v>
      </c>
      <c r="I326" t="s">
        <v>1163</v>
      </c>
    </row>
    <row r="327" spans="1:10" ht="15" customHeight="1" x14ac:dyDescent="0.25">
      <c r="A327" t="s">
        <v>1164</v>
      </c>
      <c r="B327">
        <v>2002</v>
      </c>
      <c r="C327" t="s">
        <v>172</v>
      </c>
      <c r="D327" t="b">
        <f>TRUE()</f>
        <v>1</v>
      </c>
      <c r="E327" t="b">
        <f>COUNTIF(connections!A:A, A327) &gt; 0</f>
        <v>1</v>
      </c>
      <c r="F327" t="s">
        <v>270</v>
      </c>
      <c r="G327" t="s">
        <v>1165</v>
      </c>
      <c r="H327" t="s">
        <v>180</v>
      </c>
      <c r="I327" t="s">
        <v>1166</v>
      </c>
    </row>
    <row r="328" spans="1:10" ht="15" customHeight="1" x14ac:dyDescent="0.25">
      <c r="A328" t="s">
        <v>1167</v>
      </c>
      <c r="B328">
        <v>2007</v>
      </c>
      <c r="C328" t="s">
        <v>172</v>
      </c>
      <c r="D328" t="b">
        <f>TRUE()</f>
        <v>1</v>
      </c>
      <c r="E328" t="b">
        <f>COUNTIF(connections!A:A, A328) &gt; 0</f>
        <v>1</v>
      </c>
      <c r="F328" t="s">
        <v>270</v>
      </c>
      <c r="G328" t="s">
        <v>1168</v>
      </c>
      <c r="H328" t="s">
        <v>180</v>
      </c>
      <c r="I328" t="s">
        <v>1169</v>
      </c>
    </row>
    <row r="329" spans="1:10" ht="15" customHeight="1" x14ac:dyDescent="0.25">
      <c r="A329" t="s">
        <v>1170</v>
      </c>
      <c r="B329">
        <v>2022</v>
      </c>
      <c r="C329" t="s">
        <v>172</v>
      </c>
      <c r="D329" t="b">
        <f>TRUE()</f>
        <v>1</v>
      </c>
      <c r="E329" t="b">
        <f>COUNTIF(connections!A:A, A329) &gt; 0</f>
        <v>0</v>
      </c>
      <c r="F329" t="s">
        <v>270</v>
      </c>
      <c r="G329" t="s">
        <v>1171</v>
      </c>
      <c r="J329" s="10" t="s">
        <v>1172</v>
      </c>
    </row>
    <row r="330" spans="1:10" ht="15" customHeight="1" x14ac:dyDescent="0.25">
      <c r="A330" t="s">
        <v>1173</v>
      </c>
      <c r="B330">
        <v>2024</v>
      </c>
      <c r="C330" t="s">
        <v>169</v>
      </c>
      <c r="D330" t="b">
        <f>FALSE()</f>
        <v>0</v>
      </c>
      <c r="E330" t="b">
        <f>COUNTIF(connections!A:A, A330) &gt; 0</f>
        <v>1</v>
      </c>
      <c r="G330" t="s">
        <v>1174</v>
      </c>
      <c r="H330" t="s">
        <v>180</v>
      </c>
      <c r="I330" t="s">
        <v>1175</v>
      </c>
      <c r="J330" s="1" t="s">
        <v>1176</v>
      </c>
    </row>
    <row r="331" spans="1:10" ht="15" customHeight="1" x14ac:dyDescent="0.25">
      <c r="A331" t="s">
        <v>1177</v>
      </c>
      <c r="B331">
        <v>2026</v>
      </c>
      <c r="C331" t="s">
        <v>169</v>
      </c>
      <c r="D331" t="b">
        <f>TRUE()</f>
        <v>1</v>
      </c>
      <c r="E331" t="b">
        <f>COUNTIF(connections!A:A, A331) &gt; 0</f>
        <v>0</v>
      </c>
      <c r="G331" t="s">
        <v>1178</v>
      </c>
      <c r="J331" s="10" t="s">
        <v>1179</v>
      </c>
    </row>
    <row r="332" spans="1:10" ht="15" customHeight="1" x14ac:dyDescent="0.25">
      <c r="A332" t="s">
        <v>1180</v>
      </c>
      <c r="B332">
        <v>2020</v>
      </c>
      <c r="C332" t="s">
        <v>169</v>
      </c>
      <c r="D332" t="b">
        <f>FALSE()</f>
        <v>0</v>
      </c>
      <c r="E332" t="b">
        <f>COUNTIF(connections!A:A, A332) &gt; 0</f>
        <v>1</v>
      </c>
      <c r="G332" t="s">
        <v>1181</v>
      </c>
      <c r="H332" t="s">
        <v>180</v>
      </c>
      <c r="I332" t="s">
        <v>1182</v>
      </c>
      <c r="J332" s="1" t="s">
        <v>1183</v>
      </c>
    </row>
    <row r="333" spans="1:10" ht="15" customHeight="1" x14ac:dyDescent="0.25">
      <c r="A333" t="s">
        <v>1184</v>
      </c>
      <c r="B333">
        <v>2023</v>
      </c>
      <c r="C333" t="s">
        <v>169</v>
      </c>
      <c r="D333" t="b">
        <f>FALSE()</f>
        <v>0</v>
      </c>
      <c r="E333" t="b">
        <f>COUNTIF(connections!A:A, A333) &gt; 0</f>
        <v>0</v>
      </c>
      <c r="G333" t="s">
        <v>1185</v>
      </c>
      <c r="H333" t="s">
        <v>180</v>
      </c>
      <c r="I333" t="s">
        <v>1186</v>
      </c>
      <c r="J333" s="1" t="s">
        <v>1187</v>
      </c>
    </row>
    <row r="334" spans="1:10" ht="15" customHeight="1" x14ac:dyDescent="0.25">
      <c r="A334" t="s">
        <v>1188</v>
      </c>
      <c r="B334">
        <v>2024</v>
      </c>
      <c r="C334" t="s">
        <v>169</v>
      </c>
      <c r="D334" t="b">
        <f>TRUE()</f>
        <v>1</v>
      </c>
      <c r="E334" t="b">
        <f>COUNTIF(connections!A:A, A334) &gt; 0</f>
        <v>0</v>
      </c>
      <c r="G334" t="s">
        <v>1189</v>
      </c>
    </row>
    <row r="335" spans="1:10" ht="15" customHeight="1" x14ac:dyDescent="0.25">
      <c r="A335" t="s">
        <v>1190</v>
      </c>
      <c r="B335">
        <v>2020</v>
      </c>
      <c r="C335" t="s">
        <v>172</v>
      </c>
      <c r="D335" t="b">
        <f>TRUE()</f>
        <v>1</v>
      </c>
      <c r="E335" t="b">
        <f>COUNTIF(connections!A:A, A335) &gt; 0</f>
        <v>0</v>
      </c>
      <c r="G335" t="s">
        <v>1191</v>
      </c>
      <c r="H335" t="s">
        <v>180</v>
      </c>
      <c r="I335" t="s">
        <v>1192</v>
      </c>
      <c r="J335" s="1" t="s">
        <v>1193</v>
      </c>
    </row>
    <row r="336" spans="1:10" ht="15" customHeight="1" x14ac:dyDescent="0.25">
      <c r="A336" t="s">
        <v>1194</v>
      </c>
      <c r="B336">
        <v>2025</v>
      </c>
      <c r="C336" t="s">
        <v>215</v>
      </c>
      <c r="D336" t="b">
        <v>1</v>
      </c>
      <c r="E336" t="b">
        <f>COUNTIF(connections!A:A, A336) &gt; 0</f>
        <v>0</v>
      </c>
      <c r="F336" t="s">
        <v>397</v>
      </c>
      <c r="G336" t="s">
        <v>1195</v>
      </c>
      <c r="H336" t="s">
        <v>180</v>
      </c>
      <c r="I336" t="s">
        <v>1196</v>
      </c>
      <c r="J336" s="1" t="s">
        <v>1197</v>
      </c>
    </row>
    <row r="337" spans="1:10" ht="15" customHeight="1" x14ac:dyDescent="0.25">
      <c r="A337" t="s">
        <v>1198</v>
      </c>
      <c r="B337">
        <v>2024</v>
      </c>
      <c r="C337" t="s">
        <v>169</v>
      </c>
      <c r="D337" t="b">
        <f>FALSE()</f>
        <v>0</v>
      </c>
      <c r="E337" t="b">
        <f>COUNTIF(connections!A:A, A337) &gt; 0</f>
        <v>0</v>
      </c>
      <c r="F337" t="s">
        <v>270</v>
      </c>
      <c r="G337" t="s">
        <v>1199</v>
      </c>
      <c r="H337" t="s">
        <v>180</v>
      </c>
      <c r="I337" t="s">
        <v>1200</v>
      </c>
      <c r="J337" s="1" t="s">
        <v>1201</v>
      </c>
    </row>
    <row r="338" spans="1:10" ht="15" customHeight="1" x14ac:dyDescent="0.25">
      <c r="A338" t="s">
        <v>16841</v>
      </c>
      <c r="B338">
        <v>2026</v>
      </c>
      <c r="C338" t="s">
        <v>175</v>
      </c>
      <c r="D338" t="b">
        <v>1</v>
      </c>
      <c r="E338" t="b">
        <f>COUNTIF(connections!A:A, A338) &gt; 0</f>
        <v>0</v>
      </c>
      <c r="G338" t="s">
        <v>16842</v>
      </c>
      <c r="J338" s="10" t="s">
        <v>16843</v>
      </c>
    </row>
    <row r="339" spans="1:10" ht="15" customHeight="1" x14ac:dyDescent="0.25">
      <c r="A339" t="s">
        <v>1202</v>
      </c>
      <c r="B339">
        <v>2026</v>
      </c>
      <c r="C339" t="s">
        <v>175</v>
      </c>
      <c r="D339" t="b">
        <f>FALSE()</f>
        <v>0</v>
      </c>
      <c r="E339" t="b">
        <f>COUNTIF(connections!A:A, A339) &gt; 0</f>
        <v>0</v>
      </c>
      <c r="F339" t="s">
        <v>257</v>
      </c>
      <c r="G339" t="s">
        <v>1203</v>
      </c>
    </row>
    <row r="340" spans="1:10" ht="15" customHeight="1" x14ac:dyDescent="0.25">
      <c r="A340" t="s">
        <v>1204</v>
      </c>
      <c r="B340">
        <v>2023</v>
      </c>
      <c r="C340" t="s">
        <v>169</v>
      </c>
      <c r="D340" t="b">
        <f>TRUE()</f>
        <v>1</v>
      </c>
      <c r="E340" t="b">
        <f>COUNTIF(connections!A:A, A340) &gt; 0</f>
        <v>0</v>
      </c>
      <c r="G340" t="s">
        <v>1205</v>
      </c>
      <c r="H340" t="s">
        <v>180</v>
      </c>
      <c r="I340" t="s">
        <v>1206</v>
      </c>
      <c r="J340" s="1" t="s">
        <v>1207</v>
      </c>
    </row>
    <row r="341" spans="1:10" ht="15" customHeight="1" x14ac:dyDescent="0.25">
      <c r="A341" t="s">
        <v>1208</v>
      </c>
      <c r="B341">
        <v>2025</v>
      </c>
      <c r="C341" t="s">
        <v>169</v>
      </c>
      <c r="D341" t="b">
        <v>1</v>
      </c>
      <c r="E341" t="b">
        <f>COUNTIF(connections!A:A, A341) &gt; 0</f>
        <v>0</v>
      </c>
      <c r="G341" t="s">
        <v>1209</v>
      </c>
      <c r="H341" t="s">
        <v>180</v>
      </c>
      <c r="I341" t="s">
        <v>1210</v>
      </c>
      <c r="J341" s="1" t="s">
        <v>1211</v>
      </c>
    </row>
    <row r="342" spans="1:10" ht="15" customHeight="1" x14ac:dyDescent="0.25">
      <c r="A342" t="s">
        <v>1212</v>
      </c>
      <c r="B342">
        <v>2020</v>
      </c>
      <c r="C342" t="s">
        <v>169</v>
      </c>
      <c r="D342" t="b">
        <f>TRUE()</f>
        <v>1</v>
      </c>
      <c r="E342" t="b">
        <f>COUNTIF(connections!A:A, A342) &gt; 0</f>
        <v>0</v>
      </c>
      <c r="G342" t="s">
        <v>1213</v>
      </c>
      <c r="H342" t="s">
        <v>180</v>
      </c>
      <c r="I342" t="s">
        <v>1214</v>
      </c>
      <c r="J342" s="1" t="s">
        <v>1215</v>
      </c>
    </row>
    <row r="343" spans="1:10" ht="15" customHeight="1" x14ac:dyDescent="0.25">
      <c r="A343" t="s">
        <v>1216</v>
      </c>
      <c r="B343">
        <v>2014</v>
      </c>
      <c r="C343" t="s">
        <v>172</v>
      </c>
      <c r="D343" t="b">
        <f>TRUE()</f>
        <v>1</v>
      </c>
      <c r="E343" t="b">
        <f>COUNTIF(connections!A:A, A343) &gt; 0</f>
        <v>0</v>
      </c>
      <c r="G343" t="s">
        <v>1217</v>
      </c>
      <c r="H343" t="s">
        <v>180</v>
      </c>
      <c r="I343" t="s">
        <v>1218</v>
      </c>
      <c r="J343" s="1" t="s">
        <v>1219</v>
      </c>
    </row>
    <row r="344" spans="1:10" ht="15" customHeight="1" x14ac:dyDescent="0.25">
      <c r="A344" t="s">
        <v>1220</v>
      </c>
      <c r="B344">
        <v>2020</v>
      </c>
      <c r="C344" t="s">
        <v>169</v>
      </c>
      <c r="D344" t="b">
        <f>TRUE()</f>
        <v>1</v>
      </c>
      <c r="E344" t="b">
        <f>COUNTIF(connections!A:A, A344) &gt; 0</f>
        <v>0</v>
      </c>
      <c r="G344" t="s">
        <v>1221</v>
      </c>
      <c r="H344" t="s">
        <v>180</v>
      </c>
      <c r="I344" t="s">
        <v>1222</v>
      </c>
      <c r="J344" s="1" t="s">
        <v>1223</v>
      </c>
    </row>
    <row r="345" spans="1:10" ht="15" customHeight="1" x14ac:dyDescent="0.25">
      <c r="A345" t="s">
        <v>1224</v>
      </c>
      <c r="B345">
        <v>2022</v>
      </c>
      <c r="C345" t="s">
        <v>169</v>
      </c>
      <c r="D345" t="b">
        <f>TRUE()</f>
        <v>1</v>
      </c>
      <c r="E345" t="b">
        <f>COUNTIF(connections!A:A, A345) &gt; 0</f>
        <v>0</v>
      </c>
      <c r="G345" t="s">
        <v>1225</v>
      </c>
      <c r="H345" t="s">
        <v>180</v>
      </c>
      <c r="I345" t="s">
        <v>1226</v>
      </c>
      <c r="J345" s="1" t="s">
        <v>1227</v>
      </c>
    </row>
    <row r="346" spans="1:10" ht="15" customHeight="1" x14ac:dyDescent="0.25">
      <c r="A346" t="s">
        <v>1228</v>
      </c>
      <c r="B346">
        <v>2016</v>
      </c>
      <c r="C346" t="s">
        <v>169</v>
      </c>
      <c r="D346" t="b">
        <f>TRUE()</f>
        <v>1</v>
      </c>
      <c r="E346" t="b">
        <f>COUNTIF(connections!A:A, A346) &gt; 0</f>
        <v>1</v>
      </c>
      <c r="G346" t="s">
        <v>1229</v>
      </c>
      <c r="H346" t="s">
        <v>180</v>
      </c>
      <c r="I346" t="s">
        <v>1230</v>
      </c>
      <c r="J346" s="1" t="s">
        <v>1231</v>
      </c>
    </row>
    <row r="347" spans="1:10" ht="15" customHeight="1" x14ac:dyDescent="0.25">
      <c r="A347" t="s">
        <v>1232</v>
      </c>
      <c r="B347">
        <v>2020</v>
      </c>
      <c r="C347" t="s">
        <v>169</v>
      </c>
      <c r="D347" t="b">
        <f>TRUE()</f>
        <v>1</v>
      </c>
      <c r="E347" t="b">
        <f>COUNTIF(connections!A:A, A347) &gt; 0</f>
        <v>0</v>
      </c>
      <c r="G347" t="s">
        <v>1233</v>
      </c>
      <c r="H347" t="s">
        <v>180</v>
      </c>
      <c r="I347" t="s">
        <v>1234</v>
      </c>
      <c r="J347" s="1" t="s">
        <v>1235</v>
      </c>
    </row>
    <row r="348" spans="1:10" ht="15" customHeight="1" x14ac:dyDescent="0.25">
      <c r="A348" t="s">
        <v>1236</v>
      </c>
      <c r="B348">
        <v>2023</v>
      </c>
      <c r="C348" t="s">
        <v>169</v>
      </c>
      <c r="D348" t="b">
        <f>TRUE()</f>
        <v>1</v>
      </c>
      <c r="E348" t="b">
        <f>COUNTIF(connections!A:A, A348) &gt; 0</f>
        <v>0</v>
      </c>
      <c r="G348" t="s">
        <v>1237</v>
      </c>
    </row>
    <row r="349" spans="1:10" ht="15" customHeight="1" x14ac:dyDescent="0.25">
      <c r="A349" t="s">
        <v>1238</v>
      </c>
      <c r="B349">
        <v>2020</v>
      </c>
      <c r="C349" t="s">
        <v>175</v>
      </c>
      <c r="D349" t="b">
        <f>TRUE()</f>
        <v>1</v>
      </c>
      <c r="E349" t="b">
        <f>COUNTIF(connections!A:A, A349) &gt; 0</f>
        <v>0</v>
      </c>
      <c r="G349" t="s">
        <v>1239</v>
      </c>
      <c r="H349" t="s">
        <v>180</v>
      </c>
      <c r="I349" t="s">
        <v>1240</v>
      </c>
      <c r="J349" s="10" t="s">
        <v>1241</v>
      </c>
    </row>
    <row r="350" spans="1:10" ht="15" customHeight="1" x14ac:dyDescent="0.25">
      <c r="A350" t="s">
        <v>14284</v>
      </c>
      <c r="B350">
        <v>2026</v>
      </c>
      <c r="C350" t="s">
        <v>175</v>
      </c>
      <c r="D350" t="b">
        <v>0</v>
      </c>
      <c r="E350" t="b">
        <f>COUNTIF(connections!A:A, A350) &gt; 0</f>
        <v>0</v>
      </c>
      <c r="G350" t="s">
        <v>14285</v>
      </c>
      <c r="J350" s="10" t="s">
        <v>14286</v>
      </c>
    </row>
    <row r="351" spans="1:10" ht="15" customHeight="1" x14ac:dyDescent="0.25">
      <c r="A351" t="s">
        <v>1242</v>
      </c>
      <c r="B351">
        <v>2025</v>
      </c>
      <c r="C351" t="s">
        <v>169</v>
      </c>
      <c r="D351" t="b">
        <f>FALSE()</f>
        <v>0</v>
      </c>
      <c r="E351" t="b">
        <f>COUNTIF(connections!A:A, A351) &gt; 0</f>
        <v>0</v>
      </c>
      <c r="F351" t="s">
        <v>270</v>
      </c>
      <c r="G351" t="s">
        <v>1243</v>
      </c>
    </row>
    <row r="352" spans="1:10" ht="15" customHeight="1" x14ac:dyDescent="0.25">
      <c r="A352" t="s">
        <v>1244</v>
      </c>
      <c r="B352">
        <v>2023</v>
      </c>
      <c r="C352" t="s">
        <v>169</v>
      </c>
      <c r="D352" t="b">
        <f>TRUE()</f>
        <v>1</v>
      </c>
      <c r="E352" t="b">
        <f>COUNTIF(connections!A:A, A352) &gt; 0</f>
        <v>0</v>
      </c>
      <c r="G352" t="s">
        <v>1245</v>
      </c>
      <c r="H352" t="s">
        <v>180</v>
      </c>
      <c r="I352" t="s">
        <v>1246</v>
      </c>
      <c r="J352" s="1" t="s">
        <v>1247</v>
      </c>
    </row>
    <row r="353" spans="1:10" ht="15" customHeight="1" x14ac:dyDescent="0.25">
      <c r="A353" t="s">
        <v>1248</v>
      </c>
      <c r="B353">
        <v>2020</v>
      </c>
      <c r="C353" t="s">
        <v>175</v>
      </c>
      <c r="D353" t="b">
        <f>TRUE()</f>
        <v>1</v>
      </c>
      <c r="E353" t="b">
        <f>COUNTIF(connections!A:A, A353) &gt; 0</f>
        <v>1</v>
      </c>
      <c r="G353" t="s">
        <v>1249</v>
      </c>
      <c r="H353" t="s">
        <v>180</v>
      </c>
      <c r="I353" t="s">
        <v>1250</v>
      </c>
      <c r="J353" s="1" t="s">
        <v>1251</v>
      </c>
    </row>
    <row r="354" spans="1:10" ht="15" customHeight="1" x14ac:dyDescent="0.25">
      <c r="A354" t="s">
        <v>1252</v>
      </c>
      <c r="B354">
        <v>2021</v>
      </c>
      <c r="C354" t="s">
        <v>169</v>
      </c>
      <c r="D354" t="b">
        <f>TRUE()</f>
        <v>1</v>
      </c>
      <c r="E354" t="b">
        <f>COUNTIF(connections!A:A, A354) &gt; 0</f>
        <v>1</v>
      </c>
      <c r="G354" t="s">
        <v>1253</v>
      </c>
      <c r="H354" t="s">
        <v>180</v>
      </c>
      <c r="I354" t="s">
        <v>1254</v>
      </c>
    </row>
    <row r="355" spans="1:10" ht="15" customHeight="1" x14ac:dyDescent="0.25">
      <c r="A355" t="s">
        <v>1255</v>
      </c>
      <c r="B355">
        <v>2024</v>
      </c>
      <c r="C355" t="s">
        <v>169</v>
      </c>
      <c r="D355" t="b">
        <f>TRUE()</f>
        <v>1</v>
      </c>
      <c r="E355" t="b">
        <f>COUNTIF(connections!A:A, A355) &gt; 0</f>
        <v>0</v>
      </c>
      <c r="G355" t="s">
        <v>1256</v>
      </c>
      <c r="J355" s="10" t="s">
        <v>1257</v>
      </c>
    </row>
    <row r="356" spans="1:10" ht="15" customHeight="1" x14ac:dyDescent="0.25">
      <c r="A356" t="s">
        <v>1258</v>
      </c>
      <c r="B356">
        <v>2015</v>
      </c>
      <c r="C356" t="s">
        <v>175</v>
      </c>
      <c r="D356" t="b">
        <f>TRUE()</f>
        <v>1</v>
      </c>
      <c r="E356" t="b">
        <f>COUNTIF(connections!A:A, A356) &gt; 0</f>
        <v>1</v>
      </c>
      <c r="G356" t="s">
        <v>1259</v>
      </c>
      <c r="J356" s="1" t="s">
        <v>1260</v>
      </c>
    </row>
    <row r="357" spans="1:10" ht="15" customHeight="1" x14ac:dyDescent="0.25">
      <c r="A357" t="s">
        <v>1261</v>
      </c>
      <c r="B357">
        <v>2017</v>
      </c>
      <c r="C357" t="s">
        <v>215</v>
      </c>
      <c r="D357" t="b">
        <f>FALSE()</f>
        <v>0</v>
      </c>
      <c r="E357" t="b">
        <f>COUNTIF(connections!A:A, A357) &gt; 0</f>
        <v>0</v>
      </c>
      <c r="G357" t="s">
        <v>1262</v>
      </c>
      <c r="H357" t="s">
        <v>180</v>
      </c>
      <c r="I357" t="s">
        <v>1263</v>
      </c>
      <c r="J357" s="1" t="s">
        <v>1264</v>
      </c>
    </row>
    <row r="358" spans="1:10" ht="15" customHeight="1" x14ac:dyDescent="0.25">
      <c r="A358" t="s">
        <v>1265</v>
      </c>
      <c r="B358">
        <v>2020</v>
      </c>
      <c r="C358" t="s">
        <v>169</v>
      </c>
      <c r="D358" t="b">
        <f>TRUE()</f>
        <v>1</v>
      </c>
      <c r="E358" t="b">
        <f>COUNTIF(connections!A:A, A358) &gt; 0</f>
        <v>1</v>
      </c>
      <c r="G358" t="s">
        <v>1266</v>
      </c>
      <c r="H358" t="s">
        <v>180</v>
      </c>
      <c r="I358" t="s">
        <v>1267</v>
      </c>
      <c r="J358" s="1" t="s">
        <v>1268</v>
      </c>
    </row>
    <row r="359" spans="1:10" ht="15" customHeight="1" x14ac:dyDescent="0.25">
      <c r="A359" t="s">
        <v>1269</v>
      </c>
      <c r="B359">
        <v>2022</v>
      </c>
      <c r="C359" t="s">
        <v>169</v>
      </c>
      <c r="D359" t="b">
        <f>TRUE()</f>
        <v>1</v>
      </c>
      <c r="E359" t="b">
        <f>COUNTIF(connections!A:A, A359) &gt; 0</f>
        <v>1</v>
      </c>
      <c r="F359" t="s">
        <v>267</v>
      </c>
      <c r="G359" t="s">
        <v>1270</v>
      </c>
      <c r="H359" t="s">
        <v>180</v>
      </c>
      <c r="I359" t="s">
        <v>1271</v>
      </c>
      <c r="J359" s="1" t="s">
        <v>1272</v>
      </c>
    </row>
    <row r="360" spans="1:10" ht="15" customHeight="1" x14ac:dyDescent="0.25">
      <c r="A360" t="s">
        <v>1273</v>
      </c>
      <c r="B360">
        <v>2025</v>
      </c>
      <c r="C360" t="s">
        <v>169</v>
      </c>
      <c r="D360" t="b">
        <f>TRUE()</f>
        <v>1</v>
      </c>
      <c r="E360" t="b">
        <f>COUNTIF(connections!A:A, A360) &gt; 0</f>
        <v>0</v>
      </c>
      <c r="F360" t="s">
        <v>267</v>
      </c>
      <c r="G360" t="s">
        <v>1274</v>
      </c>
      <c r="H360" t="s">
        <v>180</v>
      </c>
      <c r="I360" t="s">
        <v>1275</v>
      </c>
      <c r="J360" s="1" t="s">
        <v>1276</v>
      </c>
    </row>
    <row r="361" spans="1:10" ht="15" customHeight="1" x14ac:dyDescent="0.25">
      <c r="A361" t="s">
        <v>7669</v>
      </c>
      <c r="B361">
        <v>2025</v>
      </c>
      <c r="C361" t="s">
        <v>169</v>
      </c>
      <c r="D361" t="b">
        <f>TRUE()</f>
        <v>1</v>
      </c>
      <c r="E361" t="b">
        <f>COUNTIF(connections!A:A, A361) &gt; 0</f>
        <v>0</v>
      </c>
      <c r="G361" t="s">
        <v>7670</v>
      </c>
      <c r="H361" t="s">
        <v>180</v>
      </c>
      <c r="I361" t="s">
        <v>7673</v>
      </c>
      <c r="J361" s="10" t="s">
        <v>7671</v>
      </c>
    </row>
    <row r="362" spans="1:10" ht="15" customHeight="1" x14ac:dyDescent="0.25">
      <c r="A362" t="s">
        <v>1277</v>
      </c>
      <c r="B362">
        <v>1984</v>
      </c>
      <c r="C362" t="s">
        <v>172</v>
      </c>
      <c r="D362" t="b">
        <f>TRUE()</f>
        <v>1</v>
      </c>
      <c r="E362" t="b">
        <f>COUNTIF(connections!A:A, A362) &gt; 0</f>
        <v>1</v>
      </c>
      <c r="G362" t="s">
        <v>1278</v>
      </c>
      <c r="H362" t="s">
        <v>180</v>
      </c>
      <c r="I362" t="s">
        <v>1279</v>
      </c>
    </row>
    <row r="363" spans="1:10" ht="15" customHeight="1" x14ac:dyDescent="0.25">
      <c r="A363" t="s">
        <v>1280</v>
      </c>
      <c r="B363">
        <v>2022</v>
      </c>
      <c r="C363" t="s">
        <v>172</v>
      </c>
      <c r="D363" t="b">
        <f>TRUE()</f>
        <v>1</v>
      </c>
      <c r="E363" t="b">
        <f>COUNTIF(connections!A:A, A363) &gt; 0</f>
        <v>1</v>
      </c>
      <c r="G363" t="s">
        <v>1281</v>
      </c>
      <c r="H363" t="s">
        <v>180</v>
      </c>
      <c r="I363" t="s">
        <v>1282</v>
      </c>
    </row>
    <row r="364" spans="1:10" ht="15" customHeight="1" x14ac:dyDescent="0.25">
      <c r="A364" t="s">
        <v>1283</v>
      </c>
      <c r="B364">
        <v>2021</v>
      </c>
      <c r="C364" t="s">
        <v>175</v>
      </c>
      <c r="D364" t="b">
        <f>TRUE()</f>
        <v>1</v>
      </c>
      <c r="E364" t="b">
        <f>COUNTIF(connections!A:A, A364) &gt; 0</f>
        <v>0</v>
      </c>
      <c r="F364" t="s">
        <v>192</v>
      </c>
      <c r="G364" t="s">
        <v>1284</v>
      </c>
      <c r="H364" t="s">
        <v>180</v>
      </c>
      <c r="I364" t="s">
        <v>1285</v>
      </c>
      <c r="J364" s="1" t="s">
        <v>1286</v>
      </c>
    </row>
    <row r="365" spans="1:10" ht="15" customHeight="1" x14ac:dyDescent="0.25">
      <c r="A365" t="s">
        <v>1287</v>
      </c>
      <c r="B365">
        <v>2019</v>
      </c>
      <c r="C365" t="s">
        <v>169</v>
      </c>
      <c r="D365" t="b">
        <f>TRUE()</f>
        <v>1</v>
      </c>
      <c r="E365" t="b">
        <f>COUNTIF(connections!A:A, A365) &gt; 0</f>
        <v>1</v>
      </c>
      <c r="F365" t="s">
        <v>192</v>
      </c>
      <c r="G365" t="s">
        <v>1288</v>
      </c>
      <c r="H365" t="s">
        <v>180</v>
      </c>
      <c r="I365" t="s">
        <v>1289</v>
      </c>
      <c r="J365" s="1" t="s">
        <v>1290</v>
      </c>
    </row>
    <row r="366" spans="1:10" ht="15" customHeight="1" x14ac:dyDescent="0.25">
      <c r="A366" t="s">
        <v>1291</v>
      </c>
      <c r="B366">
        <v>2024</v>
      </c>
      <c r="C366" t="s">
        <v>169</v>
      </c>
      <c r="D366" t="b">
        <f>TRUE()</f>
        <v>1</v>
      </c>
      <c r="E366" t="b">
        <f>COUNTIF(connections!A:A, A366) &gt; 0</f>
        <v>1</v>
      </c>
      <c r="F366" t="s">
        <v>192</v>
      </c>
      <c r="G366" t="s">
        <v>1292</v>
      </c>
      <c r="H366" t="s">
        <v>180</v>
      </c>
      <c r="I366" t="s">
        <v>1293</v>
      </c>
      <c r="J366" s="1" t="s">
        <v>1294</v>
      </c>
    </row>
    <row r="367" spans="1:10" ht="15" customHeight="1" x14ac:dyDescent="0.25">
      <c r="A367" t="s">
        <v>1295</v>
      </c>
      <c r="B367">
        <v>2023</v>
      </c>
      <c r="C367" t="s">
        <v>169</v>
      </c>
      <c r="D367" t="b">
        <f>TRUE()</f>
        <v>1</v>
      </c>
      <c r="E367" t="b">
        <f>COUNTIF(connections!A:A, A367) &gt; 0</f>
        <v>1</v>
      </c>
      <c r="F367" t="s">
        <v>192</v>
      </c>
      <c r="G367" t="s">
        <v>1296</v>
      </c>
      <c r="H367" t="s">
        <v>180</v>
      </c>
      <c r="I367" t="s">
        <v>1297</v>
      </c>
      <c r="J367" s="1" t="s">
        <v>1298</v>
      </c>
    </row>
    <row r="368" spans="1:10" ht="15" customHeight="1" x14ac:dyDescent="0.25">
      <c r="A368" t="s">
        <v>1299</v>
      </c>
      <c r="B368">
        <v>2014</v>
      </c>
      <c r="C368" t="s">
        <v>175</v>
      </c>
      <c r="D368" t="b">
        <f>TRUE()</f>
        <v>1</v>
      </c>
      <c r="E368" t="b">
        <f>COUNTIF(connections!A:A, A368) &gt; 0</f>
        <v>1</v>
      </c>
      <c r="G368" t="s">
        <v>1300</v>
      </c>
      <c r="H368" t="s">
        <v>180</v>
      </c>
      <c r="I368" t="s">
        <v>1301</v>
      </c>
      <c r="J368" s="1" t="s">
        <v>1302</v>
      </c>
    </row>
    <row r="369" spans="1:10" ht="15" customHeight="1" x14ac:dyDescent="0.25">
      <c r="A369" t="s">
        <v>1303</v>
      </c>
      <c r="B369">
        <v>2017</v>
      </c>
      <c r="C369" t="s">
        <v>175</v>
      </c>
      <c r="D369" t="b">
        <f>TRUE()</f>
        <v>1</v>
      </c>
      <c r="E369" t="b">
        <f>COUNTIF(connections!A:A, A369) &gt; 0</f>
        <v>0</v>
      </c>
      <c r="G369" t="s">
        <v>1304</v>
      </c>
      <c r="H369" t="s">
        <v>180</v>
      </c>
      <c r="I369" t="s">
        <v>8093</v>
      </c>
      <c r="J369" s="10" t="s">
        <v>8094</v>
      </c>
    </row>
    <row r="370" spans="1:10" ht="15" customHeight="1" x14ac:dyDescent="0.25">
      <c r="A370" t="s">
        <v>1305</v>
      </c>
      <c r="B370">
        <v>2026</v>
      </c>
      <c r="C370" t="s">
        <v>169</v>
      </c>
      <c r="D370" t="b">
        <v>1</v>
      </c>
      <c r="E370" t="b">
        <f>COUNTIF(connections!A:A, A370) &gt; 0</f>
        <v>0</v>
      </c>
      <c r="G370" t="s">
        <v>1306</v>
      </c>
      <c r="J370" s="10" t="s">
        <v>1307</v>
      </c>
    </row>
    <row r="371" spans="1:10" ht="15" customHeight="1" x14ac:dyDescent="0.25">
      <c r="A371" t="s">
        <v>7815</v>
      </c>
      <c r="B371">
        <v>2026</v>
      </c>
      <c r="C371" t="s">
        <v>175</v>
      </c>
      <c r="D371" t="b">
        <f>TRUE()</f>
        <v>1</v>
      </c>
      <c r="E371" t="b">
        <f>COUNTIF(connections!A:A, A371) &gt; 0</f>
        <v>0</v>
      </c>
      <c r="G371" t="s">
        <v>7816</v>
      </c>
      <c r="J371" s="10" t="s">
        <v>7817</v>
      </c>
    </row>
    <row r="372" spans="1:10" ht="15" customHeight="1" x14ac:dyDescent="0.25">
      <c r="A372" t="s">
        <v>1308</v>
      </c>
      <c r="B372">
        <v>2025</v>
      </c>
      <c r="C372" t="s">
        <v>169</v>
      </c>
      <c r="D372" t="b">
        <f>FALSE()</f>
        <v>0</v>
      </c>
      <c r="E372" t="b">
        <f>COUNTIF(connections!A:A, A372) &gt; 0</f>
        <v>0</v>
      </c>
      <c r="F372" t="s">
        <v>607</v>
      </c>
      <c r="G372" t="s">
        <v>1309</v>
      </c>
    </row>
    <row r="373" spans="1:10" ht="15" customHeight="1" x14ac:dyDescent="0.25">
      <c r="A373" t="s">
        <v>1310</v>
      </c>
      <c r="B373">
        <v>2017</v>
      </c>
      <c r="C373" t="s">
        <v>172</v>
      </c>
      <c r="D373" t="b">
        <f>TRUE()</f>
        <v>1</v>
      </c>
      <c r="E373" t="b">
        <f>COUNTIF(connections!A:A, A373) &gt; 0</f>
        <v>0</v>
      </c>
      <c r="G373" t="s">
        <v>1311</v>
      </c>
      <c r="J373" s="1" t="s">
        <v>1312</v>
      </c>
    </row>
    <row r="374" spans="1:10" ht="15" customHeight="1" x14ac:dyDescent="0.25">
      <c r="A374" t="s">
        <v>1313</v>
      </c>
      <c r="B374">
        <v>2017</v>
      </c>
      <c r="C374" t="s">
        <v>169</v>
      </c>
      <c r="D374" t="b">
        <f>TRUE()</f>
        <v>1</v>
      </c>
      <c r="E374" t="b">
        <f>COUNTIF(connections!A:A, A374) &gt; 0</f>
        <v>0</v>
      </c>
      <c r="G374" t="s">
        <v>1314</v>
      </c>
    </row>
    <row r="375" spans="1:10" ht="15" customHeight="1" x14ac:dyDescent="0.25">
      <c r="A375" t="s">
        <v>1315</v>
      </c>
      <c r="B375">
        <v>2025</v>
      </c>
      <c r="C375" t="s">
        <v>169</v>
      </c>
      <c r="D375" t="b">
        <f>FALSE()</f>
        <v>0</v>
      </c>
      <c r="E375" t="b">
        <f>COUNTIF(connections!A:A, A375) &gt; 0</f>
        <v>0</v>
      </c>
      <c r="G375" t="s">
        <v>1316</v>
      </c>
      <c r="H375" t="s">
        <v>180</v>
      </c>
      <c r="I375" t="s">
        <v>1317</v>
      </c>
      <c r="J375" s="1" t="s">
        <v>1318</v>
      </c>
    </row>
    <row r="376" spans="1:10" ht="15" customHeight="1" x14ac:dyDescent="0.25">
      <c r="A376" t="s">
        <v>1319</v>
      </c>
      <c r="B376">
        <v>2022</v>
      </c>
      <c r="C376" t="s">
        <v>169</v>
      </c>
      <c r="D376" t="b">
        <f>TRUE()</f>
        <v>1</v>
      </c>
      <c r="E376" t="b">
        <f>COUNTIF(connections!A:A, A376) &gt; 0</f>
        <v>0</v>
      </c>
      <c r="F376" t="s">
        <v>192</v>
      </c>
      <c r="G376" t="s">
        <v>1320</v>
      </c>
      <c r="H376" t="s">
        <v>180</v>
      </c>
      <c r="I376" t="s">
        <v>1321</v>
      </c>
      <c r="J376" s="1" t="s">
        <v>1322</v>
      </c>
    </row>
    <row r="377" spans="1:10" ht="15" customHeight="1" x14ac:dyDescent="0.25">
      <c r="A377" t="s">
        <v>1323</v>
      </c>
      <c r="B377">
        <v>2025</v>
      </c>
      <c r="C377" t="s">
        <v>175</v>
      </c>
      <c r="D377" t="b">
        <f>TRUE()</f>
        <v>1</v>
      </c>
      <c r="E377" t="b">
        <f>COUNTIF(connections!A:A, A377) &gt; 0</f>
        <v>0</v>
      </c>
      <c r="G377" t="s">
        <v>1324</v>
      </c>
      <c r="H377" t="s">
        <v>180</v>
      </c>
      <c r="I377" t="s">
        <v>1325</v>
      </c>
      <c r="J377" s="1" t="s">
        <v>1326</v>
      </c>
    </row>
    <row r="378" spans="1:10" ht="15" customHeight="1" x14ac:dyDescent="0.25">
      <c r="A378" t="s">
        <v>1327</v>
      </c>
      <c r="B378">
        <v>2023</v>
      </c>
      <c r="C378" t="s">
        <v>169</v>
      </c>
      <c r="D378" t="b">
        <v>1</v>
      </c>
      <c r="E378" t="b">
        <f>COUNTIF(connections!A:A, A378) &gt; 0</f>
        <v>0</v>
      </c>
      <c r="G378" t="s">
        <v>1328</v>
      </c>
    </row>
    <row r="379" spans="1:10" ht="15" customHeight="1" x14ac:dyDescent="0.25">
      <c r="A379" t="s">
        <v>1329</v>
      </c>
      <c r="B379">
        <v>2017</v>
      </c>
      <c r="C379" t="s">
        <v>169</v>
      </c>
      <c r="D379" t="b">
        <v>1</v>
      </c>
      <c r="E379" t="b">
        <f>COUNTIF(connections!A:A, A379) &gt; 0</f>
        <v>0</v>
      </c>
      <c r="G379" t="s">
        <v>1330</v>
      </c>
      <c r="H379" t="s">
        <v>180</v>
      </c>
      <c r="I379" t="s">
        <v>1331</v>
      </c>
      <c r="J379" s="1" t="s">
        <v>1332</v>
      </c>
    </row>
    <row r="380" spans="1:10" ht="15" customHeight="1" x14ac:dyDescent="0.25">
      <c r="A380" t="s">
        <v>1333</v>
      </c>
      <c r="B380">
        <v>2014</v>
      </c>
      <c r="C380" t="s">
        <v>169</v>
      </c>
      <c r="D380" t="b">
        <v>1</v>
      </c>
      <c r="E380" t="b">
        <f>COUNTIF(connections!A:A, A380) &gt; 0</f>
        <v>0</v>
      </c>
      <c r="G380" t="s">
        <v>1334</v>
      </c>
      <c r="H380" t="s">
        <v>180</v>
      </c>
      <c r="I380" t="s">
        <v>1335</v>
      </c>
      <c r="J380" s="1" t="s">
        <v>1336</v>
      </c>
    </row>
    <row r="381" spans="1:10" ht="15" customHeight="1" x14ac:dyDescent="0.25">
      <c r="A381" t="s">
        <v>1337</v>
      </c>
      <c r="B381">
        <v>2025</v>
      </c>
      <c r="C381" t="s">
        <v>169</v>
      </c>
      <c r="D381" t="b">
        <f>TRUE()</f>
        <v>1</v>
      </c>
      <c r="E381" t="b">
        <f>COUNTIF(connections!A:A, A381) &gt; 0</f>
        <v>0</v>
      </c>
      <c r="G381" t="s">
        <v>1338</v>
      </c>
      <c r="H381" t="s">
        <v>180</v>
      </c>
      <c r="I381" t="s">
        <v>1339</v>
      </c>
      <c r="J381" s="1" t="s">
        <v>1340</v>
      </c>
    </row>
    <row r="382" spans="1:10" ht="15" customHeight="1" x14ac:dyDescent="0.25">
      <c r="A382" t="s">
        <v>14296</v>
      </c>
      <c r="B382">
        <v>2026</v>
      </c>
      <c r="C382" t="s">
        <v>175</v>
      </c>
      <c r="D382" t="b">
        <v>0</v>
      </c>
      <c r="E382" t="b">
        <f>COUNTIF(connections!A:A, A382) &gt; 0</f>
        <v>0</v>
      </c>
      <c r="G382" t="s">
        <v>14297</v>
      </c>
      <c r="H382" t="s">
        <v>180</v>
      </c>
      <c r="I382" t="s">
        <v>14299</v>
      </c>
      <c r="J382" s="10" t="s">
        <v>14298</v>
      </c>
    </row>
    <row r="383" spans="1:10" ht="15" customHeight="1" x14ac:dyDescent="0.25">
      <c r="A383" t="s">
        <v>1341</v>
      </c>
      <c r="B383">
        <v>2026</v>
      </c>
      <c r="C383" t="s">
        <v>169</v>
      </c>
      <c r="D383" t="b">
        <f>TRUE()</f>
        <v>1</v>
      </c>
      <c r="E383" t="b">
        <f>COUNTIF(connections!A:A, A383) &gt; 0</f>
        <v>0</v>
      </c>
      <c r="F383" t="s">
        <v>192</v>
      </c>
      <c r="G383" t="s">
        <v>1342</v>
      </c>
      <c r="J383" s="10" t="s">
        <v>1343</v>
      </c>
    </row>
    <row r="384" spans="1:10" ht="15" customHeight="1" x14ac:dyDescent="0.25">
      <c r="A384" t="s">
        <v>1344</v>
      </c>
      <c r="B384">
        <v>2023</v>
      </c>
      <c r="C384" t="s">
        <v>169</v>
      </c>
      <c r="D384" t="b">
        <f>FALSE()</f>
        <v>0</v>
      </c>
      <c r="E384" t="b">
        <f>COUNTIF(connections!A:A, A384) &gt; 0</f>
        <v>0</v>
      </c>
      <c r="G384" t="s">
        <v>1345</v>
      </c>
    </row>
    <row r="385" spans="1:10" ht="15" customHeight="1" x14ac:dyDescent="0.25">
      <c r="A385" t="s">
        <v>1346</v>
      </c>
      <c r="B385">
        <v>2023</v>
      </c>
      <c r="C385" t="s">
        <v>175</v>
      </c>
      <c r="D385" t="b">
        <f>TRUE()</f>
        <v>1</v>
      </c>
      <c r="E385" t="b">
        <f>COUNTIF(connections!A:A, A385) &gt; 0</f>
        <v>0</v>
      </c>
      <c r="G385" t="s">
        <v>1347</v>
      </c>
      <c r="H385" t="s">
        <v>180</v>
      </c>
      <c r="I385" t="s">
        <v>1348</v>
      </c>
      <c r="J385" s="1" t="s">
        <v>1349</v>
      </c>
    </row>
    <row r="386" spans="1:10" ht="15" customHeight="1" x14ac:dyDescent="0.25">
      <c r="A386" t="s">
        <v>1350</v>
      </c>
      <c r="B386">
        <v>2025</v>
      </c>
      <c r="C386" t="s">
        <v>169</v>
      </c>
      <c r="D386" t="b">
        <f>TRUE()</f>
        <v>1</v>
      </c>
      <c r="E386" t="b">
        <f>COUNTIF(connections!A:A, A386) &gt; 0</f>
        <v>0</v>
      </c>
      <c r="G386" t="s">
        <v>1351</v>
      </c>
      <c r="H386" t="s">
        <v>180</v>
      </c>
      <c r="I386" t="s">
        <v>1352</v>
      </c>
      <c r="J386" s="1" t="s">
        <v>1353</v>
      </c>
    </row>
    <row r="387" spans="1:10" ht="15" customHeight="1" x14ac:dyDescent="0.25">
      <c r="A387" t="s">
        <v>1354</v>
      </c>
      <c r="B387">
        <v>2023</v>
      </c>
      <c r="C387" t="s">
        <v>169</v>
      </c>
      <c r="D387" t="b">
        <f>TRUE()</f>
        <v>1</v>
      </c>
      <c r="E387" t="b">
        <f>COUNTIF(connections!A:A, A387) &gt; 0</f>
        <v>0</v>
      </c>
      <c r="F387" t="s">
        <v>192</v>
      </c>
      <c r="G387" t="s">
        <v>1355</v>
      </c>
      <c r="H387" t="s">
        <v>180</v>
      </c>
      <c r="I387" t="s">
        <v>1356</v>
      </c>
      <c r="J387" s="1" t="s">
        <v>1357</v>
      </c>
    </row>
    <row r="388" spans="1:10" ht="15" customHeight="1" x14ac:dyDescent="0.25">
      <c r="A388" t="s">
        <v>1358</v>
      </c>
      <c r="B388">
        <v>2018</v>
      </c>
      <c r="C388" t="s">
        <v>169</v>
      </c>
      <c r="D388" t="b">
        <f>TRUE()</f>
        <v>1</v>
      </c>
      <c r="E388" t="b">
        <f>COUNTIF(connections!A:A, A388) &gt; 0</f>
        <v>1</v>
      </c>
      <c r="G388" t="s">
        <v>1359</v>
      </c>
      <c r="H388" t="s">
        <v>180</v>
      </c>
      <c r="I388" t="s">
        <v>1360</v>
      </c>
      <c r="J388" s="1" t="s">
        <v>1361</v>
      </c>
    </row>
    <row r="389" spans="1:10" ht="15" customHeight="1" x14ac:dyDescent="0.25">
      <c r="A389" t="s">
        <v>1362</v>
      </c>
      <c r="B389">
        <v>2025</v>
      </c>
      <c r="C389" t="s">
        <v>169</v>
      </c>
      <c r="D389" t="b">
        <f>TRUE()</f>
        <v>1</v>
      </c>
      <c r="E389" t="b">
        <f>COUNTIF(connections!A:A, A389) &gt; 0</f>
        <v>0</v>
      </c>
      <c r="G389" t="s">
        <v>1363</v>
      </c>
      <c r="H389" t="s">
        <v>180</v>
      </c>
      <c r="I389" t="s">
        <v>1364</v>
      </c>
      <c r="J389" s="1" t="s">
        <v>1365</v>
      </c>
    </row>
    <row r="390" spans="1:10" ht="15" customHeight="1" x14ac:dyDescent="0.25">
      <c r="A390" t="s">
        <v>1366</v>
      </c>
      <c r="B390">
        <v>2025</v>
      </c>
      <c r="C390" t="s">
        <v>215</v>
      </c>
      <c r="D390" t="b">
        <f>TRUE()</f>
        <v>1</v>
      </c>
      <c r="E390" t="b">
        <f>COUNTIF(connections!A:A, A390) &gt; 0</f>
        <v>0</v>
      </c>
      <c r="G390" t="s">
        <v>1367</v>
      </c>
      <c r="J390" s="10" t="s">
        <v>1368</v>
      </c>
    </row>
    <row r="391" spans="1:10" ht="15" customHeight="1" x14ac:dyDescent="0.25">
      <c r="A391" t="s">
        <v>1369</v>
      </c>
      <c r="B391">
        <v>2026</v>
      </c>
      <c r="C391" t="s">
        <v>215</v>
      </c>
      <c r="D391" t="b">
        <f>TRUE()</f>
        <v>1</v>
      </c>
      <c r="E391" t="b">
        <f>COUNTIF(connections!A:A, A391) &gt; 0</f>
        <v>0</v>
      </c>
      <c r="G391" t="s">
        <v>1370</v>
      </c>
    </row>
    <row r="392" spans="1:10" ht="15" customHeight="1" x14ac:dyDescent="0.25">
      <c r="A392" t="s">
        <v>1371</v>
      </c>
      <c r="B392">
        <v>2023</v>
      </c>
      <c r="C392" t="s">
        <v>169</v>
      </c>
      <c r="D392" t="b">
        <f>TRUE()</f>
        <v>1</v>
      </c>
      <c r="E392" t="b">
        <f>COUNTIF(connections!A:A, A392) &gt; 0</f>
        <v>0</v>
      </c>
      <c r="G392" t="s">
        <v>1372</v>
      </c>
      <c r="H392" t="s">
        <v>180</v>
      </c>
      <c r="I392" t="s">
        <v>1373</v>
      </c>
      <c r="J392" s="1" t="s">
        <v>1374</v>
      </c>
    </row>
    <row r="393" spans="1:10" ht="15" customHeight="1" x14ac:dyDescent="0.25">
      <c r="A393" t="s">
        <v>1375</v>
      </c>
      <c r="B393">
        <v>2026</v>
      </c>
      <c r="C393" t="s">
        <v>172</v>
      </c>
      <c r="D393" t="b">
        <f>TRUE()</f>
        <v>1</v>
      </c>
      <c r="E393" t="b">
        <f>COUNTIF(connections!A:A, A393) &gt; 0</f>
        <v>0</v>
      </c>
      <c r="G393" t="s">
        <v>1376</v>
      </c>
      <c r="J393" s="10" t="s">
        <v>1377</v>
      </c>
    </row>
    <row r="394" spans="1:10" ht="15" customHeight="1" x14ac:dyDescent="0.25">
      <c r="A394" t="s">
        <v>1378</v>
      </c>
      <c r="B394">
        <v>2013</v>
      </c>
      <c r="C394" t="s">
        <v>172</v>
      </c>
      <c r="D394" t="b">
        <f>TRUE()</f>
        <v>1</v>
      </c>
      <c r="E394" t="b">
        <f>COUNTIF(connections!A:A, A394) &gt; 0</f>
        <v>1</v>
      </c>
      <c r="G394" t="s">
        <v>1379</v>
      </c>
      <c r="H394" t="s">
        <v>180</v>
      </c>
      <c r="I394" t="s">
        <v>1380</v>
      </c>
    </row>
    <row r="395" spans="1:10" ht="15" customHeight="1" x14ac:dyDescent="0.25">
      <c r="A395" t="s">
        <v>1381</v>
      </c>
      <c r="B395">
        <v>2025</v>
      </c>
      <c r="C395" t="s">
        <v>172</v>
      </c>
      <c r="D395" t="b">
        <f>TRUE()</f>
        <v>1</v>
      </c>
      <c r="E395" t="b">
        <f>COUNTIF(connections!A:A, A395) &gt; 0</f>
        <v>0</v>
      </c>
      <c r="F395" t="s">
        <v>1382</v>
      </c>
      <c r="G395" t="s">
        <v>1383</v>
      </c>
    </row>
    <row r="396" spans="1:10" ht="15" customHeight="1" x14ac:dyDescent="0.25">
      <c r="A396" t="s">
        <v>1384</v>
      </c>
      <c r="B396">
        <v>2026</v>
      </c>
      <c r="C396" t="s">
        <v>169</v>
      </c>
      <c r="D396" t="b">
        <f>TRUE()</f>
        <v>1</v>
      </c>
      <c r="E396" t="b">
        <f>COUNTIF(connections!A:A, A396) &gt; 0</f>
        <v>0</v>
      </c>
      <c r="G396" t="s">
        <v>1385</v>
      </c>
      <c r="J396" s="10" t="s">
        <v>1386</v>
      </c>
    </row>
    <row r="397" spans="1:10" ht="15" customHeight="1" x14ac:dyDescent="0.25">
      <c r="A397" t="s">
        <v>1387</v>
      </c>
      <c r="B397">
        <v>2026</v>
      </c>
      <c r="C397" t="s">
        <v>175</v>
      </c>
      <c r="D397" t="b">
        <f>TRUE()</f>
        <v>1</v>
      </c>
      <c r="E397" t="b">
        <f>COUNTIF(connections!A:A, A397) &gt; 0</f>
        <v>0</v>
      </c>
      <c r="G397" t="s">
        <v>1388</v>
      </c>
    </row>
    <row r="398" spans="1:10" ht="15" customHeight="1" x14ac:dyDescent="0.25">
      <c r="A398" t="s">
        <v>1389</v>
      </c>
      <c r="B398">
        <v>2026</v>
      </c>
      <c r="C398" t="s">
        <v>169</v>
      </c>
      <c r="D398" t="b">
        <f>TRUE()</f>
        <v>1</v>
      </c>
      <c r="E398" t="b">
        <f>COUNTIF(connections!A:A, A398) &gt; 0</f>
        <v>0</v>
      </c>
      <c r="F398" t="s">
        <v>1390</v>
      </c>
      <c r="G398" t="s">
        <v>1391</v>
      </c>
      <c r="H398" t="s">
        <v>180</v>
      </c>
      <c r="I398" t="s">
        <v>1392</v>
      </c>
    </row>
    <row r="399" spans="1:10" ht="15" customHeight="1" x14ac:dyDescent="0.25">
      <c r="A399" t="s">
        <v>1393</v>
      </c>
      <c r="B399">
        <v>2012</v>
      </c>
      <c r="C399" t="s">
        <v>172</v>
      </c>
      <c r="D399" t="b">
        <f>TRUE()</f>
        <v>1</v>
      </c>
      <c r="E399" t="b">
        <f>COUNTIF(connections!A:A, A399) &gt; 0</f>
        <v>0</v>
      </c>
      <c r="G399" t="s">
        <v>1394</v>
      </c>
      <c r="J399" s="10" t="s">
        <v>1395</v>
      </c>
    </row>
    <row r="400" spans="1:10" ht="15" customHeight="1" x14ac:dyDescent="0.25">
      <c r="A400" t="s">
        <v>1396</v>
      </c>
      <c r="B400">
        <v>2025</v>
      </c>
      <c r="C400" t="s">
        <v>169</v>
      </c>
      <c r="D400" t="b">
        <f>TRUE()</f>
        <v>1</v>
      </c>
      <c r="E400" t="b">
        <f>COUNTIF(connections!A:A, A400) &gt; 0</f>
        <v>0</v>
      </c>
      <c r="G400" t="s">
        <v>1397</v>
      </c>
      <c r="H400" t="s">
        <v>180</v>
      </c>
      <c r="I400" t="s">
        <v>1398</v>
      </c>
      <c r="J400" s="1" t="s">
        <v>1399</v>
      </c>
    </row>
    <row r="401" spans="1:10" ht="15" customHeight="1" x14ac:dyDescent="0.25">
      <c r="A401" t="s">
        <v>1400</v>
      </c>
      <c r="B401">
        <v>2017</v>
      </c>
      <c r="C401" t="s">
        <v>172</v>
      </c>
      <c r="D401" t="b">
        <f>TRUE()</f>
        <v>1</v>
      </c>
      <c r="E401" t="b">
        <f>COUNTIF(connections!A:A, A401) &gt; 0</f>
        <v>0</v>
      </c>
      <c r="G401" t="s">
        <v>1401</v>
      </c>
    </row>
    <row r="402" spans="1:10" ht="15" customHeight="1" x14ac:dyDescent="0.25">
      <c r="A402" t="s">
        <v>14227</v>
      </c>
      <c r="B402">
        <v>2022</v>
      </c>
      <c r="C402" t="s">
        <v>215</v>
      </c>
      <c r="D402" t="b">
        <v>1</v>
      </c>
      <c r="E402" t="b">
        <f>COUNTIF(connections!A:A, A402) &gt; 0</f>
        <v>0</v>
      </c>
      <c r="F402" t="s">
        <v>397</v>
      </c>
      <c r="G402" t="s">
        <v>14228</v>
      </c>
      <c r="H402" t="s">
        <v>180</v>
      </c>
      <c r="I402" t="s">
        <v>14229</v>
      </c>
    </row>
    <row r="403" spans="1:10" ht="15" customHeight="1" x14ac:dyDescent="0.25">
      <c r="A403" t="s">
        <v>1402</v>
      </c>
      <c r="B403">
        <v>2022</v>
      </c>
      <c r="C403" t="s">
        <v>169</v>
      </c>
      <c r="D403" t="b">
        <f>TRUE()</f>
        <v>1</v>
      </c>
      <c r="E403" t="b">
        <f>COUNTIF(connections!A:A, A403) &gt; 0</f>
        <v>0</v>
      </c>
      <c r="G403" t="s">
        <v>1403</v>
      </c>
      <c r="H403" t="s">
        <v>180</v>
      </c>
      <c r="I403" t="s">
        <v>1404</v>
      </c>
      <c r="J403" s="1" t="s">
        <v>1405</v>
      </c>
    </row>
    <row r="404" spans="1:10" ht="15" customHeight="1" x14ac:dyDescent="0.25">
      <c r="A404" t="s">
        <v>1406</v>
      </c>
      <c r="B404">
        <v>2017</v>
      </c>
      <c r="C404" t="s">
        <v>169</v>
      </c>
      <c r="D404" t="b">
        <f>TRUE()</f>
        <v>1</v>
      </c>
      <c r="E404" t="b">
        <f>COUNTIF(connections!A:A, A404) &gt; 0</f>
        <v>0</v>
      </c>
      <c r="G404" t="s">
        <v>1407</v>
      </c>
      <c r="H404" t="s">
        <v>180</v>
      </c>
      <c r="I404" t="s">
        <v>1408</v>
      </c>
      <c r="J404" s="1" t="s">
        <v>1409</v>
      </c>
    </row>
    <row r="405" spans="1:10" ht="15" customHeight="1" x14ac:dyDescent="0.25">
      <c r="A405" t="s">
        <v>1410</v>
      </c>
      <c r="B405">
        <v>2016</v>
      </c>
      <c r="C405" t="s">
        <v>169</v>
      </c>
      <c r="D405" t="b">
        <v>1</v>
      </c>
      <c r="E405" t="b">
        <f>COUNTIF(connections!A:A, A405) &gt; 0</f>
        <v>0</v>
      </c>
      <c r="G405" t="s">
        <v>1411</v>
      </c>
      <c r="J405" s="10" t="s">
        <v>1412</v>
      </c>
    </row>
    <row r="406" spans="1:10" ht="15" customHeight="1" x14ac:dyDescent="0.25">
      <c r="A406" t="s">
        <v>1413</v>
      </c>
      <c r="B406">
        <v>2007</v>
      </c>
      <c r="C406" t="s">
        <v>172</v>
      </c>
      <c r="D406" t="b">
        <f>TRUE()</f>
        <v>1</v>
      </c>
      <c r="E406" t="b">
        <f>COUNTIF(connections!A:A, A406) &gt; 0</f>
        <v>1</v>
      </c>
      <c r="G406" t="s">
        <v>1414</v>
      </c>
      <c r="H406" t="s">
        <v>180</v>
      </c>
      <c r="I406" t="s">
        <v>1415</v>
      </c>
    </row>
    <row r="407" spans="1:10" ht="15" customHeight="1" x14ac:dyDescent="0.25">
      <c r="A407" t="s">
        <v>1416</v>
      </c>
      <c r="B407">
        <v>2015</v>
      </c>
      <c r="C407" t="s">
        <v>215</v>
      </c>
      <c r="D407" t="b">
        <f>TRUE()</f>
        <v>1</v>
      </c>
      <c r="E407" t="b">
        <f>COUNTIF(connections!A:A, A407) &gt; 0</f>
        <v>0</v>
      </c>
      <c r="G407" t="s">
        <v>1417</v>
      </c>
      <c r="H407" t="s">
        <v>180</v>
      </c>
      <c r="I407" t="s">
        <v>8377</v>
      </c>
    </row>
    <row r="408" spans="1:10" ht="15" customHeight="1" x14ac:dyDescent="0.25">
      <c r="A408" t="s">
        <v>14224</v>
      </c>
      <c r="B408">
        <v>2026</v>
      </c>
      <c r="C408" t="s">
        <v>175</v>
      </c>
      <c r="D408" t="b">
        <v>0</v>
      </c>
      <c r="E408" t="b">
        <f>COUNTIF(connections!A:A, A408) &gt; 0</f>
        <v>0</v>
      </c>
      <c r="G408" t="s">
        <v>14225</v>
      </c>
      <c r="J408" s="10" t="s">
        <v>14226</v>
      </c>
    </row>
    <row r="409" spans="1:10" ht="15" customHeight="1" x14ac:dyDescent="0.25">
      <c r="A409" t="s">
        <v>1418</v>
      </c>
      <c r="B409">
        <v>2011</v>
      </c>
      <c r="C409" t="s">
        <v>172</v>
      </c>
      <c r="D409" t="b">
        <f>TRUE()</f>
        <v>1</v>
      </c>
      <c r="E409" t="b">
        <f>COUNTIF(connections!A:A, A409) &gt; 0</f>
        <v>0</v>
      </c>
      <c r="F409" t="s">
        <v>267</v>
      </c>
      <c r="G409" t="s">
        <v>1419</v>
      </c>
      <c r="H409" t="s">
        <v>180</v>
      </c>
      <c r="I409" t="s">
        <v>1420</v>
      </c>
    </row>
    <row r="410" spans="1:10" ht="15" customHeight="1" x14ac:dyDescent="0.25">
      <c r="A410" t="s">
        <v>1421</v>
      </c>
      <c r="B410">
        <v>2023</v>
      </c>
      <c r="C410" t="s">
        <v>215</v>
      </c>
      <c r="D410" t="b">
        <f>TRUE()</f>
        <v>1</v>
      </c>
      <c r="E410" t="b">
        <f>COUNTIF(connections!A:A, A410) &gt; 0</f>
        <v>1</v>
      </c>
      <c r="G410" t="s">
        <v>1422</v>
      </c>
      <c r="H410" t="s">
        <v>180</v>
      </c>
      <c r="I410" t="s">
        <v>1423</v>
      </c>
      <c r="J410" s="10" t="s">
        <v>1424</v>
      </c>
    </row>
    <row r="411" spans="1:10" ht="15" customHeight="1" x14ac:dyDescent="0.25">
      <c r="A411" t="s">
        <v>1425</v>
      </c>
      <c r="B411">
        <v>2025</v>
      </c>
      <c r="C411" t="s">
        <v>215</v>
      </c>
      <c r="D411" t="b">
        <f>TRUE()</f>
        <v>1</v>
      </c>
      <c r="E411" t="b">
        <f>COUNTIF(connections!A:A, A411) &gt; 0</f>
        <v>0</v>
      </c>
      <c r="G411" t="s">
        <v>1426</v>
      </c>
      <c r="J411" s="10" t="s">
        <v>1427</v>
      </c>
    </row>
    <row r="412" spans="1:10" ht="15" customHeight="1" x14ac:dyDescent="0.25">
      <c r="A412" t="s">
        <v>1428</v>
      </c>
      <c r="B412">
        <v>2021</v>
      </c>
      <c r="C412" t="s">
        <v>175</v>
      </c>
      <c r="D412" t="b">
        <f>TRUE()</f>
        <v>1</v>
      </c>
      <c r="E412" t="b">
        <f>COUNTIF(connections!A:A, A412) &gt; 0</f>
        <v>1</v>
      </c>
      <c r="G412" t="s">
        <v>1429</v>
      </c>
      <c r="H412" t="s">
        <v>180</v>
      </c>
      <c r="I412" t="s">
        <v>1430</v>
      </c>
      <c r="J412" s="1" t="s">
        <v>1431</v>
      </c>
    </row>
    <row r="413" spans="1:10" ht="15" customHeight="1" x14ac:dyDescent="0.25">
      <c r="A413" t="s">
        <v>7950</v>
      </c>
      <c r="B413">
        <v>2026</v>
      </c>
      <c r="C413" t="s">
        <v>175</v>
      </c>
      <c r="D413" t="b">
        <f>TRUE()</f>
        <v>1</v>
      </c>
      <c r="E413" t="b">
        <f>COUNTIF(connections!A:A, A413) &gt; 0</f>
        <v>0</v>
      </c>
      <c r="G413" t="s">
        <v>7951</v>
      </c>
      <c r="J413" s="10" t="s">
        <v>7952</v>
      </c>
    </row>
    <row r="414" spans="1:10" ht="15" customHeight="1" x14ac:dyDescent="0.25">
      <c r="A414" t="s">
        <v>1432</v>
      </c>
      <c r="B414">
        <v>2021</v>
      </c>
      <c r="C414" t="s">
        <v>215</v>
      </c>
      <c r="D414" t="b">
        <f>TRUE()</f>
        <v>1</v>
      </c>
      <c r="E414" t="b">
        <f>COUNTIF(connections!A:A, A414) &gt; 0</f>
        <v>0</v>
      </c>
      <c r="G414" t="s">
        <v>1433</v>
      </c>
      <c r="H414" t="s">
        <v>180</v>
      </c>
      <c r="I414" t="s">
        <v>1434</v>
      </c>
      <c r="J414" s="1" t="s">
        <v>1435</v>
      </c>
    </row>
    <row r="415" spans="1:10" ht="15" customHeight="1" x14ac:dyDescent="0.25">
      <c r="A415" t="s">
        <v>16846</v>
      </c>
      <c r="B415">
        <v>2026</v>
      </c>
      <c r="C415" t="s">
        <v>169</v>
      </c>
      <c r="D415" t="b">
        <v>1</v>
      </c>
      <c r="E415" t="b">
        <f>COUNTIF(connections!A:A, A415) &gt; 0</f>
        <v>0</v>
      </c>
      <c r="F415" t="s">
        <v>321</v>
      </c>
      <c r="G415" t="s">
        <v>16847</v>
      </c>
      <c r="J415" s="10" t="s">
        <v>16852</v>
      </c>
    </row>
    <row r="416" spans="1:10" ht="15" customHeight="1" x14ac:dyDescent="0.25">
      <c r="A416" t="s">
        <v>1436</v>
      </c>
      <c r="B416">
        <v>2018</v>
      </c>
      <c r="C416" t="s">
        <v>215</v>
      </c>
      <c r="D416" t="b">
        <f>TRUE()</f>
        <v>1</v>
      </c>
      <c r="E416" t="b">
        <f>COUNTIF(connections!A:A, A416) &gt; 0</f>
        <v>1</v>
      </c>
      <c r="F416" t="s">
        <v>267</v>
      </c>
      <c r="G416" t="s">
        <v>1437</v>
      </c>
      <c r="H416" t="s">
        <v>180</v>
      </c>
      <c r="I416" t="s">
        <v>1438</v>
      </c>
      <c r="J416" s="1" t="s">
        <v>1439</v>
      </c>
    </row>
    <row r="417" spans="1:10" ht="15" customHeight="1" x14ac:dyDescent="0.25">
      <c r="A417" t="s">
        <v>1440</v>
      </c>
      <c r="B417">
        <v>2025</v>
      </c>
      <c r="C417" t="s">
        <v>175</v>
      </c>
      <c r="D417" t="b">
        <f>TRUE()</f>
        <v>1</v>
      </c>
      <c r="E417" t="b">
        <f>COUNTIF(connections!A:A, A417) &gt; 0</f>
        <v>0</v>
      </c>
      <c r="G417" t="s">
        <v>1441</v>
      </c>
      <c r="J417" s="10" t="s">
        <v>1442</v>
      </c>
    </row>
    <row r="418" spans="1:10" ht="15" customHeight="1" x14ac:dyDescent="0.25">
      <c r="A418" t="s">
        <v>16863</v>
      </c>
      <c r="B418">
        <v>2025</v>
      </c>
      <c r="C418" t="s">
        <v>175</v>
      </c>
      <c r="D418" t="b">
        <v>1</v>
      </c>
      <c r="E418" t="b">
        <f>COUNTIF(connections!A:A, A418) &gt; 0</f>
        <v>0</v>
      </c>
      <c r="G418" t="s">
        <v>16864</v>
      </c>
      <c r="J418" s="10" t="s">
        <v>16865</v>
      </c>
    </row>
    <row r="419" spans="1:10" ht="15" customHeight="1" x14ac:dyDescent="0.25">
      <c r="A419" t="s">
        <v>1443</v>
      </c>
      <c r="B419">
        <v>2019</v>
      </c>
      <c r="C419" t="s">
        <v>215</v>
      </c>
      <c r="D419" t="b">
        <f>TRUE()</f>
        <v>1</v>
      </c>
      <c r="E419" t="b">
        <f>COUNTIF(connections!A:A, A419) &gt; 0</f>
        <v>0</v>
      </c>
      <c r="G419" t="s">
        <v>1444</v>
      </c>
      <c r="H419" t="s">
        <v>180</v>
      </c>
      <c r="I419" t="s">
        <v>1445</v>
      </c>
      <c r="J419" s="1" t="s">
        <v>1446</v>
      </c>
    </row>
    <row r="420" spans="1:10" ht="15" customHeight="1" x14ac:dyDescent="0.25">
      <c r="A420" t="s">
        <v>16838</v>
      </c>
      <c r="B420">
        <v>2026</v>
      </c>
      <c r="C420" t="s">
        <v>175</v>
      </c>
      <c r="D420" t="b">
        <v>0</v>
      </c>
      <c r="E420" t="b">
        <f>COUNTIF(connections!A:A, A420) &gt; 0</f>
        <v>0</v>
      </c>
      <c r="G420" t="s">
        <v>16839</v>
      </c>
      <c r="J420" s="10" t="s">
        <v>16840</v>
      </c>
    </row>
    <row r="421" spans="1:10" ht="15" customHeight="1" x14ac:dyDescent="0.25">
      <c r="A421" t="s">
        <v>1447</v>
      </c>
      <c r="B421">
        <v>2001</v>
      </c>
      <c r="C421" t="s">
        <v>172</v>
      </c>
      <c r="D421" t="b">
        <f>TRUE()</f>
        <v>1</v>
      </c>
      <c r="E421" t="b">
        <f>COUNTIF(connections!A:A, A421) &gt; 0</f>
        <v>1</v>
      </c>
      <c r="G421" t="s">
        <v>1448</v>
      </c>
      <c r="H421" t="s">
        <v>180</v>
      </c>
      <c r="I421" t="s">
        <v>1449</v>
      </c>
    </row>
    <row r="422" spans="1:10" ht="15" customHeight="1" x14ac:dyDescent="0.25">
      <c r="A422" t="s">
        <v>1450</v>
      </c>
      <c r="B422">
        <v>2007</v>
      </c>
      <c r="C422" t="s">
        <v>172</v>
      </c>
      <c r="D422" t="b">
        <f>TRUE()</f>
        <v>1</v>
      </c>
      <c r="E422" t="b">
        <f>COUNTIF(connections!A:A, A422) &gt; 0</f>
        <v>0</v>
      </c>
      <c r="G422" t="s">
        <v>1451</v>
      </c>
      <c r="H422" t="s">
        <v>180</v>
      </c>
      <c r="I422" t="s">
        <v>1452</v>
      </c>
    </row>
    <row r="423" spans="1:10" ht="15" customHeight="1" x14ac:dyDescent="0.25">
      <c r="A423" t="s">
        <v>1453</v>
      </c>
      <c r="B423">
        <v>2006</v>
      </c>
      <c r="C423" t="s">
        <v>172</v>
      </c>
      <c r="D423" t="b">
        <f>TRUE()</f>
        <v>1</v>
      </c>
      <c r="E423" t="b">
        <f>COUNTIF(connections!A:A, A423) &gt; 0</f>
        <v>1</v>
      </c>
      <c r="G423" t="s">
        <v>1454</v>
      </c>
      <c r="H423" t="s">
        <v>180</v>
      </c>
      <c r="I423" t="s">
        <v>1455</v>
      </c>
    </row>
    <row r="424" spans="1:10" ht="16.5" customHeight="1" x14ac:dyDescent="0.25">
      <c r="A424" t="s">
        <v>1456</v>
      </c>
      <c r="B424">
        <v>2025</v>
      </c>
      <c r="C424" t="s">
        <v>169</v>
      </c>
      <c r="D424" t="b">
        <f>TRUE()</f>
        <v>1</v>
      </c>
      <c r="E424" t="b">
        <f>COUNTIF(connections!A:A, A424) &gt; 0</f>
        <v>0</v>
      </c>
      <c r="G424" t="s">
        <v>1457</v>
      </c>
    </row>
    <row r="425" spans="1:10" ht="15" customHeight="1" x14ac:dyDescent="0.25">
      <c r="A425" t="s">
        <v>1458</v>
      </c>
      <c r="B425">
        <v>2018</v>
      </c>
      <c r="C425" t="s">
        <v>169</v>
      </c>
      <c r="D425" t="b">
        <f>FALSE()</f>
        <v>0</v>
      </c>
      <c r="E425" t="b">
        <f>COUNTIF(connections!A:A, A425) &gt; 0</f>
        <v>0</v>
      </c>
      <c r="F425" t="s">
        <v>257</v>
      </c>
      <c r="G425" t="s">
        <v>1459</v>
      </c>
    </row>
    <row r="426" spans="1:10" ht="15" customHeight="1" x14ac:dyDescent="0.25">
      <c r="A426" t="s">
        <v>1460</v>
      </c>
      <c r="B426">
        <v>2019</v>
      </c>
      <c r="C426" t="s">
        <v>172</v>
      </c>
      <c r="D426" t="b">
        <f>TRUE()</f>
        <v>1</v>
      </c>
      <c r="E426" t="b">
        <f>COUNTIF(connections!A:A, A426) &gt; 0</f>
        <v>0</v>
      </c>
      <c r="F426" t="s">
        <v>267</v>
      </c>
      <c r="G426" t="s">
        <v>1461</v>
      </c>
      <c r="H426" t="s">
        <v>180</v>
      </c>
      <c r="I426" t="s">
        <v>1462</v>
      </c>
      <c r="J426" s="1" t="s">
        <v>1463</v>
      </c>
    </row>
    <row r="427" spans="1:10" ht="15" customHeight="1" x14ac:dyDescent="0.25">
      <c r="A427" t="s">
        <v>1464</v>
      </c>
      <c r="B427">
        <v>2023</v>
      </c>
      <c r="C427" t="s">
        <v>169</v>
      </c>
      <c r="D427" t="b">
        <f>TRUE()</f>
        <v>1</v>
      </c>
      <c r="E427" t="b">
        <f>COUNTIF(connections!A:A, A427) &gt; 0</f>
        <v>0</v>
      </c>
      <c r="G427" t="s">
        <v>1465</v>
      </c>
      <c r="H427" t="s">
        <v>180</v>
      </c>
      <c r="I427" t="s">
        <v>1466</v>
      </c>
      <c r="J427" s="1" t="s">
        <v>1467</v>
      </c>
    </row>
    <row r="428" spans="1:10" ht="15" customHeight="1" x14ac:dyDescent="0.25">
      <c r="A428" t="s">
        <v>1468</v>
      </c>
      <c r="B428">
        <v>2024</v>
      </c>
      <c r="C428" t="s">
        <v>215</v>
      </c>
      <c r="D428" t="b">
        <f>TRUE()</f>
        <v>1</v>
      </c>
      <c r="E428" t="b">
        <f>COUNTIF(connections!A:A, A428) &gt; 0</f>
        <v>0</v>
      </c>
      <c r="G428" t="s">
        <v>1469</v>
      </c>
      <c r="H428" t="s">
        <v>180</v>
      </c>
      <c r="I428" t="s">
        <v>1470</v>
      </c>
      <c r="J428" s="1" t="s">
        <v>1471</v>
      </c>
    </row>
    <row r="429" spans="1:10" ht="15" customHeight="1" x14ac:dyDescent="0.25">
      <c r="A429" t="s">
        <v>1472</v>
      </c>
      <c r="B429">
        <v>2025</v>
      </c>
      <c r="C429" t="s">
        <v>169</v>
      </c>
      <c r="D429" t="b">
        <f>TRUE()</f>
        <v>1</v>
      </c>
      <c r="E429" t="b">
        <f>COUNTIF(connections!A:A, A429) &gt; 0</f>
        <v>0</v>
      </c>
      <c r="G429" t="s">
        <v>1473</v>
      </c>
      <c r="J429" s="10" t="s">
        <v>1474</v>
      </c>
    </row>
    <row r="430" spans="1:10" ht="15" customHeight="1" x14ac:dyDescent="0.25">
      <c r="A430" t="s">
        <v>9901</v>
      </c>
      <c r="B430">
        <v>2026</v>
      </c>
      <c r="C430" t="s">
        <v>215</v>
      </c>
      <c r="D430" t="b">
        <v>0</v>
      </c>
      <c r="E430" t="b">
        <f>COUNTIF(connections!A:A, A430) &gt; 0</f>
        <v>0</v>
      </c>
      <c r="G430" t="s">
        <v>9902</v>
      </c>
      <c r="J430" s="10" t="s">
        <v>9903</v>
      </c>
    </row>
    <row r="431" spans="1:10" ht="15" customHeight="1" x14ac:dyDescent="0.25">
      <c r="A431" t="s">
        <v>1475</v>
      </c>
      <c r="B431">
        <v>2015</v>
      </c>
      <c r="C431" t="s">
        <v>172</v>
      </c>
      <c r="D431" t="b">
        <f>TRUE()</f>
        <v>1</v>
      </c>
      <c r="E431" t="b">
        <f>COUNTIF(connections!A:A, A431) &gt; 0</f>
        <v>0</v>
      </c>
      <c r="G431" t="s">
        <v>1476</v>
      </c>
      <c r="H431" t="s">
        <v>180</v>
      </c>
      <c r="I431" t="s">
        <v>1477</v>
      </c>
      <c r="J431" s="1" t="s">
        <v>1478</v>
      </c>
    </row>
    <row r="432" spans="1:10" ht="15" customHeight="1" x14ac:dyDescent="0.25">
      <c r="A432" t="s">
        <v>1479</v>
      </c>
      <c r="B432">
        <v>2023</v>
      </c>
      <c r="C432" t="s">
        <v>169</v>
      </c>
      <c r="D432" t="b">
        <f>TRUE()</f>
        <v>1</v>
      </c>
      <c r="E432" t="b">
        <f>COUNTIF(connections!A:A, A432) &gt; 0</f>
        <v>0</v>
      </c>
      <c r="G432" t="s">
        <v>1480</v>
      </c>
      <c r="H432" t="s">
        <v>180</v>
      </c>
      <c r="I432" t="s">
        <v>1481</v>
      </c>
      <c r="J432" s="1" t="s">
        <v>1482</v>
      </c>
    </row>
    <row r="433" spans="1:10" ht="15" customHeight="1" x14ac:dyDescent="0.25">
      <c r="A433" t="s">
        <v>7941</v>
      </c>
      <c r="B433">
        <v>2026</v>
      </c>
      <c r="C433" t="s">
        <v>169</v>
      </c>
      <c r="D433" t="b">
        <f>TRUE()</f>
        <v>1</v>
      </c>
      <c r="E433" t="b">
        <f>COUNTIF(connections!A:A, A433) &gt; 0</f>
        <v>0</v>
      </c>
      <c r="G433" t="s">
        <v>7942</v>
      </c>
      <c r="J433" s="10" t="s">
        <v>7943</v>
      </c>
    </row>
    <row r="434" spans="1:10" ht="15" customHeight="1" x14ac:dyDescent="0.25">
      <c r="A434" t="s">
        <v>1483</v>
      </c>
      <c r="B434">
        <v>2025</v>
      </c>
      <c r="C434" t="s">
        <v>215</v>
      </c>
      <c r="D434" t="b">
        <v>1</v>
      </c>
      <c r="E434" t="b">
        <f>COUNTIF(connections!A:A, A434) &gt; 0</f>
        <v>0</v>
      </c>
      <c r="G434" t="s">
        <v>1484</v>
      </c>
      <c r="H434" t="s">
        <v>180</v>
      </c>
      <c r="I434" t="s">
        <v>12645</v>
      </c>
      <c r="J434" s="10" t="s">
        <v>12646</v>
      </c>
    </row>
    <row r="435" spans="1:10" ht="15" customHeight="1" x14ac:dyDescent="0.25">
      <c r="A435" t="s">
        <v>1485</v>
      </c>
      <c r="B435">
        <v>2025</v>
      </c>
      <c r="C435" t="s">
        <v>169</v>
      </c>
      <c r="D435" t="b">
        <f>TRUE()</f>
        <v>1</v>
      </c>
      <c r="E435" t="b">
        <f>COUNTIF(connections!A:A, A435) &gt; 0</f>
        <v>0</v>
      </c>
      <c r="F435" t="s">
        <v>392</v>
      </c>
      <c r="G435" t="s">
        <v>1486</v>
      </c>
      <c r="H435" t="s">
        <v>180</v>
      </c>
      <c r="I435" t="s">
        <v>1487</v>
      </c>
      <c r="J435" s="1" t="s">
        <v>1488</v>
      </c>
    </row>
    <row r="436" spans="1:10" ht="15" customHeight="1" x14ac:dyDescent="0.25">
      <c r="A436" t="s">
        <v>1489</v>
      </c>
      <c r="B436">
        <v>2016</v>
      </c>
      <c r="C436" t="s">
        <v>215</v>
      </c>
      <c r="D436" t="b">
        <f>TRUE()</f>
        <v>1</v>
      </c>
      <c r="E436" t="b">
        <f>COUNTIF(connections!A:A, A436) &gt; 0</f>
        <v>1</v>
      </c>
      <c r="G436" t="s">
        <v>1490</v>
      </c>
      <c r="H436" t="s">
        <v>180</v>
      </c>
      <c r="I436" t="s">
        <v>1491</v>
      </c>
      <c r="J436" s="1" t="s">
        <v>1492</v>
      </c>
    </row>
    <row r="437" spans="1:10" ht="15" customHeight="1" x14ac:dyDescent="0.25">
      <c r="A437" t="s">
        <v>9881</v>
      </c>
      <c r="B437">
        <v>2017</v>
      </c>
      <c r="C437" t="s">
        <v>215</v>
      </c>
      <c r="D437" t="b">
        <v>0</v>
      </c>
      <c r="E437" t="b">
        <f>COUNTIF(connections!A:A, A437) &gt; 0</f>
        <v>0</v>
      </c>
      <c r="G437" t="s">
        <v>9882</v>
      </c>
      <c r="H437" t="s">
        <v>180</v>
      </c>
      <c r="I437" t="s">
        <v>9884</v>
      </c>
      <c r="J437" s="10" t="s">
        <v>9883</v>
      </c>
    </row>
    <row r="438" spans="1:10" ht="15" customHeight="1" x14ac:dyDescent="0.25">
      <c r="A438" t="s">
        <v>14303</v>
      </c>
      <c r="B438">
        <v>2026</v>
      </c>
      <c r="C438" t="s">
        <v>175</v>
      </c>
      <c r="D438" t="b">
        <v>1</v>
      </c>
      <c r="E438" t="b">
        <f>COUNTIF(connections!A:A, A438) &gt; 0</f>
        <v>0</v>
      </c>
      <c r="G438" t="s">
        <v>14304</v>
      </c>
      <c r="J438" s="10" t="s">
        <v>14305</v>
      </c>
    </row>
    <row r="439" spans="1:10" ht="15" customHeight="1" x14ac:dyDescent="0.25">
      <c r="A439" t="s">
        <v>1493</v>
      </c>
      <c r="B439">
        <v>2023</v>
      </c>
      <c r="C439" t="s">
        <v>169</v>
      </c>
      <c r="D439" t="b">
        <f>TRUE()</f>
        <v>1</v>
      </c>
      <c r="E439" t="b">
        <f>COUNTIF(connections!A:A, A439) &gt; 0</f>
        <v>0</v>
      </c>
      <c r="F439" t="s">
        <v>522</v>
      </c>
      <c r="G439" t="s">
        <v>1494</v>
      </c>
      <c r="H439" t="s">
        <v>180</v>
      </c>
      <c r="I439" t="s">
        <v>1495</v>
      </c>
      <c r="J439" s="1" t="s">
        <v>1013</v>
      </c>
    </row>
    <row r="440" spans="1:10" ht="15" customHeight="1" x14ac:dyDescent="0.25">
      <c r="A440" t="s">
        <v>1496</v>
      </c>
      <c r="B440">
        <v>2025</v>
      </c>
      <c r="C440" t="s">
        <v>215</v>
      </c>
      <c r="D440" t="b">
        <f>TRUE()</f>
        <v>1</v>
      </c>
      <c r="E440" t="b">
        <f>COUNTIF(connections!A:A, A440) &gt; 0</f>
        <v>0</v>
      </c>
      <c r="F440" t="s">
        <v>1023</v>
      </c>
      <c r="G440" t="s">
        <v>1497</v>
      </c>
      <c r="H440" t="s">
        <v>180</v>
      </c>
      <c r="I440" t="s">
        <v>1498</v>
      </c>
      <c r="J440" s="1" t="s">
        <v>1499</v>
      </c>
    </row>
    <row r="441" spans="1:10" ht="15" customHeight="1" x14ac:dyDescent="0.25">
      <c r="A441" t="s">
        <v>1500</v>
      </c>
      <c r="B441">
        <v>2025</v>
      </c>
      <c r="C441" t="s">
        <v>175</v>
      </c>
      <c r="D441" t="b">
        <f>TRUE()</f>
        <v>1</v>
      </c>
      <c r="E441" t="b">
        <f>COUNTIF(connections!A:A, A441) &gt; 0</f>
        <v>0</v>
      </c>
      <c r="F441" t="s">
        <v>1023</v>
      </c>
      <c r="G441" t="s">
        <v>1501</v>
      </c>
      <c r="H441" t="s">
        <v>180</v>
      </c>
      <c r="I441" t="s">
        <v>1502</v>
      </c>
      <c r="J441" s="1" t="s">
        <v>1503</v>
      </c>
    </row>
    <row r="442" spans="1:10" ht="15" customHeight="1" x14ac:dyDescent="0.25">
      <c r="A442" t="s">
        <v>1504</v>
      </c>
      <c r="B442">
        <v>2020</v>
      </c>
      <c r="C442" t="s">
        <v>175</v>
      </c>
      <c r="D442" t="b">
        <f>TRUE()</f>
        <v>1</v>
      </c>
      <c r="E442" t="b">
        <f>COUNTIF(connections!A:A, A442) &gt; 0</f>
        <v>0</v>
      </c>
      <c r="G442" t="s">
        <v>1505</v>
      </c>
    </row>
    <row r="443" spans="1:10" ht="15" customHeight="1" x14ac:dyDescent="0.25">
      <c r="A443" t="s">
        <v>1506</v>
      </c>
      <c r="B443">
        <v>2020</v>
      </c>
      <c r="C443" t="s">
        <v>172</v>
      </c>
      <c r="D443" t="b">
        <f>TRUE()</f>
        <v>1</v>
      </c>
      <c r="E443" t="b">
        <f>COUNTIF(connections!A:A, A443) &gt; 0</f>
        <v>0</v>
      </c>
      <c r="G443" t="s">
        <v>1507</v>
      </c>
      <c r="H443" t="s">
        <v>180</v>
      </c>
      <c r="I443" t="s">
        <v>1508</v>
      </c>
    </row>
    <row r="444" spans="1:10" ht="15" customHeight="1" x14ac:dyDescent="0.25">
      <c r="A444" t="s">
        <v>1509</v>
      </c>
      <c r="B444">
        <v>2024</v>
      </c>
      <c r="C444" t="s">
        <v>169</v>
      </c>
      <c r="D444" t="b">
        <f>TRUE()</f>
        <v>1</v>
      </c>
      <c r="E444" t="b">
        <f>COUNTIF(connections!A:A, A444) &gt; 0</f>
        <v>1</v>
      </c>
      <c r="F444" t="s">
        <v>645</v>
      </c>
      <c r="G444" t="s">
        <v>1510</v>
      </c>
      <c r="H444" t="s">
        <v>180</v>
      </c>
      <c r="I444" t="s">
        <v>1511</v>
      </c>
      <c r="J444" s="1" t="s">
        <v>1512</v>
      </c>
    </row>
    <row r="445" spans="1:10" ht="15" customHeight="1" x14ac:dyDescent="0.25">
      <c r="A445" t="s">
        <v>1513</v>
      </c>
      <c r="B445">
        <v>2006</v>
      </c>
      <c r="C445" t="s">
        <v>172</v>
      </c>
      <c r="D445" t="b">
        <f>TRUE()</f>
        <v>1</v>
      </c>
      <c r="E445" t="b">
        <f>COUNTIF(connections!A:A, A445) &gt; 0</f>
        <v>0</v>
      </c>
      <c r="G445" t="s">
        <v>1514</v>
      </c>
      <c r="H445" t="s">
        <v>180</v>
      </c>
      <c r="I445" t="s">
        <v>1515</v>
      </c>
    </row>
    <row r="446" spans="1:10" ht="15" customHeight="1" x14ac:dyDescent="0.25">
      <c r="A446" t="s">
        <v>1516</v>
      </c>
      <c r="B446">
        <v>1986</v>
      </c>
      <c r="C446" t="s">
        <v>172</v>
      </c>
      <c r="D446" t="b">
        <f>TRUE()</f>
        <v>1</v>
      </c>
      <c r="E446" t="b">
        <f>COUNTIF(connections!A:A, A446) &gt; 0</f>
        <v>1</v>
      </c>
      <c r="G446" t="s">
        <v>1517</v>
      </c>
      <c r="H446" t="s">
        <v>180</v>
      </c>
      <c r="I446" t="s">
        <v>1518</v>
      </c>
    </row>
    <row r="447" spans="1:10" ht="15" customHeight="1" x14ac:dyDescent="0.25">
      <c r="A447" t="s">
        <v>16928</v>
      </c>
      <c r="B447">
        <v>2016</v>
      </c>
      <c r="C447" t="s">
        <v>169</v>
      </c>
      <c r="D447" t="b">
        <v>1</v>
      </c>
      <c r="E447" t="b">
        <f>COUNTIF(connections!A:A, A447) &gt; 0</f>
        <v>0</v>
      </c>
      <c r="G447" t="s">
        <v>16929</v>
      </c>
      <c r="J447" s="10" t="s">
        <v>16930</v>
      </c>
    </row>
    <row r="448" spans="1:10" ht="15" customHeight="1" x14ac:dyDescent="0.25">
      <c r="A448" t="s">
        <v>8059</v>
      </c>
      <c r="B448">
        <v>2013</v>
      </c>
      <c r="C448" t="s">
        <v>169</v>
      </c>
      <c r="D448" t="b">
        <f>TRUE()</f>
        <v>1</v>
      </c>
      <c r="E448" t="b">
        <f>COUNTIF(connections!A:A, A448) &gt; 0</f>
        <v>0</v>
      </c>
      <c r="G448" t="s">
        <v>8060</v>
      </c>
      <c r="J448" s="10" t="s">
        <v>8061</v>
      </c>
    </row>
    <row r="449" spans="1:10" ht="15" customHeight="1" x14ac:dyDescent="0.25">
      <c r="A449" t="s">
        <v>1519</v>
      </c>
      <c r="B449">
        <v>2019</v>
      </c>
      <c r="C449" t="s">
        <v>215</v>
      </c>
      <c r="D449" t="b">
        <f>TRUE()</f>
        <v>1</v>
      </c>
      <c r="E449" t="b">
        <f>COUNTIF(connections!A:A, A449) &gt; 0</f>
        <v>0</v>
      </c>
      <c r="G449" t="s">
        <v>1520</v>
      </c>
      <c r="H449" t="s">
        <v>180</v>
      </c>
      <c r="I449" t="s">
        <v>1521</v>
      </c>
      <c r="J449" s="1" t="s">
        <v>1522</v>
      </c>
    </row>
    <row r="450" spans="1:10" ht="15" customHeight="1" x14ac:dyDescent="0.25">
      <c r="A450" t="s">
        <v>7916</v>
      </c>
      <c r="B450">
        <v>2026</v>
      </c>
      <c r="C450" t="s">
        <v>215</v>
      </c>
      <c r="D450" t="b">
        <f>TRUE()</f>
        <v>1</v>
      </c>
      <c r="E450" t="b">
        <f>COUNTIF(connections!A:A, A450) &gt; 0</f>
        <v>0</v>
      </c>
      <c r="G450" t="s">
        <v>7917</v>
      </c>
      <c r="J450" s="10" t="s">
        <v>7918</v>
      </c>
    </row>
    <row r="451" spans="1:10" ht="15" customHeight="1" x14ac:dyDescent="0.25">
      <c r="A451" t="s">
        <v>1523</v>
      </c>
      <c r="B451">
        <v>2024</v>
      </c>
      <c r="C451" t="s">
        <v>169</v>
      </c>
      <c r="D451" t="b">
        <f>TRUE()</f>
        <v>1</v>
      </c>
      <c r="E451" t="b">
        <f>COUNTIF(connections!A:A, A451) &gt; 0</f>
        <v>0</v>
      </c>
      <c r="F451" t="s">
        <v>257</v>
      </c>
      <c r="G451" t="s">
        <v>1524</v>
      </c>
    </row>
    <row r="452" spans="1:10" ht="15" customHeight="1" x14ac:dyDescent="0.25">
      <c r="A452" t="s">
        <v>1525</v>
      </c>
      <c r="B452">
        <v>2026</v>
      </c>
      <c r="C452" t="s">
        <v>175</v>
      </c>
      <c r="D452" t="b">
        <v>1</v>
      </c>
      <c r="E452" t="b">
        <f>COUNTIF(connections!A:A, A452) &gt; 0</f>
        <v>0</v>
      </c>
      <c r="G452" t="s">
        <v>1526</v>
      </c>
    </row>
    <row r="453" spans="1:10" ht="15" customHeight="1" x14ac:dyDescent="0.25">
      <c r="A453" t="s">
        <v>1527</v>
      </c>
      <c r="B453">
        <v>2023</v>
      </c>
      <c r="C453" t="s">
        <v>215</v>
      </c>
      <c r="D453" t="b">
        <v>1</v>
      </c>
      <c r="E453" t="b">
        <f>COUNTIF(connections!A:A, A453) &gt; 0</f>
        <v>0</v>
      </c>
      <c r="G453" t="s">
        <v>1528</v>
      </c>
      <c r="H453" t="s">
        <v>180</v>
      </c>
      <c r="I453" t="s">
        <v>1529</v>
      </c>
      <c r="J453" s="1" t="s">
        <v>1530</v>
      </c>
    </row>
    <row r="454" spans="1:10" ht="15" customHeight="1" x14ac:dyDescent="0.25">
      <c r="A454" t="s">
        <v>7954</v>
      </c>
      <c r="B454">
        <v>2026</v>
      </c>
      <c r="C454" t="s">
        <v>175</v>
      </c>
      <c r="D454" t="b">
        <f>TRUE()</f>
        <v>1</v>
      </c>
      <c r="E454" t="b">
        <f>COUNTIF(connections!A:A, A454) &gt; 0</f>
        <v>0</v>
      </c>
      <c r="G454" t="s">
        <v>7955</v>
      </c>
      <c r="J454" s="10" t="s">
        <v>7956</v>
      </c>
    </row>
    <row r="455" spans="1:10" ht="15" customHeight="1" x14ac:dyDescent="0.25">
      <c r="A455" t="s">
        <v>1531</v>
      </c>
      <c r="B455">
        <v>1995</v>
      </c>
      <c r="C455" t="s">
        <v>172</v>
      </c>
      <c r="D455" t="b">
        <f>TRUE()</f>
        <v>1</v>
      </c>
      <c r="E455" t="b">
        <f>COUNTIF(connections!A:A, A455) &gt; 0</f>
        <v>1</v>
      </c>
      <c r="G455" t="s">
        <v>1532</v>
      </c>
      <c r="H455" t="s">
        <v>180</v>
      </c>
      <c r="I455" t="s">
        <v>1533</v>
      </c>
    </row>
    <row r="456" spans="1:10" ht="15" customHeight="1" x14ac:dyDescent="0.25">
      <c r="A456" t="s">
        <v>1534</v>
      </c>
      <c r="B456">
        <v>2023</v>
      </c>
      <c r="C456" t="s">
        <v>169</v>
      </c>
      <c r="D456" t="b">
        <f>TRUE()</f>
        <v>1</v>
      </c>
      <c r="E456" t="b">
        <f>COUNTIF(connections!A:A, A456) &gt; 0</f>
        <v>0</v>
      </c>
      <c r="G456" t="s">
        <v>1535</v>
      </c>
      <c r="H456" t="s">
        <v>180</v>
      </c>
      <c r="I456" t="s">
        <v>1536</v>
      </c>
      <c r="J456" s="1" t="s">
        <v>1537</v>
      </c>
    </row>
    <row r="457" spans="1:10" ht="15" customHeight="1" x14ac:dyDescent="0.25">
      <c r="A457" t="s">
        <v>1538</v>
      </c>
      <c r="B457">
        <v>2024</v>
      </c>
      <c r="C457" t="s">
        <v>215</v>
      </c>
      <c r="D457" t="b">
        <f>TRUE()</f>
        <v>1</v>
      </c>
      <c r="E457" t="b">
        <f>COUNTIF(connections!A:A, A457) &gt; 0</f>
        <v>0</v>
      </c>
      <c r="F457" t="s">
        <v>267</v>
      </c>
      <c r="G457" t="s">
        <v>1539</v>
      </c>
      <c r="H457" t="s">
        <v>180</v>
      </c>
      <c r="I457" t="s">
        <v>1540</v>
      </c>
      <c r="J457" s="1" t="s">
        <v>1541</v>
      </c>
    </row>
    <row r="458" spans="1:10" ht="15" customHeight="1" x14ac:dyDescent="0.25">
      <c r="A458" t="s">
        <v>1542</v>
      </c>
      <c r="B458">
        <v>2021</v>
      </c>
      <c r="C458" t="s">
        <v>215</v>
      </c>
      <c r="D458" t="b">
        <f>TRUE()</f>
        <v>1</v>
      </c>
      <c r="E458" t="b">
        <f>COUNTIF(connections!A:A, A458) &gt; 0</f>
        <v>1</v>
      </c>
      <c r="G458" t="s">
        <v>1543</v>
      </c>
      <c r="H458" t="s">
        <v>180</v>
      </c>
      <c r="I458" t="s">
        <v>1544</v>
      </c>
      <c r="J458" s="1" t="s">
        <v>1545</v>
      </c>
    </row>
    <row r="459" spans="1:10" ht="15" customHeight="1" x14ac:dyDescent="0.25">
      <c r="A459" t="s">
        <v>1546</v>
      </c>
      <c r="B459">
        <v>2017</v>
      </c>
      <c r="C459" t="s">
        <v>215</v>
      </c>
      <c r="D459" t="b">
        <f>TRUE()</f>
        <v>1</v>
      </c>
      <c r="E459" t="b">
        <f>COUNTIF(connections!A:A, A459) &gt; 0</f>
        <v>1</v>
      </c>
      <c r="G459" t="s">
        <v>1547</v>
      </c>
    </row>
    <row r="460" spans="1:10" ht="15" customHeight="1" x14ac:dyDescent="0.25">
      <c r="A460" t="s">
        <v>1548</v>
      </c>
      <c r="B460">
        <v>2022</v>
      </c>
      <c r="C460" t="s">
        <v>215</v>
      </c>
      <c r="D460" t="b">
        <f>FALSE()</f>
        <v>0</v>
      </c>
      <c r="E460" t="b">
        <f>COUNTIF(connections!A:A, A460) &gt; 0</f>
        <v>0</v>
      </c>
      <c r="F460" t="s">
        <v>645</v>
      </c>
      <c r="G460" t="s">
        <v>1549</v>
      </c>
      <c r="H460" t="s">
        <v>180</v>
      </c>
      <c r="I460" t="s">
        <v>1550</v>
      </c>
      <c r="J460" s="1" t="s">
        <v>1551</v>
      </c>
    </row>
    <row r="461" spans="1:10" ht="15" customHeight="1" x14ac:dyDescent="0.25">
      <c r="A461" t="s">
        <v>16861</v>
      </c>
      <c r="B461">
        <v>2026</v>
      </c>
      <c r="C461" t="s">
        <v>215</v>
      </c>
      <c r="D461" t="b">
        <v>0</v>
      </c>
      <c r="E461" t="b">
        <f>COUNTIF(connections!A:A, A461) &gt; 0</f>
        <v>0</v>
      </c>
      <c r="G461" t="s">
        <v>16862</v>
      </c>
      <c r="J461" s="10" t="s">
        <v>16860</v>
      </c>
    </row>
    <row r="462" spans="1:10" ht="15" customHeight="1" x14ac:dyDescent="0.25">
      <c r="A462" t="s">
        <v>1552</v>
      </c>
      <c r="B462">
        <v>2025</v>
      </c>
      <c r="C462" t="s">
        <v>215</v>
      </c>
      <c r="D462" t="b">
        <f>TRUE()</f>
        <v>1</v>
      </c>
      <c r="E462" t="b">
        <f>COUNTIF(connections!A:A, A462) &gt; 0</f>
        <v>0</v>
      </c>
      <c r="G462" t="s">
        <v>1553</v>
      </c>
      <c r="H462" t="s">
        <v>180</v>
      </c>
      <c r="I462" t="s">
        <v>9822</v>
      </c>
      <c r="J462" s="10" t="s">
        <v>9823</v>
      </c>
    </row>
    <row r="463" spans="1:10" ht="15" customHeight="1" x14ac:dyDescent="0.25">
      <c r="A463" t="s">
        <v>1554</v>
      </c>
      <c r="B463">
        <v>2026</v>
      </c>
      <c r="C463" t="s">
        <v>169</v>
      </c>
      <c r="D463" t="b">
        <f>TRUE()</f>
        <v>1</v>
      </c>
      <c r="E463" t="b">
        <f>COUNTIF(connections!A:A, A463) &gt; 0</f>
        <v>0</v>
      </c>
      <c r="G463" t="s">
        <v>1555</v>
      </c>
    </row>
    <row r="464" spans="1:10" ht="15" customHeight="1" x14ac:dyDescent="0.25">
      <c r="A464" t="s">
        <v>9786</v>
      </c>
      <c r="B464">
        <v>2024</v>
      </c>
      <c r="C464" t="s">
        <v>215</v>
      </c>
      <c r="D464" t="b">
        <v>1</v>
      </c>
      <c r="E464" t="b">
        <f>COUNTIF(connections!A:A, A464) &gt; 0</f>
        <v>0</v>
      </c>
      <c r="G464" t="s">
        <v>9787</v>
      </c>
      <c r="J464" s="10" t="s">
        <v>9788</v>
      </c>
    </row>
    <row r="465" spans="1:10" ht="15" customHeight="1" x14ac:dyDescent="0.25">
      <c r="A465" t="s">
        <v>1556</v>
      </c>
      <c r="B465">
        <v>2019</v>
      </c>
      <c r="C465" t="s">
        <v>172</v>
      </c>
      <c r="D465" t="b">
        <f>TRUE()</f>
        <v>1</v>
      </c>
      <c r="E465" t="b">
        <f>COUNTIF(connections!A:A, A465) &gt; 0</f>
        <v>0</v>
      </c>
      <c r="G465" t="s">
        <v>1557</v>
      </c>
    </row>
    <row r="466" spans="1:10" ht="15" customHeight="1" x14ac:dyDescent="0.25">
      <c r="A466" t="s">
        <v>1558</v>
      </c>
      <c r="B466">
        <v>2023</v>
      </c>
      <c r="C466" t="s">
        <v>175</v>
      </c>
      <c r="D466" t="b">
        <f>TRUE()</f>
        <v>1</v>
      </c>
      <c r="E466" t="b">
        <f>COUNTIF(connections!A:A, A466) &gt; 0</f>
        <v>1</v>
      </c>
      <c r="G466" t="s">
        <v>1559</v>
      </c>
      <c r="J466" s="10" t="s">
        <v>1560</v>
      </c>
    </row>
    <row r="467" spans="1:10" ht="15" customHeight="1" x14ac:dyDescent="0.25">
      <c r="A467" t="s">
        <v>1561</v>
      </c>
      <c r="B467">
        <v>2022</v>
      </c>
      <c r="C467" t="s">
        <v>175</v>
      </c>
      <c r="D467" t="b">
        <f>TRUE()</f>
        <v>1</v>
      </c>
      <c r="E467" t="b">
        <f>COUNTIF(connections!A:A, A467) &gt; 0</f>
        <v>0</v>
      </c>
      <c r="G467" t="s">
        <v>1562</v>
      </c>
    </row>
    <row r="468" spans="1:10" ht="15" customHeight="1" x14ac:dyDescent="0.25">
      <c r="A468" t="s">
        <v>1563</v>
      </c>
      <c r="B468">
        <v>2025</v>
      </c>
      <c r="C468" t="s">
        <v>169</v>
      </c>
      <c r="D468" t="b">
        <f>TRUE()</f>
        <v>1</v>
      </c>
      <c r="E468" t="b">
        <f>COUNTIF(connections!A:A, A468) &gt; 0</f>
        <v>0</v>
      </c>
      <c r="G468" t="s">
        <v>1564</v>
      </c>
      <c r="H468" t="s">
        <v>180</v>
      </c>
      <c r="I468" t="s">
        <v>7827</v>
      </c>
      <c r="J468" s="10" t="s">
        <v>7828</v>
      </c>
    </row>
    <row r="469" spans="1:10" ht="15" customHeight="1" x14ac:dyDescent="0.25">
      <c r="A469" t="s">
        <v>1565</v>
      </c>
      <c r="B469">
        <v>2001</v>
      </c>
      <c r="C469" t="s">
        <v>172</v>
      </c>
      <c r="D469" t="b">
        <f>TRUE()</f>
        <v>1</v>
      </c>
      <c r="E469" t="b">
        <f>COUNTIF(connections!A:A, A469) &gt; 0</f>
        <v>1</v>
      </c>
      <c r="G469" t="s">
        <v>1566</v>
      </c>
    </row>
    <row r="470" spans="1:10" ht="15" customHeight="1" x14ac:dyDescent="0.25">
      <c r="A470" t="s">
        <v>1567</v>
      </c>
      <c r="B470">
        <v>2024</v>
      </c>
      <c r="C470" t="s">
        <v>175</v>
      </c>
      <c r="D470" t="b">
        <f>TRUE()</f>
        <v>1</v>
      </c>
      <c r="E470" t="b">
        <f>COUNTIF(connections!A:A, A470) &gt; 0</f>
        <v>0</v>
      </c>
      <c r="G470" t="s">
        <v>1568</v>
      </c>
      <c r="H470" t="s">
        <v>180</v>
      </c>
      <c r="I470" t="s">
        <v>16915</v>
      </c>
      <c r="J470" s="10" t="s">
        <v>16916</v>
      </c>
    </row>
    <row r="471" spans="1:10" ht="15" customHeight="1" x14ac:dyDescent="0.25">
      <c r="A471" t="s">
        <v>1569</v>
      </c>
      <c r="B471">
        <v>2021</v>
      </c>
      <c r="C471" t="s">
        <v>175</v>
      </c>
      <c r="D471" t="b">
        <f>TRUE()</f>
        <v>1</v>
      </c>
      <c r="E471" t="b">
        <f>COUNTIF(connections!A:A, A471) &gt; 0</f>
        <v>1</v>
      </c>
      <c r="F471" t="s">
        <v>347</v>
      </c>
      <c r="G471" t="s">
        <v>1570</v>
      </c>
      <c r="H471" t="s">
        <v>180</v>
      </c>
      <c r="I471" t="s">
        <v>1571</v>
      </c>
      <c r="J471" s="1" t="s">
        <v>1572</v>
      </c>
    </row>
    <row r="472" spans="1:10" ht="15" customHeight="1" x14ac:dyDescent="0.25">
      <c r="A472" t="s">
        <v>1573</v>
      </c>
      <c r="B472">
        <v>2023</v>
      </c>
      <c r="C472" t="s">
        <v>175</v>
      </c>
      <c r="D472" t="b">
        <f>TRUE()</f>
        <v>1</v>
      </c>
      <c r="E472" t="b">
        <f>COUNTIF(connections!A:A, A472) &gt; 0</f>
        <v>0</v>
      </c>
      <c r="F472" t="s">
        <v>347</v>
      </c>
      <c r="G472" t="s">
        <v>1574</v>
      </c>
      <c r="H472" t="s">
        <v>180</v>
      </c>
      <c r="I472" t="s">
        <v>1575</v>
      </c>
      <c r="J472" s="1" t="s">
        <v>1576</v>
      </c>
    </row>
    <row r="473" spans="1:10" ht="15" customHeight="1" x14ac:dyDescent="0.25">
      <c r="A473" t="s">
        <v>1577</v>
      </c>
      <c r="B473">
        <v>2026</v>
      </c>
      <c r="C473" t="s">
        <v>169</v>
      </c>
      <c r="D473" t="b">
        <f>TRUE()</f>
        <v>1</v>
      </c>
      <c r="E473" t="b">
        <f>COUNTIF(connections!A:A, A473) &gt; 0</f>
        <v>0</v>
      </c>
      <c r="G473" t="s">
        <v>1578</v>
      </c>
      <c r="J473" s="10" t="s">
        <v>1579</v>
      </c>
    </row>
    <row r="474" spans="1:10" ht="15" customHeight="1" x14ac:dyDescent="0.25">
      <c r="A474" t="s">
        <v>9852</v>
      </c>
      <c r="B474">
        <v>2022</v>
      </c>
      <c r="C474" t="s">
        <v>169</v>
      </c>
      <c r="D474" t="b">
        <v>1</v>
      </c>
      <c r="E474" t="b">
        <f>COUNTIF(connections!A:A, A474) &gt; 0</f>
        <v>0</v>
      </c>
      <c r="G474" t="s">
        <v>9853</v>
      </c>
      <c r="H474" t="s">
        <v>180</v>
      </c>
      <c r="I474" t="s">
        <v>9857</v>
      </c>
      <c r="J474" s="10" t="s">
        <v>9854</v>
      </c>
    </row>
    <row r="475" spans="1:10" ht="15" customHeight="1" x14ac:dyDescent="0.25">
      <c r="A475" t="s">
        <v>1580</v>
      </c>
      <c r="B475">
        <v>2026</v>
      </c>
      <c r="C475" t="s">
        <v>215</v>
      </c>
      <c r="D475" t="b">
        <f>TRUE()</f>
        <v>1</v>
      </c>
      <c r="E475" t="b">
        <f>COUNTIF(connections!A:A, A475) &gt; 0</f>
        <v>0</v>
      </c>
      <c r="F475" t="s">
        <v>257</v>
      </c>
      <c r="G475" t="s">
        <v>1581</v>
      </c>
    </row>
    <row r="476" spans="1:10" ht="15" customHeight="1" x14ac:dyDescent="0.25">
      <c r="A476" t="s">
        <v>1582</v>
      </c>
      <c r="B476">
        <v>2026</v>
      </c>
      <c r="C476" t="s">
        <v>169</v>
      </c>
      <c r="D476" t="b">
        <f>FALSE()</f>
        <v>0</v>
      </c>
      <c r="E476" t="b">
        <f>COUNTIF(connections!A:A, A476) &gt; 0</f>
        <v>0</v>
      </c>
      <c r="G476" t="s">
        <v>1583</v>
      </c>
      <c r="J476" s="1" t="s">
        <v>1584</v>
      </c>
    </row>
    <row r="477" spans="1:10" ht="15" customHeight="1" x14ac:dyDescent="0.25">
      <c r="A477" t="s">
        <v>1585</v>
      </c>
      <c r="B477">
        <v>2019</v>
      </c>
      <c r="C477" t="s">
        <v>169</v>
      </c>
      <c r="D477" t="b">
        <f>TRUE()</f>
        <v>1</v>
      </c>
      <c r="E477" t="b">
        <f>COUNTIF(connections!A:A, A477) &gt; 0</f>
        <v>1</v>
      </c>
      <c r="G477" t="s">
        <v>1586</v>
      </c>
    </row>
    <row r="478" spans="1:10" ht="15" customHeight="1" x14ac:dyDescent="0.25">
      <c r="A478" t="s">
        <v>1587</v>
      </c>
      <c r="B478">
        <v>2023</v>
      </c>
      <c r="C478" t="s">
        <v>169</v>
      </c>
      <c r="D478" t="b">
        <f>TRUE()</f>
        <v>1</v>
      </c>
      <c r="E478" t="b">
        <f>COUNTIF(connections!A:A, A478) &gt; 0</f>
        <v>1</v>
      </c>
      <c r="G478" t="s">
        <v>1588</v>
      </c>
    </row>
    <row r="479" spans="1:10" ht="15" customHeight="1" x14ac:dyDescent="0.25">
      <c r="A479" t="s">
        <v>1589</v>
      </c>
      <c r="B479">
        <v>2025</v>
      </c>
      <c r="C479" t="s">
        <v>169</v>
      </c>
      <c r="D479" t="b">
        <f>TRUE()</f>
        <v>1</v>
      </c>
      <c r="E479" t="b">
        <f>COUNTIF(connections!A:A, A479) &gt; 0</f>
        <v>0</v>
      </c>
      <c r="G479" t="s">
        <v>1590</v>
      </c>
    </row>
    <row r="480" spans="1:10" ht="15" customHeight="1" x14ac:dyDescent="0.25">
      <c r="A480" t="s">
        <v>1591</v>
      </c>
      <c r="B480">
        <v>2020</v>
      </c>
      <c r="C480" t="s">
        <v>172</v>
      </c>
      <c r="D480" t="b">
        <f>TRUE()</f>
        <v>1</v>
      </c>
      <c r="E480" t="b">
        <f>COUNTIF(connections!A:A, A480) &gt; 0</f>
        <v>0</v>
      </c>
      <c r="G480" t="s">
        <v>1592</v>
      </c>
      <c r="H480" t="s">
        <v>180</v>
      </c>
      <c r="I480" t="s">
        <v>1593</v>
      </c>
      <c r="J480" s="1" t="s">
        <v>1594</v>
      </c>
    </row>
    <row r="481" spans="1:10" ht="15" customHeight="1" x14ac:dyDescent="0.25">
      <c r="A481" t="s">
        <v>1595</v>
      </c>
      <c r="B481">
        <v>2018</v>
      </c>
      <c r="C481" t="s">
        <v>169</v>
      </c>
      <c r="D481" t="b">
        <f>TRUE()</f>
        <v>1</v>
      </c>
      <c r="E481" t="b">
        <f>COUNTIF(connections!A:A, A481) &gt; 0</f>
        <v>0</v>
      </c>
      <c r="G481" t="s">
        <v>1596</v>
      </c>
      <c r="H481" t="s">
        <v>180</v>
      </c>
      <c r="I481" t="s">
        <v>1597</v>
      </c>
      <c r="J481" s="1" t="s">
        <v>1598</v>
      </c>
    </row>
    <row r="482" spans="1:10" ht="15" customHeight="1" x14ac:dyDescent="0.25">
      <c r="A482" t="s">
        <v>1599</v>
      </c>
      <c r="B482">
        <v>2025</v>
      </c>
      <c r="C482" t="s">
        <v>169</v>
      </c>
      <c r="D482" t="b">
        <f>TRUE()</f>
        <v>1</v>
      </c>
      <c r="E482" t="b">
        <f>COUNTIF(connections!A:A, A482) &gt; 0</f>
        <v>0</v>
      </c>
      <c r="G482" t="s">
        <v>1600</v>
      </c>
      <c r="H482" t="s">
        <v>180</v>
      </c>
      <c r="I482" t="s">
        <v>1601</v>
      </c>
      <c r="J482" s="10" t="s">
        <v>1602</v>
      </c>
    </row>
    <row r="483" spans="1:10" ht="15" customHeight="1" x14ac:dyDescent="0.25">
      <c r="A483" t="s">
        <v>1603</v>
      </c>
      <c r="B483">
        <v>2026</v>
      </c>
      <c r="C483" t="s">
        <v>175</v>
      </c>
      <c r="D483" t="b">
        <f>TRUE()</f>
        <v>1</v>
      </c>
      <c r="E483" t="b">
        <f>COUNTIF(connections!A:A, A483) &gt; 0</f>
        <v>0</v>
      </c>
      <c r="G483" t="s">
        <v>1604</v>
      </c>
      <c r="J483" s="10" t="s">
        <v>1605</v>
      </c>
    </row>
    <row r="484" spans="1:10" ht="15" customHeight="1" x14ac:dyDescent="0.25">
      <c r="A484" t="s">
        <v>1606</v>
      </c>
      <c r="B484">
        <v>2025</v>
      </c>
      <c r="C484" t="s">
        <v>169</v>
      </c>
      <c r="D484" t="b">
        <f>TRUE()</f>
        <v>1</v>
      </c>
      <c r="E484" t="b">
        <f>COUNTIF(connections!A:A, A484) &gt; 0</f>
        <v>0</v>
      </c>
      <c r="G484" t="s">
        <v>1607</v>
      </c>
      <c r="H484" t="s">
        <v>180</v>
      </c>
      <c r="I484" t="s">
        <v>1608</v>
      </c>
      <c r="J484" s="1" t="s">
        <v>1609</v>
      </c>
    </row>
    <row r="485" spans="1:10" ht="15" customHeight="1" x14ac:dyDescent="0.25">
      <c r="A485" t="s">
        <v>1610</v>
      </c>
      <c r="B485">
        <v>2022</v>
      </c>
      <c r="C485" t="s">
        <v>215</v>
      </c>
      <c r="D485" t="b">
        <f>FALSE()</f>
        <v>0</v>
      </c>
      <c r="E485" t="b">
        <f>COUNTIF(connections!A:A, A485) &gt; 0</f>
        <v>0</v>
      </c>
      <c r="G485" t="s">
        <v>1611</v>
      </c>
      <c r="H485" t="s">
        <v>180</v>
      </c>
      <c r="I485" t="s">
        <v>1612</v>
      </c>
      <c r="J485" s="1" t="s">
        <v>1613</v>
      </c>
    </row>
    <row r="486" spans="1:10" ht="15" customHeight="1" x14ac:dyDescent="0.25">
      <c r="A486" t="s">
        <v>1614</v>
      </c>
      <c r="B486">
        <v>2025</v>
      </c>
      <c r="C486" t="s">
        <v>169</v>
      </c>
      <c r="D486" t="b">
        <f>TRUE()</f>
        <v>1</v>
      </c>
      <c r="E486" t="b">
        <f>COUNTIF(connections!A:A, A486) &gt; 0</f>
        <v>1</v>
      </c>
      <c r="G486" t="s">
        <v>1615</v>
      </c>
      <c r="H486" t="s">
        <v>180</v>
      </c>
      <c r="I486" t="s">
        <v>1616</v>
      </c>
      <c r="J486" s="1" t="s">
        <v>1617</v>
      </c>
    </row>
    <row r="487" spans="1:10" ht="15" customHeight="1" x14ac:dyDescent="0.25">
      <c r="A487" t="s">
        <v>1618</v>
      </c>
      <c r="B487">
        <v>2024</v>
      </c>
      <c r="C487" t="s">
        <v>175</v>
      </c>
      <c r="D487" t="b">
        <f>TRUE()</f>
        <v>1</v>
      </c>
      <c r="E487" t="b">
        <f>COUNTIF(connections!A:A, A487) &gt; 0</f>
        <v>0</v>
      </c>
      <c r="G487" t="s">
        <v>1619</v>
      </c>
    </row>
    <row r="488" spans="1:10" ht="15" customHeight="1" x14ac:dyDescent="0.25">
      <c r="A488" t="s">
        <v>1620</v>
      </c>
      <c r="B488">
        <v>2024</v>
      </c>
      <c r="C488" t="s">
        <v>175</v>
      </c>
      <c r="D488" t="b">
        <f>TRUE()</f>
        <v>1</v>
      </c>
      <c r="E488" t="b">
        <f>COUNTIF(connections!A:A, A488) &gt; 0</f>
        <v>0</v>
      </c>
      <c r="G488" t="s">
        <v>1621</v>
      </c>
      <c r="H488" t="s">
        <v>180</v>
      </c>
      <c r="I488" t="s">
        <v>1622</v>
      </c>
      <c r="J488" s="1" t="s">
        <v>1623</v>
      </c>
    </row>
    <row r="489" spans="1:10" ht="15" customHeight="1" x14ac:dyDescent="0.25">
      <c r="A489" t="s">
        <v>1624</v>
      </c>
      <c r="B489">
        <v>2026</v>
      </c>
      <c r="C489" t="s">
        <v>175</v>
      </c>
      <c r="D489" t="b">
        <f>TRUE()</f>
        <v>1</v>
      </c>
      <c r="E489" t="b">
        <f>COUNTIF(connections!A:A, A489) &gt; 0</f>
        <v>0</v>
      </c>
      <c r="G489" t="s">
        <v>1625</v>
      </c>
    </row>
    <row r="490" spans="1:10" ht="15" customHeight="1" x14ac:dyDescent="0.25">
      <c r="A490" t="s">
        <v>1626</v>
      </c>
      <c r="B490">
        <v>2025</v>
      </c>
      <c r="C490" t="s">
        <v>175</v>
      </c>
      <c r="D490" t="b">
        <f>TRUE()</f>
        <v>1</v>
      </c>
      <c r="E490" t="b">
        <f>COUNTIF(connections!A:A, A490) &gt; 0</f>
        <v>0</v>
      </c>
      <c r="G490" t="s">
        <v>1627</v>
      </c>
      <c r="H490" t="s">
        <v>180</v>
      </c>
      <c r="I490" t="s">
        <v>1628</v>
      </c>
      <c r="J490" s="1" t="s">
        <v>1629</v>
      </c>
    </row>
    <row r="491" spans="1:10" ht="15" customHeight="1" x14ac:dyDescent="0.25">
      <c r="A491" t="s">
        <v>14257</v>
      </c>
      <c r="B491">
        <v>2025</v>
      </c>
      <c r="C491" t="s">
        <v>169</v>
      </c>
      <c r="D491" t="b">
        <v>0</v>
      </c>
      <c r="E491" t="b">
        <f>COUNTIF(connections!A:A, A491) &gt; 0</f>
        <v>0</v>
      </c>
      <c r="F491" t="s">
        <v>270</v>
      </c>
      <c r="G491" t="s">
        <v>14258</v>
      </c>
      <c r="J491" s="10" t="s">
        <v>14259</v>
      </c>
    </row>
    <row r="492" spans="1:10" ht="16.5" customHeight="1" x14ac:dyDescent="0.25">
      <c r="A492" t="s">
        <v>1630</v>
      </c>
      <c r="B492">
        <v>2024</v>
      </c>
      <c r="C492" t="s">
        <v>215</v>
      </c>
      <c r="D492" t="b">
        <f>TRUE()</f>
        <v>1</v>
      </c>
      <c r="E492" t="b">
        <f>COUNTIF(connections!A:A, A492) &gt; 0</f>
        <v>0</v>
      </c>
      <c r="G492" t="s">
        <v>1631</v>
      </c>
      <c r="H492" t="s">
        <v>180</v>
      </c>
      <c r="I492" t="s">
        <v>1632</v>
      </c>
      <c r="J492" s="1" t="s">
        <v>1633</v>
      </c>
    </row>
    <row r="493" spans="1:10" ht="15" customHeight="1" x14ac:dyDescent="0.25">
      <c r="A493" t="s">
        <v>1634</v>
      </c>
      <c r="B493">
        <v>2020</v>
      </c>
      <c r="C493" t="s">
        <v>169</v>
      </c>
      <c r="D493" t="b">
        <f>TRUE()</f>
        <v>1</v>
      </c>
      <c r="E493" t="b">
        <f>COUNTIF(connections!A:A, A493) &gt; 0</f>
        <v>0</v>
      </c>
      <c r="G493" t="s">
        <v>1635</v>
      </c>
      <c r="H493" t="s">
        <v>180</v>
      </c>
      <c r="I493" t="s">
        <v>1636</v>
      </c>
      <c r="J493" s="1" t="s">
        <v>1637</v>
      </c>
    </row>
    <row r="494" spans="1:10" ht="15" customHeight="1" x14ac:dyDescent="0.25">
      <c r="A494" t="s">
        <v>1638</v>
      </c>
      <c r="B494">
        <v>2021</v>
      </c>
      <c r="C494" t="s">
        <v>169</v>
      </c>
      <c r="D494" t="b">
        <v>1</v>
      </c>
      <c r="E494" t="b">
        <f>COUNTIF(connections!A:A, A494) &gt; 0</f>
        <v>0</v>
      </c>
      <c r="G494" t="s">
        <v>1639</v>
      </c>
      <c r="H494" t="s">
        <v>180</v>
      </c>
      <c r="I494" t="s">
        <v>1640</v>
      </c>
      <c r="J494" s="1" t="s">
        <v>1641</v>
      </c>
    </row>
    <row r="495" spans="1:10" ht="15" customHeight="1" x14ac:dyDescent="0.25">
      <c r="A495" t="s">
        <v>1642</v>
      </c>
      <c r="B495">
        <v>2026</v>
      </c>
      <c r="C495" t="s">
        <v>215</v>
      </c>
      <c r="D495" t="b">
        <f>TRUE()</f>
        <v>1</v>
      </c>
      <c r="E495" t="b">
        <f>COUNTIF(connections!A:A, A495) &gt; 0</f>
        <v>0</v>
      </c>
      <c r="F495" t="s">
        <v>522</v>
      </c>
      <c r="G495" t="s">
        <v>1643</v>
      </c>
      <c r="H495" t="s">
        <v>180</v>
      </c>
      <c r="I495" t="s">
        <v>1644</v>
      </c>
      <c r="J495" s="1" t="s">
        <v>1645</v>
      </c>
    </row>
    <row r="496" spans="1:10" ht="15" customHeight="1" x14ac:dyDescent="0.25">
      <c r="A496" t="s">
        <v>1646</v>
      </c>
      <c r="B496">
        <v>2025</v>
      </c>
      <c r="C496" t="s">
        <v>169</v>
      </c>
      <c r="D496" t="b">
        <v>1</v>
      </c>
      <c r="E496" t="b">
        <f>COUNTIF(connections!A:A, A496) &gt; 0</f>
        <v>0</v>
      </c>
      <c r="G496" t="s">
        <v>1647</v>
      </c>
    </row>
    <row r="497" spans="1:10" ht="15" customHeight="1" x14ac:dyDescent="0.25">
      <c r="A497" t="s">
        <v>1648</v>
      </c>
      <c r="B497">
        <v>2024</v>
      </c>
      <c r="C497" t="s">
        <v>215</v>
      </c>
      <c r="D497" t="b">
        <v>1</v>
      </c>
      <c r="E497" t="b">
        <f>COUNTIF(connections!A:A, A497) &gt; 0</f>
        <v>1</v>
      </c>
      <c r="G497" t="s">
        <v>1649</v>
      </c>
      <c r="H497" t="s">
        <v>180</v>
      </c>
      <c r="I497" t="s">
        <v>1650</v>
      </c>
      <c r="J497" s="1" t="s">
        <v>1651</v>
      </c>
    </row>
    <row r="498" spans="1:10" ht="15" customHeight="1" x14ac:dyDescent="0.25">
      <c r="A498" t="s">
        <v>1652</v>
      </c>
      <c r="B498">
        <v>2012</v>
      </c>
      <c r="C498" t="s">
        <v>172</v>
      </c>
      <c r="D498" t="b">
        <f>TRUE()</f>
        <v>1</v>
      </c>
      <c r="E498" t="b">
        <f>COUNTIF(connections!A:A, A498) &gt; 0</f>
        <v>1</v>
      </c>
      <c r="F498" t="s">
        <v>321</v>
      </c>
      <c r="G498" t="s">
        <v>1653</v>
      </c>
    </row>
    <row r="499" spans="1:10" ht="15" customHeight="1" x14ac:dyDescent="0.25">
      <c r="A499" t="s">
        <v>1654</v>
      </c>
      <c r="B499">
        <v>2011</v>
      </c>
      <c r="C499" t="s">
        <v>172</v>
      </c>
      <c r="D499" t="b">
        <f>TRUE()</f>
        <v>1</v>
      </c>
      <c r="E499" t="b">
        <f>COUNTIF(connections!A:A, A499) &gt; 0</f>
        <v>1</v>
      </c>
      <c r="F499" t="s">
        <v>321</v>
      </c>
      <c r="G499" t="s">
        <v>1655</v>
      </c>
    </row>
    <row r="500" spans="1:10" ht="15" customHeight="1" x14ac:dyDescent="0.25">
      <c r="A500" t="s">
        <v>1656</v>
      </c>
      <c r="B500">
        <v>1987</v>
      </c>
      <c r="C500" t="s">
        <v>172</v>
      </c>
      <c r="D500" t="b">
        <v>1</v>
      </c>
      <c r="E500" t="b">
        <f>COUNTIF(connections!A:A, A500) &gt; 0</f>
        <v>0</v>
      </c>
      <c r="G500" t="s">
        <v>1657</v>
      </c>
      <c r="H500" t="s">
        <v>180</v>
      </c>
      <c r="I500" t="s">
        <v>1658</v>
      </c>
    </row>
    <row r="501" spans="1:10" ht="15" customHeight="1" x14ac:dyDescent="0.25">
      <c r="A501" t="s">
        <v>1659</v>
      </c>
      <c r="B501">
        <v>2023</v>
      </c>
      <c r="C501" t="s">
        <v>169</v>
      </c>
      <c r="D501" t="b">
        <f>TRUE()</f>
        <v>1</v>
      </c>
      <c r="E501" t="b">
        <f>COUNTIF(connections!A:A, A501) &gt; 0</f>
        <v>0</v>
      </c>
      <c r="G501" t="s">
        <v>1660</v>
      </c>
      <c r="H501" t="s">
        <v>180</v>
      </c>
      <c r="I501" t="s">
        <v>1661</v>
      </c>
      <c r="J501" s="1" t="s">
        <v>1662</v>
      </c>
    </row>
    <row r="502" spans="1:10" ht="15" customHeight="1" x14ac:dyDescent="0.25">
      <c r="A502" t="s">
        <v>1663</v>
      </c>
      <c r="B502">
        <v>2022</v>
      </c>
      <c r="C502" t="s">
        <v>169</v>
      </c>
      <c r="D502" t="b">
        <f>TRUE()</f>
        <v>1</v>
      </c>
      <c r="E502" t="b">
        <f>COUNTIF(connections!A:A, A502) &gt; 0</f>
        <v>0</v>
      </c>
      <c r="G502" t="s">
        <v>1664</v>
      </c>
    </row>
    <row r="503" spans="1:10" ht="15" customHeight="1" x14ac:dyDescent="0.25">
      <c r="A503" t="s">
        <v>1665</v>
      </c>
      <c r="B503">
        <v>2021</v>
      </c>
      <c r="C503" t="s">
        <v>175</v>
      </c>
      <c r="D503" t="b">
        <f>TRUE()</f>
        <v>1</v>
      </c>
      <c r="E503" t="b">
        <f>COUNTIF(connections!A:A, A503) &gt; 0</f>
        <v>0</v>
      </c>
      <c r="G503" t="s">
        <v>1666</v>
      </c>
      <c r="H503" t="s">
        <v>180</v>
      </c>
      <c r="I503" t="s">
        <v>1667</v>
      </c>
      <c r="J503" s="1" t="s">
        <v>1668</v>
      </c>
    </row>
    <row r="504" spans="1:10" ht="15" customHeight="1" x14ac:dyDescent="0.25">
      <c r="A504" t="s">
        <v>1669</v>
      </c>
      <c r="B504">
        <v>2002</v>
      </c>
      <c r="C504" t="s">
        <v>172</v>
      </c>
      <c r="D504" t="b">
        <f>TRUE()</f>
        <v>1</v>
      </c>
      <c r="E504" t="b">
        <f>COUNTIF(connections!A:A, A504) &gt; 0</f>
        <v>1</v>
      </c>
      <c r="G504" t="s">
        <v>1670</v>
      </c>
      <c r="H504" t="s">
        <v>180</v>
      </c>
      <c r="I504" t="s">
        <v>1671</v>
      </c>
    </row>
    <row r="505" spans="1:10" ht="15" customHeight="1" x14ac:dyDescent="0.25">
      <c r="A505" t="s">
        <v>1672</v>
      </c>
      <c r="B505">
        <v>2003</v>
      </c>
      <c r="C505" t="s">
        <v>172</v>
      </c>
      <c r="D505" t="b">
        <f>TRUE()</f>
        <v>1</v>
      </c>
      <c r="E505" t="b">
        <f>COUNTIF(connections!A:A, A505) &gt; 0</f>
        <v>0</v>
      </c>
      <c r="G505" t="s">
        <v>1673</v>
      </c>
      <c r="H505" t="s">
        <v>180</v>
      </c>
      <c r="I505" t="s">
        <v>1674</v>
      </c>
    </row>
    <row r="506" spans="1:10" ht="15" customHeight="1" x14ac:dyDescent="0.25">
      <c r="A506" t="s">
        <v>1675</v>
      </c>
      <c r="B506">
        <v>2020</v>
      </c>
      <c r="C506" t="s">
        <v>172</v>
      </c>
      <c r="D506" t="b">
        <f>TRUE()</f>
        <v>1</v>
      </c>
      <c r="E506" t="b">
        <f>COUNTIF(connections!A:A, A506) &gt; 0</f>
        <v>1</v>
      </c>
      <c r="G506" t="s">
        <v>1676</v>
      </c>
    </row>
    <row r="507" spans="1:10" ht="15" customHeight="1" x14ac:dyDescent="0.25">
      <c r="A507" t="s">
        <v>1677</v>
      </c>
      <c r="B507">
        <v>2022</v>
      </c>
      <c r="C507" t="s">
        <v>172</v>
      </c>
      <c r="D507" t="b">
        <f>TRUE()</f>
        <v>1</v>
      </c>
      <c r="E507" t="b">
        <f>COUNTIF(connections!A:A, A507) &gt; 0</f>
        <v>0</v>
      </c>
      <c r="G507" t="s">
        <v>1678</v>
      </c>
    </row>
    <row r="508" spans="1:10" ht="15" customHeight="1" x14ac:dyDescent="0.25">
      <c r="A508" t="s">
        <v>1679</v>
      </c>
      <c r="B508">
        <v>2017</v>
      </c>
      <c r="C508" t="s">
        <v>175</v>
      </c>
      <c r="D508" t="b">
        <f>TRUE()</f>
        <v>1</v>
      </c>
      <c r="E508" t="b">
        <f>COUNTIF(connections!A:A, A508) &gt; 0</f>
        <v>1</v>
      </c>
      <c r="G508" t="s">
        <v>1680</v>
      </c>
      <c r="H508" t="s">
        <v>180</v>
      </c>
      <c r="I508" t="s">
        <v>1681</v>
      </c>
      <c r="J508" s="1" t="s">
        <v>1682</v>
      </c>
    </row>
    <row r="509" spans="1:10" ht="15" customHeight="1" x14ac:dyDescent="0.25">
      <c r="A509" t="s">
        <v>1683</v>
      </c>
      <c r="B509">
        <v>2020</v>
      </c>
      <c r="C509" t="s">
        <v>175</v>
      </c>
      <c r="D509" t="b">
        <f>TRUE()</f>
        <v>1</v>
      </c>
      <c r="E509" t="b">
        <f>COUNTIF(connections!A:A, A509) &gt; 0</f>
        <v>1</v>
      </c>
      <c r="G509" t="s">
        <v>1684</v>
      </c>
      <c r="H509" t="s">
        <v>180</v>
      </c>
      <c r="I509" t="s">
        <v>1685</v>
      </c>
      <c r="J509" s="1" t="s">
        <v>1686</v>
      </c>
    </row>
    <row r="510" spans="1:10" ht="15" customHeight="1" x14ac:dyDescent="0.25">
      <c r="A510" t="s">
        <v>1687</v>
      </c>
      <c r="B510">
        <v>2025</v>
      </c>
      <c r="C510" t="s">
        <v>175</v>
      </c>
      <c r="D510" t="b">
        <f>TRUE()</f>
        <v>1</v>
      </c>
      <c r="E510" t="b">
        <f>COUNTIF(connections!A:A, A510) &gt; 0</f>
        <v>0</v>
      </c>
      <c r="G510" t="s">
        <v>1688</v>
      </c>
    </row>
    <row r="511" spans="1:10" ht="15" customHeight="1" x14ac:dyDescent="0.25">
      <c r="A511" t="s">
        <v>1689</v>
      </c>
      <c r="B511">
        <v>2025</v>
      </c>
      <c r="C511" t="s">
        <v>169</v>
      </c>
      <c r="D511" t="b">
        <f>TRUE()</f>
        <v>1</v>
      </c>
      <c r="E511" t="b">
        <f>COUNTIF(connections!A:A, A511) &gt; 0</f>
        <v>0</v>
      </c>
      <c r="G511" t="s">
        <v>1690</v>
      </c>
      <c r="H511" t="s">
        <v>180</v>
      </c>
      <c r="I511" t="s">
        <v>1691</v>
      </c>
      <c r="J511" s="1" t="s">
        <v>1692</v>
      </c>
    </row>
    <row r="512" spans="1:10" ht="15" customHeight="1" x14ac:dyDescent="0.25">
      <c r="A512" t="s">
        <v>1693</v>
      </c>
      <c r="B512">
        <v>2015</v>
      </c>
      <c r="C512" t="s">
        <v>169</v>
      </c>
      <c r="D512" t="b">
        <f>TRUE()</f>
        <v>1</v>
      </c>
      <c r="E512" t="b">
        <f>COUNTIF(connections!A:A, A512) &gt; 0</f>
        <v>0</v>
      </c>
      <c r="G512" t="s">
        <v>1694</v>
      </c>
      <c r="H512" t="s">
        <v>180</v>
      </c>
      <c r="I512" t="s">
        <v>1695</v>
      </c>
      <c r="J512" s="1" t="s">
        <v>1696</v>
      </c>
    </row>
    <row r="513" spans="1:10" ht="15" customHeight="1" x14ac:dyDescent="0.25">
      <c r="A513" t="s">
        <v>1697</v>
      </c>
      <c r="B513">
        <v>2026</v>
      </c>
      <c r="C513" t="s">
        <v>175</v>
      </c>
      <c r="D513" t="b">
        <f>TRUE()</f>
        <v>1</v>
      </c>
      <c r="E513" t="b">
        <f>COUNTIF(connections!A:A, A513) &gt; 0</f>
        <v>0</v>
      </c>
      <c r="G513" t="s">
        <v>1698</v>
      </c>
      <c r="J513" s="10" t="s">
        <v>1699</v>
      </c>
    </row>
    <row r="514" spans="1:10" ht="15" customHeight="1" x14ac:dyDescent="0.25">
      <c r="A514" t="s">
        <v>1700</v>
      </c>
      <c r="B514">
        <v>2016</v>
      </c>
      <c r="C514" t="s">
        <v>169</v>
      </c>
      <c r="D514" t="b">
        <v>1</v>
      </c>
      <c r="E514" t="b">
        <f>COUNTIF(connections!A:A, A514) &gt; 0</f>
        <v>1</v>
      </c>
      <c r="G514" t="s">
        <v>1701</v>
      </c>
      <c r="H514" t="s">
        <v>180</v>
      </c>
      <c r="I514" t="s">
        <v>1702</v>
      </c>
      <c r="J514" s="1" t="s">
        <v>1703</v>
      </c>
    </row>
    <row r="515" spans="1:10" ht="15" customHeight="1" x14ac:dyDescent="0.25">
      <c r="A515" t="s">
        <v>1704</v>
      </c>
      <c r="B515">
        <v>2024</v>
      </c>
      <c r="C515" t="s">
        <v>169</v>
      </c>
      <c r="D515" t="b">
        <f>TRUE()</f>
        <v>1</v>
      </c>
      <c r="E515" t="b">
        <f>COUNTIF(connections!A:A, A515) &gt; 0</f>
        <v>0</v>
      </c>
      <c r="G515" t="s">
        <v>1705</v>
      </c>
    </row>
    <row r="516" spans="1:10" ht="15" customHeight="1" x14ac:dyDescent="0.25">
      <c r="A516" t="s">
        <v>1706</v>
      </c>
      <c r="B516">
        <v>2018</v>
      </c>
      <c r="C516" t="s">
        <v>169</v>
      </c>
      <c r="D516" t="b">
        <f>TRUE()</f>
        <v>1</v>
      </c>
      <c r="E516" t="b">
        <f>COUNTIF(connections!A:A, A516) &gt; 0</f>
        <v>1</v>
      </c>
      <c r="G516" t="s">
        <v>1707</v>
      </c>
      <c r="H516" t="s">
        <v>180</v>
      </c>
      <c r="I516" t="s">
        <v>1708</v>
      </c>
      <c r="J516" s="1" t="s">
        <v>1709</v>
      </c>
    </row>
    <row r="517" spans="1:10" ht="15" customHeight="1" x14ac:dyDescent="0.25">
      <c r="A517" t="s">
        <v>1710</v>
      </c>
      <c r="B517">
        <v>2025</v>
      </c>
      <c r="C517" t="s">
        <v>169</v>
      </c>
      <c r="D517" t="b">
        <f>TRUE()</f>
        <v>1</v>
      </c>
      <c r="E517" t="b">
        <f>COUNTIF(connections!A:A, A517) &gt; 0</f>
        <v>0</v>
      </c>
      <c r="G517" t="s">
        <v>1711</v>
      </c>
    </row>
    <row r="518" spans="1:10" ht="15" customHeight="1" x14ac:dyDescent="0.25">
      <c r="A518" t="s">
        <v>1712</v>
      </c>
      <c r="B518">
        <v>2023</v>
      </c>
      <c r="C518" t="s">
        <v>172</v>
      </c>
      <c r="D518" t="b">
        <f>TRUE()</f>
        <v>1</v>
      </c>
      <c r="E518" t="b">
        <f>COUNTIF(connections!A:A, A518) &gt; 0</f>
        <v>0</v>
      </c>
      <c r="G518" t="s">
        <v>1713</v>
      </c>
      <c r="H518" t="s">
        <v>180</v>
      </c>
      <c r="I518" t="s">
        <v>1714</v>
      </c>
      <c r="J518" s="1" t="s">
        <v>1715</v>
      </c>
    </row>
    <row r="519" spans="1:10" ht="15" customHeight="1" x14ac:dyDescent="0.25">
      <c r="A519" t="s">
        <v>9946</v>
      </c>
      <c r="B519">
        <v>2026</v>
      </c>
      <c r="C519" t="s">
        <v>175</v>
      </c>
      <c r="D519" t="b">
        <v>0</v>
      </c>
      <c r="E519" t="b">
        <f>COUNTIF(connections!A:A, A519) &gt; 0</f>
        <v>0</v>
      </c>
      <c r="G519" t="s">
        <v>9947</v>
      </c>
      <c r="J519" s="10" t="s">
        <v>9948</v>
      </c>
    </row>
    <row r="520" spans="1:10" ht="15" customHeight="1" x14ac:dyDescent="0.25">
      <c r="A520" t="s">
        <v>1716</v>
      </c>
      <c r="B520">
        <v>2026</v>
      </c>
      <c r="C520" t="s">
        <v>169</v>
      </c>
      <c r="D520" t="b">
        <f>TRUE()</f>
        <v>1</v>
      </c>
      <c r="E520" t="b">
        <f>COUNTIF(connections!A:A, A520) &gt; 0</f>
        <v>0</v>
      </c>
      <c r="G520" t="s">
        <v>1717</v>
      </c>
    </row>
    <row r="521" spans="1:10" ht="15" customHeight="1" x14ac:dyDescent="0.25">
      <c r="A521" t="s">
        <v>1718</v>
      </c>
      <c r="B521">
        <v>1983</v>
      </c>
      <c r="C521" t="s">
        <v>172</v>
      </c>
      <c r="D521" t="b">
        <f>TRUE()</f>
        <v>1</v>
      </c>
      <c r="E521" t="b">
        <f>COUNTIF(connections!A:A, A521) &gt; 0</f>
        <v>1</v>
      </c>
      <c r="G521" t="s">
        <v>1719</v>
      </c>
      <c r="H521" t="s">
        <v>180</v>
      </c>
      <c r="I521" t="s">
        <v>1720</v>
      </c>
    </row>
    <row r="522" spans="1:10" ht="15" customHeight="1" x14ac:dyDescent="0.25">
      <c r="A522" t="s">
        <v>1721</v>
      </c>
      <c r="B522">
        <v>2024</v>
      </c>
      <c r="C522" t="s">
        <v>175</v>
      </c>
      <c r="D522" t="b">
        <f>TRUE()</f>
        <v>1</v>
      </c>
      <c r="E522" t="b">
        <f>COUNTIF(connections!A:A, A522) &gt; 0</f>
        <v>0</v>
      </c>
      <c r="F522" t="s">
        <v>561</v>
      </c>
      <c r="G522" t="s">
        <v>1722</v>
      </c>
      <c r="H522" t="s">
        <v>180</v>
      </c>
      <c r="I522" t="s">
        <v>1723</v>
      </c>
      <c r="J522" s="1" t="s">
        <v>1724</v>
      </c>
    </row>
    <row r="523" spans="1:10" ht="15" customHeight="1" x14ac:dyDescent="0.25">
      <c r="A523" t="s">
        <v>1725</v>
      </c>
      <c r="B523">
        <v>2025</v>
      </c>
      <c r="C523" t="s">
        <v>169</v>
      </c>
      <c r="D523" t="b">
        <f>FALSE()</f>
        <v>0</v>
      </c>
      <c r="E523" t="b">
        <f>COUNTIF(connections!A:A, A523) &gt; 0</f>
        <v>0</v>
      </c>
      <c r="G523" t="s">
        <v>1726</v>
      </c>
    </row>
    <row r="524" spans="1:10" ht="15" customHeight="1" x14ac:dyDescent="0.25">
      <c r="A524" t="s">
        <v>1727</v>
      </c>
      <c r="B524">
        <v>2023</v>
      </c>
      <c r="C524" t="s">
        <v>169</v>
      </c>
      <c r="D524" t="b">
        <f>TRUE()</f>
        <v>1</v>
      </c>
      <c r="E524" t="b">
        <f>COUNTIF(connections!A:A, A524) &gt; 0</f>
        <v>0</v>
      </c>
      <c r="G524" t="s">
        <v>1728</v>
      </c>
      <c r="H524" t="s">
        <v>180</v>
      </c>
      <c r="I524" t="s">
        <v>1729</v>
      </c>
      <c r="J524" s="1" t="s">
        <v>1730</v>
      </c>
    </row>
    <row r="525" spans="1:10" ht="15" customHeight="1" x14ac:dyDescent="0.25">
      <c r="A525" t="s">
        <v>1731</v>
      </c>
      <c r="B525">
        <v>2018</v>
      </c>
      <c r="C525" t="s">
        <v>169</v>
      </c>
      <c r="D525" t="b">
        <f>TRUE()</f>
        <v>1</v>
      </c>
      <c r="E525" t="b">
        <f>COUNTIF(connections!A:A, A525) &gt; 0</f>
        <v>1</v>
      </c>
      <c r="F525" t="s">
        <v>270</v>
      </c>
      <c r="G525" t="s">
        <v>1732</v>
      </c>
      <c r="H525" t="s">
        <v>180</v>
      </c>
      <c r="I525" t="s">
        <v>1733</v>
      </c>
      <c r="J525" s="1" t="s">
        <v>1734</v>
      </c>
    </row>
    <row r="526" spans="1:10" ht="15" customHeight="1" x14ac:dyDescent="0.25">
      <c r="A526" t="s">
        <v>1735</v>
      </c>
      <c r="B526">
        <v>2022</v>
      </c>
      <c r="C526" t="s">
        <v>169</v>
      </c>
      <c r="D526" t="b">
        <f>TRUE()</f>
        <v>1</v>
      </c>
      <c r="E526" t="b">
        <f>COUNTIF(connections!A:A, A526) &gt; 0</f>
        <v>0</v>
      </c>
      <c r="F526" t="s">
        <v>270</v>
      </c>
      <c r="G526" t="s">
        <v>1736</v>
      </c>
      <c r="H526" t="s">
        <v>180</v>
      </c>
      <c r="I526" t="s">
        <v>1737</v>
      </c>
      <c r="J526" s="1" t="s">
        <v>1738</v>
      </c>
    </row>
    <row r="527" spans="1:10" ht="15" customHeight="1" x14ac:dyDescent="0.25">
      <c r="A527" t="s">
        <v>1739</v>
      </c>
      <c r="B527">
        <v>2011</v>
      </c>
      <c r="C527" t="s">
        <v>172</v>
      </c>
      <c r="D527" t="b">
        <f>TRUE()</f>
        <v>1</v>
      </c>
      <c r="E527" t="b">
        <f>COUNTIF(connections!A:A, A527) &gt; 0</f>
        <v>1</v>
      </c>
      <c r="F527" t="s">
        <v>321</v>
      </c>
      <c r="G527" t="s">
        <v>1740</v>
      </c>
    </row>
    <row r="528" spans="1:10" ht="15" customHeight="1" x14ac:dyDescent="0.25">
      <c r="A528" t="s">
        <v>1741</v>
      </c>
      <c r="B528">
        <v>2023</v>
      </c>
      <c r="C528" t="s">
        <v>169</v>
      </c>
      <c r="D528" t="b">
        <f>TRUE()</f>
        <v>1</v>
      </c>
      <c r="E528" t="b">
        <f>COUNTIF(connections!A:A, A528) &gt; 0</f>
        <v>0</v>
      </c>
      <c r="G528" t="s">
        <v>1742</v>
      </c>
      <c r="H528" t="s">
        <v>180</v>
      </c>
      <c r="I528" t="s">
        <v>1743</v>
      </c>
      <c r="J528" s="1" t="s">
        <v>1744</v>
      </c>
    </row>
    <row r="529" spans="1:10" ht="15" customHeight="1" x14ac:dyDescent="0.25">
      <c r="A529" t="s">
        <v>1745</v>
      </c>
      <c r="B529">
        <v>2021</v>
      </c>
      <c r="C529" t="s">
        <v>169</v>
      </c>
      <c r="D529" t="b">
        <f>TRUE()</f>
        <v>1</v>
      </c>
      <c r="E529" t="b">
        <f>COUNTIF(connections!A:A, A529) &gt; 0</f>
        <v>1</v>
      </c>
      <c r="G529" t="s">
        <v>1746</v>
      </c>
      <c r="H529" t="s">
        <v>180</v>
      </c>
      <c r="I529" t="s">
        <v>1747</v>
      </c>
      <c r="J529" s="1" t="s">
        <v>1748</v>
      </c>
    </row>
    <row r="530" spans="1:10" ht="15" customHeight="1" x14ac:dyDescent="0.25">
      <c r="A530" t="s">
        <v>1749</v>
      </c>
      <c r="B530">
        <v>2025</v>
      </c>
      <c r="C530" t="s">
        <v>175</v>
      </c>
      <c r="D530" t="b">
        <f>TRUE()</f>
        <v>1</v>
      </c>
      <c r="E530" t="b">
        <f>COUNTIF(connections!A:A, A530) &gt; 0</f>
        <v>0</v>
      </c>
      <c r="G530" t="s">
        <v>1750</v>
      </c>
    </row>
    <row r="531" spans="1:10" ht="15" customHeight="1" x14ac:dyDescent="0.25">
      <c r="A531" t="s">
        <v>1751</v>
      </c>
      <c r="B531">
        <v>2016</v>
      </c>
      <c r="C531" t="s">
        <v>172</v>
      </c>
      <c r="D531" t="b">
        <f>TRUE()</f>
        <v>1</v>
      </c>
      <c r="E531" t="b">
        <f>COUNTIF(connections!A:A, A531) &gt; 0</f>
        <v>0</v>
      </c>
      <c r="G531" t="s">
        <v>1752</v>
      </c>
      <c r="H531" t="s">
        <v>180</v>
      </c>
      <c r="I531" t="s">
        <v>7778</v>
      </c>
      <c r="J531" s="10" t="s">
        <v>1753</v>
      </c>
    </row>
    <row r="532" spans="1:10" ht="15" customHeight="1" x14ac:dyDescent="0.25">
      <c r="A532" t="s">
        <v>1754</v>
      </c>
      <c r="B532">
        <v>1995</v>
      </c>
      <c r="C532" t="s">
        <v>172</v>
      </c>
      <c r="D532" t="b">
        <f>TRUE()</f>
        <v>1</v>
      </c>
      <c r="E532" t="b">
        <f>COUNTIF(connections!A:A, A532) &gt; 0</f>
        <v>1</v>
      </c>
      <c r="G532" t="s">
        <v>1755</v>
      </c>
      <c r="H532" t="s">
        <v>180</v>
      </c>
      <c r="I532" t="s">
        <v>1756</v>
      </c>
    </row>
    <row r="533" spans="1:10" ht="15" customHeight="1" x14ac:dyDescent="0.25">
      <c r="A533" t="s">
        <v>1757</v>
      </c>
      <c r="B533">
        <v>2024</v>
      </c>
      <c r="C533" t="s">
        <v>169</v>
      </c>
      <c r="D533" t="b">
        <f>TRUE()</f>
        <v>1</v>
      </c>
      <c r="E533" t="b">
        <f>COUNTIF(connections!A:A, A533) &gt; 0</f>
        <v>0</v>
      </c>
      <c r="G533" t="s">
        <v>1758</v>
      </c>
      <c r="H533" t="s">
        <v>180</v>
      </c>
      <c r="I533" t="s">
        <v>1759</v>
      </c>
      <c r="J533" s="1" t="s">
        <v>1760</v>
      </c>
    </row>
    <row r="534" spans="1:10" ht="15" customHeight="1" x14ac:dyDescent="0.25">
      <c r="A534" t="s">
        <v>1761</v>
      </c>
      <c r="B534">
        <v>2022</v>
      </c>
      <c r="C534" t="s">
        <v>175</v>
      </c>
      <c r="D534" t="b">
        <f>TRUE()</f>
        <v>1</v>
      </c>
      <c r="E534" t="b">
        <f>COUNTIF(connections!A:A, A534) &gt; 0</f>
        <v>0</v>
      </c>
      <c r="G534" t="s">
        <v>1762</v>
      </c>
      <c r="J534" s="10" t="s">
        <v>1763</v>
      </c>
    </row>
    <row r="535" spans="1:10" ht="15" customHeight="1" x14ac:dyDescent="0.25">
      <c r="A535" t="s">
        <v>1764</v>
      </c>
      <c r="B535">
        <v>2022</v>
      </c>
      <c r="C535" t="s">
        <v>169</v>
      </c>
      <c r="D535" t="b">
        <f>TRUE()</f>
        <v>1</v>
      </c>
      <c r="E535" t="b">
        <f>COUNTIF(connections!A:A, A535) &gt; 0</f>
        <v>0</v>
      </c>
      <c r="F535" t="s">
        <v>451</v>
      </c>
      <c r="G535" t="s">
        <v>1765</v>
      </c>
      <c r="H535" t="s">
        <v>180</v>
      </c>
      <c r="I535" t="s">
        <v>1766</v>
      </c>
      <c r="J535" s="1" t="s">
        <v>1767</v>
      </c>
    </row>
    <row r="536" spans="1:10" ht="15" customHeight="1" x14ac:dyDescent="0.25">
      <c r="A536" t="s">
        <v>1768</v>
      </c>
      <c r="B536">
        <v>2024</v>
      </c>
      <c r="C536" t="s">
        <v>215</v>
      </c>
      <c r="D536" t="b">
        <f>FALSE()</f>
        <v>0</v>
      </c>
      <c r="E536" t="b">
        <f>COUNTIF(connections!A:A, A536) &gt; 0</f>
        <v>0</v>
      </c>
      <c r="F536" t="s">
        <v>451</v>
      </c>
      <c r="G536" t="s">
        <v>1769</v>
      </c>
      <c r="H536" t="s">
        <v>180</v>
      </c>
      <c r="I536" t="s">
        <v>1770</v>
      </c>
      <c r="J536" s="1" t="s">
        <v>1771</v>
      </c>
    </row>
    <row r="537" spans="1:10" ht="15" customHeight="1" x14ac:dyDescent="0.25">
      <c r="A537" t="s">
        <v>4352</v>
      </c>
      <c r="B537">
        <v>2016</v>
      </c>
      <c r="C537" t="s">
        <v>169</v>
      </c>
      <c r="D537" t="b">
        <v>1</v>
      </c>
      <c r="E537" t="b">
        <f>COUNTIF(connections!A:A, A537) &gt; 0</f>
        <v>0</v>
      </c>
      <c r="G537" t="s">
        <v>14267</v>
      </c>
      <c r="J537" s="10" t="s">
        <v>14268</v>
      </c>
    </row>
    <row r="538" spans="1:10" ht="15" customHeight="1" x14ac:dyDescent="0.25">
      <c r="A538" t="s">
        <v>1772</v>
      </c>
      <c r="B538">
        <v>2022</v>
      </c>
      <c r="C538" t="s">
        <v>169</v>
      </c>
      <c r="D538" t="b">
        <f>TRUE()</f>
        <v>1</v>
      </c>
      <c r="E538" t="b">
        <f>COUNTIF(connections!A:A, A538) &gt; 0</f>
        <v>1</v>
      </c>
      <c r="F538" t="s">
        <v>451</v>
      </c>
      <c r="G538" t="s">
        <v>1773</v>
      </c>
      <c r="H538" t="s">
        <v>180</v>
      </c>
      <c r="I538" t="s">
        <v>1774</v>
      </c>
      <c r="J538" s="1" t="s">
        <v>1775</v>
      </c>
    </row>
    <row r="539" spans="1:10" ht="15" customHeight="1" x14ac:dyDescent="0.25">
      <c r="A539" t="s">
        <v>1776</v>
      </c>
      <c r="B539">
        <v>2024</v>
      </c>
      <c r="C539" t="s">
        <v>169</v>
      </c>
      <c r="D539" t="b">
        <f>TRUE()</f>
        <v>1</v>
      </c>
      <c r="E539" t="b">
        <f>COUNTIF(connections!A:A, A539) &gt; 0</f>
        <v>0</v>
      </c>
      <c r="F539" t="s">
        <v>451</v>
      </c>
      <c r="G539" t="s">
        <v>1777</v>
      </c>
      <c r="H539" t="s">
        <v>180</v>
      </c>
      <c r="I539" t="s">
        <v>1778</v>
      </c>
      <c r="J539" s="1" t="s">
        <v>1779</v>
      </c>
    </row>
    <row r="540" spans="1:10" ht="15" customHeight="1" x14ac:dyDescent="0.25">
      <c r="A540" t="s">
        <v>1780</v>
      </c>
      <c r="B540">
        <v>2019</v>
      </c>
      <c r="C540" t="s">
        <v>169</v>
      </c>
      <c r="D540" t="b">
        <f>TRUE()</f>
        <v>1</v>
      </c>
      <c r="E540" t="b">
        <f>COUNTIF(connections!A:A, A540) &gt; 0</f>
        <v>1</v>
      </c>
      <c r="G540" t="s">
        <v>1781</v>
      </c>
      <c r="H540" t="s">
        <v>180</v>
      </c>
      <c r="I540" t="s">
        <v>1782</v>
      </c>
      <c r="J540" s="1" t="s">
        <v>1783</v>
      </c>
    </row>
    <row r="541" spans="1:10" ht="15" customHeight="1" x14ac:dyDescent="0.25">
      <c r="A541" t="s">
        <v>1784</v>
      </c>
      <c r="B541">
        <v>2025</v>
      </c>
      <c r="C541" t="s">
        <v>169</v>
      </c>
      <c r="D541" t="b">
        <f>TRUE()</f>
        <v>1</v>
      </c>
      <c r="E541" t="b">
        <f>COUNTIF(connections!A:A, A541) &gt; 0</f>
        <v>0</v>
      </c>
      <c r="G541" t="s">
        <v>1785</v>
      </c>
    </row>
    <row r="542" spans="1:10" ht="15" customHeight="1" x14ac:dyDescent="0.25">
      <c r="A542" t="s">
        <v>16868</v>
      </c>
      <c r="B542">
        <v>2016</v>
      </c>
      <c r="C542" t="s">
        <v>169</v>
      </c>
      <c r="D542" t="b">
        <v>0</v>
      </c>
      <c r="E542" t="b">
        <f>COUNTIF(connections!A:A, A542) &gt; 0</f>
        <v>0</v>
      </c>
      <c r="G542" t="s">
        <v>16869</v>
      </c>
      <c r="J542" s="10" t="s">
        <v>16870</v>
      </c>
    </row>
    <row r="543" spans="1:10" ht="15" customHeight="1" x14ac:dyDescent="0.25">
      <c r="A543" t="s">
        <v>1786</v>
      </c>
      <c r="B543">
        <v>2022</v>
      </c>
      <c r="C543" t="s">
        <v>169</v>
      </c>
      <c r="D543" t="b">
        <f>TRUE()</f>
        <v>1</v>
      </c>
      <c r="E543" t="b">
        <f>COUNTIF(connections!A:A, A543) &gt; 0</f>
        <v>0</v>
      </c>
      <c r="G543" t="s">
        <v>1787</v>
      </c>
    </row>
    <row r="544" spans="1:10" ht="15" customHeight="1" x14ac:dyDescent="0.25">
      <c r="A544" t="s">
        <v>1788</v>
      </c>
      <c r="B544">
        <v>1987</v>
      </c>
      <c r="C544" t="s">
        <v>172</v>
      </c>
      <c r="D544" t="b">
        <f>TRUE()</f>
        <v>1</v>
      </c>
      <c r="E544" t="b">
        <f>COUNTIF(connections!A:A, A544) &gt; 0</f>
        <v>1</v>
      </c>
      <c r="G544" t="s">
        <v>1789</v>
      </c>
      <c r="H544" t="s">
        <v>180</v>
      </c>
      <c r="I544" t="s">
        <v>1790</v>
      </c>
    </row>
    <row r="545" spans="1:10" ht="15" customHeight="1" x14ac:dyDescent="0.25">
      <c r="A545" t="s">
        <v>1791</v>
      </c>
      <c r="B545">
        <v>2025</v>
      </c>
      <c r="C545" t="s">
        <v>169</v>
      </c>
      <c r="D545" t="b">
        <f>TRUE()</f>
        <v>1</v>
      </c>
      <c r="E545" t="b">
        <f>COUNTIF(connections!A:A, A545) &gt; 0</f>
        <v>0</v>
      </c>
      <c r="G545" t="s">
        <v>1792</v>
      </c>
      <c r="J545" s="10" t="s">
        <v>1793</v>
      </c>
    </row>
    <row r="546" spans="1:10" ht="15" customHeight="1" x14ac:dyDescent="0.25">
      <c r="A546" t="s">
        <v>16890</v>
      </c>
      <c r="B546">
        <v>2017</v>
      </c>
      <c r="C546" t="s">
        <v>215</v>
      </c>
      <c r="D546" t="b">
        <v>1</v>
      </c>
      <c r="E546" t="b">
        <f>COUNTIF(connections!A:A, A546) &gt; 0</f>
        <v>1</v>
      </c>
      <c r="F546" t="s">
        <v>267</v>
      </c>
      <c r="G546" t="s">
        <v>16891</v>
      </c>
      <c r="H546" t="s">
        <v>180</v>
      </c>
      <c r="I546" t="s">
        <v>16920</v>
      </c>
      <c r="J546" s="10" t="s">
        <v>16892</v>
      </c>
    </row>
    <row r="547" spans="1:10" ht="15" customHeight="1" x14ac:dyDescent="0.25">
      <c r="A547" t="s">
        <v>1794</v>
      </c>
      <c r="B547">
        <v>2021</v>
      </c>
      <c r="C547" t="s">
        <v>169</v>
      </c>
      <c r="D547" t="b">
        <f>TRUE()</f>
        <v>1</v>
      </c>
      <c r="E547" t="b">
        <f>COUNTIF(connections!A:A, A547) &gt; 0</f>
        <v>0</v>
      </c>
      <c r="G547" t="s">
        <v>1795</v>
      </c>
      <c r="J547" s="10" t="s">
        <v>1796</v>
      </c>
    </row>
    <row r="548" spans="1:10" ht="15" customHeight="1" x14ac:dyDescent="0.25">
      <c r="A548" t="s">
        <v>1797</v>
      </c>
      <c r="B548">
        <v>2025</v>
      </c>
      <c r="C548" t="s">
        <v>169</v>
      </c>
      <c r="D548" t="b">
        <f>TRUE()</f>
        <v>1</v>
      </c>
      <c r="E548" t="b">
        <f>COUNTIF(connections!A:A, A548) &gt; 0</f>
        <v>0</v>
      </c>
      <c r="F548" t="s">
        <v>1798</v>
      </c>
      <c r="G548" t="s">
        <v>1799</v>
      </c>
      <c r="H548" t="s">
        <v>180</v>
      </c>
      <c r="I548" t="s">
        <v>1800</v>
      </c>
      <c r="J548" s="1" t="s">
        <v>1801</v>
      </c>
    </row>
    <row r="549" spans="1:10" ht="15" customHeight="1" x14ac:dyDescent="0.25">
      <c r="A549" t="s">
        <v>1802</v>
      </c>
      <c r="B549">
        <v>2024</v>
      </c>
      <c r="C549" t="s">
        <v>169</v>
      </c>
      <c r="D549" t="b">
        <f>TRUE()</f>
        <v>1</v>
      </c>
      <c r="E549" t="b">
        <f>COUNTIF(connections!A:A, A549) &gt; 0</f>
        <v>0</v>
      </c>
      <c r="G549" t="s">
        <v>1803</v>
      </c>
    </row>
    <row r="550" spans="1:10" ht="15" customHeight="1" x14ac:dyDescent="0.25">
      <c r="A550" t="s">
        <v>16853</v>
      </c>
      <c r="B550">
        <v>2022</v>
      </c>
      <c r="C550" t="s">
        <v>175</v>
      </c>
      <c r="D550" t="b">
        <v>1</v>
      </c>
      <c r="E550" t="b">
        <f>COUNTIF(connections!A:A, A550) &gt; 0</f>
        <v>0</v>
      </c>
      <c r="G550" t="s">
        <v>16854</v>
      </c>
      <c r="J550" s="10" t="s">
        <v>16855</v>
      </c>
    </row>
    <row r="551" spans="1:10" ht="15" customHeight="1" x14ac:dyDescent="0.25">
      <c r="A551" t="s">
        <v>1804</v>
      </c>
      <c r="B551">
        <v>2026</v>
      </c>
      <c r="C551" t="s">
        <v>175</v>
      </c>
      <c r="D551" t="b">
        <f>TRUE()</f>
        <v>1</v>
      </c>
      <c r="E551" t="b">
        <f>COUNTIF(connections!A:A, A551) &gt; 0</f>
        <v>0</v>
      </c>
      <c r="G551" t="s">
        <v>1805</v>
      </c>
    </row>
    <row r="552" spans="1:10" ht="15" customHeight="1" x14ac:dyDescent="0.25">
      <c r="A552" t="s">
        <v>1806</v>
      </c>
      <c r="B552">
        <v>2024</v>
      </c>
      <c r="C552" t="s">
        <v>215</v>
      </c>
      <c r="D552" t="b">
        <f>TRUE()</f>
        <v>1</v>
      </c>
      <c r="E552" t="b">
        <f>COUNTIF(connections!A:A, A552) &gt; 0</f>
        <v>1</v>
      </c>
      <c r="G552" t="s">
        <v>1807</v>
      </c>
      <c r="H552" t="s">
        <v>180</v>
      </c>
      <c r="I552" t="s">
        <v>1808</v>
      </c>
      <c r="J552" s="10" t="s">
        <v>1809</v>
      </c>
    </row>
    <row r="553" spans="1:10" ht="15" customHeight="1" x14ac:dyDescent="0.25">
      <c r="A553" t="s">
        <v>1810</v>
      </c>
      <c r="B553">
        <v>2019</v>
      </c>
      <c r="C553" t="s">
        <v>169</v>
      </c>
      <c r="D553" t="b">
        <f>TRUE()</f>
        <v>1</v>
      </c>
      <c r="E553" t="b">
        <f>COUNTIF(connections!A:A, A553) &gt; 0</f>
        <v>1</v>
      </c>
      <c r="G553" t="s">
        <v>1811</v>
      </c>
      <c r="H553" t="s">
        <v>180</v>
      </c>
      <c r="I553" t="s">
        <v>1812</v>
      </c>
      <c r="J553" s="1" t="s">
        <v>1813</v>
      </c>
    </row>
    <row r="554" spans="1:10" ht="15" customHeight="1" x14ac:dyDescent="0.25">
      <c r="A554" t="s">
        <v>1814</v>
      </c>
      <c r="B554">
        <v>2022</v>
      </c>
      <c r="C554" t="s">
        <v>169</v>
      </c>
      <c r="D554" t="b">
        <f>TRUE()</f>
        <v>1</v>
      </c>
      <c r="E554" t="b">
        <f>COUNTIF(connections!A:A, A554) &gt; 0</f>
        <v>0</v>
      </c>
      <c r="G554" t="s">
        <v>1815</v>
      </c>
      <c r="H554" t="s">
        <v>180</v>
      </c>
      <c r="I554" t="s">
        <v>1816</v>
      </c>
      <c r="J554" s="1" t="s">
        <v>1817</v>
      </c>
    </row>
    <row r="555" spans="1:10" ht="15" customHeight="1" x14ac:dyDescent="0.25">
      <c r="A555" t="s">
        <v>16902</v>
      </c>
      <c r="B555">
        <v>2024</v>
      </c>
      <c r="C555" t="s">
        <v>175</v>
      </c>
      <c r="D555" t="b">
        <v>0</v>
      </c>
      <c r="E555" t="b">
        <f>COUNTIF(connections!A:A, A555) &gt; 0</f>
        <v>1</v>
      </c>
      <c r="G555" t="s">
        <v>16903</v>
      </c>
      <c r="H555" t="s">
        <v>180</v>
      </c>
      <c r="I555" t="s">
        <v>16917</v>
      </c>
      <c r="J555" s="10" t="s">
        <v>16904</v>
      </c>
    </row>
    <row r="556" spans="1:10" ht="15" customHeight="1" x14ac:dyDescent="0.25">
      <c r="A556" t="s">
        <v>1818</v>
      </c>
      <c r="B556">
        <v>2025</v>
      </c>
      <c r="C556" t="s">
        <v>169</v>
      </c>
      <c r="D556" t="b">
        <f>TRUE()</f>
        <v>1</v>
      </c>
      <c r="E556" t="b">
        <f>COUNTIF(connections!A:A, A556) &gt; 0</f>
        <v>0</v>
      </c>
      <c r="G556" t="s">
        <v>1819</v>
      </c>
      <c r="H556" t="s">
        <v>180</v>
      </c>
      <c r="I556" t="s">
        <v>1820</v>
      </c>
      <c r="J556" s="1" t="s">
        <v>1821</v>
      </c>
    </row>
    <row r="557" spans="1:10" ht="15" customHeight="1" x14ac:dyDescent="0.25">
      <c r="A557" t="s">
        <v>1822</v>
      </c>
      <c r="B557">
        <v>2023</v>
      </c>
      <c r="C557" t="s">
        <v>169</v>
      </c>
      <c r="D557" t="b">
        <f>TRUE()</f>
        <v>1</v>
      </c>
      <c r="E557" t="b">
        <f>COUNTIF(connections!A:A, A557) &gt; 0</f>
        <v>0</v>
      </c>
      <c r="G557" t="s">
        <v>1823</v>
      </c>
      <c r="H557" t="s">
        <v>180</v>
      </c>
      <c r="I557" t="s">
        <v>1824</v>
      </c>
      <c r="J557" s="1" t="s">
        <v>1825</v>
      </c>
    </row>
    <row r="558" spans="1:10" ht="15" customHeight="1" x14ac:dyDescent="0.25">
      <c r="A558" t="s">
        <v>1826</v>
      </c>
      <c r="B558">
        <v>2025</v>
      </c>
      <c r="C558" t="s">
        <v>215</v>
      </c>
      <c r="D558" t="b">
        <f>TRUE()</f>
        <v>1</v>
      </c>
      <c r="E558" t="b">
        <f>COUNTIF(connections!A:A, A558) &gt; 0</f>
        <v>0</v>
      </c>
      <c r="G558" t="s">
        <v>1827</v>
      </c>
      <c r="H558" t="s">
        <v>180</v>
      </c>
      <c r="I558" t="s">
        <v>1828</v>
      </c>
      <c r="J558" s="1" t="s">
        <v>1829</v>
      </c>
    </row>
    <row r="559" spans="1:10" ht="15" customHeight="1" x14ac:dyDescent="0.25">
      <c r="A559" t="s">
        <v>1830</v>
      </c>
      <c r="B559">
        <v>2022</v>
      </c>
      <c r="C559" t="s">
        <v>169</v>
      </c>
      <c r="D559" t="b">
        <f>TRUE()</f>
        <v>1</v>
      </c>
      <c r="E559" t="b">
        <f>COUNTIF(connections!A:A, A559) &gt; 0</f>
        <v>0</v>
      </c>
      <c r="G559" t="s">
        <v>1831</v>
      </c>
      <c r="H559" t="s">
        <v>180</v>
      </c>
      <c r="I559" t="s">
        <v>1832</v>
      </c>
      <c r="J559" s="1" t="s">
        <v>1833</v>
      </c>
    </row>
    <row r="560" spans="1:10" ht="15" customHeight="1" x14ac:dyDescent="0.25">
      <c r="A560" t="s">
        <v>1834</v>
      </c>
      <c r="B560">
        <v>2025</v>
      </c>
      <c r="C560" t="s">
        <v>215</v>
      </c>
      <c r="D560" t="b">
        <f>FALSE()</f>
        <v>0</v>
      </c>
      <c r="E560" t="b">
        <f>COUNTIF(connections!A:A, A560) &gt; 0</f>
        <v>0</v>
      </c>
      <c r="F560" t="s">
        <v>499</v>
      </c>
      <c r="G560" t="s">
        <v>1835</v>
      </c>
    </row>
    <row r="561" spans="1:10" ht="15" customHeight="1" x14ac:dyDescent="0.25">
      <c r="A561" t="s">
        <v>1836</v>
      </c>
      <c r="B561">
        <v>2019</v>
      </c>
      <c r="C561" t="s">
        <v>169</v>
      </c>
      <c r="D561" t="b">
        <f>TRUE()</f>
        <v>1</v>
      </c>
      <c r="E561" t="b">
        <f>COUNTIF(connections!A:A, A561) &gt; 0</f>
        <v>1</v>
      </c>
      <c r="F561" t="s">
        <v>267</v>
      </c>
      <c r="G561" t="s">
        <v>1837</v>
      </c>
      <c r="H561" t="s">
        <v>180</v>
      </c>
      <c r="I561" t="s">
        <v>1838</v>
      </c>
      <c r="J561" s="1" t="s">
        <v>1839</v>
      </c>
    </row>
    <row r="562" spans="1:10" ht="15" customHeight="1" x14ac:dyDescent="0.25">
      <c r="A562" t="s">
        <v>1840</v>
      </c>
      <c r="B562">
        <v>2019</v>
      </c>
      <c r="C562" t="s">
        <v>175</v>
      </c>
      <c r="D562" t="b">
        <f>TRUE()</f>
        <v>1</v>
      </c>
      <c r="E562" t="b">
        <f>COUNTIF(connections!A:A, A562) &gt; 0</f>
        <v>0</v>
      </c>
      <c r="G562" t="s">
        <v>1841</v>
      </c>
      <c r="H562" t="s">
        <v>180</v>
      </c>
      <c r="I562" t="s">
        <v>1842</v>
      </c>
      <c r="J562" s="1" t="s">
        <v>1843</v>
      </c>
    </row>
    <row r="563" spans="1:10" ht="15" customHeight="1" x14ac:dyDescent="0.25">
      <c r="A563" t="s">
        <v>1844</v>
      </c>
      <c r="B563">
        <v>2024</v>
      </c>
      <c r="C563" t="s">
        <v>215</v>
      </c>
      <c r="D563" t="b">
        <f>TRUE()</f>
        <v>1</v>
      </c>
      <c r="E563" t="b">
        <f>COUNTIF(connections!A:A, A563) &gt; 0</f>
        <v>1</v>
      </c>
      <c r="G563" t="s">
        <v>1845</v>
      </c>
      <c r="H563" t="s">
        <v>180</v>
      </c>
      <c r="I563" t="s">
        <v>1846</v>
      </c>
      <c r="J563" s="1" t="s">
        <v>1847</v>
      </c>
    </row>
    <row r="564" spans="1:10" ht="15" customHeight="1" x14ac:dyDescent="0.25">
      <c r="A564" t="s">
        <v>1848</v>
      </c>
      <c r="B564">
        <v>2015</v>
      </c>
      <c r="C564" t="s">
        <v>169</v>
      </c>
      <c r="D564" t="b">
        <f>TRUE()</f>
        <v>1</v>
      </c>
      <c r="E564" t="b">
        <f>COUNTIF(connections!A:A, A564) &gt; 0</f>
        <v>1</v>
      </c>
      <c r="G564" t="s">
        <v>1849</v>
      </c>
      <c r="H564" t="s">
        <v>180</v>
      </c>
      <c r="I564" t="s">
        <v>1850</v>
      </c>
      <c r="J564" s="1" t="s">
        <v>1851</v>
      </c>
    </row>
    <row r="565" spans="1:10" ht="15" customHeight="1" x14ac:dyDescent="0.25">
      <c r="A565" t="s">
        <v>14205</v>
      </c>
      <c r="B565">
        <v>2026</v>
      </c>
      <c r="C565" t="s">
        <v>169</v>
      </c>
      <c r="D565" t="b">
        <v>1</v>
      </c>
      <c r="E565" t="b">
        <f>COUNTIF(connections!A:A, A565) &gt; 0</f>
        <v>0</v>
      </c>
      <c r="G565" t="s">
        <v>14206</v>
      </c>
      <c r="J565" s="10" t="s">
        <v>14207</v>
      </c>
    </row>
    <row r="566" spans="1:10" ht="15" customHeight="1" x14ac:dyDescent="0.25">
      <c r="A566" t="s">
        <v>1852</v>
      </c>
      <c r="B566">
        <v>2025</v>
      </c>
      <c r="C566" t="s">
        <v>169</v>
      </c>
      <c r="D566" t="b">
        <f>TRUE()</f>
        <v>1</v>
      </c>
      <c r="E566" t="b">
        <f>COUNTIF(connections!A:A, A566) &gt; 0</f>
        <v>0</v>
      </c>
      <c r="G566" t="s">
        <v>1853</v>
      </c>
      <c r="H566" t="s">
        <v>180</v>
      </c>
      <c r="I566" t="s">
        <v>1854</v>
      </c>
      <c r="J566" s="1" t="s">
        <v>1855</v>
      </c>
    </row>
    <row r="567" spans="1:10" ht="15" customHeight="1" x14ac:dyDescent="0.25">
      <c r="A567" t="s">
        <v>1856</v>
      </c>
      <c r="B567">
        <v>2026</v>
      </c>
      <c r="C567" t="s">
        <v>215</v>
      </c>
      <c r="D567" t="b">
        <f>TRUE()</f>
        <v>1</v>
      </c>
      <c r="E567" t="b">
        <f>COUNTIF(connections!A:A, A567) &gt; 0</f>
        <v>1</v>
      </c>
      <c r="G567" t="s">
        <v>1857</v>
      </c>
    </row>
    <row r="568" spans="1:10" ht="15" customHeight="1" x14ac:dyDescent="0.25">
      <c r="A568" t="s">
        <v>1858</v>
      </c>
      <c r="B568">
        <v>2023</v>
      </c>
      <c r="C568" t="s">
        <v>169</v>
      </c>
      <c r="D568" t="b">
        <f>TRUE()</f>
        <v>1</v>
      </c>
      <c r="E568" t="b">
        <f>COUNTIF(connections!A:A, A568) &gt; 0</f>
        <v>0</v>
      </c>
      <c r="G568" t="s">
        <v>1859</v>
      </c>
    </row>
    <row r="569" spans="1:10" ht="15" customHeight="1" x14ac:dyDescent="0.25">
      <c r="A569" t="s">
        <v>1860</v>
      </c>
      <c r="B569">
        <v>2021</v>
      </c>
      <c r="C569" t="s">
        <v>175</v>
      </c>
      <c r="D569" t="b">
        <v>1</v>
      </c>
      <c r="E569" t="b">
        <f>COUNTIF(connections!A:A, A569) &gt; 0</f>
        <v>0</v>
      </c>
      <c r="G569" t="s">
        <v>1861</v>
      </c>
      <c r="H569" t="s">
        <v>180</v>
      </c>
      <c r="I569" t="s">
        <v>1862</v>
      </c>
      <c r="J569" s="10" t="s">
        <v>1863</v>
      </c>
    </row>
    <row r="570" spans="1:10" ht="15" customHeight="1" x14ac:dyDescent="0.25">
      <c r="A570" t="s">
        <v>1864</v>
      </c>
      <c r="B570">
        <v>2018</v>
      </c>
      <c r="C570" t="s">
        <v>169</v>
      </c>
      <c r="D570" t="b">
        <f>FALSE()</f>
        <v>0</v>
      </c>
      <c r="E570" t="b">
        <f>COUNTIF(connections!A:A, A570) &gt; 0</f>
        <v>0</v>
      </c>
      <c r="G570" t="s">
        <v>1865</v>
      </c>
      <c r="H570" t="s">
        <v>180</v>
      </c>
      <c r="I570" t="s">
        <v>1866</v>
      </c>
      <c r="J570" s="1" t="s">
        <v>1867</v>
      </c>
    </row>
    <row r="571" spans="1:10" ht="15" customHeight="1" x14ac:dyDescent="0.25">
      <c r="A571" t="s">
        <v>1868</v>
      </c>
      <c r="B571">
        <v>2026</v>
      </c>
      <c r="C571" t="s">
        <v>169</v>
      </c>
      <c r="D571" t="b">
        <f>TRUE()</f>
        <v>1</v>
      </c>
      <c r="E571" t="b">
        <f>COUNTIF(connections!A:A, A571) &gt; 0</f>
        <v>0</v>
      </c>
      <c r="G571" t="s">
        <v>1869</v>
      </c>
    </row>
    <row r="572" spans="1:10" ht="15" customHeight="1" x14ac:dyDescent="0.25">
      <c r="A572" t="s">
        <v>1870</v>
      </c>
      <c r="B572">
        <v>2025</v>
      </c>
      <c r="C572" t="s">
        <v>169</v>
      </c>
      <c r="D572" t="b">
        <f>TRUE()</f>
        <v>1</v>
      </c>
      <c r="E572" t="b">
        <f>COUNTIF(connections!A:A, A572) &gt; 0</f>
        <v>0</v>
      </c>
      <c r="G572" t="s">
        <v>1871</v>
      </c>
    </row>
    <row r="573" spans="1:10" ht="15" customHeight="1" x14ac:dyDescent="0.25">
      <c r="A573" t="s">
        <v>1872</v>
      </c>
      <c r="B573">
        <v>2026</v>
      </c>
      <c r="C573" t="s">
        <v>169</v>
      </c>
      <c r="D573" t="b">
        <f>TRUE()</f>
        <v>1</v>
      </c>
      <c r="E573" t="b">
        <f>COUNTIF(connections!A:A, A573) &gt; 0</f>
        <v>0</v>
      </c>
      <c r="G573" t="s">
        <v>1873</v>
      </c>
      <c r="J573" s="10" t="s">
        <v>1874</v>
      </c>
    </row>
    <row r="574" spans="1:10" ht="15" customHeight="1" x14ac:dyDescent="0.25">
      <c r="A574" t="s">
        <v>1875</v>
      </c>
      <c r="B574">
        <v>1987</v>
      </c>
      <c r="C574" t="s">
        <v>172</v>
      </c>
      <c r="D574" t="b">
        <f>TRUE()</f>
        <v>1</v>
      </c>
      <c r="E574" t="b">
        <f>COUNTIF(connections!A:A, A574) &gt; 0</f>
        <v>1</v>
      </c>
      <c r="G574" t="s">
        <v>1876</v>
      </c>
      <c r="H574" t="s">
        <v>180</v>
      </c>
      <c r="I574" t="s">
        <v>1877</v>
      </c>
    </row>
    <row r="575" spans="1:10" ht="15" customHeight="1" x14ac:dyDescent="0.25">
      <c r="A575" t="s">
        <v>1878</v>
      </c>
      <c r="B575">
        <v>2015</v>
      </c>
      <c r="C575" t="s">
        <v>172</v>
      </c>
      <c r="D575" t="b">
        <f>TRUE()</f>
        <v>1</v>
      </c>
      <c r="E575" t="b">
        <f>COUNTIF(connections!A:A, A575) &gt; 0</f>
        <v>1</v>
      </c>
      <c r="G575" t="s">
        <v>1879</v>
      </c>
    </row>
    <row r="576" spans="1:10" ht="15" customHeight="1" x14ac:dyDescent="0.25">
      <c r="A576" t="s">
        <v>1880</v>
      </c>
      <c r="B576">
        <v>2019</v>
      </c>
      <c r="C576" t="s">
        <v>172</v>
      </c>
      <c r="D576" t="b">
        <f>TRUE()</f>
        <v>1</v>
      </c>
      <c r="E576" t="b">
        <f>COUNTIF(connections!A:A, A576) &gt; 0</f>
        <v>0</v>
      </c>
      <c r="G576" t="s">
        <v>1881</v>
      </c>
      <c r="H576" t="s">
        <v>180</v>
      </c>
      <c r="I576" t="s">
        <v>1882</v>
      </c>
      <c r="J576" s="10" t="s">
        <v>1883</v>
      </c>
    </row>
    <row r="577" spans="1:10" ht="15" customHeight="1" x14ac:dyDescent="0.25">
      <c r="A577" t="s">
        <v>1884</v>
      </c>
      <c r="B577">
        <v>2017</v>
      </c>
      <c r="C577" t="s">
        <v>172</v>
      </c>
      <c r="D577" t="b">
        <f>TRUE()</f>
        <v>1</v>
      </c>
      <c r="E577" t="b">
        <f>COUNTIF(connections!A:A, A577) &gt; 0</f>
        <v>1</v>
      </c>
      <c r="G577" t="s">
        <v>1885</v>
      </c>
    </row>
    <row r="578" spans="1:10" ht="15" customHeight="1" x14ac:dyDescent="0.25">
      <c r="A578" t="s">
        <v>1886</v>
      </c>
      <c r="B578">
        <v>2025</v>
      </c>
      <c r="C578" t="s">
        <v>175</v>
      </c>
      <c r="D578" t="b">
        <f>TRUE()</f>
        <v>1</v>
      </c>
      <c r="E578" t="b">
        <f>COUNTIF(connections!A:A, A578) &gt; 0</f>
        <v>0</v>
      </c>
      <c r="F578" t="s">
        <v>257</v>
      </c>
      <c r="G578" t="s">
        <v>1887</v>
      </c>
    </row>
    <row r="579" spans="1:10" ht="15" customHeight="1" x14ac:dyDescent="0.25">
      <c r="A579" t="s">
        <v>1888</v>
      </c>
      <c r="B579">
        <v>2020</v>
      </c>
      <c r="C579" t="s">
        <v>169</v>
      </c>
      <c r="D579" t="b">
        <f>TRUE()</f>
        <v>1</v>
      </c>
      <c r="E579" t="b">
        <f>COUNTIF(connections!A:A, A579) &gt; 0</f>
        <v>0</v>
      </c>
      <c r="G579" t="s">
        <v>1889</v>
      </c>
      <c r="H579" t="s">
        <v>180</v>
      </c>
      <c r="I579" t="s">
        <v>1890</v>
      </c>
      <c r="J579" s="1" t="s">
        <v>1891</v>
      </c>
    </row>
    <row r="580" spans="1:10" ht="15" customHeight="1" x14ac:dyDescent="0.25">
      <c r="A580" t="s">
        <v>1892</v>
      </c>
      <c r="B580">
        <v>2014</v>
      </c>
      <c r="C580" t="s">
        <v>172</v>
      </c>
      <c r="D580" t="b">
        <f>TRUE()</f>
        <v>1</v>
      </c>
      <c r="E580" t="b">
        <f>COUNTIF(connections!A:A, A580) &gt; 0</f>
        <v>1</v>
      </c>
      <c r="G580" t="s">
        <v>1893</v>
      </c>
      <c r="H580" t="s">
        <v>180</v>
      </c>
      <c r="I580" t="s">
        <v>1894</v>
      </c>
      <c r="J580" s="10" t="s">
        <v>1895</v>
      </c>
    </row>
    <row r="581" spans="1:10" ht="15" customHeight="1" x14ac:dyDescent="0.25">
      <c r="A581" t="s">
        <v>1896</v>
      </c>
      <c r="B581">
        <v>2019</v>
      </c>
      <c r="C581" t="s">
        <v>172</v>
      </c>
      <c r="D581" t="b">
        <f>TRUE()</f>
        <v>1</v>
      </c>
      <c r="E581" t="b">
        <f>COUNTIF(connections!A:A, A581) &gt; 0</f>
        <v>0</v>
      </c>
      <c r="G581" t="s">
        <v>1897</v>
      </c>
      <c r="H581" t="s">
        <v>180</v>
      </c>
      <c r="I581" t="s">
        <v>1898</v>
      </c>
      <c r="J581" s="1" t="s">
        <v>1899</v>
      </c>
    </row>
    <row r="582" spans="1:10" ht="15" customHeight="1" x14ac:dyDescent="0.25">
      <c r="A582" t="s">
        <v>9843</v>
      </c>
      <c r="B582">
        <v>2021</v>
      </c>
      <c r="C582" t="s">
        <v>169</v>
      </c>
      <c r="D582" t="b">
        <v>0</v>
      </c>
      <c r="E582" t="b">
        <f>COUNTIF(connections!A:A, A582) &gt; 0</f>
        <v>0</v>
      </c>
      <c r="G582" t="s">
        <v>9844</v>
      </c>
      <c r="H582" t="s">
        <v>180</v>
      </c>
      <c r="I582" t="s">
        <v>9845</v>
      </c>
      <c r="J582" s="10" t="s">
        <v>9842</v>
      </c>
    </row>
    <row r="583" spans="1:10" ht="15" customHeight="1" x14ac:dyDescent="0.25">
      <c r="A583" t="s">
        <v>7792</v>
      </c>
      <c r="B583">
        <v>2026</v>
      </c>
      <c r="C583" t="s">
        <v>175</v>
      </c>
      <c r="D583" t="b">
        <f>TRUE()</f>
        <v>1</v>
      </c>
      <c r="E583" t="b">
        <f>COUNTIF(connections!A:A, A583) &gt; 0</f>
        <v>0</v>
      </c>
      <c r="G583" t="s">
        <v>7775</v>
      </c>
      <c r="J583" s="10" t="s">
        <v>7776</v>
      </c>
    </row>
    <row r="584" spans="1:10" ht="15" customHeight="1" x14ac:dyDescent="0.25">
      <c r="A584" t="s">
        <v>1900</v>
      </c>
      <c r="B584">
        <v>2023</v>
      </c>
      <c r="C584" t="s">
        <v>169</v>
      </c>
      <c r="D584" t="b">
        <f>FALSE()</f>
        <v>0</v>
      </c>
      <c r="E584" t="b">
        <f>COUNTIF(connections!A:A, A584) &gt; 0</f>
        <v>0</v>
      </c>
      <c r="G584" t="s">
        <v>1901</v>
      </c>
      <c r="H584" t="s">
        <v>180</v>
      </c>
      <c r="I584" t="s">
        <v>1902</v>
      </c>
      <c r="J584" s="1" t="s">
        <v>1903</v>
      </c>
    </row>
    <row r="585" spans="1:10" ht="15" customHeight="1" x14ac:dyDescent="0.25">
      <c r="A585" t="s">
        <v>1904</v>
      </c>
      <c r="B585">
        <v>2014</v>
      </c>
      <c r="C585" t="s">
        <v>169</v>
      </c>
      <c r="D585" t="b">
        <v>1</v>
      </c>
      <c r="E585" t="b">
        <f>COUNTIF(connections!A:A, A585) &gt; 0</f>
        <v>0</v>
      </c>
      <c r="G585" t="s">
        <v>1905</v>
      </c>
      <c r="J585" s="10" t="s">
        <v>1906</v>
      </c>
    </row>
    <row r="586" spans="1:10" ht="15" customHeight="1" x14ac:dyDescent="0.25">
      <c r="A586" t="s">
        <v>16871</v>
      </c>
      <c r="B586">
        <v>2014</v>
      </c>
      <c r="C586" t="s">
        <v>215</v>
      </c>
      <c r="D586" t="b">
        <v>0</v>
      </c>
      <c r="E586" t="b">
        <f>COUNTIF(connections!A:A, A586) &gt; 0</f>
        <v>0</v>
      </c>
      <c r="G586" t="s">
        <v>16872</v>
      </c>
      <c r="J586" s="10" t="s">
        <v>16873</v>
      </c>
    </row>
    <row r="587" spans="1:10" ht="15" customHeight="1" x14ac:dyDescent="0.25">
      <c r="A587" t="s">
        <v>1907</v>
      </c>
      <c r="B587">
        <v>2025</v>
      </c>
      <c r="C587" t="s">
        <v>215</v>
      </c>
      <c r="D587" t="b">
        <f>FALSE()</f>
        <v>0</v>
      </c>
      <c r="E587" t="b">
        <f>COUNTIF(connections!A:A, A587) &gt; 0</f>
        <v>0</v>
      </c>
      <c r="G587" t="s">
        <v>1908</v>
      </c>
      <c r="H587" t="s">
        <v>180</v>
      </c>
      <c r="I587" t="s">
        <v>1909</v>
      </c>
      <c r="J587" s="1" t="s">
        <v>1910</v>
      </c>
    </row>
    <row r="588" spans="1:10" ht="15" customHeight="1" x14ac:dyDescent="0.25">
      <c r="A588" t="s">
        <v>1911</v>
      </c>
      <c r="B588">
        <v>2022</v>
      </c>
      <c r="C588" t="s">
        <v>172</v>
      </c>
      <c r="D588" t="b">
        <f>TRUE()</f>
        <v>1</v>
      </c>
      <c r="E588" t="b">
        <f>COUNTIF(connections!A:A, A588) &gt; 0</f>
        <v>0</v>
      </c>
      <c r="G588" t="s">
        <v>1912</v>
      </c>
      <c r="H588" t="s">
        <v>180</v>
      </c>
      <c r="I588" t="s">
        <v>1913</v>
      </c>
    </row>
    <row r="589" spans="1:10" ht="15" customHeight="1" x14ac:dyDescent="0.25">
      <c r="A589" t="s">
        <v>1914</v>
      </c>
      <c r="B589">
        <v>2025</v>
      </c>
      <c r="C589" t="s">
        <v>175</v>
      </c>
      <c r="D589" t="b">
        <f>TRUE()</f>
        <v>1</v>
      </c>
      <c r="E589" t="b">
        <f>COUNTIF(connections!A:A, A589) &gt; 0</f>
        <v>0</v>
      </c>
      <c r="G589" t="s">
        <v>1915</v>
      </c>
      <c r="H589" t="s">
        <v>180</v>
      </c>
      <c r="I589" t="s">
        <v>1916</v>
      </c>
      <c r="J589" s="1" t="s">
        <v>1917</v>
      </c>
    </row>
    <row r="590" spans="1:10" ht="15" customHeight="1" x14ac:dyDescent="0.25">
      <c r="A590" t="s">
        <v>1918</v>
      </c>
      <c r="B590">
        <v>2025</v>
      </c>
      <c r="C590" t="s">
        <v>172</v>
      </c>
      <c r="D590" t="b">
        <f>TRUE()</f>
        <v>1</v>
      </c>
      <c r="E590" t="b">
        <f>COUNTIF(connections!A:A, A590) &gt; 0</f>
        <v>0</v>
      </c>
      <c r="G590" t="s">
        <v>1919</v>
      </c>
    </row>
    <row r="591" spans="1:10" ht="15" customHeight="1" x14ac:dyDescent="0.25">
      <c r="A591" t="s">
        <v>1920</v>
      </c>
      <c r="B591">
        <v>2023</v>
      </c>
      <c r="C591" t="s">
        <v>169</v>
      </c>
      <c r="D591" t="b">
        <f>TRUE()</f>
        <v>1</v>
      </c>
      <c r="E591" t="b">
        <f>COUNTIF(connections!A:A, A591) &gt; 0</f>
        <v>0</v>
      </c>
      <c r="G591" t="s">
        <v>1921</v>
      </c>
      <c r="H591" t="s">
        <v>180</v>
      </c>
      <c r="I591" t="s">
        <v>1922</v>
      </c>
      <c r="J591" s="1" t="s">
        <v>1923</v>
      </c>
    </row>
    <row r="592" spans="1:10" ht="15" customHeight="1" x14ac:dyDescent="0.25">
      <c r="A592" t="s">
        <v>16874</v>
      </c>
      <c r="B592">
        <v>2013</v>
      </c>
      <c r="C592" t="s">
        <v>169</v>
      </c>
      <c r="D592" t="b">
        <v>1</v>
      </c>
      <c r="E592" t="b">
        <f>COUNTIF(connections!A:A, A592) &gt; 0</f>
        <v>0</v>
      </c>
      <c r="G592" t="s">
        <v>16875</v>
      </c>
      <c r="J592" s="10" t="s">
        <v>16876</v>
      </c>
    </row>
    <row r="593" spans="1:10" ht="15" customHeight="1" x14ac:dyDescent="0.25">
      <c r="A593" t="s">
        <v>7879</v>
      </c>
      <c r="B593">
        <v>2026</v>
      </c>
      <c r="C593" t="s">
        <v>169</v>
      </c>
      <c r="D593" t="b">
        <f>TRUE()</f>
        <v>1</v>
      </c>
      <c r="E593" t="b">
        <f>COUNTIF(connections!A:A, A593) &gt; 0</f>
        <v>0</v>
      </c>
      <c r="G593" t="s">
        <v>7880</v>
      </c>
      <c r="J593" s="10" t="s">
        <v>7881</v>
      </c>
    </row>
    <row r="594" spans="1:10" ht="15" customHeight="1" x14ac:dyDescent="0.25">
      <c r="A594" t="s">
        <v>1924</v>
      </c>
      <c r="B594">
        <v>2025</v>
      </c>
      <c r="C594" t="s">
        <v>215</v>
      </c>
      <c r="D594" t="b">
        <f>TRUE()</f>
        <v>1</v>
      </c>
      <c r="E594" t="b">
        <f>COUNTIF(connections!A:A, A594) &gt; 0</f>
        <v>0</v>
      </c>
      <c r="F594" t="s">
        <v>1157</v>
      </c>
      <c r="G594" t="s">
        <v>1925</v>
      </c>
    </row>
    <row r="595" spans="1:10" ht="15" customHeight="1" x14ac:dyDescent="0.25">
      <c r="A595" t="s">
        <v>1926</v>
      </c>
      <c r="B595">
        <v>2021</v>
      </c>
      <c r="C595" t="s">
        <v>169</v>
      </c>
      <c r="D595" t="b">
        <f>TRUE()</f>
        <v>1</v>
      </c>
      <c r="E595" t="b">
        <f>COUNTIF(connections!A:A, A595) &gt; 0</f>
        <v>1</v>
      </c>
      <c r="G595" t="s">
        <v>1927</v>
      </c>
      <c r="H595" t="s">
        <v>180</v>
      </c>
      <c r="I595" t="s">
        <v>1928</v>
      </c>
      <c r="J595" s="1" t="s">
        <v>1929</v>
      </c>
    </row>
    <row r="596" spans="1:10" ht="15" customHeight="1" x14ac:dyDescent="0.25">
      <c r="A596" t="s">
        <v>1930</v>
      </c>
      <c r="B596">
        <v>2023</v>
      </c>
      <c r="C596" t="s">
        <v>172</v>
      </c>
      <c r="D596" t="b">
        <f>TRUE()</f>
        <v>1</v>
      </c>
      <c r="E596" t="b">
        <f>COUNTIF(connections!A:A, A596) &gt; 0</f>
        <v>0</v>
      </c>
      <c r="G596" t="s">
        <v>1931</v>
      </c>
      <c r="H596" t="s">
        <v>180</v>
      </c>
      <c r="I596" t="s">
        <v>1932</v>
      </c>
      <c r="J596" s="1" t="s">
        <v>1933</v>
      </c>
    </row>
    <row r="597" spans="1:10" ht="15" customHeight="1" x14ac:dyDescent="0.25">
      <c r="A597" t="s">
        <v>1934</v>
      </c>
      <c r="B597">
        <v>2026</v>
      </c>
      <c r="C597" t="s">
        <v>169</v>
      </c>
      <c r="D597" t="b">
        <v>1</v>
      </c>
      <c r="E597" t="b">
        <f>COUNTIF(connections!A:A, A597) &gt; 0</f>
        <v>0</v>
      </c>
      <c r="G597" t="s">
        <v>1935</v>
      </c>
      <c r="J597" s="10" t="s">
        <v>1936</v>
      </c>
    </row>
    <row r="598" spans="1:10" ht="15" customHeight="1" x14ac:dyDescent="0.25">
      <c r="A598" t="s">
        <v>1937</v>
      </c>
      <c r="B598">
        <v>2015</v>
      </c>
      <c r="C598" t="s">
        <v>172</v>
      </c>
      <c r="D598" t="b">
        <f>TRUE()</f>
        <v>1</v>
      </c>
      <c r="E598" t="b">
        <f>COUNTIF(connections!A:A, A598) &gt; 0</f>
        <v>0</v>
      </c>
      <c r="G598" t="s">
        <v>1938</v>
      </c>
      <c r="H598" t="s">
        <v>180</v>
      </c>
      <c r="I598" t="s">
        <v>1939</v>
      </c>
    </row>
    <row r="599" spans="1:10" ht="15" customHeight="1" x14ac:dyDescent="0.25">
      <c r="A599" t="s">
        <v>1940</v>
      </c>
      <c r="B599">
        <v>2021</v>
      </c>
      <c r="C599" t="s">
        <v>215</v>
      </c>
      <c r="D599" t="b">
        <f>TRUE()</f>
        <v>1</v>
      </c>
      <c r="E599" t="b">
        <f>COUNTIF(connections!A:A, A599) &gt; 0</f>
        <v>1</v>
      </c>
      <c r="F599" t="s">
        <v>1157</v>
      </c>
      <c r="G599" t="s">
        <v>1941</v>
      </c>
      <c r="H599" t="s">
        <v>180</v>
      </c>
      <c r="I599" t="s">
        <v>1942</v>
      </c>
      <c r="J599" s="1" t="s">
        <v>1943</v>
      </c>
    </row>
    <row r="600" spans="1:10" ht="15" customHeight="1" x14ac:dyDescent="0.25">
      <c r="A600" t="s">
        <v>12651</v>
      </c>
      <c r="B600">
        <v>2026</v>
      </c>
      <c r="C600" t="s">
        <v>169</v>
      </c>
      <c r="D600" t="b">
        <v>1</v>
      </c>
      <c r="E600" t="b">
        <f>COUNTIF(connections!A:A, A600) &gt; 0</f>
        <v>0</v>
      </c>
      <c r="G600" t="s">
        <v>12652</v>
      </c>
      <c r="J600" s="10" t="s">
        <v>12653</v>
      </c>
    </row>
    <row r="601" spans="1:10" ht="15" customHeight="1" x14ac:dyDescent="0.25">
      <c r="A601" t="s">
        <v>8077</v>
      </c>
      <c r="B601">
        <v>2026</v>
      </c>
      <c r="C601" t="s">
        <v>169</v>
      </c>
      <c r="D601" t="b">
        <f>TRUE()</f>
        <v>1</v>
      </c>
      <c r="E601" t="b">
        <f>COUNTIF(connections!A:A, A601) &gt; 0</f>
        <v>0</v>
      </c>
      <c r="F601" t="s">
        <v>1023</v>
      </c>
      <c r="G601" t="s">
        <v>8078</v>
      </c>
      <c r="J601" s="10" t="s">
        <v>8079</v>
      </c>
    </row>
    <row r="602" spans="1:10" ht="15" customHeight="1" x14ac:dyDescent="0.25">
      <c r="A602" t="s">
        <v>1944</v>
      </c>
      <c r="B602">
        <v>2022</v>
      </c>
      <c r="C602" t="s">
        <v>175</v>
      </c>
      <c r="D602" t="b">
        <f>TRUE()</f>
        <v>1</v>
      </c>
      <c r="E602" t="b">
        <f>COUNTIF(connections!A:A, A602) &gt; 0</f>
        <v>1</v>
      </c>
      <c r="F602" t="s">
        <v>347</v>
      </c>
      <c r="G602" t="s">
        <v>1945</v>
      </c>
      <c r="H602" t="s">
        <v>180</v>
      </c>
      <c r="I602" t="s">
        <v>1946</v>
      </c>
      <c r="J602" s="1" t="s">
        <v>1947</v>
      </c>
    </row>
    <row r="603" spans="1:10" ht="15" customHeight="1" x14ac:dyDescent="0.25">
      <c r="A603" t="s">
        <v>1948</v>
      </c>
      <c r="B603">
        <v>2026</v>
      </c>
      <c r="C603" t="s">
        <v>175</v>
      </c>
      <c r="D603" t="b">
        <f>TRUE()</f>
        <v>1</v>
      </c>
      <c r="E603" t="b">
        <f>COUNTIF(connections!A:A, A603) &gt; 0</f>
        <v>0</v>
      </c>
      <c r="G603" t="s">
        <v>1949</v>
      </c>
      <c r="J603" s="10" t="s">
        <v>1950</v>
      </c>
    </row>
    <row r="604" spans="1:10" ht="15" customHeight="1" x14ac:dyDescent="0.25">
      <c r="A604" t="s">
        <v>7616</v>
      </c>
      <c r="B604">
        <v>2026</v>
      </c>
      <c r="C604" t="s">
        <v>169</v>
      </c>
      <c r="D604" t="b">
        <f>TRUE()</f>
        <v>1</v>
      </c>
      <c r="E604" t="b">
        <f>COUNTIF(connections!A:A, A604) &gt; 0</f>
        <v>0</v>
      </c>
      <c r="G604" t="s">
        <v>7617</v>
      </c>
      <c r="J604" s="10" t="s">
        <v>7618</v>
      </c>
    </row>
    <row r="605" spans="1:10" ht="15" customHeight="1" x14ac:dyDescent="0.25">
      <c r="A605" t="s">
        <v>1951</v>
      </c>
      <c r="B605">
        <v>2024</v>
      </c>
      <c r="C605" t="s">
        <v>169</v>
      </c>
      <c r="D605" t="b">
        <f>TRUE()</f>
        <v>1</v>
      </c>
      <c r="E605" t="b">
        <f>COUNTIF(connections!A:A, A605) &gt; 0</f>
        <v>0</v>
      </c>
      <c r="G605" t="s">
        <v>1952</v>
      </c>
      <c r="H605" t="s">
        <v>180</v>
      </c>
      <c r="I605" t="s">
        <v>1953</v>
      </c>
      <c r="J605" s="1" t="s">
        <v>1954</v>
      </c>
    </row>
    <row r="606" spans="1:10" ht="15" customHeight="1" x14ac:dyDescent="0.25">
      <c r="A606" t="s">
        <v>1955</v>
      </c>
      <c r="B606">
        <v>2023</v>
      </c>
      <c r="C606" t="s">
        <v>169</v>
      </c>
      <c r="D606" t="b">
        <f>TRUE()</f>
        <v>1</v>
      </c>
      <c r="E606" t="b">
        <f>COUNTIF(connections!A:A, A606) &gt; 0</f>
        <v>0</v>
      </c>
      <c r="G606" t="s">
        <v>1956</v>
      </c>
      <c r="H606" t="s">
        <v>180</v>
      </c>
      <c r="I606" t="s">
        <v>1957</v>
      </c>
      <c r="J606" s="1" t="s">
        <v>1958</v>
      </c>
    </row>
    <row r="607" spans="1:10" ht="15" customHeight="1" x14ac:dyDescent="0.25">
      <c r="A607" t="s">
        <v>9885</v>
      </c>
      <c r="B607">
        <v>2025</v>
      </c>
      <c r="C607" t="s">
        <v>169</v>
      </c>
      <c r="D607" t="b">
        <v>1</v>
      </c>
      <c r="E607" t="b">
        <f>COUNTIF(connections!A:A, A607) &gt; 0</f>
        <v>0</v>
      </c>
      <c r="G607" t="s">
        <v>9887</v>
      </c>
      <c r="H607" t="s">
        <v>180</v>
      </c>
      <c r="I607" t="s">
        <v>9889</v>
      </c>
      <c r="J607" s="10" t="s">
        <v>9886</v>
      </c>
    </row>
    <row r="608" spans="1:10" ht="15" customHeight="1" x14ac:dyDescent="0.25">
      <c r="A608" t="s">
        <v>1959</v>
      </c>
      <c r="B608">
        <v>2025</v>
      </c>
      <c r="C608" t="s">
        <v>175</v>
      </c>
      <c r="D608" t="b">
        <f>TRUE()</f>
        <v>1</v>
      </c>
      <c r="E608" t="b">
        <f>COUNTIF(connections!A:A, A608) &gt; 0</f>
        <v>0</v>
      </c>
      <c r="F608" t="s">
        <v>308</v>
      </c>
      <c r="G608" t="s">
        <v>1960</v>
      </c>
      <c r="H608" t="s">
        <v>180</v>
      </c>
      <c r="I608" t="s">
        <v>1961</v>
      </c>
      <c r="J608" s="1" t="s">
        <v>1962</v>
      </c>
    </row>
    <row r="609" spans="1:10" ht="15" customHeight="1" x14ac:dyDescent="0.25">
      <c r="A609" t="s">
        <v>1963</v>
      </c>
      <c r="B609">
        <v>2012</v>
      </c>
      <c r="C609" t="s">
        <v>172</v>
      </c>
      <c r="D609" t="b">
        <f>TRUE()</f>
        <v>1</v>
      </c>
      <c r="E609" t="b">
        <f>COUNTIF(connections!A:A, A609) &gt; 0</f>
        <v>1</v>
      </c>
      <c r="G609" t="s">
        <v>1964</v>
      </c>
      <c r="H609" t="s">
        <v>180</v>
      </c>
      <c r="I609" t="s">
        <v>8285</v>
      </c>
      <c r="J609" s="10" t="s">
        <v>1965</v>
      </c>
    </row>
    <row r="610" spans="1:10" ht="15" customHeight="1" x14ac:dyDescent="0.25">
      <c r="A610" t="s">
        <v>1966</v>
      </c>
      <c r="B610">
        <v>2022</v>
      </c>
      <c r="C610" t="s">
        <v>215</v>
      </c>
      <c r="D610" t="b">
        <f>FALSE()</f>
        <v>0</v>
      </c>
      <c r="E610" t="b">
        <f>COUNTIF(connections!A:A, A610) &gt; 0</f>
        <v>0</v>
      </c>
      <c r="F610" t="s">
        <v>257</v>
      </c>
      <c r="G610" t="s">
        <v>1967</v>
      </c>
      <c r="H610" t="s">
        <v>180</v>
      </c>
      <c r="I610" t="s">
        <v>1968</v>
      </c>
      <c r="J610" s="1" t="s">
        <v>1969</v>
      </c>
    </row>
    <row r="611" spans="1:10" ht="15" customHeight="1" x14ac:dyDescent="0.25">
      <c r="A611" t="s">
        <v>1970</v>
      </c>
      <c r="B611">
        <v>2026</v>
      </c>
      <c r="C611" t="s">
        <v>175</v>
      </c>
      <c r="D611" t="b">
        <f>TRUE()</f>
        <v>1</v>
      </c>
      <c r="E611" t="b">
        <f>COUNTIF(connections!A:A, A611) &gt; 0</f>
        <v>0</v>
      </c>
      <c r="G611" t="s">
        <v>1971</v>
      </c>
      <c r="H611" t="s">
        <v>180</v>
      </c>
      <c r="I611" t="s">
        <v>8286</v>
      </c>
      <c r="J611" s="1" t="s">
        <v>1972</v>
      </c>
    </row>
    <row r="612" spans="1:10" ht="15" customHeight="1" x14ac:dyDescent="0.25">
      <c r="A612" t="s">
        <v>1973</v>
      </c>
      <c r="B612">
        <v>2021</v>
      </c>
      <c r="C612" t="s">
        <v>175</v>
      </c>
      <c r="D612" t="b">
        <f>TRUE()</f>
        <v>1</v>
      </c>
      <c r="E612" t="b">
        <f>COUNTIF(connections!A:A, A612) &gt; 0</f>
        <v>0</v>
      </c>
      <c r="F612" t="s">
        <v>347</v>
      </c>
      <c r="G612" t="s">
        <v>1974</v>
      </c>
    </row>
    <row r="613" spans="1:10" ht="15" customHeight="1" x14ac:dyDescent="0.25">
      <c r="A613" t="s">
        <v>1975</v>
      </c>
      <c r="B613">
        <v>2026</v>
      </c>
      <c r="C613" t="s">
        <v>175</v>
      </c>
      <c r="D613" t="b">
        <f>TRUE()</f>
        <v>1</v>
      </c>
      <c r="E613" t="b">
        <f>COUNTIF(connections!A:A, A613) &gt; 0</f>
        <v>0</v>
      </c>
      <c r="G613" t="s">
        <v>1976</v>
      </c>
    </row>
    <row r="614" spans="1:10" ht="15" customHeight="1" x14ac:dyDescent="0.25">
      <c r="A614" t="s">
        <v>1977</v>
      </c>
      <c r="B614">
        <v>2022</v>
      </c>
      <c r="C614" t="s">
        <v>175</v>
      </c>
      <c r="D614" t="b">
        <f>TRUE()</f>
        <v>1</v>
      </c>
      <c r="E614" t="b">
        <f>COUNTIF(connections!A:A, A614) &gt; 0</f>
        <v>0</v>
      </c>
      <c r="F614" t="s">
        <v>1978</v>
      </c>
      <c r="G614" t="s">
        <v>1979</v>
      </c>
      <c r="H614" t="s">
        <v>180</v>
      </c>
      <c r="I614" t="s">
        <v>1980</v>
      </c>
    </row>
    <row r="615" spans="1:10" ht="15" customHeight="1" x14ac:dyDescent="0.25">
      <c r="A615" t="s">
        <v>1981</v>
      </c>
      <c r="B615">
        <v>2024</v>
      </c>
      <c r="C615" t="s">
        <v>169</v>
      </c>
      <c r="D615" t="b">
        <f>FALSE()</f>
        <v>0</v>
      </c>
      <c r="E615" t="b">
        <f>COUNTIF(connections!A:A, A615) &gt; 0</f>
        <v>0</v>
      </c>
      <c r="G615" t="s">
        <v>1982</v>
      </c>
      <c r="H615" t="s">
        <v>180</v>
      </c>
      <c r="I615" t="s">
        <v>1983</v>
      </c>
      <c r="J615" s="1" t="s">
        <v>1984</v>
      </c>
    </row>
    <row r="616" spans="1:10" ht="15" customHeight="1" x14ac:dyDescent="0.25">
      <c r="A616" t="s">
        <v>1985</v>
      </c>
      <c r="B616">
        <v>2026</v>
      </c>
      <c r="C616" t="s">
        <v>215</v>
      </c>
      <c r="D616" t="b">
        <f>TRUE()</f>
        <v>1</v>
      </c>
      <c r="E616" t="b">
        <f>COUNTIF(connections!A:A, A616) &gt; 0</f>
        <v>0</v>
      </c>
      <c r="F616" t="s">
        <v>1978</v>
      </c>
      <c r="G616" t="s">
        <v>1986</v>
      </c>
      <c r="H616" t="s">
        <v>180</v>
      </c>
      <c r="I616" t="s">
        <v>1987</v>
      </c>
    </row>
    <row r="617" spans="1:10" ht="15" customHeight="1" x14ac:dyDescent="0.25">
      <c r="A617" t="s">
        <v>1988</v>
      </c>
      <c r="B617">
        <v>2021</v>
      </c>
      <c r="C617" t="s">
        <v>215</v>
      </c>
      <c r="D617" t="b">
        <f>TRUE()</f>
        <v>1</v>
      </c>
      <c r="E617" t="b">
        <f>COUNTIF(connections!A:A, A617) &gt; 0</f>
        <v>1</v>
      </c>
      <c r="F617" t="s">
        <v>1978</v>
      </c>
      <c r="G617" t="s">
        <v>1989</v>
      </c>
      <c r="H617" t="s">
        <v>180</v>
      </c>
      <c r="I617" t="s">
        <v>1990</v>
      </c>
    </row>
    <row r="618" spans="1:10" ht="15" customHeight="1" x14ac:dyDescent="0.25">
      <c r="A618" t="s">
        <v>1991</v>
      </c>
      <c r="B618">
        <v>2026</v>
      </c>
      <c r="C618" t="s">
        <v>215</v>
      </c>
      <c r="D618" t="b">
        <f>TRUE()</f>
        <v>1</v>
      </c>
      <c r="E618" t="b">
        <f>COUNTIF(connections!A:A, A618) &gt; 0</f>
        <v>0</v>
      </c>
      <c r="F618" t="s">
        <v>1978</v>
      </c>
      <c r="G618" t="s">
        <v>1992</v>
      </c>
      <c r="H618" t="s">
        <v>180</v>
      </c>
      <c r="I618" t="s">
        <v>1993</v>
      </c>
    </row>
    <row r="619" spans="1:10" ht="15" customHeight="1" x14ac:dyDescent="0.25">
      <c r="A619" t="s">
        <v>1994</v>
      </c>
      <c r="B619">
        <v>2009</v>
      </c>
      <c r="C619" t="s">
        <v>172</v>
      </c>
      <c r="D619" t="b">
        <f>TRUE()</f>
        <v>1</v>
      </c>
      <c r="E619" t="b">
        <f>COUNTIF(connections!A:A, A619) &gt; 0</f>
        <v>0</v>
      </c>
      <c r="F619" t="s">
        <v>1978</v>
      </c>
      <c r="G619" t="s">
        <v>1995</v>
      </c>
      <c r="H619" t="s">
        <v>180</v>
      </c>
      <c r="I619" t="s">
        <v>1996</v>
      </c>
    </row>
    <row r="620" spans="1:10" ht="15" customHeight="1" x14ac:dyDescent="0.25">
      <c r="A620" t="s">
        <v>1997</v>
      </c>
      <c r="B620">
        <v>2007</v>
      </c>
      <c r="C620" t="s">
        <v>172</v>
      </c>
      <c r="D620" t="b">
        <f>TRUE()</f>
        <v>1</v>
      </c>
      <c r="E620" t="b">
        <f>COUNTIF(connections!A:A, A620) &gt; 0</f>
        <v>1</v>
      </c>
      <c r="F620" t="s">
        <v>1978</v>
      </c>
      <c r="G620" t="s">
        <v>1998</v>
      </c>
      <c r="H620" t="s">
        <v>180</v>
      </c>
      <c r="I620" t="s">
        <v>1999</v>
      </c>
    </row>
    <row r="621" spans="1:10" ht="15" customHeight="1" x14ac:dyDescent="0.25">
      <c r="A621" t="s">
        <v>2000</v>
      </c>
      <c r="B621">
        <v>2012</v>
      </c>
      <c r="C621" t="s">
        <v>172</v>
      </c>
      <c r="D621" t="b">
        <f>TRUE()</f>
        <v>1</v>
      </c>
      <c r="E621" t="b">
        <f>COUNTIF(connections!A:A, A621) &gt; 0</f>
        <v>0</v>
      </c>
      <c r="F621" t="s">
        <v>1978</v>
      </c>
      <c r="G621" t="s">
        <v>2001</v>
      </c>
    </row>
    <row r="622" spans="1:10" ht="15" customHeight="1" x14ac:dyDescent="0.25">
      <c r="A622" t="s">
        <v>2002</v>
      </c>
      <c r="B622">
        <v>2005</v>
      </c>
      <c r="C622" t="s">
        <v>172</v>
      </c>
      <c r="D622" t="b">
        <f>TRUE()</f>
        <v>1</v>
      </c>
      <c r="E622" t="b">
        <f>COUNTIF(connections!A:A, A622) &gt; 0</f>
        <v>1</v>
      </c>
      <c r="F622" t="s">
        <v>1978</v>
      </c>
      <c r="G622" t="s">
        <v>2003</v>
      </c>
      <c r="H622" t="s">
        <v>180</v>
      </c>
      <c r="I622" t="s">
        <v>2004</v>
      </c>
    </row>
    <row r="623" spans="1:10" ht="15" customHeight="1" x14ac:dyDescent="0.25">
      <c r="A623" t="s">
        <v>2005</v>
      </c>
      <c r="B623">
        <v>2020</v>
      </c>
      <c r="C623" t="s">
        <v>172</v>
      </c>
      <c r="D623" t="b">
        <f>TRUE()</f>
        <v>1</v>
      </c>
      <c r="E623" t="b">
        <f>COUNTIF(connections!A:A, A623) &gt; 0</f>
        <v>0</v>
      </c>
      <c r="F623" t="s">
        <v>1978</v>
      </c>
      <c r="G623" t="s">
        <v>2006</v>
      </c>
    </row>
    <row r="624" spans="1:10" ht="15" customHeight="1" x14ac:dyDescent="0.25">
      <c r="A624" t="s">
        <v>2007</v>
      </c>
      <c r="B624">
        <v>2015</v>
      </c>
      <c r="C624" t="s">
        <v>172</v>
      </c>
      <c r="D624" t="b">
        <f>TRUE()</f>
        <v>1</v>
      </c>
      <c r="E624" t="b">
        <f>COUNTIF(connections!A:A, A624) &gt; 0</f>
        <v>0</v>
      </c>
      <c r="F624" t="s">
        <v>1978</v>
      </c>
      <c r="G624" t="s">
        <v>2008</v>
      </c>
    </row>
    <row r="625" spans="1:10" ht="15" customHeight="1" x14ac:dyDescent="0.25">
      <c r="A625" t="s">
        <v>7898</v>
      </c>
      <c r="B625">
        <v>2026</v>
      </c>
      <c r="C625" t="s">
        <v>169</v>
      </c>
      <c r="D625" t="b">
        <f>TRUE()</f>
        <v>1</v>
      </c>
      <c r="E625" t="b">
        <f>COUNTIF(connections!A:A, A625) &gt; 0</f>
        <v>0</v>
      </c>
      <c r="F625" t="s">
        <v>1978</v>
      </c>
      <c r="G625" t="s">
        <v>7899</v>
      </c>
      <c r="H625" t="s">
        <v>180</v>
      </c>
      <c r="I625" t="s">
        <v>7900</v>
      </c>
    </row>
    <row r="626" spans="1:10" ht="15" customHeight="1" x14ac:dyDescent="0.25">
      <c r="A626" t="s">
        <v>2009</v>
      </c>
      <c r="B626">
        <v>2024</v>
      </c>
      <c r="C626" t="s">
        <v>215</v>
      </c>
      <c r="D626" t="b">
        <f>TRUE()</f>
        <v>1</v>
      </c>
      <c r="E626" t="b">
        <f>COUNTIF(connections!A:A, A626) &gt; 0</f>
        <v>1</v>
      </c>
      <c r="F626" t="s">
        <v>1978</v>
      </c>
      <c r="G626" t="s">
        <v>2010</v>
      </c>
    </row>
    <row r="627" spans="1:10" ht="15" customHeight="1" x14ac:dyDescent="0.25">
      <c r="A627" t="s">
        <v>2011</v>
      </c>
      <c r="B627">
        <v>2025</v>
      </c>
      <c r="C627" t="s">
        <v>215</v>
      </c>
      <c r="D627" t="b">
        <f>TRUE()</f>
        <v>1</v>
      </c>
      <c r="E627" t="b">
        <f>COUNTIF(connections!A:A, A627) &gt; 0</f>
        <v>0</v>
      </c>
      <c r="F627" t="s">
        <v>1978</v>
      </c>
      <c r="G627" t="s">
        <v>2012</v>
      </c>
      <c r="H627" t="s">
        <v>180</v>
      </c>
      <c r="I627" t="s">
        <v>2013</v>
      </c>
    </row>
    <row r="628" spans="1:10" ht="15" customHeight="1" x14ac:dyDescent="0.25">
      <c r="A628" t="s">
        <v>14103</v>
      </c>
      <c r="B628">
        <v>2026</v>
      </c>
      <c r="C628" t="s">
        <v>169</v>
      </c>
      <c r="D628" t="b">
        <v>1</v>
      </c>
      <c r="E628" t="b">
        <f>COUNTIF(connections!A:A, A628) &gt; 0</f>
        <v>0</v>
      </c>
      <c r="G628" t="s">
        <v>14104</v>
      </c>
      <c r="J628" s="10" t="s">
        <v>14105</v>
      </c>
    </row>
    <row r="629" spans="1:10" ht="15" customHeight="1" x14ac:dyDescent="0.25">
      <c r="A629" t="s">
        <v>2014</v>
      </c>
      <c r="B629">
        <v>2020</v>
      </c>
      <c r="C629" t="s">
        <v>215</v>
      </c>
      <c r="D629" t="b">
        <f>TRUE()</f>
        <v>1</v>
      </c>
      <c r="E629" t="b">
        <f>COUNTIF(connections!A:A, A629) &gt; 0</f>
        <v>1</v>
      </c>
      <c r="G629" t="s">
        <v>2015</v>
      </c>
    </row>
    <row r="630" spans="1:10" ht="15" customHeight="1" x14ac:dyDescent="0.25">
      <c r="A630" t="s">
        <v>16922</v>
      </c>
      <c r="B630">
        <v>2020</v>
      </c>
      <c r="C630" t="s">
        <v>169</v>
      </c>
      <c r="D630" t="b">
        <v>1</v>
      </c>
      <c r="E630" t="b">
        <f>COUNTIF(connections!A:A, A630) &gt; 0</f>
        <v>0</v>
      </c>
      <c r="G630" t="s">
        <v>16923</v>
      </c>
      <c r="H630" t="s">
        <v>180</v>
      </c>
      <c r="I630" t="s">
        <v>16924</v>
      </c>
      <c r="J630" s="10" t="s">
        <v>16925</v>
      </c>
    </row>
    <row r="631" spans="1:10" ht="15" customHeight="1" x14ac:dyDescent="0.25">
      <c r="A631" t="s">
        <v>2016</v>
      </c>
      <c r="B631">
        <v>2003</v>
      </c>
      <c r="C631" t="s">
        <v>172</v>
      </c>
      <c r="D631" t="b">
        <f>TRUE()</f>
        <v>1</v>
      </c>
      <c r="E631" t="b">
        <f>COUNTIF(connections!A:A, A631) &gt; 0</f>
        <v>1</v>
      </c>
      <c r="G631" t="s">
        <v>2017</v>
      </c>
      <c r="H631" t="s">
        <v>180</v>
      </c>
      <c r="I631" t="s">
        <v>2018</v>
      </c>
    </row>
    <row r="632" spans="1:10" ht="15" customHeight="1" x14ac:dyDescent="0.25">
      <c r="A632" t="s">
        <v>9913</v>
      </c>
      <c r="B632">
        <v>2026</v>
      </c>
      <c r="C632" t="s">
        <v>175</v>
      </c>
      <c r="D632" t="b">
        <v>0</v>
      </c>
      <c r="E632" t="b">
        <f>COUNTIF(connections!A:A, A632) &gt; 0</f>
        <v>0</v>
      </c>
      <c r="G632" t="s">
        <v>9914</v>
      </c>
      <c r="J632" s="10" t="s">
        <v>9915</v>
      </c>
    </row>
    <row r="633" spans="1:10" ht="15" customHeight="1" x14ac:dyDescent="0.25">
      <c r="A633" t="s">
        <v>2019</v>
      </c>
      <c r="B633">
        <v>2024</v>
      </c>
      <c r="C633" t="s">
        <v>169</v>
      </c>
      <c r="D633" t="b">
        <f>TRUE()</f>
        <v>1</v>
      </c>
      <c r="E633" t="b">
        <f>COUNTIF(connections!A:A, A633) &gt; 0</f>
        <v>0</v>
      </c>
      <c r="G633" t="s">
        <v>2020</v>
      </c>
    </row>
    <row r="634" spans="1:10" ht="15" customHeight="1" x14ac:dyDescent="0.25">
      <c r="A634" t="s">
        <v>9916</v>
      </c>
      <c r="B634">
        <v>2026</v>
      </c>
      <c r="C634" t="s">
        <v>169</v>
      </c>
      <c r="D634" t="b">
        <v>0</v>
      </c>
      <c r="E634" t="b">
        <f>COUNTIF(connections!A:A, A634) &gt; 0</f>
        <v>0</v>
      </c>
      <c r="G634" t="s">
        <v>9918</v>
      </c>
      <c r="J634" s="10" t="s">
        <v>9917</v>
      </c>
    </row>
    <row r="635" spans="1:10" ht="15" customHeight="1" x14ac:dyDescent="0.25">
      <c r="A635" t="s">
        <v>2021</v>
      </c>
      <c r="B635">
        <v>2026</v>
      </c>
      <c r="C635" t="s">
        <v>215</v>
      </c>
      <c r="D635" t="b">
        <f>TRUE()</f>
        <v>1</v>
      </c>
      <c r="E635" t="b">
        <f>COUNTIF(connections!A:A, A635) &gt; 0</f>
        <v>0</v>
      </c>
      <c r="F635" t="s">
        <v>724</v>
      </c>
      <c r="G635" t="s">
        <v>2022</v>
      </c>
      <c r="J635" s="1" t="s">
        <v>2023</v>
      </c>
    </row>
    <row r="636" spans="1:10" ht="15" customHeight="1" x14ac:dyDescent="0.25">
      <c r="A636" t="s">
        <v>2024</v>
      </c>
      <c r="B636">
        <v>2022</v>
      </c>
      <c r="C636" t="s">
        <v>169</v>
      </c>
      <c r="D636" t="b">
        <f>TRUE()</f>
        <v>1</v>
      </c>
      <c r="E636" t="b">
        <f>COUNTIF(connections!A:A, A636) &gt; 0</f>
        <v>0</v>
      </c>
      <c r="G636" t="s">
        <v>2025</v>
      </c>
      <c r="H636" t="s">
        <v>180</v>
      </c>
      <c r="I636" t="s">
        <v>2026</v>
      </c>
      <c r="J636" s="1" t="s">
        <v>2027</v>
      </c>
    </row>
    <row r="637" spans="1:10" ht="15" customHeight="1" x14ac:dyDescent="0.25">
      <c r="A637" t="s">
        <v>8065</v>
      </c>
      <c r="B637">
        <v>2024</v>
      </c>
      <c r="C637" t="s">
        <v>175</v>
      </c>
      <c r="D637" t="b">
        <f>TRUE()</f>
        <v>1</v>
      </c>
      <c r="E637" t="b">
        <f>COUNTIF(connections!A:A, A637) &gt; 0</f>
        <v>0</v>
      </c>
      <c r="G637" t="s">
        <v>8066</v>
      </c>
      <c r="J637" s="10" t="s">
        <v>8067</v>
      </c>
    </row>
    <row r="638" spans="1:10" ht="15" customHeight="1" x14ac:dyDescent="0.25">
      <c r="A638" t="s">
        <v>2028</v>
      </c>
      <c r="B638">
        <v>2023</v>
      </c>
      <c r="C638" t="s">
        <v>172</v>
      </c>
      <c r="D638" t="b">
        <f>TRUE()</f>
        <v>1</v>
      </c>
      <c r="E638" t="b">
        <f>COUNTIF(connections!A:A, A638) &gt; 0</f>
        <v>0</v>
      </c>
      <c r="G638" t="s">
        <v>2029</v>
      </c>
      <c r="H638" t="s">
        <v>180</v>
      </c>
      <c r="I638" t="s">
        <v>2030</v>
      </c>
      <c r="J638" s="1" t="s">
        <v>2031</v>
      </c>
    </row>
    <row r="639" spans="1:10" ht="15" customHeight="1" x14ac:dyDescent="0.25">
      <c r="A639" t="s">
        <v>2032</v>
      </c>
      <c r="B639">
        <v>2014</v>
      </c>
      <c r="C639" t="s">
        <v>172</v>
      </c>
      <c r="D639" t="b">
        <f>TRUE()</f>
        <v>1</v>
      </c>
      <c r="E639" t="b">
        <f>COUNTIF(connections!A:A, A639) &gt; 0</f>
        <v>0</v>
      </c>
      <c r="G639" t="s">
        <v>2033</v>
      </c>
      <c r="H639" t="s">
        <v>180</v>
      </c>
      <c r="I639" t="s">
        <v>2034</v>
      </c>
      <c r="J639" s="1" t="s">
        <v>2035</v>
      </c>
    </row>
    <row r="640" spans="1:10" ht="15" customHeight="1" x14ac:dyDescent="0.25">
      <c r="A640" t="s">
        <v>2036</v>
      </c>
      <c r="B640">
        <v>2024</v>
      </c>
      <c r="C640" t="s">
        <v>169</v>
      </c>
      <c r="D640" t="b">
        <v>1</v>
      </c>
      <c r="E640" t="b">
        <f>COUNTIF(connections!A:A, A640) &gt; 0</f>
        <v>1</v>
      </c>
      <c r="G640" t="s">
        <v>2037</v>
      </c>
      <c r="H640" t="s">
        <v>180</v>
      </c>
      <c r="I640" t="s">
        <v>7831</v>
      </c>
      <c r="J640" s="10" t="s">
        <v>7832</v>
      </c>
    </row>
    <row r="641" spans="1:10" ht="15" customHeight="1" x14ac:dyDescent="0.25">
      <c r="A641" t="s">
        <v>2038</v>
      </c>
      <c r="B641">
        <v>2026</v>
      </c>
      <c r="C641" t="s">
        <v>175</v>
      </c>
      <c r="D641" t="b">
        <f>TRUE()</f>
        <v>1</v>
      </c>
      <c r="E641" t="b">
        <f>COUNTIF(connections!A:A, A641) &gt; 0</f>
        <v>0</v>
      </c>
      <c r="F641" t="s">
        <v>347</v>
      </c>
      <c r="G641" t="s">
        <v>2039</v>
      </c>
      <c r="H641" t="s">
        <v>180</v>
      </c>
      <c r="I641" t="s">
        <v>2040</v>
      </c>
      <c r="J641" s="1" t="s">
        <v>2041</v>
      </c>
    </row>
    <row r="642" spans="1:10" ht="15" customHeight="1" x14ac:dyDescent="0.25">
      <c r="A642" t="s">
        <v>2042</v>
      </c>
      <c r="B642">
        <v>2024</v>
      </c>
      <c r="C642" t="s">
        <v>215</v>
      </c>
      <c r="D642" t="b">
        <f>TRUE()</f>
        <v>1</v>
      </c>
      <c r="E642" t="b">
        <f>COUNTIF(connections!A:A, A642) &gt; 0</f>
        <v>0</v>
      </c>
      <c r="G642" t="s">
        <v>2043</v>
      </c>
      <c r="H642" t="s">
        <v>180</v>
      </c>
      <c r="I642" t="s">
        <v>2044</v>
      </c>
      <c r="J642" s="1" t="s">
        <v>2045</v>
      </c>
    </row>
    <row r="643" spans="1:10" ht="15" customHeight="1" x14ac:dyDescent="0.25">
      <c r="A643" t="s">
        <v>2046</v>
      </c>
      <c r="B643">
        <v>1992</v>
      </c>
      <c r="C643" t="s">
        <v>172</v>
      </c>
      <c r="D643" t="b">
        <f>TRUE()</f>
        <v>1</v>
      </c>
      <c r="E643" t="b">
        <f>COUNTIF(connections!A:A, A643) &gt; 0</f>
        <v>1</v>
      </c>
      <c r="G643" t="s">
        <v>2047</v>
      </c>
      <c r="H643" t="s">
        <v>180</v>
      </c>
      <c r="I643" t="s">
        <v>2048</v>
      </c>
    </row>
    <row r="644" spans="1:10" ht="15" customHeight="1" x14ac:dyDescent="0.25">
      <c r="A644" t="s">
        <v>2049</v>
      </c>
      <c r="B644">
        <v>2024</v>
      </c>
      <c r="C644" t="s">
        <v>169</v>
      </c>
      <c r="D644" t="b">
        <f>TRUE()</f>
        <v>1</v>
      </c>
      <c r="E644" t="b">
        <f>COUNTIF(connections!A:A, A644) &gt; 0</f>
        <v>0</v>
      </c>
      <c r="G644" t="s">
        <v>2050</v>
      </c>
    </row>
    <row r="645" spans="1:10" ht="15" customHeight="1" x14ac:dyDescent="0.25">
      <c r="A645" t="s">
        <v>2051</v>
      </c>
      <c r="B645">
        <v>2015</v>
      </c>
      <c r="C645" t="s">
        <v>169</v>
      </c>
      <c r="D645" t="b">
        <f>TRUE()</f>
        <v>1</v>
      </c>
      <c r="E645" t="b">
        <f>COUNTIF(connections!A:A, A645) &gt; 0</f>
        <v>0</v>
      </c>
      <c r="G645" t="s">
        <v>2052</v>
      </c>
      <c r="J645" s="10" t="s">
        <v>2053</v>
      </c>
    </row>
    <row r="646" spans="1:10" ht="15" customHeight="1" x14ac:dyDescent="0.25">
      <c r="A646" t="s">
        <v>7883</v>
      </c>
      <c r="B646">
        <v>2026</v>
      </c>
      <c r="C646" t="s">
        <v>172</v>
      </c>
      <c r="D646" t="b">
        <f>TRUE()</f>
        <v>1</v>
      </c>
      <c r="E646" t="b">
        <f>COUNTIF(connections!A:A, A646) &gt; 0</f>
        <v>0</v>
      </c>
      <c r="G646" t="s">
        <v>7885</v>
      </c>
      <c r="J646" s="10" t="s">
        <v>7886</v>
      </c>
    </row>
    <row r="647" spans="1:10" ht="15" customHeight="1" x14ac:dyDescent="0.25">
      <c r="A647" t="s">
        <v>9910</v>
      </c>
      <c r="B647">
        <v>2025</v>
      </c>
      <c r="C647" t="s">
        <v>169</v>
      </c>
      <c r="D647" t="b">
        <v>0</v>
      </c>
      <c r="E647" t="b">
        <f>COUNTIF(connections!A:A, A647) &gt; 0</f>
        <v>0</v>
      </c>
      <c r="G647" t="s">
        <v>9911</v>
      </c>
      <c r="J647" s="10" t="s">
        <v>9912</v>
      </c>
    </row>
    <row r="648" spans="1:10" ht="15" customHeight="1" x14ac:dyDescent="0.25">
      <c r="A648" t="s">
        <v>2054</v>
      </c>
      <c r="B648">
        <v>2019</v>
      </c>
      <c r="C648" t="s">
        <v>175</v>
      </c>
      <c r="D648" t="b">
        <f>TRUE()</f>
        <v>1</v>
      </c>
      <c r="E648" t="b">
        <f>COUNTIF(connections!A:A, A648) &gt; 0</f>
        <v>0</v>
      </c>
      <c r="G648" t="s">
        <v>2055</v>
      </c>
      <c r="H648" t="s">
        <v>180</v>
      </c>
      <c r="I648" t="s">
        <v>2056</v>
      </c>
      <c r="J648" s="1" t="s">
        <v>2057</v>
      </c>
    </row>
    <row r="649" spans="1:10" ht="15" customHeight="1" x14ac:dyDescent="0.25">
      <c r="A649" t="s">
        <v>2058</v>
      </c>
      <c r="B649">
        <v>2023</v>
      </c>
      <c r="C649" t="s">
        <v>169</v>
      </c>
      <c r="D649" t="b">
        <f>TRUE()</f>
        <v>1</v>
      </c>
      <c r="E649" t="b">
        <f>COUNTIF(connections!A:A, A649) &gt; 0</f>
        <v>1</v>
      </c>
      <c r="G649" t="s">
        <v>2059</v>
      </c>
      <c r="H649" t="s">
        <v>180</v>
      </c>
      <c r="I649" t="s">
        <v>2060</v>
      </c>
      <c r="J649" s="1" t="s">
        <v>2061</v>
      </c>
    </row>
    <row r="650" spans="1:10" ht="15" customHeight="1" x14ac:dyDescent="0.25">
      <c r="A650" t="s">
        <v>2062</v>
      </c>
      <c r="B650">
        <v>2025</v>
      </c>
      <c r="C650" t="s">
        <v>169</v>
      </c>
      <c r="D650" t="b">
        <f>TRUE()</f>
        <v>1</v>
      </c>
      <c r="E650" t="b">
        <f>COUNTIF(connections!A:A, A650) &gt; 0</f>
        <v>0</v>
      </c>
      <c r="F650" t="s">
        <v>267</v>
      </c>
      <c r="G650" t="s">
        <v>2063</v>
      </c>
    </row>
    <row r="651" spans="1:10" ht="15" customHeight="1" x14ac:dyDescent="0.25">
      <c r="A651" t="s">
        <v>2064</v>
      </c>
      <c r="B651">
        <v>2024</v>
      </c>
      <c r="C651" t="s">
        <v>169</v>
      </c>
      <c r="D651" t="b">
        <f>TRUE()</f>
        <v>1</v>
      </c>
      <c r="E651" t="b">
        <f>COUNTIF(connections!A:A, A651) &gt; 0</f>
        <v>0</v>
      </c>
      <c r="G651" t="s">
        <v>2065</v>
      </c>
    </row>
    <row r="652" spans="1:10" ht="15" customHeight="1" x14ac:dyDescent="0.25">
      <c r="A652" t="s">
        <v>2066</v>
      </c>
      <c r="B652">
        <v>2010</v>
      </c>
      <c r="C652" t="s">
        <v>169</v>
      </c>
      <c r="D652" t="b">
        <f>TRUE()</f>
        <v>1</v>
      </c>
      <c r="E652" t="b">
        <f>COUNTIF(connections!A:A, A652) &gt; 0</f>
        <v>1</v>
      </c>
      <c r="G652" t="s">
        <v>2067</v>
      </c>
      <c r="H652" t="s">
        <v>180</v>
      </c>
      <c r="I652" t="s">
        <v>2068</v>
      </c>
      <c r="J652" s="1" t="s">
        <v>2069</v>
      </c>
    </row>
    <row r="653" spans="1:10" ht="15" customHeight="1" x14ac:dyDescent="0.25">
      <c r="A653" t="s">
        <v>2070</v>
      </c>
      <c r="B653">
        <v>2012</v>
      </c>
      <c r="C653" t="s">
        <v>169</v>
      </c>
      <c r="D653" t="b">
        <f>TRUE()</f>
        <v>1</v>
      </c>
      <c r="E653" t="b">
        <f>COUNTIF(connections!A:A, A653) &gt; 0</f>
        <v>0</v>
      </c>
      <c r="G653" t="s">
        <v>2071</v>
      </c>
      <c r="H653" t="s">
        <v>180</v>
      </c>
      <c r="I653" t="s">
        <v>2072</v>
      </c>
    </row>
    <row r="654" spans="1:10" ht="15" customHeight="1" x14ac:dyDescent="0.25">
      <c r="A654" t="s">
        <v>7873</v>
      </c>
      <c r="B654">
        <v>2025</v>
      </c>
      <c r="C654" t="s">
        <v>169</v>
      </c>
      <c r="D654" t="b">
        <f>TRUE()</f>
        <v>1</v>
      </c>
      <c r="E654" t="b">
        <f>COUNTIF(connections!A:A, A654) &gt; 0</f>
        <v>0</v>
      </c>
      <c r="G654" t="s">
        <v>7874</v>
      </c>
      <c r="H654" t="s">
        <v>180</v>
      </c>
      <c r="I654" t="s">
        <v>7877</v>
      </c>
      <c r="J654" s="10" t="s">
        <v>7875</v>
      </c>
    </row>
    <row r="655" spans="1:10" ht="15" customHeight="1" x14ac:dyDescent="0.25">
      <c r="A655" t="s">
        <v>2073</v>
      </c>
      <c r="B655">
        <v>2015</v>
      </c>
      <c r="C655" t="s">
        <v>215</v>
      </c>
      <c r="D655" t="b">
        <f>TRUE()</f>
        <v>1</v>
      </c>
      <c r="E655" t="b">
        <f>COUNTIF(connections!A:A, A655) &gt; 0</f>
        <v>1</v>
      </c>
      <c r="G655" t="s">
        <v>2074</v>
      </c>
      <c r="H655" t="s">
        <v>180</v>
      </c>
      <c r="I655" t="s">
        <v>2075</v>
      </c>
      <c r="J655" s="10" t="s">
        <v>2076</v>
      </c>
    </row>
    <row r="656" spans="1:10" ht="15" customHeight="1" x14ac:dyDescent="0.25">
      <c r="A656" t="s">
        <v>14210</v>
      </c>
      <c r="B656">
        <v>2026</v>
      </c>
      <c r="C656" t="s">
        <v>175</v>
      </c>
      <c r="D656" t="b">
        <v>1</v>
      </c>
      <c r="E656" t="b">
        <f>COUNTIF(connections!A:A, A656) &gt; 0</f>
        <v>0</v>
      </c>
      <c r="G656" t="s">
        <v>14213</v>
      </c>
      <c r="J656" s="10" t="s">
        <v>14214</v>
      </c>
    </row>
    <row r="657" spans="1:10" ht="15" customHeight="1" x14ac:dyDescent="0.25">
      <c r="A657" t="s">
        <v>2077</v>
      </c>
      <c r="B657">
        <v>2022</v>
      </c>
      <c r="C657" t="s">
        <v>169</v>
      </c>
      <c r="D657" t="b">
        <f>TRUE()</f>
        <v>1</v>
      </c>
      <c r="E657" t="b">
        <f>COUNTIF(connections!A:A, A657) &gt; 0</f>
        <v>0</v>
      </c>
      <c r="G657" t="s">
        <v>2078</v>
      </c>
      <c r="H657" t="s">
        <v>180</v>
      </c>
      <c r="I657" t="s">
        <v>2079</v>
      </c>
      <c r="J657" s="1" t="s">
        <v>2080</v>
      </c>
    </row>
    <row r="658" spans="1:10" ht="15" customHeight="1" x14ac:dyDescent="0.25">
      <c r="A658" t="s">
        <v>2081</v>
      </c>
      <c r="B658">
        <v>2025</v>
      </c>
      <c r="C658" t="s">
        <v>175</v>
      </c>
      <c r="D658" t="b">
        <f>TRUE()</f>
        <v>1</v>
      </c>
      <c r="E658" t="b">
        <f>COUNTIF(connections!A:A, A658) &gt; 0</f>
        <v>0</v>
      </c>
      <c r="G658" t="s">
        <v>2082</v>
      </c>
      <c r="J658" s="10" t="s">
        <v>2083</v>
      </c>
    </row>
    <row r="659" spans="1:10" ht="15" customHeight="1" x14ac:dyDescent="0.25">
      <c r="A659" t="s">
        <v>2084</v>
      </c>
      <c r="B659">
        <v>2023</v>
      </c>
      <c r="C659" t="s">
        <v>169</v>
      </c>
      <c r="D659" t="b">
        <f>TRUE()</f>
        <v>1</v>
      </c>
      <c r="E659" t="b">
        <f>COUNTIF(connections!A:A, A659) &gt; 0</f>
        <v>0</v>
      </c>
      <c r="G659" t="s">
        <v>2085</v>
      </c>
      <c r="H659" t="s">
        <v>180</v>
      </c>
      <c r="I659" t="s">
        <v>2086</v>
      </c>
      <c r="J659" s="1" t="s">
        <v>2087</v>
      </c>
    </row>
    <row r="660" spans="1:10" ht="15" customHeight="1" x14ac:dyDescent="0.25">
      <c r="A660" t="s">
        <v>2088</v>
      </c>
      <c r="B660">
        <v>2023</v>
      </c>
      <c r="C660" t="s">
        <v>169</v>
      </c>
      <c r="D660" t="b">
        <f>TRUE()</f>
        <v>1</v>
      </c>
      <c r="E660" t="b">
        <f>COUNTIF(connections!A:A, A660) &gt; 0</f>
        <v>1</v>
      </c>
      <c r="G660" t="s">
        <v>2089</v>
      </c>
      <c r="H660" t="s">
        <v>180</v>
      </c>
      <c r="I660" t="s">
        <v>2090</v>
      </c>
      <c r="J660" s="1" t="s">
        <v>2091</v>
      </c>
    </row>
    <row r="661" spans="1:10" ht="15" customHeight="1" x14ac:dyDescent="0.25">
      <c r="A661" t="s">
        <v>2092</v>
      </c>
      <c r="B661">
        <v>2021</v>
      </c>
      <c r="C661" t="s">
        <v>169</v>
      </c>
      <c r="D661" t="b">
        <f>TRUE()</f>
        <v>1</v>
      </c>
      <c r="E661" t="b">
        <f>COUNTIF(connections!A:A, A661) &gt; 0</f>
        <v>1</v>
      </c>
      <c r="G661" t="s">
        <v>2093</v>
      </c>
      <c r="H661" t="s">
        <v>180</v>
      </c>
      <c r="I661" t="s">
        <v>2094</v>
      </c>
      <c r="J661" s="1" t="s">
        <v>2095</v>
      </c>
    </row>
    <row r="662" spans="1:10" ht="15" customHeight="1" x14ac:dyDescent="0.25">
      <c r="A662" t="s">
        <v>2096</v>
      </c>
      <c r="B662">
        <v>2025</v>
      </c>
      <c r="C662" t="s">
        <v>169</v>
      </c>
      <c r="D662" t="b">
        <f>TRUE()</f>
        <v>1</v>
      </c>
      <c r="E662" t="b">
        <f>COUNTIF(connections!A:A, A662) &gt; 0</f>
        <v>0</v>
      </c>
      <c r="F662" t="s">
        <v>392</v>
      </c>
      <c r="G662" t="s">
        <v>2097</v>
      </c>
      <c r="H662" t="s">
        <v>180</v>
      </c>
      <c r="I662" t="s">
        <v>2098</v>
      </c>
      <c r="J662" s="1" t="s">
        <v>2099</v>
      </c>
    </row>
    <row r="663" spans="1:10" ht="15" customHeight="1" x14ac:dyDescent="0.25">
      <c r="A663" t="s">
        <v>2100</v>
      </c>
      <c r="B663">
        <v>2020</v>
      </c>
      <c r="C663" t="s">
        <v>172</v>
      </c>
      <c r="D663" t="b">
        <f>TRUE()</f>
        <v>1</v>
      </c>
      <c r="E663" t="b">
        <f>COUNTIF(connections!A:A, A663) &gt; 0</f>
        <v>1</v>
      </c>
      <c r="G663" t="s">
        <v>2101</v>
      </c>
      <c r="H663" t="s">
        <v>180</v>
      </c>
      <c r="I663" t="s">
        <v>2102</v>
      </c>
      <c r="J663" s="1" t="s">
        <v>2103</v>
      </c>
    </row>
    <row r="664" spans="1:10" ht="15" customHeight="1" x14ac:dyDescent="0.25">
      <c r="A664" t="s">
        <v>2104</v>
      </c>
      <c r="B664">
        <v>2024</v>
      </c>
      <c r="C664" t="s">
        <v>172</v>
      </c>
      <c r="D664" t="b">
        <f>TRUE()</f>
        <v>1</v>
      </c>
      <c r="E664" t="b">
        <f>COUNTIF(connections!A:A, A664) &gt; 0</f>
        <v>1</v>
      </c>
      <c r="G664" t="s">
        <v>2105</v>
      </c>
      <c r="H664" t="s">
        <v>180</v>
      </c>
      <c r="I664" t="s">
        <v>2106</v>
      </c>
      <c r="J664" s="1" t="s">
        <v>2107</v>
      </c>
    </row>
    <row r="665" spans="1:10" ht="15" customHeight="1" x14ac:dyDescent="0.25">
      <c r="A665" t="s">
        <v>2108</v>
      </c>
      <c r="B665">
        <v>2026</v>
      </c>
      <c r="C665" t="s">
        <v>172</v>
      </c>
      <c r="D665" t="b">
        <f>TRUE()</f>
        <v>1</v>
      </c>
      <c r="E665" t="b">
        <f>COUNTIF(connections!A:A, A665) &gt; 0</f>
        <v>0</v>
      </c>
      <c r="G665" t="s">
        <v>2109</v>
      </c>
      <c r="J665" s="1" t="s">
        <v>2110</v>
      </c>
    </row>
    <row r="666" spans="1:10" ht="15" customHeight="1" x14ac:dyDescent="0.25">
      <c r="A666" t="s">
        <v>7888</v>
      </c>
      <c r="B666">
        <v>2026</v>
      </c>
      <c r="C666" t="s">
        <v>169</v>
      </c>
      <c r="D666" t="b">
        <f>TRUE()</f>
        <v>1</v>
      </c>
      <c r="E666" t="b">
        <f>COUNTIF(connections!A:A, A666) &gt; 0</f>
        <v>0</v>
      </c>
      <c r="G666" t="s">
        <v>7889</v>
      </c>
      <c r="J666" s="10" t="s">
        <v>7890</v>
      </c>
    </row>
    <row r="667" spans="1:10" ht="15" customHeight="1" x14ac:dyDescent="0.25">
      <c r="A667" t="s">
        <v>2111</v>
      </c>
      <c r="B667">
        <v>2022</v>
      </c>
      <c r="C667" t="s">
        <v>175</v>
      </c>
      <c r="D667" t="b">
        <f>TRUE()</f>
        <v>1</v>
      </c>
      <c r="E667" t="b">
        <f>COUNTIF(connections!A:A, A667) &gt; 0</f>
        <v>0</v>
      </c>
      <c r="G667" t="s">
        <v>2112</v>
      </c>
      <c r="H667" t="s">
        <v>180</v>
      </c>
      <c r="I667" t="s">
        <v>2113</v>
      </c>
      <c r="J667" s="1" t="s">
        <v>2114</v>
      </c>
    </row>
    <row r="668" spans="1:10" ht="15" customHeight="1" x14ac:dyDescent="0.25">
      <c r="A668" t="s">
        <v>2115</v>
      </c>
      <c r="B668">
        <v>2020</v>
      </c>
      <c r="C668" t="s">
        <v>215</v>
      </c>
      <c r="D668" t="b">
        <f>TRUE()</f>
        <v>1</v>
      </c>
      <c r="E668" t="b">
        <f>COUNTIF(connections!A:A, A668) &gt; 0</f>
        <v>1</v>
      </c>
      <c r="G668" t="s">
        <v>2116</v>
      </c>
      <c r="H668" t="s">
        <v>180</v>
      </c>
      <c r="I668" t="s">
        <v>2117</v>
      </c>
      <c r="J668" s="1" t="s">
        <v>2118</v>
      </c>
    </row>
    <row r="669" spans="1:10" ht="15" customHeight="1" x14ac:dyDescent="0.25">
      <c r="A669" t="s">
        <v>2119</v>
      </c>
      <c r="B669">
        <v>2025</v>
      </c>
      <c r="C669" t="s">
        <v>175</v>
      </c>
      <c r="D669" t="b">
        <f>FALSE()</f>
        <v>0</v>
      </c>
      <c r="E669" t="b">
        <f>COUNTIF(connections!A:A, A669) &gt; 0</f>
        <v>0</v>
      </c>
      <c r="G669" t="s">
        <v>2120</v>
      </c>
      <c r="H669" t="s">
        <v>180</v>
      </c>
      <c r="I669" t="s">
        <v>2121</v>
      </c>
      <c r="J669" s="1" t="s">
        <v>2122</v>
      </c>
    </row>
    <row r="670" spans="1:10" ht="15" customHeight="1" x14ac:dyDescent="0.25">
      <c r="A670" t="s">
        <v>2123</v>
      </c>
      <c r="B670">
        <v>2017</v>
      </c>
      <c r="C670" t="s">
        <v>169</v>
      </c>
      <c r="D670" t="b">
        <f>TRUE()</f>
        <v>1</v>
      </c>
      <c r="E670" t="b">
        <f>COUNTIF(connections!A:A, A670) &gt; 0</f>
        <v>1</v>
      </c>
      <c r="G670" t="s">
        <v>2124</v>
      </c>
    </row>
    <row r="671" spans="1:10" ht="15" customHeight="1" x14ac:dyDescent="0.25">
      <c r="A671" t="s">
        <v>2125</v>
      </c>
      <c r="B671">
        <v>2013</v>
      </c>
      <c r="C671" t="s">
        <v>169</v>
      </c>
      <c r="D671" t="b">
        <f>TRUE()</f>
        <v>1</v>
      </c>
      <c r="E671" t="b">
        <f>COUNTIF(connections!A:A, A671) &gt; 0</f>
        <v>1</v>
      </c>
      <c r="F671" t="s">
        <v>267</v>
      </c>
      <c r="G671" t="s">
        <v>2126</v>
      </c>
      <c r="H671" t="s">
        <v>180</v>
      </c>
      <c r="I671" t="s">
        <v>2127</v>
      </c>
      <c r="J671" s="1" t="s">
        <v>2128</v>
      </c>
    </row>
    <row r="672" spans="1:10" ht="15" customHeight="1" x14ac:dyDescent="0.25">
      <c r="A672" t="s">
        <v>2129</v>
      </c>
      <c r="B672">
        <v>2020</v>
      </c>
      <c r="C672" t="s">
        <v>169</v>
      </c>
      <c r="D672" t="b">
        <f>TRUE()</f>
        <v>1</v>
      </c>
      <c r="E672" t="b">
        <f>COUNTIF(connections!A:A, A672) &gt; 0</f>
        <v>1</v>
      </c>
      <c r="F672" t="s">
        <v>267</v>
      </c>
      <c r="G672" t="s">
        <v>2130</v>
      </c>
      <c r="H672" t="s">
        <v>180</v>
      </c>
      <c r="I672" t="s">
        <v>2131</v>
      </c>
      <c r="J672" s="1" t="s">
        <v>2132</v>
      </c>
    </row>
    <row r="673" spans="1:10" ht="15" customHeight="1" x14ac:dyDescent="0.25">
      <c r="A673" t="s">
        <v>2133</v>
      </c>
      <c r="B673">
        <v>2023</v>
      </c>
      <c r="C673" t="s">
        <v>169</v>
      </c>
      <c r="D673" t="b">
        <f>TRUE()</f>
        <v>1</v>
      </c>
      <c r="E673" t="b">
        <f>COUNTIF(connections!A:A, A673) &gt; 0</f>
        <v>0</v>
      </c>
      <c r="F673" t="s">
        <v>267</v>
      </c>
      <c r="G673" t="s">
        <v>2134</v>
      </c>
      <c r="H673" t="s">
        <v>180</v>
      </c>
      <c r="I673" t="s">
        <v>2135</v>
      </c>
      <c r="J673" s="1" t="s">
        <v>2136</v>
      </c>
    </row>
    <row r="674" spans="1:10" ht="15" customHeight="1" x14ac:dyDescent="0.25">
      <c r="A674" t="s">
        <v>2137</v>
      </c>
      <c r="B674">
        <v>2014</v>
      </c>
      <c r="C674" t="s">
        <v>215</v>
      </c>
      <c r="D674" t="b">
        <f>TRUE()</f>
        <v>1</v>
      </c>
      <c r="E674" t="b">
        <f>COUNTIF(connections!A:A, A674) &gt; 0</f>
        <v>0</v>
      </c>
      <c r="G674" t="s">
        <v>2138</v>
      </c>
    </row>
    <row r="675" spans="1:10" ht="15" customHeight="1" x14ac:dyDescent="0.25">
      <c r="A675" t="s">
        <v>2139</v>
      </c>
      <c r="B675">
        <v>2020</v>
      </c>
      <c r="C675" t="s">
        <v>169</v>
      </c>
      <c r="D675" t="b">
        <f>TRUE()</f>
        <v>1</v>
      </c>
      <c r="E675" t="b">
        <f>COUNTIF(connections!A:A, A675) &gt; 0</f>
        <v>1</v>
      </c>
      <c r="G675" t="s">
        <v>2140</v>
      </c>
      <c r="H675" t="s">
        <v>180</v>
      </c>
      <c r="I675" t="s">
        <v>2141</v>
      </c>
      <c r="J675" s="1" t="s">
        <v>2142</v>
      </c>
    </row>
    <row r="676" spans="1:10" ht="15" customHeight="1" x14ac:dyDescent="0.25">
      <c r="A676" t="s">
        <v>2143</v>
      </c>
      <c r="B676">
        <v>2024</v>
      </c>
      <c r="C676" t="s">
        <v>169</v>
      </c>
      <c r="D676" t="b">
        <f>TRUE()</f>
        <v>1</v>
      </c>
      <c r="E676" t="b">
        <f>COUNTIF(connections!A:A, A676) &gt; 0</f>
        <v>0</v>
      </c>
      <c r="F676" t="s">
        <v>267</v>
      </c>
      <c r="G676" t="s">
        <v>2144</v>
      </c>
      <c r="H676" t="s">
        <v>180</v>
      </c>
      <c r="I676" t="s">
        <v>2145</v>
      </c>
      <c r="J676" s="1" t="s">
        <v>2146</v>
      </c>
    </row>
    <row r="677" spans="1:10" ht="15" customHeight="1" x14ac:dyDescent="0.25">
      <c r="A677" t="s">
        <v>2147</v>
      </c>
      <c r="B677">
        <v>1980</v>
      </c>
      <c r="C677" t="s">
        <v>172</v>
      </c>
      <c r="D677" t="b">
        <f>TRUE()</f>
        <v>1</v>
      </c>
      <c r="E677" t="b">
        <f>COUNTIF(connections!A:A, A677) &gt; 0</f>
        <v>1</v>
      </c>
      <c r="G677" t="s">
        <v>2148</v>
      </c>
      <c r="H677" t="s">
        <v>180</v>
      </c>
      <c r="I677" t="s">
        <v>2149</v>
      </c>
      <c r="J677" s="1" t="s">
        <v>2150</v>
      </c>
    </row>
    <row r="678" spans="1:10" ht="15" customHeight="1" x14ac:dyDescent="0.25">
      <c r="A678" t="s">
        <v>9792</v>
      </c>
      <c r="B678">
        <v>2026</v>
      </c>
      <c r="C678" t="s">
        <v>169</v>
      </c>
      <c r="D678" t="b">
        <v>1</v>
      </c>
      <c r="E678" t="b">
        <f>COUNTIF(connections!A:A, A678) &gt; 0</f>
        <v>0</v>
      </c>
      <c r="G678" t="s">
        <v>9793</v>
      </c>
      <c r="J678" s="10" t="s">
        <v>9794</v>
      </c>
    </row>
    <row r="679" spans="1:10" ht="15" customHeight="1" x14ac:dyDescent="0.25">
      <c r="A679" t="s">
        <v>2151</v>
      </c>
      <c r="B679">
        <v>2024</v>
      </c>
      <c r="C679" t="s">
        <v>215</v>
      </c>
      <c r="D679" t="b">
        <f>TRUE()</f>
        <v>1</v>
      </c>
      <c r="E679" t="b">
        <f>COUNTIF(connections!A:A, A679) &gt; 0</f>
        <v>0</v>
      </c>
      <c r="G679" t="s">
        <v>2152</v>
      </c>
    </row>
    <row r="680" spans="1:10" ht="15" customHeight="1" x14ac:dyDescent="0.25">
      <c r="A680" t="s">
        <v>2153</v>
      </c>
      <c r="B680">
        <v>2019</v>
      </c>
      <c r="C680" t="s">
        <v>172</v>
      </c>
      <c r="D680" t="b">
        <f>TRUE()</f>
        <v>1</v>
      </c>
      <c r="E680" t="b">
        <f>COUNTIF(connections!A:A, A680) &gt; 0</f>
        <v>0</v>
      </c>
      <c r="G680" t="s">
        <v>2154</v>
      </c>
    </row>
    <row r="681" spans="1:10" ht="15" customHeight="1" x14ac:dyDescent="0.25">
      <c r="A681" t="s">
        <v>2155</v>
      </c>
      <c r="B681">
        <v>2026</v>
      </c>
      <c r="C681" t="s">
        <v>169</v>
      </c>
      <c r="D681" t="b">
        <f>TRUE()</f>
        <v>1</v>
      </c>
      <c r="E681" t="b">
        <f>COUNTIF(connections!A:A, A681) &gt; 0</f>
        <v>0</v>
      </c>
      <c r="G681" t="s">
        <v>2156</v>
      </c>
    </row>
    <row r="682" spans="1:10" ht="15" customHeight="1" x14ac:dyDescent="0.25">
      <c r="A682" t="s">
        <v>2157</v>
      </c>
      <c r="B682">
        <v>2024</v>
      </c>
      <c r="C682" t="s">
        <v>169</v>
      </c>
      <c r="D682" t="b">
        <f>FALSE()</f>
        <v>0</v>
      </c>
      <c r="E682" t="b">
        <f>COUNTIF(connections!A:A, A682) &gt; 0</f>
        <v>0</v>
      </c>
      <c r="F682" t="s">
        <v>267</v>
      </c>
      <c r="G682" t="s">
        <v>2158</v>
      </c>
    </row>
    <row r="683" spans="1:10" ht="15" customHeight="1" x14ac:dyDescent="0.25">
      <c r="A683" t="s">
        <v>2159</v>
      </c>
      <c r="B683">
        <v>2007</v>
      </c>
      <c r="C683" t="s">
        <v>172</v>
      </c>
      <c r="D683" t="b">
        <f>TRUE()</f>
        <v>1</v>
      </c>
      <c r="E683" t="b">
        <f>COUNTIF(connections!A:A, A683) &gt; 0</f>
        <v>0</v>
      </c>
      <c r="G683" t="s">
        <v>2160</v>
      </c>
      <c r="H683" t="s">
        <v>180</v>
      </c>
      <c r="I683" t="s">
        <v>2161</v>
      </c>
    </row>
    <row r="684" spans="1:10" ht="15" customHeight="1" x14ac:dyDescent="0.25">
      <c r="A684" t="s">
        <v>2162</v>
      </c>
      <c r="B684">
        <v>2021</v>
      </c>
      <c r="C684" t="s">
        <v>169</v>
      </c>
      <c r="D684" t="b">
        <f>TRUE()</f>
        <v>1</v>
      </c>
      <c r="E684" t="b">
        <f>COUNTIF(connections!A:A, A684) &gt; 0</f>
        <v>0</v>
      </c>
      <c r="G684" t="s">
        <v>2163</v>
      </c>
      <c r="H684" t="s">
        <v>180</v>
      </c>
      <c r="I684" t="s">
        <v>2164</v>
      </c>
      <c r="J684" s="1" t="s">
        <v>2165</v>
      </c>
    </row>
    <row r="685" spans="1:10" ht="15" customHeight="1" x14ac:dyDescent="0.25">
      <c r="A685" t="s">
        <v>2166</v>
      </c>
      <c r="B685">
        <v>2013</v>
      </c>
      <c r="C685" t="s">
        <v>169</v>
      </c>
      <c r="D685" t="b">
        <f>TRUE()</f>
        <v>1</v>
      </c>
      <c r="E685" t="b">
        <f>COUNTIF(connections!A:A, A685) &gt; 0</f>
        <v>1</v>
      </c>
      <c r="G685" t="s">
        <v>2167</v>
      </c>
      <c r="H685" t="s">
        <v>180</v>
      </c>
      <c r="I685" t="s">
        <v>2168</v>
      </c>
      <c r="J685" s="1" t="s">
        <v>2169</v>
      </c>
    </row>
    <row r="686" spans="1:10" ht="15" customHeight="1" x14ac:dyDescent="0.25">
      <c r="A686" t="s">
        <v>2170</v>
      </c>
      <c r="B686">
        <v>2020</v>
      </c>
      <c r="C686" t="s">
        <v>169</v>
      </c>
      <c r="D686" t="b">
        <f>TRUE()</f>
        <v>1</v>
      </c>
      <c r="E686" t="b">
        <f>COUNTIF(connections!A:A, A686) &gt; 0</f>
        <v>0</v>
      </c>
      <c r="G686" t="s">
        <v>2171</v>
      </c>
      <c r="H686" t="s">
        <v>180</v>
      </c>
      <c r="I686" t="s">
        <v>2172</v>
      </c>
      <c r="J686" s="1" t="s">
        <v>2173</v>
      </c>
    </row>
    <row r="687" spans="1:10" ht="15" customHeight="1" x14ac:dyDescent="0.25">
      <c r="A687" t="s">
        <v>2174</v>
      </c>
      <c r="B687">
        <v>2021</v>
      </c>
      <c r="C687" t="s">
        <v>215</v>
      </c>
      <c r="D687" t="b">
        <f>TRUE()</f>
        <v>1</v>
      </c>
      <c r="E687" t="b">
        <f>COUNTIF(connections!A:A, A687) &gt; 0</f>
        <v>0</v>
      </c>
      <c r="F687" t="s">
        <v>1798</v>
      </c>
      <c r="G687" t="s">
        <v>2175</v>
      </c>
      <c r="H687" t="s">
        <v>180</v>
      </c>
      <c r="I687" t="s">
        <v>2176</v>
      </c>
      <c r="J687" s="1" t="s">
        <v>2177</v>
      </c>
    </row>
    <row r="688" spans="1:10" ht="15" customHeight="1" x14ac:dyDescent="0.25">
      <c r="A688" t="s">
        <v>14264</v>
      </c>
      <c r="B688">
        <v>2025</v>
      </c>
      <c r="C688" t="s">
        <v>215</v>
      </c>
      <c r="D688" t="b">
        <v>0</v>
      </c>
      <c r="E688" t="b">
        <f>COUNTIF(connections!A:A, A688) &gt; 0</f>
        <v>0</v>
      </c>
      <c r="F688" t="s">
        <v>397</v>
      </c>
      <c r="G688" t="s">
        <v>14265</v>
      </c>
      <c r="J688" s="10" t="s">
        <v>14266</v>
      </c>
    </row>
    <row r="689" spans="1:10" ht="15" customHeight="1" x14ac:dyDescent="0.25">
      <c r="A689" t="s">
        <v>2178</v>
      </c>
      <c r="B689">
        <v>2022</v>
      </c>
      <c r="C689" t="s">
        <v>215</v>
      </c>
      <c r="D689" t="b">
        <f>TRUE()</f>
        <v>1</v>
      </c>
      <c r="E689" t="b">
        <f>COUNTIF(connections!A:A, A689) &gt; 0</f>
        <v>1</v>
      </c>
      <c r="F689" t="s">
        <v>397</v>
      </c>
      <c r="G689" t="s">
        <v>2179</v>
      </c>
    </row>
    <row r="690" spans="1:10" ht="15" customHeight="1" x14ac:dyDescent="0.25">
      <c r="A690" t="s">
        <v>2180</v>
      </c>
      <c r="B690">
        <v>2024</v>
      </c>
      <c r="C690" t="s">
        <v>175</v>
      </c>
      <c r="D690" t="b">
        <v>1</v>
      </c>
      <c r="E690" t="b">
        <f>COUNTIF(connections!A:A, A690) &gt; 0</f>
        <v>0</v>
      </c>
      <c r="G690" t="s">
        <v>2181</v>
      </c>
      <c r="J690" s="10" t="s">
        <v>2182</v>
      </c>
    </row>
    <row r="691" spans="1:10" ht="15" customHeight="1" x14ac:dyDescent="0.25">
      <c r="A691" t="s">
        <v>14240</v>
      </c>
      <c r="B691">
        <v>2024</v>
      </c>
      <c r="C691" t="s">
        <v>215</v>
      </c>
      <c r="D691" t="b">
        <v>0</v>
      </c>
      <c r="E691" t="b">
        <f>COUNTIF(connections!A:A, A691) &gt; 0</f>
        <v>0</v>
      </c>
      <c r="G691" t="s">
        <v>14241</v>
      </c>
      <c r="H691" t="s">
        <v>180</v>
      </c>
      <c r="I691" t="s">
        <v>14243</v>
      </c>
      <c r="J691" s="10" t="s">
        <v>14242</v>
      </c>
    </row>
    <row r="692" spans="1:10" ht="15" customHeight="1" x14ac:dyDescent="0.25">
      <c r="A692" t="s">
        <v>2183</v>
      </c>
      <c r="B692">
        <v>2016</v>
      </c>
      <c r="C692" t="s">
        <v>215</v>
      </c>
      <c r="D692" t="b">
        <v>1</v>
      </c>
      <c r="E692" t="b">
        <f>COUNTIF(connections!A:A, A692) &gt; 0</f>
        <v>0</v>
      </c>
      <c r="G692" t="s">
        <v>2184</v>
      </c>
    </row>
    <row r="693" spans="1:10" ht="15" customHeight="1" x14ac:dyDescent="0.25">
      <c r="A693" t="s">
        <v>2185</v>
      </c>
      <c r="B693">
        <v>2022</v>
      </c>
      <c r="C693" t="s">
        <v>169</v>
      </c>
      <c r="D693" t="b">
        <f>TRUE()</f>
        <v>1</v>
      </c>
      <c r="E693" t="b">
        <f>COUNTIF(connections!A:A, A693) &gt; 0</f>
        <v>1</v>
      </c>
      <c r="G693" t="s">
        <v>2186</v>
      </c>
      <c r="H693" t="s">
        <v>180</v>
      </c>
      <c r="I693" t="s">
        <v>2187</v>
      </c>
      <c r="J693" s="1" t="s">
        <v>2188</v>
      </c>
    </row>
    <row r="694" spans="1:10" ht="15" customHeight="1" x14ac:dyDescent="0.25">
      <c r="A694" t="s">
        <v>2189</v>
      </c>
      <c r="B694">
        <v>2021</v>
      </c>
      <c r="C694" t="s">
        <v>175</v>
      </c>
      <c r="D694" t="b">
        <f>TRUE()</f>
        <v>1</v>
      </c>
      <c r="E694" t="b">
        <f>COUNTIF(connections!A:A, A694) &gt; 0</f>
        <v>1</v>
      </c>
      <c r="G694" t="s">
        <v>2190</v>
      </c>
      <c r="H694" t="s">
        <v>180</v>
      </c>
      <c r="I694" t="s">
        <v>2191</v>
      </c>
      <c r="J694" s="1" t="s">
        <v>2192</v>
      </c>
    </row>
    <row r="695" spans="1:10" ht="15" customHeight="1" x14ac:dyDescent="0.25">
      <c r="A695" t="s">
        <v>14271</v>
      </c>
      <c r="B695">
        <v>2026</v>
      </c>
      <c r="C695" t="s">
        <v>175</v>
      </c>
      <c r="D695" t="b">
        <v>1</v>
      </c>
      <c r="E695" t="b">
        <f>COUNTIF(connections!A:A, A695) &gt; 0</f>
        <v>0</v>
      </c>
      <c r="F695" t="s">
        <v>308</v>
      </c>
      <c r="G695" t="s">
        <v>14272</v>
      </c>
      <c r="J695" s="10" t="s">
        <v>14273</v>
      </c>
    </row>
    <row r="696" spans="1:10" ht="15" customHeight="1" x14ac:dyDescent="0.25">
      <c r="A696" t="s">
        <v>14108</v>
      </c>
      <c r="B696">
        <v>2026</v>
      </c>
      <c r="C696" t="s">
        <v>172</v>
      </c>
      <c r="D696" t="b">
        <v>1</v>
      </c>
      <c r="E696" t="b">
        <f>COUNTIF(connections!A:A, A696) &gt; 0</f>
        <v>0</v>
      </c>
      <c r="G696" t="s">
        <v>14109</v>
      </c>
      <c r="J696" s="10" t="s">
        <v>14110</v>
      </c>
    </row>
    <row r="697" spans="1:10" ht="15" customHeight="1" x14ac:dyDescent="0.25">
      <c r="A697" t="s">
        <v>2193</v>
      </c>
      <c r="B697">
        <v>2023</v>
      </c>
      <c r="C697" t="s">
        <v>172</v>
      </c>
      <c r="D697" t="b">
        <f>TRUE()</f>
        <v>1</v>
      </c>
      <c r="E697" t="b">
        <f>COUNTIF(connections!A:A, A697) &gt; 0</f>
        <v>0</v>
      </c>
      <c r="G697" t="s">
        <v>2194</v>
      </c>
      <c r="H697" t="s">
        <v>180</v>
      </c>
      <c r="I697" t="s">
        <v>14395</v>
      </c>
      <c r="J697" s="10" t="s">
        <v>14396</v>
      </c>
    </row>
    <row r="698" spans="1:10" ht="15" customHeight="1" x14ac:dyDescent="0.25">
      <c r="A698" t="s">
        <v>2195</v>
      </c>
      <c r="B698">
        <v>2026</v>
      </c>
      <c r="C698" t="s">
        <v>175</v>
      </c>
      <c r="D698" t="b">
        <f>TRUE()</f>
        <v>1</v>
      </c>
      <c r="E698" t="b">
        <f>COUNTIF(connections!A:A, A698) &gt; 0</f>
        <v>0</v>
      </c>
      <c r="F698" t="s">
        <v>347</v>
      </c>
      <c r="G698" t="s">
        <v>2196</v>
      </c>
    </row>
    <row r="699" spans="1:10" ht="15" customHeight="1" x14ac:dyDescent="0.25">
      <c r="A699" t="s">
        <v>2197</v>
      </c>
      <c r="B699">
        <v>2014</v>
      </c>
      <c r="C699" t="s">
        <v>172</v>
      </c>
      <c r="D699" t="b">
        <f>TRUE()</f>
        <v>1</v>
      </c>
      <c r="E699" t="b">
        <f>COUNTIF(connections!A:A, A699) &gt; 0</f>
        <v>0</v>
      </c>
      <c r="G699" t="s">
        <v>2198</v>
      </c>
      <c r="J699" s="1" t="s">
        <v>2199</v>
      </c>
    </row>
    <row r="700" spans="1:10" ht="15" customHeight="1" x14ac:dyDescent="0.25">
      <c r="A700" t="s">
        <v>2200</v>
      </c>
      <c r="B700">
        <v>2022</v>
      </c>
      <c r="C700" t="s">
        <v>215</v>
      </c>
      <c r="D700" t="b">
        <f>FALSE()</f>
        <v>0</v>
      </c>
      <c r="E700" t="b">
        <f>COUNTIF(connections!A:A, A700) &gt; 0</f>
        <v>0</v>
      </c>
      <c r="G700" t="s">
        <v>2201</v>
      </c>
      <c r="H700" t="s">
        <v>180</v>
      </c>
      <c r="I700" t="s">
        <v>2202</v>
      </c>
      <c r="J700" s="1" t="s">
        <v>2203</v>
      </c>
    </row>
    <row r="701" spans="1:10" ht="15" customHeight="1" x14ac:dyDescent="0.25">
      <c r="A701" t="s">
        <v>2204</v>
      </c>
      <c r="B701">
        <v>2021</v>
      </c>
      <c r="C701" t="s">
        <v>215</v>
      </c>
      <c r="D701" t="b">
        <f>TRUE()</f>
        <v>1</v>
      </c>
      <c r="E701" t="b">
        <f>COUNTIF(connections!A:A, A701) &gt; 0</f>
        <v>1</v>
      </c>
      <c r="F701" t="s">
        <v>308</v>
      </c>
      <c r="G701" t="s">
        <v>2205</v>
      </c>
      <c r="H701" t="s">
        <v>180</v>
      </c>
      <c r="I701" t="s">
        <v>2206</v>
      </c>
      <c r="J701" s="1" t="s">
        <v>2207</v>
      </c>
    </row>
    <row r="702" spans="1:10" ht="15" customHeight="1" x14ac:dyDescent="0.25">
      <c r="A702" t="s">
        <v>2208</v>
      </c>
      <c r="B702">
        <v>2024</v>
      </c>
      <c r="C702" t="s">
        <v>215</v>
      </c>
      <c r="D702" t="b">
        <f>TRUE()</f>
        <v>1</v>
      </c>
      <c r="E702" t="b">
        <f>COUNTIF(connections!A:A, A702) &gt; 0</f>
        <v>0</v>
      </c>
      <c r="F702" t="s">
        <v>308</v>
      </c>
      <c r="G702" t="s">
        <v>2209</v>
      </c>
      <c r="H702" t="s">
        <v>180</v>
      </c>
      <c r="I702" t="s">
        <v>2210</v>
      </c>
      <c r="J702" s="1" t="s">
        <v>2211</v>
      </c>
    </row>
    <row r="703" spans="1:10" ht="15" customHeight="1" x14ac:dyDescent="0.25">
      <c r="A703" t="s">
        <v>2212</v>
      </c>
      <c r="B703">
        <v>2026</v>
      </c>
      <c r="C703" t="s">
        <v>175</v>
      </c>
      <c r="D703" t="b">
        <v>1</v>
      </c>
      <c r="E703" t="b">
        <f>COUNTIF(connections!A:A, A703) &gt; 0</f>
        <v>0</v>
      </c>
      <c r="G703" t="s">
        <v>2213</v>
      </c>
      <c r="J703" s="10" t="s">
        <v>2214</v>
      </c>
    </row>
    <row r="704" spans="1:10" ht="15" customHeight="1" x14ac:dyDescent="0.25">
      <c r="A704" t="s">
        <v>2215</v>
      </c>
      <c r="B704">
        <v>2025</v>
      </c>
      <c r="C704" t="s">
        <v>175</v>
      </c>
      <c r="D704" t="b">
        <f>TRUE()</f>
        <v>1</v>
      </c>
      <c r="E704" t="b">
        <f>COUNTIF(connections!A:A, A704) &gt; 0</f>
        <v>0</v>
      </c>
      <c r="F704" t="s">
        <v>347</v>
      </c>
      <c r="G704" t="s">
        <v>2216</v>
      </c>
      <c r="J704" s="10" t="s">
        <v>2217</v>
      </c>
    </row>
    <row r="705" spans="1:10" ht="15" customHeight="1" x14ac:dyDescent="0.25">
      <c r="A705" t="s">
        <v>14291</v>
      </c>
      <c r="B705">
        <v>2020</v>
      </c>
      <c r="C705" t="s">
        <v>169</v>
      </c>
      <c r="D705" t="b">
        <v>1</v>
      </c>
      <c r="E705" t="b">
        <f>COUNTIF(connections!A:A, A705) &gt; 0</f>
        <v>0</v>
      </c>
      <c r="G705" t="s">
        <v>14292</v>
      </c>
      <c r="H705" t="s">
        <v>180</v>
      </c>
      <c r="I705" t="s">
        <v>14301</v>
      </c>
      <c r="J705" s="10" t="s">
        <v>14293</v>
      </c>
    </row>
    <row r="706" spans="1:10" ht="15" customHeight="1" x14ac:dyDescent="0.25">
      <c r="A706" t="s">
        <v>2218</v>
      </c>
      <c r="B706">
        <v>2021</v>
      </c>
      <c r="C706" t="s">
        <v>169</v>
      </c>
      <c r="D706" t="b">
        <f>FALSE()</f>
        <v>0</v>
      </c>
      <c r="E706" t="b">
        <f>COUNTIF(connections!A:A, A706) &gt; 0</f>
        <v>1</v>
      </c>
      <c r="G706" t="s">
        <v>2219</v>
      </c>
      <c r="H706" t="s">
        <v>180</v>
      </c>
      <c r="I706" t="s">
        <v>2220</v>
      </c>
      <c r="J706" s="1" t="s">
        <v>2221</v>
      </c>
    </row>
    <row r="707" spans="1:10" ht="15" customHeight="1" x14ac:dyDescent="0.25">
      <c r="A707" t="s">
        <v>2222</v>
      </c>
      <c r="B707">
        <v>2026</v>
      </c>
      <c r="C707" t="s">
        <v>175</v>
      </c>
      <c r="D707" t="b">
        <f>TRUE()</f>
        <v>1</v>
      </c>
      <c r="E707" t="b">
        <f>COUNTIF(connections!A:A, A707) &gt; 0</f>
        <v>0</v>
      </c>
      <c r="F707" t="s">
        <v>308</v>
      </c>
      <c r="G707" t="s">
        <v>2223</v>
      </c>
      <c r="J707" s="10" t="s">
        <v>2224</v>
      </c>
    </row>
    <row r="708" spans="1:10" ht="15" customHeight="1" x14ac:dyDescent="0.25">
      <c r="A708" t="s">
        <v>2225</v>
      </c>
      <c r="B708">
        <v>2025</v>
      </c>
      <c r="C708" t="s">
        <v>175</v>
      </c>
      <c r="D708" t="b">
        <f>TRUE()</f>
        <v>1</v>
      </c>
      <c r="E708" t="b">
        <f>COUNTIF(connections!A:A, A708) &gt; 0</f>
        <v>0</v>
      </c>
      <c r="G708" t="s">
        <v>2226</v>
      </c>
      <c r="H708" t="s">
        <v>180</v>
      </c>
      <c r="I708" t="s">
        <v>2227</v>
      </c>
      <c r="J708" s="1" t="s">
        <v>2228</v>
      </c>
    </row>
    <row r="709" spans="1:10" ht="15" customHeight="1" x14ac:dyDescent="0.25">
      <c r="A709" t="s">
        <v>2229</v>
      </c>
      <c r="B709">
        <v>2026</v>
      </c>
      <c r="C709" t="s">
        <v>175</v>
      </c>
      <c r="D709" t="b">
        <f>TRUE()</f>
        <v>1</v>
      </c>
      <c r="E709" t="b">
        <f>COUNTIF(connections!A:A, A709) &gt; 0</f>
        <v>0</v>
      </c>
      <c r="G709" t="s">
        <v>2230</v>
      </c>
      <c r="J709" s="10" t="s">
        <v>2231</v>
      </c>
    </row>
    <row r="710" spans="1:10" ht="15" customHeight="1" x14ac:dyDescent="0.25">
      <c r="A710" t="s">
        <v>2232</v>
      </c>
      <c r="B710">
        <v>2023</v>
      </c>
      <c r="C710" t="s">
        <v>175</v>
      </c>
      <c r="D710" t="b">
        <f>TRUE()</f>
        <v>1</v>
      </c>
      <c r="E710" t="b">
        <f>COUNTIF(connections!A:A, A710) &gt; 0</f>
        <v>0</v>
      </c>
      <c r="G710" t="s">
        <v>2233</v>
      </c>
      <c r="H710" t="s">
        <v>180</v>
      </c>
      <c r="I710" t="s">
        <v>14397</v>
      </c>
      <c r="J710" s="10" t="s">
        <v>2234</v>
      </c>
    </row>
    <row r="711" spans="1:10" ht="15" customHeight="1" x14ac:dyDescent="0.25">
      <c r="A711" t="s">
        <v>8333</v>
      </c>
      <c r="B711">
        <v>2022</v>
      </c>
      <c r="C711" t="s">
        <v>169</v>
      </c>
      <c r="D711" t="b">
        <f>TRUE()</f>
        <v>1</v>
      </c>
      <c r="E711" t="b">
        <f>COUNTIF(connections!A:A, A711) &gt; 0</f>
        <v>1</v>
      </c>
      <c r="G711" t="s">
        <v>8334</v>
      </c>
      <c r="H711" t="s">
        <v>180</v>
      </c>
      <c r="I711" t="s">
        <v>8376</v>
      </c>
      <c r="J711" s="10" t="s">
        <v>8335</v>
      </c>
    </row>
    <row r="712" spans="1:10" ht="15" customHeight="1" x14ac:dyDescent="0.25">
      <c r="A712" t="s">
        <v>14254</v>
      </c>
      <c r="B712">
        <v>2022</v>
      </c>
      <c r="C712" t="s">
        <v>169</v>
      </c>
      <c r="D712" t="b">
        <v>0</v>
      </c>
      <c r="E712" t="b">
        <f>COUNTIF(connections!A:A, A712) &gt; 0</f>
        <v>1</v>
      </c>
      <c r="G712" t="s">
        <v>14255</v>
      </c>
      <c r="J712" s="10" t="s">
        <v>14256</v>
      </c>
    </row>
    <row r="713" spans="1:10" ht="15" customHeight="1" x14ac:dyDescent="0.25">
      <c r="A713" t="s">
        <v>2235</v>
      </c>
      <c r="B713">
        <v>2010</v>
      </c>
      <c r="C713" t="s">
        <v>172</v>
      </c>
      <c r="D713" t="b">
        <f>TRUE()</f>
        <v>1</v>
      </c>
      <c r="E713" t="b">
        <f>COUNTIF(connections!A:A, A713) &gt; 0</f>
        <v>0</v>
      </c>
      <c r="F713" t="s">
        <v>321</v>
      </c>
      <c r="G713" t="s">
        <v>2236</v>
      </c>
    </row>
    <row r="714" spans="1:10" ht="15" customHeight="1" x14ac:dyDescent="0.25">
      <c r="A714" t="s">
        <v>2237</v>
      </c>
      <c r="B714">
        <v>2024</v>
      </c>
      <c r="C714" t="s">
        <v>169</v>
      </c>
      <c r="D714" t="b">
        <f>TRUE()</f>
        <v>1</v>
      </c>
      <c r="E714" t="b">
        <f>COUNTIF(connections!A:A, A714) &gt; 0</f>
        <v>0</v>
      </c>
      <c r="G714" t="s">
        <v>2238</v>
      </c>
      <c r="H714" t="s">
        <v>180</v>
      </c>
      <c r="I714" t="s">
        <v>8095</v>
      </c>
      <c r="J714" s="10" t="s">
        <v>2239</v>
      </c>
    </row>
    <row r="715" spans="1:10" ht="15" customHeight="1" x14ac:dyDescent="0.25">
      <c r="A715" t="s">
        <v>9864</v>
      </c>
      <c r="B715">
        <v>2026</v>
      </c>
      <c r="C715" t="s">
        <v>169</v>
      </c>
      <c r="D715" t="b">
        <v>0</v>
      </c>
      <c r="E715" t="b">
        <f>COUNTIF(connections!A:A, A715) &gt; 0</f>
        <v>0</v>
      </c>
      <c r="G715" t="s">
        <v>9865</v>
      </c>
      <c r="J715" s="10" t="s">
        <v>9866</v>
      </c>
    </row>
    <row r="716" spans="1:10" ht="15" customHeight="1" x14ac:dyDescent="0.25">
      <c r="A716" t="s">
        <v>2240</v>
      </c>
      <c r="B716">
        <v>2022</v>
      </c>
      <c r="C716" t="s">
        <v>169</v>
      </c>
      <c r="D716" t="b">
        <f>TRUE()</f>
        <v>1</v>
      </c>
      <c r="E716" t="b">
        <f>COUNTIF(connections!A:A, A716) &gt; 0</f>
        <v>0</v>
      </c>
      <c r="G716" t="s">
        <v>2241</v>
      </c>
      <c r="H716" t="s">
        <v>180</v>
      </c>
      <c r="I716" t="s">
        <v>2242</v>
      </c>
      <c r="J716" s="1" t="s">
        <v>2243</v>
      </c>
    </row>
    <row r="717" spans="1:10" ht="15" customHeight="1" x14ac:dyDescent="0.25">
      <c r="A717" t="s">
        <v>2244</v>
      </c>
      <c r="B717">
        <v>2023</v>
      </c>
      <c r="C717" t="s">
        <v>169</v>
      </c>
      <c r="D717" t="b">
        <v>1</v>
      </c>
      <c r="E717" t="b">
        <f>COUNTIF(connections!A:A, A717) &gt; 0</f>
        <v>0</v>
      </c>
      <c r="G717" t="s">
        <v>2245</v>
      </c>
      <c r="J717" s="10" t="s">
        <v>2246</v>
      </c>
    </row>
    <row r="718" spans="1:10" ht="15" customHeight="1" x14ac:dyDescent="0.25">
      <c r="A718" t="s">
        <v>16909</v>
      </c>
      <c r="B718">
        <v>2026</v>
      </c>
      <c r="C718" t="s">
        <v>175</v>
      </c>
      <c r="D718" t="b">
        <v>0</v>
      </c>
      <c r="E718" t="b">
        <f>COUNTIF(connections!A:A, A718) &gt; 0</f>
        <v>0</v>
      </c>
      <c r="G718" t="s">
        <v>16911</v>
      </c>
      <c r="H718" t="s">
        <v>180</v>
      </c>
      <c r="I718" t="s">
        <v>16913</v>
      </c>
      <c r="J718" s="10" t="s">
        <v>16910</v>
      </c>
    </row>
    <row r="719" spans="1:10" ht="15" customHeight="1" x14ac:dyDescent="0.25">
      <c r="A719" t="s">
        <v>2247</v>
      </c>
      <c r="B719">
        <v>2020</v>
      </c>
      <c r="C719" t="s">
        <v>169</v>
      </c>
      <c r="D719" t="b">
        <f>TRUE()</f>
        <v>1</v>
      </c>
      <c r="E719" t="b">
        <f>COUNTIF(connections!A:A, A719) &gt; 0</f>
        <v>1</v>
      </c>
      <c r="G719" t="s">
        <v>2248</v>
      </c>
      <c r="H719" t="s">
        <v>180</v>
      </c>
      <c r="I719" t="s">
        <v>2249</v>
      </c>
      <c r="J719" s="1" t="s">
        <v>2250</v>
      </c>
    </row>
    <row r="720" spans="1:10" ht="15" customHeight="1" x14ac:dyDescent="0.25">
      <c r="A720" t="s">
        <v>2251</v>
      </c>
      <c r="B720">
        <v>2023</v>
      </c>
      <c r="C720" t="s">
        <v>169</v>
      </c>
      <c r="D720" t="b">
        <f>TRUE()</f>
        <v>1</v>
      </c>
      <c r="E720" t="b">
        <f>COUNTIF(connections!A:A, A720) &gt; 0</f>
        <v>0</v>
      </c>
      <c r="F720" t="s">
        <v>645</v>
      </c>
      <c r="G720" t="s">
        <v>2252</v>
      </c>
    </row>
    <row r="721" spans="1:10" ht="15" customHeight="1" x14ac:dyDescent="0.25">
      <c r="A721" t="s">
        <v>2253</v>
      </c>
      <c r="B721">
        <v>2023</v>
      </c>
      <c r="C721" t="s">
        <v>169</v>
      </c>
      <c r="D721" t="b">
        <f>FALSE()</f>
        <v>0</v>
      </c>
      <c r="E721" t="b">
        <f>COUNTIF(connections!A:A, A721) &gt; 0</f>
        <v>0</v>
      </c>
      <c r="G721" t="s">
        <v>2254</v>
      </c>
      <c r="H721" t="s">
        <v>180</v>
      </c>
      <c r="I721" t="s">
        <v>2255</v>
      </c>
      <c r="J721" s="1" t="s">
        <v>2256</v>
      </c>
    </row>
    <row r="722" spans="1:10" ht="15" customHeight="1" x14ac:dyDescent="0.25">
      <c r="A722" t="s">
        <v>2257</v>
      </c>
      <c r="B722">
        <v>2025</v>
      </c>
      <c r="C722" t="s">
        <v>215</v>
      </c>
      <c r="D722" t="b">
        <f>TRUE()</f>
        <v>1</v>
      </c>
      <c r="E722" t="b">
        <f>COUNTIF(connections!A:A, A722) &gt; 0</f>
        <v>0</v>
      </c>
      <c r="G722" t="s">
        <v>2258</v>
      </c>
      <c r="J722" s="1" t="s">
        <v>2259</v>
      </c>
    </row>
    <row r="723" spans="1:10" ht="15" customHeight="1" x14ac:dyDescent="0.25">
      <c r="A723" t="s">
        <v>2260</v>
      </c>
      <c r="B723">
        <v>2025</v>
      </c>
      <c r="C723" t="s">
        <v>169</v>
      </c>
      <c r="D723" t="b">
        <f>TRUE()</f>
        <v>1</v>
      </c>
      <c r="E723" t="b">
        <f>COUNTIF(connections!A:A, A723) &gt; 0</f>
        <v>0</v>
      </c>
      <c r="G723" t="s">
        <v>2261</v>
      </c>
    </row>
    <row r="724" spans="1:10" ht="15" customHeight="1" x14ac:dyDescent="0.25">
      <c r="A724" t="s">
        <v>2262</v>
      </c>
      <c r="B724">
        <v>2022</v>
      </c>
      <c r="C724" t="s">
        <v>169</v>
      </c>
      <c r="D724" t="b">
        <f>TRUE()</f>
        <v>1</v>
      </c>
      <c r="E724" t="b">
        <f>COUNTIF(connections!A:A, A724) &gt; 0</f>
        <v>1</v>
      </c>
      <c r="G724" t="s">
        <v>2263</v>
      </c>
      <c r="H724" t="s">
        <v>180</v>
      </c>
      <c r="I724" t="s">
        <v>2264</v>
      </c>
      <c r="J724" s="1" t="s">
        <v>2265</v>
      </c>
    </row>
    <row r="725" spans="1:10" ht="15" customHeight="1" x14ac:dyDescent="0.25">
      <c r="A725" t="s">
        <v>2266</v>
      </c>
      <c r="B725">
        <v>2026</v>
      </c>
      <c r="C725" t="s">
        <v>169</v>
      </c>
      <c r="D725" t="b">
        <f>TRUE()</f>
        <v>1</v>
      </c>
      <c r="E725" t="b">
        <f>COUNTIF(connections!A:A, A725) &gt; 0</f>
        <v>0</v>
      </c>
      <c r="G725" t="s">
        <v>2267</v>
      </c>
      <c r="J725" s="10" t="s">
        <v>2268</v>
      </c>
    </row>
    <row r="726" spans="1:10" ht="15" customHeight="1" x14ac:dyDescent="0.25">
      <c r="A726" t="s">
        <v>2269</v>
      </c>
      <c r="B726">
        <v>2015</v>
      </c>
      <c r="C726" t="s">
        <v>172</v>
      </c>
      <c r="D726" t="b">
        <f>TRUE()</f>
        <v>1</v>
      </c>
      <c r="E726" t="b">
        <f>COUNTIF(connections!A:A, A726) &gt; 0</f>
        <v>0</v>
      </c>
      <c r="G726" t="s">
        <v>2270</v>
      </c>
      <c r="H726" t="s">
        <v>180</v>
      </c>
      <c r="I726" t="s">
        <v>2271</v>
      </c>
    </row>
    <row r="727" spans="1:10" ht="15" customHeight="1" x14ac:dyDescent="0.25">
      <c r="A727" t="s">
        <v>2272</v>
      </c>
      <c r="B727">
        <v>2025</v>
      </c>
      <c r="C727" t="s">
        <v>215</v>
      </c>
      <c r="D727" t="b">
        <f>TRUE()</f>
        <v>1</v>
      </c>
      <c r="E727" t="b">
        <f>COUNTIF(connections!A:A, A727) &gt; 0</f>
        <v>0</v>
      </c>
      <c r="G727" t="s">
        <v>2273</v>
      </c>
    </row>
    <row r="728" spans="1:10" ht="15" customHeight="1" x14ac:dyDescent="0.25">
      <c r="A728" t="s">
        <v>2274</v>
      </c>
      <c r="B728">
        <v>2025</v>
      </c>
      <c r="C728" t="s">
        <v>169</v>
      </c>
      <c r="D728" t="b">
        <f>TRUE()</f>
        <v>1</v>
      </c>
      <c r="E728" t="b">
        <f>COUNTIF(connections!A:A, A728) &gt; 0</f>
        <v>0</v>
      </c>
      <c r="G728" t="s">
        <v>2275</v>
      </c>
      <c r="H728" t="s">
        <v>180</v>
      </c>
      <c r="I728" t="s">
        <v>8304</v>
      </c>
      <c r="J728" s="10" t="s">
        <v>8305</v>
      </c>
    </row>
    <row r="729" spans="1:10" ht="15" customHeight="1" x14ac:dyDescent="0.25">
      <c r="A729" t="s">
        <v>2276</v>
      </c>
      <c r="B729">
        <v>2023</v>
      </c>
      <c r="C729" t="s">
        <v>169</v>
      </c>
      <c r="D729" t="b">
        <f>TRUE()</f>
        <v>1</v>
      </c>
      <c r="E729" t="b">
        <f>COUNTIF(connections!A:A, A729) &gt; 0</f>
        <v>0</v>
      </c>
      <c r="G729" t="s">
        <v>2277</v>
      </c>
      <c r="J729" s="10" t="s">
        <v>2278</v>
      </c>
    </row>
    <row r="730" spans="1:10" ht="14.25" customHeight="1" x14ac:dyDescent="0.25">
      <c r="A730" t="s">
        <v>7896</v>
      </c>
      <c r="B730">
        <v>2025</v>
      </c>
      <c r="C730" t="s">
        <v>169</v>
      </c>
      <c r="D730" t="b">
        <f>TRUE()</f>
        <v>1</v>
      </c>
      <c r="E730" t="b">
        <f>COUNTIF(connections!A:A, A730) &gt; 0</f>
        <v>0</v>
      </c>
      <c r="G730" t="s">
        <v>7897</v>
      </c>
      <c r="J730" s="10" t="s">
        <v>7895</v>
      </c>
    </row>
    <row r="731" spans="1:10" ht="15" customHeight="1" x14ac:dyDescent="0.25">
      <c r="A731" t="s">
        <v>2279</v>
      </c>
      <c r="B731">
        <v>2014</v>
      </c>
      <c r="C731" t="s">
        <v>172</v>
      </c>
      <c r="D731" t="b">
        <f>TRUE()</f>
        <v>1</v>
      </c>
      <c r="E731" t="b">
        <f>COUNTIF(connections!A:A, A731) &gt; 0</f>
        <v>1</v>
      </c>
      <c r="G731" t="s">
        <v>2280</v>
      </c>
      <c r="H731" t="s">
        <v>180</v>
      </c>
      <c r="I731" t="s">
        <v>14153</v>
      </c>
      <c r="J731" s="10" t="s">
        <v>14154</v>
      </c>
    </row>
    <row r="732" spans="1:10" x14ac:dyDescent="0.25">
      <c r="A732" t="s">
        <v>2281</v>
      </c>
      <c r="B732">
        <v>2022</v>
      </c>
      <c r="C732" t="s">
        <v>169</v>
      </c>
      <c r="D732" t="b">
        <f>TRUE()</f>
        <v>1</v>
      </c>
      <c r="E732" t="b">
        <f>COUNTIF(connections!A:A, A732) &gt; 0</f>
        <v>0</v>
      </c>
      <c r="F732" t="s">
        <v>645</v>
      </c>
      <c r="G732" t="s">
        <v>2282</v>
      </c>
      <c r="H732" t="s">
        <v>180</v>
      </c>
      <c r="I732" t="s">
        <v>2283</v>
      </c>
      <c r="J732" s="1" t="s">
        <v>2284</v>
      </c>
    </row>
    <row r="733" spans="1:10" x14ac:dyDescent="0.25">
      <c r="A733" t="s">
        <v>2285</v>
      </c>
      <c r="B733">
        <v>2008</v>
      </c>
      <c r="C733" t="s">
        <v>172</v>
      </c>
      <c r="D733" t="b">
        <f>TRUE()</f>
        <v>1</v>
      </c>
      <c r="E733" t="b">
        <f>COUNTIF(connections!A:A, A733) &gt; 0</f>
        <v>1</v>
      </c>
      <c r="G733" t="s">
        <v>2286</v>
      </c>
      <c r="H733" t="s">
        <v>180</v>
      </c>
      <c r="I733" t="s">
        <v>2287</v>
      </c>
    </row>
    <row r="734" spans="1:10" x14ac:dyDescent="0.25">
      <c r="A734" t="s">
        <v>2288</v>
      </c>
      <c r="B734">
        <v>2000</v>
      </c>
      <c r="C734" t="s">
        <v>172</v>
      </c>
      <c r="D734" t="b">
        <f>TRUE()</f>
        <v>1</v>
      </c>
      <c r="E734" t="b">
        <f>COUNTIF(connections!A:A, A734) &gt; 0</f>
        <v>1</v>
      </c>
      <c r="G734" t="s">
        <v>2289</v>
      </c>
      <c r="H734" t="s">
        <v>180</v>
      </c>
      <c r="I734" t="s">
        <v>2290</v>
      </c>
    </row>
    <row r="735" spans="1:10" x14ac:dyDescent="0.25">
      <c r="A735" t="s">
        <v>2291</v>
      </c>
      <c r="B735">
        <v>2010</v>
      </c>
      <c r="C735" t="s">
        <v>172</v>
      </c>
      <c r="D735" t="b">
        <f>TRUE()</f>
        <v>1</v>
      </c>
      <c r="E735" t="b">
        <f>COUNTIF(connections!A:A, A735) &gt; 0</f>
        <v>1</v>
      </c>
      <c r="G735" t="s">
        <v>2292</v>
      </c>
      <c r="H735" t="s">
        <v>180</v>
      </c>
      <c r="I735" t="s">
        <v>2293</v>
      </c>
    </row>
    <row r="736" spans="1:10" x14ac:dyDescent="0.25">
      <c r="A736" t="s">
        <v>2294</v>
      </c>
      <c r="B736">
        <v>2002</v>
      </c>
      <c r="C736" t="s">
        <v>172</v>
      </c>
      <c r="D736" t="b">
        <f>TRUE()</f>
        <v>1</v>
      </c>
      <c r="E736" t="b">
        <f>COUNTIF(connections!A:A, A736) &gt; 0</f>
        <v>0</v>
      </c>
      <c r="G736" t="s">
        <v>2295</v>
      </c>
      <c r="H736" t="s">
        <v>180</v>
      </c>
      <c r="I736" t="s">
        <v>2296</v>
      </c>
    </row>
    <row r="737" spans="1:10" x14ac:dyDescent="0.25">
      <c r="A737" t="s">
        <v>2297</v>
      </c>
      <c r="B737">
        <v>1996</v>
      </c>
      <c r="C737" t="s">
        <v>172</v>
      </c>
      <c r="D737" t="b">
        <f>TRUE()</f>
        <v>1</v>
      </c>
      <c r="E737" t="b">
        <f>COUNTIF(connections!A:A, A737) &gt; 0</f>
        <v>1</v>
      </c>
      <c r="G737" t="s">
        <v>2298</v>
      </c>
      <c r="H737" t="s">
        <v>180</v>
      </c>
      <c r="I737" t="s">
        <v>2299</v>
      </c>
    </row>
    <row r="738" spans="1:10" x14ac:dyDescent="0.25">
      <c r="A738" t="s">
        <v>2300</v>
      </c>
      <c r="B738">
        <v>2001</v>
      </c>
      <c r="C738" t="s">
        <v>172</v>
      </c>
      <c r="D738" t="b">
        <f>TRUE()</f>
        <v>1</v>
      </c>
      <c r="E738" t="b">
        <f>COUNTIF(connections!A:A, A738) &gt; 0</f>
        <v>0</v>
      </c>
      <c r="G738" t="s">
        <v>2301</v>
      </c>
      <c r="H738" t="s">
        <v>180</v>
      </c>
      <c r="I738" t="s">
        <v>2302</v>
      </c>
    </row>
    <row r="739" spans="1:10" x14ac:dyDescent="0.25">
      <c r="A739" t="s">
        <v>2303</v>
      </c>
      <c r="B739">
        <v>2024</v>
      </c>
      <c r="C739" t="s">
        <v>172</v>
      </c>
      <c r="D739" t="b">
        <f>TRUE()</f>
        <v>1</v>
      </c>
      <c r="E739" t="b">
        <f>COUNTIF(connections!A:A, A739) &gt; 0</f>
        <v>0</v>
      </c>
      <c r="G739" t="s">
        <v>2304</v>
      </c>
      <c r="H739" t="s">
        <v>180</v>
      </c>
      <c r="I739" t="s">
        <v>2305</v>
      </c>
      <c r="J739" s="1" t="s">
        <v>2306</v>
      </c>
    </row>
    <row r="740" spans="1:10" x14ac:dyDescent="0.25">
      <c r="A740" t="s">
        <v>2307</v>
      </c>
      <c r="B740">
        <v>2010</v>
      </c>
      <c r="C740" t="s">
        <v>172</v>
      </c>
      <c r="D740" t="b">
        <f>TRUE()</f>
        <v>1</v>
      </c>
      <c r="E740" t="b">
        <f>COUNTIF(connections!A:A, A740) &gt; 0</f>
        <v>1</v>
      </c>
      <c r="G740" t="s">
        <v>2308</v>
      </c>
      <c r="H740" t="s">
        <v>180</v>
      </c>
      <c r="I740" t="s">
        <v>2309</v>
      </c>
      <c r="J740" s="1" t="s">
        <v>2310</v>
      </c>
    </row>
    <row r="741" spans="1:10" x14ac:dyDescent="0.25">
      <c r="A741" t="s">
        <v>2311</v>
      </c>
      <c r="B741">
        <v>2023</v>
      </c>
      <c r="C741" t="s">
        <v>215</v>
      </c>
      <c r="D741" t="b">
        <f>TRUE()</f>
        <v>1</v>
      </c>
      <c r="E741" t="b">
        <f>COUNTIF(connections!A:A, A741) &gt; 0</f>
        <v>1</v>
      </c>
      <c r="G741" t="s">
        <v>2312</v>
      </c>
      <c r="H741" t="s">
        <v>180</v>
      </c>
      <c r="I741" t="s">
        <v>2313</v>
      </c>
      <c r="J741" s="1" t="s">
        <v>2314</v>
      </c>
    </row>
    <row r="742" spans="1:10" x14ac:dyDescent="0.25">
      <c r="A742" t="s">
        <v>2315</v>
      </c>
      <c r="B742">
        <v>2010</v>
      </c>
      <c r="C742" t="s">
        <v>169</v>
      </c>
      <c r="D742" t="b">
        <f>TRUE()</f>
        <v>1</v>
      </c>
      <c r="E742" t="b">
        <f>COUNTIF(connections!A:A, A742) &gt; 0</f>
        <v>1</v>
      </c>
      <c r="G742" t="s">
        <v>2316</v>
      </c>
    </row>
    <row r="743" spans="1:10" x14ac:dyDescent="0.25">
      <c r="A743" t="s">
        <v>2317</v>
      </c>
      <c r="B743">
        <v>2022</v>
      </c>
      <c r="C743" t="s">
        <v>215</v>
      </c>
      <c r="D743" t="b">
        <f>TRUE()</f>
        <v>1</v>
      </c>
      <c r="E743" t="b">
        <f>COUNTIF(connections!A:A, A743) &gt; 0</f>
        <v>1</v>
      </c>
      <c r="F743" t="s">
        <v>1157</v>
      </c>
      <c r="G743" t="s">
        <v>2318</v>
      </c>
      <c r="H743" t="s">
        <v>180</v>
      </c>
      <c r="I743" t="s">
        <v>2319</v>
      </c>
      <c r="J743" s="1" t="s">
        <v>2320</v>
      </c>
    </row>
    <row r="744" spans="1:10" x14ac:dyDescent="0.25">
      <c r="A744" t="s">
        <v>2321</v>
      </c>
      <c r="B744">
        <v>2022</v>
      </c>
      <c r="C744" t="s">
        <v>169</v>
      </c>
      <c r="D744" t="b">
        <f>TRUE()</f>
        <v>1</v>
      </c>
      <c r="E744" t="b">
        <f>COUNTIF(connections!A:A, A744) &gt; 0</f>
        <v>0</v>
      </c>
      <c r="F744" t="s">
        <v>1023</v>
      </c>
      <c r="G744" t="s">
        <v>2322</v>
      </c>
    </row>
    <row r="745" spans="1:10" x14ac:dyDescent="0.25">
      <c r="A745" t="s">
        <v>7903</v>
      </c>
      <c r="B745">
        <v>2026</v>
      </c>
      <c r="C745" t="s">
        <v>175</v>
      </c>
      <c r="D745" t="b">
        <f>TRUE()</f>
        <v>1</v>
      </c>
      <c r="E745" t="b">
        <f>COUNTIF(connections!A:A, A745) &gt; 0</f>
        <v>0</v>
      </c>
      <c r="G745" t="s">
        <v>7904</v>
      </c>
      <c r="J745" s="10" t="s">
        <v>7905</v>
      </c>
    </row>
    <row r="746" spans="1:10" x14ac:dyDescent="0.25">
      <c r="A746" t="s">
        <v>2323</v>
      </c>
      <c r="B746">
        <v>2012</v>
      </c>
      <c r="C746" t="s">
        <v>172</v>
      </c>
      <c r="D746" t="b">
        <f>TRUE()</f>
        <v>1</v>
      </c>
      <c r="E746" t="b">
        <f>COUNTIF(connections!A:A, A746) &gt; 0</f>
        <v>0</v>
      </c>
      <c r="G746" t="s">
        <v>2324</v>
      </c>
    </row>
    <row r="747" spans="1:10" x14ac:dyDescent="0.25">
      <c r="A747" t="s">
        <v>2325</v>
      </c>
      <c r="B747">
        <v>2026</v>
      </c>
      <c r="C747" t="s">
        <v>215</v>
      </c>
      <c r="D747" t="b">
        <f>TRUE()</f>
        <v>1</v>
      </c>
      <c r="E747" t="b">
        <f>COUNTIF(connections!A:A, A747) &gt; 0</f>
        <v>0</v>
      </c>
      <c r="G747" t="s">
        <v>2326</v>
      </c>
      <c r="J747" s="10" t="s">
        <v>2327</v>
      </c>
    </row>
    <row r="748" spans="1:10" x14ac:dyDescent="0.25">
      <c r="A748" t="s">
        <v>2328</v>
      </c>
      <c r="B748">
        <v>2020</v>
      </c>
      <c r="C748" t="s">
        <v>169</v>
      </c>
      <c r="D748" t="b">
        <f>TRUE()</f>
        <v>1</v>
      </c>
      <c r="E748" t="b">
        <f>COUNTIF(connections!A:A, A748) &gt; 0</f>
        <v>1</v>
      </c>
      <c r="G748" t="s">
        <v>2329</v>
      </c>
      <c r="H748" t="s">
        <v>180</v>
      </c>
      <c r="I748" t="s">
        <v>2330</v>
      </c>
      <c r="J748" s="1" t="s">
        <v>2331</v>
      </c>
    </row>
    <row r="749" spans="1:10" x14ac:dyDescent="0.25">
      <c r="A749" t="s">
        <v>2332</v>
      </c>
      <c r="B749">
        <v>2026</v>
      </c>
      <c r="C749" t="s">
        <v>169</v>
      </c>
      <c r="D749" t="b">
        <f>TRUE()</f>
        <v>1</v>
      </c>
      <c r="E749" t="b">
        <f>COUNTIF(connections!A:A, A749) &gt; 0</f>
        <v>0</v>
      </c>
      <c r="G749" t="s">
        <v>2333</v>
      </c>
      <c r="H749" t="s">
        <v>180</v>
      </c>
      <c r="I749" t="s">
        <v>8301</v>
      </c>
      <c r="J749" s="10" t="s">
        <v>8302</v>
      </c>
    </row>
    <row r="750" spans="1:10" x14ac:dyDescent="0.25">
      <c r="A750" t="s">
        <v>2334</v>
      </c>
      <c r="B750">
        <v>2014</v>
      </c>
      <c r="C750" t="s">
        <v>169</v>
      </c>
      <c r="D750" t="b">
        <f>TRUE()</f>
        <v>1</v>
      </c>
      <c r="E750" t="b">
        <f>COUNTIF(connections!A:A, A750) &gt; 0</f>
        <v>0</v>
      </c>
      <c r="G750" t="s">
        <v>2335</v>
      </c>
      <c r="H750" t="s">
        <v>180</v>
      </c>
      <c r="I750" t="s">
        <v>8287</v>
      </c>
      <c r="J750" s="10" t="s">
        <v>2336</v>
      </c>
    </row>
    <row r="751" spans="1:10" x14ac:dyDescent="0.25">
      <c r="A751" t="s">
        <v>2337</v>
      </c>
      <c r="B751">
        <v>2024</v>
      </c>
      <c r="C751" t="s">
        <v>175</v>
      </c>
      <c r="D751" t="b">
        <f>TRUE()</f>
        <v>1</v>
      </c>
      <c r="E751" t="b">
        <f>COUNTIF(connections!A:A, A751) &gt; 0</f>
        <v>0</v>
      </c>
      <c r="F751" t="s">
        <v>264</v>
      </c>
      <c r="G751" t="s">
        <v>2338</v>
      </c>
      <c r="H751" t="s">
        <v>180</v>
      </c>
      <c r="I751" t="s">
        <v>2339</v>
      </c>
      <c r="J751" s="1" t="s">
        <v>2340</v>
      </c>
    </row>
    <row r="752" spans="1:10" x14ac:dyDescent="0.25">
      <c r="A752" t="s">
        <v>2341</v>
      </c>
      <c r="B752">
        <v>2006</v>
      </c>
      <c r="C752" t="s">
        <v>172</v>
      </c>
      <c r="D752" t="b">
        <f>TRUE()</f>
        <v>1</v>
      </c>
      <c r="E752" t="b">
        <f>COUNTIF(connections!A:A, A752) &gt; 0</f>
        <v>1</v>
      </c>
      <c r="G752" t="s">
        <v>2342</v>
      </c>
      <c r="H752" t="s">
        <v>180</v>
      </c>
      <c r="I752" t="s">
        <v>2343</v>
      </c>
    </row>
    <row r="753" spans="1:10" x14ac:dyDescent="0.25">
      <c r="A753" t="s">
        <v>2344</v>
      </c>
      <c r="B753">
        <v>2018</v>
      </c>
      <c r="C753" t="s">
        <v>169</v>
      </c>
      <c r="D753" t="b">
        <f>FALSE()</f>
        <v>0</v>
      </c>
      <c r="E753" t="b">
        <f>COUNTIF(connections!A:A, A753) &gt; 0</f>
        <v>0</v>
      </c>
      <c r="G753" t="s">
        <v>2345</v>
      </c>
      <c r="H753" t="s">
        <v>180</v>
      </c>
      <c r="I753" t="s">
        <v>2346</v>
      </c>
      <c r="J753" s="1" t="s">
        <v>2347</v>
      </c>
    </row>
    <row r="754" spans="1:10" x14ac:dyDescent="0.25">
      <c r="A754" t="s">
        <v>90</v>
      </c>
      <c r="B754">
        <v>2017</v>
      </c>
      <c r="C754" t="s">
        <v>175</v>
      </c>
      <c r="D754" t="b">
        <f>TRUE()</f>
        <v>1</v>
      </c>
      <c r="E754" t="b">
        <f>COUNTIF(connections!A:A, A754) &gt; 0</f>
        <v>1</v>
      </c>
      <c r="G754" t="s">
        <v>2348</v>
      </c>
      <c r="H754" t="s">
        <v>180</v>
      </c>
      <c r="I754" t="s">
        <v>2349</v>
      </c>
      <c r="J754" s="1" t="s">
        <v>2350</v>
      </c>
    </row>
    <row r="755" spans="1:10" x14ac:dyDescent="0.25">
      <c r="A755" t="s">
        <v>38</v>
      </c>
      <c r="B755">
        <v>2026</v>
      </c>
      <c r="C755" t="s">
        <v>175</v>
      </c>
      <c r="D755" t="b">
        <f>TRUE()</f>
        <v>1</v>
      </c>
      <c r="E755" t="b">
        <f>COUNTIF(connections!A:A, A755) &gt; 0</f>
        <v>0</v>
      </c>
      <c r="G755" t="s">
        <v>2351</v>
      </c>
      <c r="H755" t="s">
        <v>180</v>
      </c>
      <c r="I755" t="s">
        <v>2352</v>
      </c>
      <c r="J755" s="1" t="s">
        <v>2353</v>
      </c>
    </row>
    <row r="756" spans="1:10" x14ac:dyDescent="0.25">
      <c r="A756" t="s">
        <v>9826</v>
      </c>
      <c r="B756">
        <v>2026</v>
      </c>
      <c r="C756" t="s">
        <v>169</v>
      </c>
      <c r="D756" t="b">
        <v>0</v>
      </c>
      <c r="E756" t="b">
        <f>COUNTIF(connections!A:A, A756) &gt; 0</f>
        <v>0</v>
      </c>
      <c r="G756" t="s">
        <v>9827</v>
      </c>
      <c r="H756" t="s">
        <v>180</v>
      </c>
      <c r="I756" t="s">
        <v>9828</v>
      </c>
      <c r="J756" s="10" t="s">
        <v>9829</v>
      </c>
    </row>
    <row r="757" spans="1:10" x14ac:dyDescent="0.25">
      <c r="A757" t="s">
        <v>2354</v>
      </c>
      <c r="B757">
        <v>2018</v>
      </c>
      <c r="C757" t="s">
        <v>215</v>
      </c>
      <c r="D757" t="b">
        <f>TRUE()</f>
        <v>1</v>
      </c>
      <c r="E757" t="b">
        <f>COUNTIF(connections!A:A, A757) &gt; 0</f>
        <v>1</v>
      </c>
      <c r="F757" t="s">
        <v>308</v>
      </c>
      <c r="G757" t="s">
        <v>2355</v>
      </c>
      <c r="H757" t="s">
        <v>180</v>
      </c>
      <c r="I757" t="s">
        <v>2356</v>
      </c>
      <c r="J757" s="1" t="s">
        <v>2357</v>
      </c>
    </row>
    <row r="758" spans="1:10" x14ac:dyDescent="0.25">
      <c r="A758" t="s">
        <v>8338</v>
      </c>
      <c r="B758">
        <v>2024</v>
      </c>
      <c r="C758" t="s">
        <v>169</v>
      </c>
      <c r="D758" t="b">
        <f>TRUE()</f>
        <v>1</v>
      </c>
      <c r="E758" t="b">
        <f>COUNTIF(connections!A:A, A758) &gt; 0</f>
        <v>0</v>
      </c>
      <c r="G758" t="s">
        <v>8339</v>
      </c>
      <c r="H758" t="s">
        <v>180</v>
      </c>
      <c r="I758" t="s">
        <v>8340</v>
      </c>
    </row>
    <row r="759" spans="1:10" x14ac:dyDescent="0.25">
      <c r="A759" t="s">
        <v>2358</v>
      </c>
      <c r="B759">
        <v>2023</v>
      </c>
      <c r="C759" t="s">
        <v>169</v>
      </c>
      <c r="D759" t="b">
        <f>TRUE()</f>
        <v>1</v>
      </c>
      <c r="E759" t="b">
        <f>COUNTIF(connections!A:A, A759) &gt; 0</f>
        <v>1</v>
      </c>
      <c r="G759" t="s">
        <v>2359</v>
      </c>
      <c r="H759" t="s">
        <v>180</v>
      </c>
      <c r="I759" t="s">
        <v>2360</v>
      </c>
      <c r="J759" s="1" t="s">
        <v>2361</v>
      </c>
    </row>
    <row r="760" spans="1:10" x14ac:dyDescent="0.25">
      <c r="A760" t="s">
        <v>2362</v>
      </c>
      <c r="B760">
        <v>2025</v>
      </c>
      <c r="C760" t="s">
        <v>175</v>
      </c>
      <c r="D760" t="b">
        <f>TRUE()</f>
        <v>1</v>
      </c>
      <c r="E760" t="b">
        <f>COUNTIF(connections!A:A, A760) &gt; 0</f>
        <v>0</v>
      </c>
      <c r="F760" t="s">
        <v>347</v>
      </c>
      <c r="G760" t="s">
        <v>2363</v>
      </c>
    </row>
    <row r="761" spans="1:10" x14ac:dyDescent="0.25">
      <c r="A761" t="s">
        <v>2364</v>
      </c>
      <c r="B761">
        <v>2026</v>
      </c>
      <c r="C761" t="s">
        <v>175</v>
      </c>
      <c r="D761" t="b">
        <f>TRUE()</f>
        <v>1</v>
      </c>
      <c r="E761" t="b">
        <f>COUNTIF(connections!A:A, A761) &gt; 0</f>
        <v>0</v>
      </c>
      <c r="F761" t="s">
        <v>347</v>
      </c>
      <c r="G761" t="s">
        <v>2365</v>
      </c>
    </row>
    <row r="762" spans="1:10" x14ac:dyDescent="0.25">
      <c r="A762" t="s">
        <v>2366</v>
      </c>
      <c r="B762">
        <v>2025</v>
      </c>
      <c r="C762" t="s">
        <v>175</v>
      </c>
      <c r="D762" t="b">
        <f>FALSE()</f>
        <v>0</v>
      </c>
      <c r="E762" t="b">
        <f>COUNTIF(connections!A:A, A762) &gt; 0</f>
        <v>0</v>
      </c>
      <c r="F762" t="s">
        <v>347</v>
      </c>
      <c r="G762" t="s">
        <v>2367</v>
      </c>
      <c r="H762" t="s">
        <v>180</v>
      </c>
      <c r="I762" t="s">
        <v>2368</v>
      </c>
      <c r="J762" s="1" t="s">
        <v>2369</v>
      </c>
    </row>
    <row r="763" spans="1:10" x14ac:dyDescent="0.25">
      <c r="A763" t="s">
        <v>2370</v>
      </c>
      <c r="B763">
        <v>2021</v>
      </c>
      <c r="C763" t="s">
        <v>169</v>
      </c>
      <c r="D763" t="b">
        <f>TRUE()</f>
        <v>1</v>
      </c>
      <c r="E763" t="b">
        <f>COUNTIF(connections!A:A, A763) &gt; 0</f>
        <v>1</v>
      </c>
      <c r="G763" t="s">
        <v>2371</v>
      </c>
      <c r="H763" t="s">
        <v>180</v>
      </c>
      <c r="I763" t="s">
        <v>2372</v>
      </c>
      <c r="J763" s="1" t="s">
        <v>2373</v>
      </c>
    </row>
    <row r="764" spans="1:10" x14ac:dyDescent="0.25">
      <c r="A764" t="s">
        <v>2374</v>
      </c>
      <c r="B764">
        <v>2025</v>
      </c>
      <c r="C764" t="s">
        <v>169</v>
      </c>
      <c r="D764" t="b">
        <f>TRUE()</f>
        <v>1</v>
      </c>
      <c r="E764" t="b">
        <f>COUNTIF(connections!A:A, A764) &gt; 0</f>
        <v>0</v>
      </c>
      <c r="G764" t="s">
        <v>2375</v>
      </c>
      <c r="H764" t="s">
        <v>180</v>
      </c>
      <c r="I764" t="s">
        <v>2376</v>
      </c>
      <c r="J764" s="1" t="s">
        <v>2377</v>
      </c>
    </row>
    <row r="765" spans="1:10" x14ac:dyDescent="0.25">
      <c r="A765" t="s">
        <v>2378</v>
      </c>
      <c r="B765">
        <v>2025</v>
      </c>
      <c r="C765" t="s">
        <v>215</v>
      </c>
      <c r="D765" t="b">
        <v>1</v>
      </c>
      <c r="E765" t="b">
        <f>COUNTIF(connections!A:A, A765) &gt; 0</f>
        <v>0</v>
      </c>
      <c r="G765" t="s">
        <v>2379</v>
      </c>
      <c r="H765" t="s">
        <v>180</v>
      </c>
      <c r="I765" t="s">
        <v>2380</v>
      </c>
      <c r="J765" s="1" t="s">
        <v>2381</v>
      </c>
    </row>
    <row r="766" spans="1:10" x14ac:dyDescent="0.25">
      <c r="A766" t="s">
        <v>2382</v>
      </c>
      <c r="B766">
        <v>2016</v>
      </c>
      <c r="C766" t="s">
        <v>175</v>
      </c>
      <c r="D766" t="b">
        <f>FALSE()</f>
        <v>0</v>
      </c>
      <c r="E766" t="b">
        <f>COUNTIF(connections!A:A, A766) &gt; 0</f>
        <v>0</v>
      </c>
      <c r="G766" t="s">
        <v>2383</v>
      </c>
      <c r="H766" t="s">
        <v>180</v>
      </c>
      <c r="I766" t="s">
        <v>2384</v>
      </c>
      <c r="J766" s="1" t="s">
        <v>2385</v>
      </c>
    </row>
    <row r="767" spans="1:10" x14ac:dyDescent="0.25">
      <c r="A767" t="s">
        <v>2386</v>
      </c>
      <c r="B767">
        <v>2022</v>
      </c>
      <c r="C767" t="s">
        <v>172</v>
      </c>
      <c r="D767" t="b">
        <f>TRUE()</f>
        <v>1</v>
      </c>
      <c r="E767" t="b">
        <f>COUNTIF(connections!A:A, A767) &gt; 0</f>
        <v>1</v>
      </c>
      <c r="G767" t="s">
        <v>2387</v>
      </c>
    </row>
    <row r="768" spans="1:10" x14ac:dyDescent="0.25">
      <c r="A768" t="s">
        <v>2388</v>
      </c>
      <c r="B768">
        <v>2023</v>
      </c>
      <c r="C768" t="s">
        <v>172</v>
      </c>
      <c r="D768" t="b">
        <f>TRUE()</f>
        <v>1</v>
      </c>
      <c r="E768" t="b">
        <f>COUNTIF(connections!A:A, A768) &gt; 0</f>
        <v>0</v>
      </c>
      <c r="G768" t="s">
        <v>2389</v>
      </c>
    </row>
    <row r="769" spans="1:10" x14ac:dyDescent="0.25">
      <c r="A769" t="s">
        <v>2390</v>
      </c>
      <c r="B769">
        <v>2022</v>
      </c>
      <c r="C769" t="s">
        <v>169</v>
      </c>
      <c r="D769" t="b">
        <f>TRUE()</f>
        <v>1</v>
      </c>
      <c r="E769" t="b">
        <f>COUNTIF(connections!A:A, A769) &gt; 0</f>
        <v>1</v>
      </c>
      <c r="G769" t="s">
        <v>2391</v>
      </c>
      <c r="H769" t="s">
        <v>180</v>
      </c>
      <c r="I769" t="s">
        <v>2392</v>
      </c>
      <c r="J769" s="1" t="s">
        <v>2393</v>
      </c>
    </row>
    <row r="770" spans="1:10" x14ac:dyDescent="0.25">
      <c r="A770" t="s">
        <v>9859</v>
      </c>
      <c r="B770">
        <v>2021</v>
      </c>
      <c r="C770" t="s">
        <v>169</v>
      </c>
      <c r="D770" t="b">
        <v>1</v>
      </c>
      <c r="E770" t="b">
        <f>COUNTIF(connections!A:A, A770) &gt; 0</f>
        <v>0</v>
      </c>
      <c r="G770" t="s">
        <v>9860</v>
      </c>
      <c r="H770" t="s">
        <v>180</v>
      </c>
      <c r="I770" t="s">
        <v>9863</v>
      </c>
      <c r="J770" s="10" t="s">
        <v>9861</v>
      </c>
    </row>
    <row r="771" spans="1:10" x14ac:dyDescent="0.25">
      <c r="A771" t="s">
        <v>2394</v>
      </c>
      <c r="B771">
        <v>2015</v>
      </c>
      <c r="C771" t="s">
        <v>169</v>
      </c>
      <c r="D771" t="b">
        <f>FALSE()</f>
        <v>0</v>
      </c>
      <c r="E771" t="b">
        <f>COUNTIF(connections!A:A, A771) &gt; 0</f>
        <v>0</v>
      </c>
      <c r="F771" t="s">
        <v>267</v>
      </c>
      <c r="G771" t="s">
        <v>2395</v>
      </c>
    </row>
    <row r="772" spans="1:10" x14ac:dyDescent="0.25">
      <c r="A772" t="s">
        <v>2396</v>
      </c>
      <c r="B772">
        <v>2019</v>
      </c>
      <c r="C772" t="s">
        <v>169</v>
      </c>
      <c r="D772" t="b">
        <f>TRUE()</f>
        <v>1</v>
      </c>
      <c r="E772" t="b">
        <f>COUNTIF(connections!A:A, A772) &gt; 0</f>
        <v>1</v>
      </c>
      <c r="G772" t="s">
        <v>2397</v>
      </c>
      <c r="J772" s="1" t="s">
        <v>2398</v>
      </c>
    </row>
    <row r="773" spans="1:10" x14ac:dyDescent="0.25">
      <c r="A773" t="s">
        <v>2399</v>
      </c>
      <c r="B773">
        <v>2016</v>
      </c>
      <c r="C773" t="s">
        <v>172</v>
      </c>
      <c r="D773" t="b">
        <f>TRUE()</f>
        <v>1</v>
      </c>
      <c r="E773" t="b">
        <f>COUNTIF(connections!A:A, A773) &gt; 0</f>
        <v>0</v>
      </c>
      <c r="G773" t="s">
        <v>2400</v>
      </c>
      <c r="H773" t="s">
        <v>180</v>
      </c>
      <c r="I773" t="s">
        <v>2401</v>
      </c>
      <c r="J773" s="10" t="s">
        <v>2402</v>
      </c>
    </row>
    <row r="774" spans="1:10" x14ac:dyDescent="0.25">
      <c r="A774" t="s">
        <v>8068</v>
      </c>
      <c r="B774">
        <v>2024</v>
      </c>
      <c r="C774" t="s">
        <v>215</v>
      </c>
      <c r="D774" t="b">
        <f>TRUE()</f>
        <v>1</v>
      </c>
      <c r="E774" t="b">
        <f>COUNTIF(connections!A:A, A774) &gt; 0</f>
        <v>0</v>
      </c>
      <c r="F774" t="s">
        <v>267</v>
      </c>
      <c r="G774" t="s">
        <v>8069</v>
      </c>
      <c r="H774" t="s">
        <v>180</v>
      </c>
      <c r="I774" t="s">
        <v>8288</v>
      </c>
      <c r="J774" s="10" t="s">
        <v>8070</v>
      </c>
    </row>
    <row r="775" spans="1:10" x14ac:dyDescent="0.25">
      <c r="A775" t="s">
        <v>7811</v>
      </c>
      <c r="B775">
        <v>2019</v>
      </c>
      <c r="C775" t="s">
        <v>169</v>
      </c>
      <c r="D775" t="b">
        <f>TRUE()</f>
        <v>1</v>
      </c>
      <c r="E775" t="b">
        <f>COUNTIF(connections!A:A, A775) &gt; 0</f>
        <v>0</v>
      </c>
      <c r="G775" t="s">
        <v>7812</v>
      </c>
      <c r="H775" t="s">
        <v>180</v>
      </c>
      <c r="I775" t="s">
        <v>8289</v>
      </c>
      <c r="J775" s="10" t="s">
        <v>7813</v>
      </c>
    </row>
    <row r="776" spans="1:10" x14ac:dyDescent="0.25">
      <c r="A776" t="s">
        <v>14211</v>
      </c>
      <c r="B776">
        <v>2023</v>
      </c>
      <c r="C776" t="s">
        <v>169</v>
      </c>
      <c r="D776" t="b">
        <v>1</v>
      </c>
      <c r="E776" t="b">
        <f>COUNTIF(connections!A:A, A776) &gt; 0</f>
        <v>1</v>
      </c>
      <c r="G776" t="s">
        <v>14212</v>
      </c>
      <c r="J776" s="10" t="s">
        <v>14215</v>
      </c>
    </row>
    <row r="777" spans="1:10" x14ac:dyDescent="0.25">
      <c r="A777" t="s">
        <v>2403</v>
      </c>
      <c r="B777">
        <v>2022</v>
      </c>
      <c r="C777" t="s">
        <v>169</v>
      </c>
      <c r="D777" t="b">
        <f>TRUE()</f>
        <v>1</v>
      </c>
      <c r="E777" t="b">
        <f>COUNTIF(connections!A:A, A777) &gt; 0</f>
        <v>1</v>
      </c>
      <c r="G777" t="s">
        <v>2404</v>
      </c>
      <c r="H777" t="s">
        <v>180</v>
      </c>
      <c r="I777" t="s">
        <v>2405</v>
      </c>
      <c r="J777" s="1" t="s">
        <v>2406</v>
      </c>
    </row>
    <row r="778" spans="1:10" x14ac:dyDescent="0.25">
      <c r="A778" t="s">
        <v>2407</v>
      </c>
      <c r="B778">
        <v>2023</v>
      </c>
      <c r="C778" t="s">
        <v>215</v>
      </c>
      <c r="D778" t="b">
        <f>TRUE()</f>
        <v>1</v>
      </c>
      <c r="E778" t="b">
        <f>COUNTIF(connections!A:A, A778) &gt; 0</f>
        <v>0</v>
      </c>
      <c r="G778" t="s">
        <v>2408</v>
      </c>
      <c r="H778" t="s">
        <v>180</v>
      </c>
      <c r="I778" t="s">
        <v>7825</v>
      </c>
      <c r="J778" s="10" t="s">
        <v>7826</v>
      </c>
    </row>
    <row r="779" spans="1:10" x14ac:dyDescent="0.25">
      <c r="A779" t="s">
        <v>2409</v>
      </c>
      <c r="B779">
        <v>2024</v>
      </c>
      <c r="C779" t="s">
        <v>175</v>
      </c>
      <c r="D779" t="b">
        <f>TRUE()</f>
        <v>1</v>
      </c>
      <c r="E779" t="b">
        <f>COUNTIF(connections!A:A, A779) &gt; 0</f>
        <v>0</v>
      </c>
      <c r="G779" t="s">
        <v>2410</v>
      </c>
      <c r="H779" t="s">
        <v>180</v>
      </c>
      <c r="I779" t="s">
        <v>2411</v>
      </c>
      <c r="J779" s="1" t="s">
        <v>2412</v>
      </c>
    </row>
    <row r="780" spans="1:10" x14ac:dyDescent="0.25">
      <c r="A780" t="s">
        <v>2413</v>
      </c>
      <c r="B780">
        <v>2012</v>
      </c>
      <c r="C780" t="s">
        <v>169</v>
      </c>
      <c r="D780" t="b">
        <f>TRUE()</f>
        <v>1</v>
      </c>
      <c r="E780" t="b">
        <f>COUNTIF(connections!A:A, A780) &gt; 0</f>
        <v>1</v>
      </c>
      <c r="G780" t="s">
        <v>2414</v>
      </c>
      <c r="H780" t="s">
        <v>180</v>
      </c>
      <c r="I780" t="s">
        <v>2415</v>
      </c>
      <c r="J780" s="1" t="s">
        <v>2416</v>
      </c>
    </row>
    <row r="781" spans="1:10" x14ac:dyDescent="0.25">
      <c r="A781" t="s">
        <v>2417</v>
      </c>
      <c r="B781">
        <v>2020</v>
      </c>
      <c r="C781" t="s">
        <v>169</v>
      </c>
      <c r="D781" t="b">
        <f>TRUE()</f>
        <v>1</v>
      </c>
      <c r="E781" t="b">
        <f>COUNTIF(connections!A:A, A781) &gt; 0</f>
        <v>0</v>
      </c>
      <c r="G781" t="s">
        <v>2418</v>
      </c>
      <c r="H781" t="s">
        <v>180</v>
      </c>
      <c r="I781" t="s">
        <v>2419</v>
      </c>
      <c r="J781" s="1" t="s">
        <v>2420</v>
      </c>
    </row>
    <row r="782" spans="1:10" x14ac:dyDescent="0.25">
      <c r="A782" t="s">
        <v>2421</v>
      </c>
      <c r="B782">
        <v>2008</v>
      </c>
      <c r="C782" t="s">
        <v>169</v>
      </c>
      <c r="D782" t="b">
        <f>TRUE()</f>
        <v>1</v>
      </c>
      <c r="E782" t="b">
        <f>COUNTIF(connections!A:A, A782) &gt; 0</f>
        <v>1</v>
      </c>
      <c r="G782" t="s">
        <v>2422</v>
      </c>
      <c r="H782" t="s">
        <v>180</v>
      </c>
      <c r="I782" t="s">
        <v>2423</v>
      </c>
    </row>
    <row r="783" spans="1:10" x14ac:dyDescent="0.25">
      <c r="A783" t="s">
        <v>2424</v>
      </c>
      <c r="B783">
        <v>2024</v>
      </c>
      <c r="C783" t="s">
        <v>175</v>
      </c>
      <c r="D783" t="b">
        <f>TRUE()</f>
        <v>1</v>
      </c>
      <c r="E783" t="b">
        <f>COUNTIF(connections!A:A, A783) &gt; 0</f>
        <v>0</v>
      </c>
      <c r="F783" t="s">
        <v>347</v>
      </c>
      <c r="G783" t="s">
        <v>2425</v>
      </c>
      <c r="H783" t="s">
        <v>180</v>
      </c>
      <c r="I783" t="s">
        <v>2426</v>
      </c>
      <c r="J783" s="1" t="s">
        <v>2427</v>
      </c>
    </row>
    <row r="784" spans="1:10" x14ac:dyDescent="0.25">
      <c r="A784" t="s">
        <v>14080</v>
      </c>
      <c r="B784">
        <v>2026</v>
      </c>
      <c r="C784" t="s">
        <v>175</v>
      </c>
      <c r="D784" t="b">
        <v>1</v>
      </c>
      <c r="E784" t="b">
        <f>COUNTIF(connections!A:A, A784) &gt; 0</f>
        <v>0</v>
      </c>
      <c r="G784" t="s">
        <v>14082</v>
      </c>
      <c r="J784" s="10" t="s">
        <v>14083</v>
      </c>
    </row>
    <row r="785" spans="1:10" x14ac:dyDescent="0.25">
      <c r="A785" t="s">
        <v>2428</v>
      </c>
      <c r="B785">
        <v>2022</v>
      </c>
      <c r="C785" t="s">
        <v>169</v>
      </c>
      <c r="D785" t="b">
        <f>TRUE()</f>
        <v>1</v>
      </c>
      <c r="E785" t="b">
        <f>COUNTIF(connections!A:A, A785) &gt; 0</f>
        <v>0</v>
      </c>
      <c r="G785" t="s">
        <v>2429</v>
      </c>
      <c r="H785" t="s">
        <v>180</v>
      </c>
      <c r="I785" t="s">
        <v>2430</v>
      </c>
      <c r="J785" s="1" t="s">
        <v>2431</v>
      </c>
    </row>
    <row r="786" spans="1:10" x14ac:dyDescent="0.25">
      <c r="A786" t="s">
        <v>2432</v>
      </c>
      <c r="B786">
        <v>2023</v>
      </c>
      <c r="C786" t="s">
        <v>169</v>
      </c>
      <c r="D786" t="b">
        <f>TRUE()</f>
        <v>1</v>
      </c>
      <c r="E786" t="b">
        <f>COUNTIF(connections!A:A, A786) &gt; 0</f>
        <v>0</v>
      </c>
      <c r="G786" t="s">
        <v>2433</v>
      </c>
      <c r="H786" t="s">
        <v>180</v>
      </c>
      <c r="I786" t="s">
        <v>2434</v>
      </c>
      <c r="J786" s="1" t="s">
        <v>2435</v>
      </c>
    </row>
    <row r="787" spans="1:10" x14ac:dyDescent="0.25">
      <c r="A787" t="s">
        <v>2436</v>
      </c>
      <c r="B787">
        <v>2019</v>
      </c>
      <c r="C787" t="s">
        <v>169</v>
      </c>
      <c r="D787" t="b">
        <f>TRUE()</f>
        <v>1</v>
      </c>
      <c r="E787" t="b">
        <f>COUNTIF(connections!A:A, A787) &gt; 0</f>
        <v>1</v>
      </c>
      <c r="G787" t="s">
        <v>2437</v>
      </c>
      <c r="H787" t="s">
        <v>180</v>
      </c>
      <c r="I787" t="s">
        <v>2438</v>
      </c>
      <c r="J787" s="1" t="s">
        <v>2439</v>
      </c>
    </row>
    <row r="788" spans="1:10" x14ac:dyDescent="0.25">
      <c r="A788" t="s">
        <v>2440</v>
      </c>
      <c r="B788">
        <v>2014</v>
      </c>
      <c r="C788" t="s">
        <v>172</v>
      </c>
      <c r="D788" t="b">
        <f>TRUE()</f>
        <v>1</v>
      </c>
      <c r="E788" t="b">
        <f>COUNTIF(connections!A:A, A788) &gt; 0</f>
        <v>1</v>
      </c>
      <c r="G788" t="s">
        <v>2441</v>
      </c>
      <c r="H788" t="s">
        <v>180</v>
      </c>
      <c r="I788" t="s">
        <v>2442</v>
      </c>
      <c r="J788" s="1" t="s">
        <v>2443</v>
      </c>
    </row>
    <row r="789" spans="1:10" x14ac:dyDescent="0.25">
      <c r="A789" t="s">
        <v>2444</v>
      </c>
      <c r="B789">
        <v>2024</v>
      </c>
      <c r="C789" t="s">
        <v>169</v>
      </c>
      <c r="D789" t="b">
        <f>FALSE()</f>
        <v>0</v>
      </c>
      <c r="E789" t="b">
        <f>COUNTIF(connections!A:A, A789) &gt; 0</f>
        <v>0</v>
      </c>
      <c r="G789" t="s">
        <v>2445</v>
      </c>
      <c r="H789" t="s">
        <v>180</v>
      </c>
      <c r="I789" t="s">
        <v>2446</v>
      </c>
      <c r="J789" s="1" t="s">
        <v>2447</v>
      </c>
    </row>
    <row r="790" spans="1:10" x14ac:dyDescent="0.25">
      <c r="A790" t="s">
        <v>2448</v>
      </c>
      <c r="B790">
        <v>2025</v>
      </c>
      <c r="C790" t="s">
        <v>175</v>
      </c>
      <c r="D790" t="b">
        <f>TRUE()</f>
        <v>1</v>
      </c>
      <c r="E790" t="b">
        <f>COUNTIF(connections!A:A, A790) &gt; 0</f>
        <v>0</v>
      </c>
      <c r="G790" t="s">
        <v>2449</v>
      </c>
      <c r="H790" t="s">
        <v>180</v>
      </c>
      <c r="I790" t="s">
        <v>2450</v>
      </c>
      <c r="J790" s="1" t="s">
        <v>2451</v>
      </c>
    </row>
    <row r="791" spans="1:10" x14ac:dyDescent="0.25">
      <c r="A791" t="s">
        <v>2452</v>
      </c>
      <c r="B791">
        <v>2017</v>
      </c>
      <c r="C791" t="s">
        <v>169</v>
      </c>
      <c r="D791" t="b">
        <f>TRUE()</f>
        <v>1</v>
      </c>
      <c r="E791" t="b">
        <f>COUNTIF(connections!A:A, A791) &gt; 0</f>
        <v>1</v>
      </c>
      <c r="G791" t="s">
        <v>2453</v>
      </c>
      <c r="H791" t="s">
        <v>180</v>
      </c>
      <c r="I791" t="s">
        <v>2454</v>
      </c>
      <c r="J791" s="1" t="s">
        <v>2455</v>
      </c>
    </row>
    <row r="792" spans="1:10" x14ac:dyDescent="0.25">
      <c r="A792" t="s">
        <v>8290</v>
      </c>
      <c r="B792">
        <v>2020</v>
      </c>
      <c r="C792" t="s">
        <v>215</v>
      </c>
      <c r="D792" t="b">
        <f>TRUE()</f>
        <v>1</v>
      </c>
      <c r="E792" t="b">
        <f>COUNTIF(connections!A:A, A792) &gt; 0</f>
        <v>0</v>
      </c>
      <c r="G792" t="s">
        <v>8291</v>
      </c>
      <c r="H792" t="s">
        <v>180</v>
      </c>
      <c r="I792" t="s">
        <v>8292</v>
      </c>
      <c r="J792" s="10" t="s">
        <v>8293</v>
      </c>
    </row>
    <row r="793" spans="1:10" x14ac:dyDescent="0.25">
      <c r="A793" t="s">
        <v>2456</v>
      </c>
      <c r="B793">
        <v>2023</v>
      </c>
      <c r="C793" t="s">
        <v>169</v>
      </c>
      <c r="D793" t="b">
        <f>TRUE()</f>
        <v>1</v>
      </c>
      <c r="E793" t="b">
        <f>COUNTIF(connections!A:A, A793) &gt; 0</f>
        <v>0</v>
      </c>
      <c r="F793" t="s">
        <v>267</v>
      </c>
      <c r="G793" t="s">
        <v>2457</v>
      </c>
      <c r="H793" t="s">
        <v>180</v>
      </c>
      <c r="I793" t="s">
        <v>2458</v>
      </c>
      <c r="J793" s="1" t="s">
        <v>2459</v>
      </c>
    </row>
    <row r="794" spans="1:10" x14ac:dyDescent="0.25">
      <c r="A794" t="s">
        <v>9937</v>
      </c>
      <c r="B794">
        <v>2026</v>
      </c>
      <c r="C794" t="s">
        <v>169</v>
      </c>
      <c r="D794" t="b">
        <v>1</v>
      </c>
      <c r="E794" t="b">
        <f>COUNTIF(connections!A:A, A794) &gt; 0</f>
        <v>0</v>
      </c>
      <c r="F794" t="s">
        <v>780</v>
      </c>
      <c r="G794" t="s">
        <v>9938</v>
      </c>
      <c r="J794" s="10" t="s">
        <v>9939</v>
      </c>
    </row>
    <row r="795" spans="1:10" x14ac:dyDescent="0.25">
      <c r="A795" t="s">
        <v>2460</v>
      </c>
      <c r="B795">
        <v>2025</v>
      </c>
      <c r="C795" t="s">
        <v>169</v>
      </c>
      <c r="D795" t="b">
        <f>TRUE()</f>
        <v>1</v>
      </c>
      <c r="E795" t="b">
        <f>COUNTIF(connections!A:A, A795) &gt; 0</f>
        <v>0</v>
      </c>
      <c r="G795" t="s">
        <v>2461</v>
      </c>
      <c r="H795" t="s">
        <v>180</v>
      </c>
      <c r="I795" t="s">
        <v>2462</v>
      </c>
      <c r="J795" s="1" t="s">
        <v>2463</v>
      </c>
    </row>
    <row r="796" spans="1:10" x14ac:dyDescent="0.25">
      <c r="A796" t="s">
        <v>2464</v>
      </c>
      <c r="B796">
        <v>2025</v>
      </c>
      <c r="C796" t="s">
        <v>175</v>
      </c>
      <c r="D796" t="b">
        <f>TRUE()</f>
        <v>1</v>
      </c>
      <c r="E796" t="b">
        <f>COUNTIF(connections!A:A, A796) &gt; 0</f>
        <v>1</v>
      </c>
      <c r="F796" t="s">
        <v>270</v>
      </c>
      <c r="G796" t="s">
        <v>2465</v>
      </c>
      <c r="H796" t="s">
        <v>180</v>
      </c>
      <c r="I796" t="s">
        <v>2466</v>
      </c>
      <c r="J796" s="1" t="s">
        <v>2467</v>
      </c>
    </row>
    <row r="797" spans="1:10" x14ac:dyDescent="0.25">
      <c r="A797" t="s">
        <v>2468</v>
      </c>
      <c r="B797">
        <v>2025</v>
      </c>
      <c r="C797" t="s">
        <v>175</v>
      </c>
      <c r="D797" t="b">
        <f>TRUE()</f>
        <v>1</v>
      </c>
      <c r="E797" t="b">
        <f>COUNTIF(connections!A:A, A797) &gt; 0</f>
        <v>0</v>
      </c>
      <c r="G797" t="s">
        <v>2469</v>
      </c>
    </row>
    <row r="798" spans="1:10" x14ac:dyDescent="0.25">
      <c r="A798" t="s">
        <v>2470</v>
      </c>
      <c r="B798">
        <v>2025</v>
      </c>
      <c r="C798" t="s">
        <v>169</v>
      </c>
      <c r="D798" t="b">
        <f>FALSE()</f>
        <v>0</v>
      </c>
      <c r="E798" t="b">
        <f>COUNTIF(connections!A:A, A798) &gt; 0</f>
        <v>0</v>
      </c>
      <c r="G798" t="s">
        <v>2471</v>
      </c>
      <c r="H798" t="s">
        <v>180</v>
      </c>
      <c r="I798" t="s">
        <v>2472</v>
      </c>
      <c r="J798" s="1" t="s">
        <v>2473</v>
      </c>
    </row>
    <row r="799" spans="1:10" x14ac:dyDescent="0.25">
      <c r="A799" t="s">
        <v>8062</v>
      </c>
      <c r="B799">
        <v>2026</v>
      </c>
      <c r="C799" t="s">
        <v>169</v>
      </c>
      <c r="D799" t="b">
        <f>TRUE()</f>
        <v>1</v>
      </c>
      <c r="E799" t="b">
        <f>COUNTIF(connections!A:A, A799) &gt; 0</f>
        <v>0</v>
      </c>
      <c r="G799" t="s">
        <v>8063</v>
      </c>
      <c r="J799" s="10" t="s">
        <v>8064</v>
      </c>
    </row>
    <row r="800" spans="1:10" x14ac:dyDescent="0.25">
      <c r="A800" t="s">
        <v>2474</v>
      </c>
      <c r="B800">
        <v>2020</v>
      </c>
      <c r="C800" t="s">
        <v>172</v>
      </c>
      <c r="D800" t="b">
        <f>TRUE()</f>
        <v>1</v>
      </c>
      <c r="E800" t="b">
        <f>COUNTIF(connections!A:A, A800) &gt; 0</f>
        <v>1</v>
      </c>
      <c r="G800" t="s">
        <v>2475</v>
      </c>
    </row>
    <row r="801" spans="1:10" x14ac:dyDescent="0.25">
      <c r="A801" t="s">
        <v>2476</v>
      </c>
      <c r="B801">
        <v>2023</v>
      </c>
      <c r="C801" t="s">
        <v>215</v>
      </c>
      <c r="D801" t="b">
        <f>FALSE()</f>
        <v>0</v>
      </c>
      <c r="E801" t="b">
        <f>COUNTIF(connections!A:A, A801) &gt; 0</f>
        <v>0</v>
      </c>
      <c r="F801" t="s">
        <v>451</v>
      </c>
      <c r="G801" t="s">
        <v>2477</v>
      </c>
      <c r="H801" t="s">
        <v>180</v>
      </c>
      <c r="I801" t="s">
        <v>8294</v>
      </c>
      <c r="J801" s="10" t="s">
        <v>8295</v>
      </c>
    </row>
    <row r="802" spans="1:10" x14ac:dyDescent="0.25">
      <c r="A802" t="s">
        <v>2478</v>
      </c>
      <c r="B802">
        <v>2017</v>
      </c>
      <c r="C802" t="s">
        <v>169</v>
      </c>
      <c r="D802" t="b">
        <v>1</v>
      </c>
      <c r="E802" t="b">
        <f>COUNTIF(connections!A:A, A802) &gt; 0</f>
        <v>0</v>
      </c>
      <c r="G802" t="s">
        <v>2479</v>
      </c>
      <c r="H802" t="s">
        <v>180</v>
      </c>
      <c r="I802" t="s">
        <v>2480</v>
      </c>
      <c r="J802" s="10" t="s">
        <v>2481</v>
      </c>
    </row>
    <row r="803" spans="1:10" x14ac:dyDescent="0.25">
      <c r="A803" t="s">
        <v>2482</v>
      </c>
      <c r="B803">
        <v>2002</v>
      </c>
      <c r="C803" t="s">
        <v>215</v>
      </c>
      <c r="D803" t="b">
        <f>TRUE()</f>
        <v>1</v>
      </c>
      <c r="E803" t="b">
        <f>COUNTIF(connections!A:A, A803) &gt; 0</f>
        <v>1</v>
      </c>
      <c r="F803" t="s">
        <v>267</v>
      </c>
      <c r="G803" t="s">
        <v>2483</v>
      </c>
      <c r="H803" t="s">
        <v>180</v>
      </c>
      <c r="I803" t="s">
        <v>2484</v>
      </c>
    </row>
    <row r="804" spans="1:10" x14ac:dyDescent="0.25">
      <c r="A804" t="s">
        <v>9875</v>
      </c>
      <c r="B804">
        <v>2025</v>
      </c>
      <c r="C804" t="s">
        <v>215</v>
      </c>
      <c r="D804" t="b">
        <v>1</v>
      </c>
      <c r="E804" t="b">
        <f>COUNTIF(connections!A:A, A804) &gt; 0</f>
        <v>0</v>
      </c>
      <c r="G804" t="s">
        <v>9876</v>
      </c>
      <c r="H804" t="s">
        <v>180</v>
      </c>
      <c r="I804" t="s">
        <v>9878</v>
      </c>
      <c r="J804" s="10" t="s">
        <v>9877</v>
      </c>
    </row>
    <row r="805" spans="1:10" x14ac:dyDescent="0.25">
      <c r="A805" t="s">
        <v>2485</v>
      </c>
      <c r="B805">
        <v>2019</v>
      </c>
      <c r="C805" t="s">
        <v>169</v>
      </c>
      <c r="D805" t="b">
        <f>TRUE()</f>
        <v>1</v>
      </c>
      <c r="E805" t="b">
        <f>COUNTIF(connections!A:A, A805) &gt; 0</f>
        <v>0</v>
      </c>
      <c r="G805" t="s">
        <v>2486</v>
      </c>
      <c r="H805" t="s">
        <v>180</v>
      </c>
      <c r="I805" t="s">
        <v>2487</v>
      </c>
      <c r="J805" s="1" t="s">
        <v>2488</v>
      </c>
    </row>
    <row r="806" spans="1:10" x14ac:dyDescent="0.25">
      <c r="A806" t="s">
        <v>2489</v>
      </c>
      <c r="B806">
        <v>2024</v>
      </c>
      <c r="C806" t="s">
        <v>169</v>
      </c>
      <c r="D806" t="b">
        <f>TRUE()</f>
        <v>1</v>
      </c>
      <c r="E806" t="b">
        <f>COUNTIF(connections!A:A, A806) &gt; 0</f>
        <v>0</v>
      </c>
      <c r="G806" t="s">
        <v>2490</v>
      </c>
      <c r="H806" t="s">
        <v>180</v>
      </c>
      <c r="I806" t="s">
        <v>14151</v>
      </c>
      <c r="J806" s="10" t="s">
        <v>14152</v>
      </c>
    </row>
    <row r="807" spans="1:10" x14ac:dyDescent="0.25">
      <c r="A807" t="s">
        <v>2491</v>
      </c>
      <c r="B807">
        <v>2017</v>
      </c>
      <c r="C807" t="s">
        <v>169</v>
      </c>
      <c r="D807" t="b">
        <f>TRUE()</f>
        <v>1</v>
      </c>
      <c r="E807" t="b">
        <f>COUNTIF(connections!A:A, A807) &gt; 0</f>
        <v>1</v>
      </c>
      <c r="G807" t="s">
        <v>2492</v>
      </c>
      <c r="H807" t="s">
        <v>180</v>
      </c>
      <c r="I807" t="s">
        <v>2493</v>
      </c>
      <c r="J807" s="1" t="s">
        <v>2494</v>
      </c>
    </row>
    <row r="808" spans="1:10" x14ac:dyDescent="0.25">
      <c r="A808" t="s">
        <v>2495</v>
      </c>
      <c r="B808">
        <v>2015</v>
      </c>
      <c r="C808" t="s">
        <v>215</v>
      </c>
      <c r="D808" t="b">
        <f>TRUE()</f>
        <v>1</v>
      </c>
      <c r="E808" t="b">
        <f>COUNTIF(connections!A:A, A808) &gt; 0</f>
        <v>1</v>
      </c>
      <c r="F808" t="s">
        <v>645</v>
      </c>
      <c r="G808" t="s">
        <v>2496</v>
      </c>
      <c r="H808" t="s">
        <v>180</v>
      </c>
      <c r="I808" t="s">
        <v>2497</v>
      </c>
      <c r="J808" s="1" t="s">
        <v>2498</v>
      </c>
    </row>
    <row r="809" spans="1:10" x14ac:dyDescent="0.25">
      <c r="A809" t="s">
        <v>16857</v>
      </c>
      <c r="B809">
        <v>2026</v>
      </c>
      <c r="C809" t="s">
        <v>169</v>
      </c>
      <c r="D809" t="b">
        <v>0</v>
      </c>
      <c r="E809" t="b">
        <f>COUNTIF(connections!A:A, A809) &gt; 0</f>
        <v>0</v>
      </c>
      <c r="G809" t="s">
        <v>16858</v>
      </c>
      <c r="J809" s="10" t="s">
        <v>16859</v>
      </c>
    </row>
    <row r="810" spans="1:10" x14ac:dyDescent="0.25">
      <c r="A810" t="s">
        <v>2499</v>
      </c>
      <c r="B810">
        <v>2021</v>
      </c>
      <c r="C810" t="s">
        <v>215</v>
      </c>
      <c r="D810" t="b">
        <f>TRUE()</f>
        <v>1</v>
      </c>
      <c r="E810" t="b">
        <f>COUNTIF(connections!A:A, A810) &gt; 0</f>
        <v>1</v>
      </c>
      <c r="G810" t="s">
        <v>2500</v>
      </c>
      <c r="H810" t="s">
        <v>180</v>
      </c>
      <c r="I810" t="s">
        <v>2501</v>
      </c>
      <c r="J810" s="1" t="s">
        <v>2502</v>
      </c>
    </row>
    <row r="811" spans="1:10" x14ac:dyDescent="0.25">
      <c r="A811" t="s">
        <v>2503</v>
      </c>
      <c r="B811">
        <v>2022</v>
      </c>
      <c r="C811" t="s">
        <v>175</v>
      </c>
      <c r="D811" t="b">
        <v>1</v>
      </c>
      <c r="E811" t="b">
        <f>COUNTIF(connections!A:A, A811) &gt; 0</f>
        <v>0</v>
      </c>
      <c r="G811" t="s">
        <v>2504</v>
      </c>
      <c r="H811" t="s">
        <v>180</v>
      </c>
      <c r="I811" t="s">
        <v>2505</v>
      </c>
      <c r="J811" s="1" t="s">
        <v>2506</v>
      </c>
    </row>
    <row r="812" spans="1:10" x14ac:dyDescent="0.25">
      <c r="A812" t="s">
        <v>2507</v>
      </c>
      <c r="B812">
        <v>2025</v>
      </c>
      <c r="C812" t="s">
        <v>215</v>
      </c>
      <c r="D812" t="b">
        <f>TRUE()</f>
        <v>1</v>
      </c>
      <c r="E812" t="b">
        <f>COUNTIF(connections!A:A, A812) &gt; 0</f>
        <v>0</v>
      </c>
      <c r="G812" t="s">
        <v>2508</v>
      </c>
      <c r="H812" t="s">
        <v>180</v>
      </c>
      <c r="I812" t="s">
        <v>2509</v>
      </c>
      <c r="J812" s="1" t="s">
        <v>2510</v>
      </c>
    </row>
    <row r="813" spans="1:10" x14ac:dyDescent="0.25">
      <c r="A813" t="s">
        <v>2511</v>
      </c>
      <c r="B813">
        <v>2013</v>
      </c>
      <c r="C813" t="s">
        <v>169</v>
      </c>
      <c r="D813" t="b">
        <f>TRUE()</f>
        <v>1</v>
      </c>
      <c r="E813" t="b">
        <f>COUNTIF(connections!A:A, A813) &gt; 0</f>
        <v>1</v>
      </c>
      <c r="G813" t="s">
        <v>2512</v>
      </c>
      <c r="H813" t="s">
        <v>180</v>
      </c>
      <c r="I813" t="s">
        <v>2513</v>
      </c>
      <c r="J813" s="1" t="s">
        <v>2514</v>
      </c>
    </row>
    <row r="814" spans="1:10" x14ac:dyDescent="0.25">
      <c r="A814" t="s">
        <v>2515</v>
      </c>
      <c r="B814">
        <v>2025</v>
      </c>
      <c r="C814" t="s">
        <v>175</v>
      </c>
      <c r="D814" t="b">
        <f>TRUE()</f>
        <v>1</v>
      </c>
      <c r="E814" t="b">
        <f>COUNTIF(connections!A:A, A814) &gt; 0</f>
        <v>1</v>
      </c>
      <c r="G814" t="s">
        <v>2516</v>
      </c>
      <c r="H814" t="s">
        <v>180</v>
      </c>
      <c r="I814" t="s">
        <v>8089</v>
      </c>
      <c r="J814" s="10" t="s">
        <v>8090</v>
      </c>
    </row>
    <row r="815" spans="1:10" x14ac:dyDescent="0.25">
      <c r="A815" t="s">
        <v>2517</v>
      </c>
      <c r="B815">
        <v>2025</v>
      </c>
      <c r="C815" t="s">
        <v>169</v>
      </c>
      <c r="D815" t="b">
        <f>TRUE()</f>
        <v>1</v>
      </c>
      <c r="E815" t="b">
        <f>COUNTIF(connections!A:A, A815) &gt; 0</f>
        <v>0</v>
      </c>
      <c r="G815" t="s">
        <v>2518</v>
      </c>
    </row>
    <row r="816" spans="1:10" x14ac:dyDescent="0.25">
      <c r="A816" t="s">
        <v>2519</v>
      </c>
      <c r="B816">
        <v>2023</v>
      </c>
      <c r="C816" t="s">
        <v>169</v>
      </c>
      <c r="D816" t="b">
        <f>TRUE()</f>
        <v>1</v>
      </c>
      <c r="E816" t="b">
        <f>COUNTIF(connections!A:A, A816) &gt; 0</f>
        <v>0</v>
      </c>
      <c r="F816" t="s">
        <v>270</v>
      </c>
      <c r="G816" t="s">
        <v>2520</v>
      </c>
      <c r="H816" t="s">
        <v>180</v>
      </c>
      <c r="I816" t="s">
        <v>2521</v>
      </c>
      <c r="J816" s="1" t="s">
        <v>2522</v>
      </c>
    </row>
    <row r="817" spans="1:10" x14ac:dyDescent="0.25">
      <c r="A817" t="s">
        <v>2523</v>
      </c>
      <c r="B817">
        <v>2016</v>
      </c>
      <c r="C817" t="s">
        <v>169</v>
      </c>
      <c r="D817" t="b">
        <f>TRUE()</f>
        <v>1</v>
      </c>
      <c r="E817" t="b">
        <f>COUNTIF(connections!A:A, A817) &gt; 0</f>
        <v>0</v>
      </c>
      <c r="F817" t="s">
        <v>780</v>
      </c>
      <c r="G817" t="s">
        <v>2524</v>
      </c>
      <c r="H817" t="s">
        <v>180</v>
      </c>
      <c r="I817" t="s">
        <v>2525</v>
      </c>
      <c r="J817" s="1" t="s">
        <v>2526</v>
      </c>
    </row>
    <row r="818" spans="1:10" x14ac:dyDescent="0.25">
      <c r="A818" t="s">
        <v>2527</v>
      </c>
      <c r="B818">
        <v>1982</v>
      </c>
      <c r="C818" t="s">
        <v>172</v>
      </c>
      <c r="D818" t="b">
        <f>TRUE()</f>
        <v>1</v>
      </c>
      <c r="E818" t="b">
        <f>COUNTIF(connections!A:A, A818) &gt; 0</f>
        <v>1</v>
      </c>
      <c r="G818" t="s">
        <v>2528</v>
      </c>
      <c r="J818" s="10" t="s">
        <v>2529</v>
      </c>
    </row>
    <row r="819" spans="1:10" x14ac:dyDescent="0.25">
      <c r="A819" t="s">
        <v>2530</v>
      </c>
      <c r="B819">
        <v>2021</v>
      </c>
      <c r="C819" t="s">
        <v>169</v>
      </c>
      <c r="D819" t="b">
        <f>TRUE()</f>
        <v>1</v>
      </c>
      <c r="E819" t="b">
        <f>COUNTIF(connections!A:A, A819) &gt; 0</f>
        <v>1</v>
      </c>
      <c r="G819" t="s">
        <v>2531</v>
      </c>
      <c r="H819" t="s">
        <v>180</v>
      </c>
      <c r="I819" t="s">
        <v>8296</v>
      </c>
      <c r="J819" s="10" t="s">
        <v>2532</v>
      </c>
    </row>
    <row r="820" spans="1:10" x14ac:dyDescent="0.25">
      <c r="A820" t="s">
        <v>2533</v>
      </c>
      <c r="B820">
        <v>2025</v>
      </c>
      <c r="C820" t="s">
        <v>169</v>
      </c>
      <c r="D820" t="b">
        <f>TRUE()</f>
        <v>1</v>
      </c>
      <c r="E820" t="b">
        <f>COUNTIF(connections!A:A, A820) &gt; 0</f>
        <v>0</v>
      </c>
      <c r="G820" t="s">
        <v>2534</v>
      </c>
      <c r="J820" s="10" t="s">
        <v>2535</v>
      </c>
    </row>
    <row r="821" spans="1:10" x14ac:dyDescent="0.25">
      <c r="A821" t="s">
        <v>2536</v>
      </c>
      <c r="B821">
        <v>2013</v>
      </c>
      <c r="C821" t="s">
        <v>172</v>
      </c>
      <c r="D821" t="b">
        <f>TRUE()</f>
        <v>1</v>
      </c>
      <c r="E821" t="b">
        <f>COUNTIF(connections!A:A, A821) &gt; 0</f>
        <v>0</v>
      </c>
      <c r="G821" t="s">
        <v>2537</v>
      </c>
      <c r="J821" s="1" t="s">
        <v>2538</v>
      </c>
    </row>
    <row r="822" spans="1:10" x14ac:dyDescent="0.25">
      <c r="A822" t="s">
        <v>2539</v>
      </c>
      <c r="B822">
        <v>2022</v>
      </c>
      <c r="C822" t="s">
        <v>169</v>
      </c>
      <c r="D822" t="b">
        <f>TRUE()</f>
        <v>1</v>
      </c>
      <c r="E822" t="b">
        <f>COUNTIF(connections!A:A, A822) &gt; 0</f>
        <v>0</v>
      </c>
      <c r="G822" t="s">
        <v>2540</v>
      </c>
      <c r="H822" t="s">
        <v>180</v>
      </c>
      <c r="I822" t="s">
        <v>2541</v>
      </c>
      <c r="J822" s="1" t="s">
        <v>2542</v>
      </c>
    </row>
    <row r="823" spans="1:10" x14ac:dyDescent="0.25">
      <c r="A823" t="s">
        <v>2543</v>
      </c>
      <c r="B823">
        <v>2025</v>
      </c>
      <c r="C823" t="s">
        <v>169</v>
      </c>
      <c r="D823" t="b">
        <f>TRUE()</f>
        <v>1</v>
      </c>
      <c r="E823" t="b">
        <f>COUNTIF(connections!A:A, A823) &gt; 0</f>
        <v>0</v>
      </c>
      <c r="G823" t="s">
        <v>2544</v>
      </c>
      <c r="H823" t="s">
        <v>180</v>
      </c>
      <c r="I823" t="s">
        <v>2545</v>
      </c>
      <c r="J823" s="1" t="s">
        <v>2546</v>
      </c>
    </row>
    <row r="824" spans="1:10" x14ac:dyDescent="0.25">
      <c r="A824" t="s">
        <v>2547</v>
      </c>
      <c r="B824">
        <v>2021</v>
      </c>
      <c r="C824" t="s">
        <v>169</v>
      </c>
      <c r="D824" t="b">
        <f>TRUE()</f>
        <v>1</v>
      </c>
      <c r="E824" t="b">
        <f>COUNTIF(connections!A:A, A824) &gt; 0</f>
        <v>0</v>
      </c>
      <c r="G824" t="s">
        <v>2548</v>
      </c>
    </row>
    <row r="825" spans="1:10" x14ac:dyDescent="0.25">
      <c r="A825" t="s">
        <v>2549</v>
      </c>
      <c r="B825">
        <v>2018</v>
      </c>
      <c r="C825" t="s">
        <v>169</v>
      </c>
      <c r="D825" t="b">
        <f>TRUE()</f>
        <v>1</v>
      </c>
      <c r="E825" t="b">
        <f>COUNTIF(connections!A:A, A825) &gt; 0</f>
        <v>1</v>
      </c>
      <c r="G825" t="s">
        <v>2550</v>
      </c>
      <c r="H825" t="s">
        <v>180</v>
      </c>
      <c r="I825" t="s">
        <v>2551</v>
      </c>
      <c r="J825" s="1" t="s">
        <v>2552</v>
      </c>
    </row>
    <row r="826" spans="1:10" x14ac:dyDescent="0.25">
      <c r="A826" t="s">
        <v>2553</v>
      </c>
      <c r="B826">
        <v>2026</v>
      </c>
      <c r="C826" t="s">
        <v>215</v>
      </c>
      <c r="D826" t="b">
        <f>TRUE()</f>
        <v>1</v>
      </c>
      <c r="E826" t="b">
        <f>COUNTIF(connections!A:A, A826) &gt; 0</f>
        <v>0</v>
      </c>
      <c r="G826" t="s">
        <v>2554</v>
      </c>
      <c r="J826" s="1" t="s">
        <v>2555</v>
      </c>
    </row>
    <row r="827" spans="1:10" x14ac:dyDescent="0.25">
      <c r="A827" t="s">
        <v>2556</v>
      </c>
      <c r="B827">
        <v>2020</v>
      </c>
      <c r="C827" t="s">
        <v>175</v>
      </c>
      <c r="D827" t="b">
        <f>TRUE()</f>
        <v>1</v>
      </c>
      <c r="E827" t="b">
        <f>COUNTIF(connections!A:A, A827) &gt; 0</f>
        <v>0</v>
      </c>
      <c r="G827" t="s">
        <v>2557</v>
      </c>
      <c r="H827" t="s">
        <v>180</v>
      </c>
      <c r="I827" t="s">
        <v>2558</v>
      </c>
      <c r="J827" s="1" t="s">
        <v>2559</v>
      </c>
    </row>
    <row r="828" spans="1:10" x14ac:dyDescent="0.25">
      <c r="A828" t="s">
        <v>16895</v>
      </c>
      <c r="B828">
        <v>2023</v>
      </c>
      <c r="C828" t="s">
        <v>175</v>
      </c>
      <c r="D828" t="b">
        <v>1</v>
      </c>
      <c r="E828" t="b">
        <f>COUNTIF(connections!A:A, A828) &gt; 0</f>
        <v>0</v>
      </c>
      <c r="F828" t="s">
        <v>267</v>
      </c>
      <c r="G828" t="s">
        <v>16896</v>
      </c>
      <c r="H828" t="s">
        <v>180</v>
      </c>
      <c r="I828" t="s">
        <v>16918</v>
      </c>
      <c r="J828" s="10" t="s">
        <v>16897</v>
      </c>
    </row>
    <row r="829" spans="1:10" x14ac:dyDescent="0.25">
      <c r="A829" t="s">
        <v>2560</v>
      </c>
      <c r="B829">
        <v>2023</v>
      </c>
      <c r="C829" t="s">
        <v>169</v>
      </c>
      <c r="D829" t="b">
        <f>TRUE()</f>
        <v>1</v>
      </c>
      <c r="E829" t="b">
        <f>COUNTIF(connections!A:A, A829) &gt; 0</f>
        <v>0</v>
      </c>
      <c r="G829" t="s">
        <v>2561</v>
      </c>
      <c r="H829" t="s">
        <v>180</v>
      </c>
      <c r="I829" t="s">
        <v>2562</v>
      </c>
      <c r="J829" s="1" t="s">
        <v>2563</v>
      </c>
    </row>
    <row r="830" spans="1:10" x14ac:dyDescent="0.25">
      <c r="A830" t="s">
        <v>14244</v>
      </c>
      <c r="B830">
        <v>2023</v>
      </c>
      <c r="C830" t="s">
        <v>215</v>
      </c>
      <c r="D830" t="b">
        <v>1</v>
      </c>
      <c r="E830" t="b">
        <f>COUNTIF(connections!A:A, A830) &gt; 0</f>
        <v>0</v>
      </c>
      <c r="G830" t="s">
        <v>14245</v>
      </c>
      <c r="H830" t="s">
        <v>180</v>
      </c>
      <c r="I830" t="s">
        <v>14247</v>
      </c>
      <c r="J830" s="10" t="s">
        <v>14246</v>
      </c>
    </row>
    <row r="831" spans="1:10" x14ac:dyDescent="0.25">
      <c r="A831" t="s">
        <v>2564</v>
      </c>
      <c r="B831">
        <v>1998</v>
      </c>
      <c r="C831" t="s">
        <v>172</v>
      </c>
      <c r="D831" t="b">
        <f>TRUE()</f>
        <v>1</v>
      </c>
      <c r="E831" t="b">
        <f>COUNTIF(connections!A:A, A831) &gt; 0</f>
        <v>1</v>
      </c>
      <c r="G831" t="s">
        <v>2565</v>
      </c>
      <c r="H831" t="s">
        <v>180</v>
      </c>
      <c r="I831" t="s">
        <v>2566</v>
      </c>
      <c r="J831" s="1" t="s">
        <v>2567</v>
      </c>
    </row>
    <row r="832" spans="1:10" x14ac:dyDescent="0.25">
      <c r="A832" t="s">
        <v>2568</v>
      </c>
      <c r="B832">
        <v>2026</v>
      </c>
      <c r="C832" t="s">
        <v>175</v>
      </c>
      <c r="D832" t="b">
        <f>TRUE()</f>
        <v>1</v>
      </c>
      <c r="E832" t="b">
        <f>COUNTIF(connections!A:A, A832) &gt; 0</f>
        <v>0</v>
      </c>
      <c r="G832" t="s">
        <v>2569</v>
      </c>
      <c r="J832" s="10" t="s">
        <v>2570</v>
      </c>
    </row>
    <row r="833" spans="1:10" x14ac:dyDescent="0.25">
      <c r="A833" t="s">
        <v>2571</v>
      </c>
      <c r="B833">
        <v>2017</v>
      </c>
      <c r="C833" t="s">
        <v>172</v>
      </c>
      <c r="D833" t="b">
        <f>TRUE()</f>
        <v>1</v>
      </c>
      <c r="E833" t="b">
        <f>COUNTIF(connections!A:A, A833) &gt; 0</f>
        <v>1</v>
      </c>
      <c r="G833" t="s">
        <v>2572</v>
      </c>
      <c r="H833" t="s">
        <v>180</v>
      </c>
      <c r="I833" t="s">
        <v>2573</v>
      </c>
      <c r="J833" s="1" t="s">
        <v>2574</v>
      </c>
    </row>
    <row r="834" spans="1:10" x14ac:dyDescent="0.25">
      <c r="A834" t="s">
        <v>2575</v>
      </c>
      <c r="B834">
        <v>2026</v>
      </c>
      <c r="C834" t="s">
        <v>215</v>
      </c>
      <c r="D834" t="b">
        <f>FALSE()</f>
        <v>0</v>
      </c>
      <c r="E834" t="b">
        <f>COUNTIF(connections!A:A, A834) &gt; 0</f>
        <v>0</v>
      </c>
      <c r="F834" t="s">
        <v>2576</v>
      </c>
      <c r="G834" t="s">
        <v>2577</v>
      </c>
      <c r="H834" t="s">
        <v>180</v>
      </c>
      <c r="I834" t="s">
        <v>2578</v>
      </c>
      <c r="J834" s="1" t="s">
        <v>2579</v>
      </c>
    </row>
    <row r="835" spans="1:10" x14ac:dyDescent="0.25">
      <c r="A835" t="s">
        <v>2580</v>
      </c>
      <c r="B835">
        <v>2006</v>
      </c>
      <c r="C835" t="s">
        <v>172</v>
      </c>
      <c r="D835" t="b">
        <f>TRUE()</f>
        <v>1</v>
      </c>
      <c r="E835" t="b">
        <f>COUNTIF(connections!A:A, A835) &gt; 0</f>
        <v>0</v>
      </c>
      <c r="G835" t="s">
        <v>2581</v>
      </c>
      <c r="H835" t="s">
        <v>180</v>
      </c>
      <c r="I835" t="s">
        <v>2582</v>
      </c>
    </row>
    <row r="836" spans="1:10" x14ac:dyDescent="0.25">
      <c r="A836" t="s">
        <v>2583</v>
      </c>
      <c r="B836">
        <v>2023</v>
      </c>
      <c r="C836" t="s">
        <v>169</v>
      </c>
      <c r="D836" t="b">
        <f>TRUE()</f>
        <v>1</v>
      </c>
      <c r="E836" t="b">
        <f>COUNTIF(connections!A:A, A836) &gt; 0</f>
        <v>0</v>
      </c>
      <c r="F836" t="s">
        <v>607</v>
      </c>
      <c r="G836" t="s">
        <v>2584</v>
      </c>
      <c r="H836" t="s">
        <v>180</v>
      </c>
      <c r="I836" t="s">
        <v>2585</v>
      </c>
      <c r="J836" s="1" t="s">
        <v>2586</v>
      </c>
    </row>
    <row r="837" spans="1:10" x14ac:dyDescent="0.25">
      <c r="A837" t="s">
        <v>2587</v>
      </c>
      <c r="B837">
        <v>2019</v>
      </c>
      <c r="C837" t="s">
        <v>215</v>
      </c>
      <c r="D837" t="b">
        <f>TRUE()</f>
        <v>1</v>
      </c>
      <c r="E837" t="b">
        <f>COUNTIF(connections!A:A, A837) &gt; 0</f>
        <v>1</v>
      </c>
      <c r="G837" t="s">
        <v>2588</v>
      </c>
    </row>
    <row r="838" spans="1:10" x14ac:dyDescent="0.25">
      <c r="A838" t="s">
        <v>2589</v>
      </c>
      <c r="B838">
        <v>2026</v>
      </c>
      <c r="C838" t="s">
        <v>169</v>
      </c>
      <c r="D838" t="b">
        <v>1</v>
      </c>
      <c r="E838" t="b">
        <f>COUNTIF(connections!A:A, A838) &gt; 0</f>
        <v>0</v>
      </c>
      <c r="G838" t="s">
        <v>2590</v>
      </c>
      <c r="J838" s="10" t="s">
        <v>2591</v>
      </c>
    </row>
    <row r="839" spans="1:10" x14ac:dyDescent="0.25">
      <c r="A839" t="s">
        <v>2592</v>
      </c>
      <c r="B839">
        <v>2024</v>
      </c>
      <c r="C839" t="s">
        <v>169</v>
      </c>
      <c r="D839" t="b">
        <f>TRUE()</f>
        <v>1</v>
      </c>
      <c r="E839" t="b">
        <f>COUNTIF(connections!A:A, A839) &gt; 0</f>
        <v>0</v>
      </c>
      <c r="G839" t="s">
        <v>2593</v>
      </c>
      <c r="H839" t="s">
        <v>180</v>
      </c>
      <c r="I839" t="s">
        <v>2594</v>
      </c>
      <c r="J839" s="1" t="s">
        <v>2595</v>
      </c>
    </row>
    <row r="840" spans="1:10" x14ac:dyDescent="0.25">
      <c r="A840" t="s">
        <v>16878</v>
      </c>
      <c r="B840">
        <v>2012</v>
      </c>
      <c r="C840" t="s">
        <v>169</v>
      </c>
      <c r="D840" t="b">
        <v>1</v>
      </c>
      <c r="E840" t="b">
        <f>COUNTIF(connections!A:A, A840) &gt; 0</f>
        <v>0</v>
      </c>
      <c r="G840" t="s">
        <v>16879</v>
      </c>
      <c r="J840" s="10" t="s">
        <v>16880</v>
      </c>
    </row>
    <row r="841" spans="1:10" x14ac:dyDescent="0.25">
      <c r="A841" t="s">
        <v>2596</v>
      </c>
      <c r="B841">
        <v>2024</v>
      </c>
      <c r="C841" t="s">
        <v>169</v>
      </c>
      <c r="D841" t="b">
        <f>TRUE()</f>
        <v>1</v>
      </c>
      <c r="E841" t="b">
        <f>COUNTIF(connections!A:A, A841) &gt; 0</f>
        <v>0</v>
      </c>
      <c r="G841" t="s">
        <v>2597</v>
      </c>
    </row>
    <row r="842" spans="1:10" x14ac:dyDescent="0.25">
      <c r="A842" t="s">
        <v>2598</v>
      </c>
      <c r="B842">
        <v>2022</v>
      </c>
      <c r="C842" t="s">
        <v>215</v>
      </c>
      <c r="D842" t="b">
        <f>TRUE()</f>
        <v>1</v>
      </c>
      <c r="E842" t="b">
        <f>COUNTIF(connections!A:A, A842) &gt; 0</f>
        <v>0</v>
      </c>
      <c r="G842" t="s">
        <v>2599</v>
      </c>
      <c r="H842" t="s">
        <v>180</v>
      </c>
      <c r="I842" t="s">
        <v>2600</v>
      </c>
      <c r="J842" s="1" t="s">
        <v>2601</v>
      </c>
    </row>
    <row r="843" spans="1:10" x14ac:dyDescent="0.25">
      <c r="A843" t="s">
        <v>2602</v>
      </c>
      <c r="B843">
        <v>2026</v>
      </c>
      <c r="C843" t="s">
        <v>169</v>
      </c>
      <c r="D843" t="b">
        <f>TRUE()</f>
        <v>1</v>
      </c>
      <c r="E843" t="b">
        <f>COUNTIF(connections!A:A, A843) &gt; 0</f>
        <v>0</v>
      </c>
      <c r="G843" t="s">
        <v>2603</v>
      </c>
      <c r="J843" s="10" t="s">
        <v>2604</v>
      </c>
    </row>
    <row r="844" spans="1:10" x14ac:dyDescent="0.25">
      <c r="A844" t="s">
        <v>2605</v>
      </c>
      <c r="B844">
        <v>2024</v>
      </c>
      <c r="C844" t="s">
        <v>169</v>
      </c>
      <c r="D844" t="b">
        <f>TRUE()</f>
        <v>1</v>
      </c>
      <c r="E844" t="b">
        <f>COUNTIF(connections!A:A, A844) &gt; 0</f>
        <v>0</v>
      </c>
      <c r="G844" t="s">
        <v>2606</v>
      </c>
    </row>
    <row r="845" spans="1:10" x14ac:dyDescent="0.25">
      <c r="A845" t="s">
        <v>2607</v>
      </c>
      <c r="B845">
        <v>2025</v>
      </c>
      <c r="C845" t="s">
        <v>215</v>
      </c>
      <c r="D845" t="b">
        <f>TRUE()</f>
        <v>1</v>
      </c>
      <c r="E845" t="b">
        <f>COUNTIF(connections!A:A, A845) &gt; 0</f>
        <v>1</v>
      </c>
      <c r="G845" t="s">
        <v>2608</v>
      </c>
    </row>
    <row r="846" spans="1:10" x14ac:dyDescent="0.25">
      <c r="A846" t="s">
        <v>155</v>
      </c>
      <c r="B846">
        <v>2011</v>
      </c>
      <c r="C846" t="s">
        <v>169</v>
      </c>
      <c r="D846" t="b">
        <f>TRUE()</f>
        <v>1</v>
      </c>
      <c r="E846" t="b">
        <f>COUNTIF(connections!A:A, A846) &gt; 0</f>
        <v>1</v>
      </c>
      <c r="G846" t="s">
        <v>2609</v>
      </c>
      <c r="H846" t="s">
        <v>180</v>
      </c>
      <c r="I846" t="s">
        <v>2610</v>
      </c>
      <c r="J846" s="1" t="s">
        <v>2611</v>
      </c>
    </row>
    <row r="847" spans="1:10" x14ac:dyDescent="0.25">
      <c r="A847" t="s">
        <v>2612</v>
      </c>
      <c r="B847">
        <v>2014</v>
      </c>
      <c r="C847" t="s">
        <v>169</v>
      </c>
      <c r="D847" t="b">
        <f>TRUE()</f>
        <v>1</v>
      </c>
      <c r="E847" t="b">
        <f>COUNTIF(connections!A:A, A847) &gt; 0</f>
        <v>1</v>
      </c>
      <c r="G847" t="s">
        <v>2613</v>
      </c>
      <c r="H847" t="s">
        <v>180</v>
      </c>
      <c r="I847" t="s">
        <v>2614</v>
      </c>
      <c r="J847" s="1" t="s">
        <v>2615</v>
      </c>
    </row>
    <row r="848" spans="1:10" x14ac:dyDescent="0.25">
      <c r="A848" t="s">
        <v>2616</v>
      </c>
      <c r="B848">
        <v>2021</v>
      </c>
      <c r="C848" t="s">
        <v>172</v>
      </c>
      <c r="D848" t="b">
        <f>TRUE()</f>
        <v>1</v>
      </c>
      <c r="E848" t="b">
        <f>COUNTIF(connections!A:A, A848) &gt; 0</f>
        <v>0</v>
      </c>
      <c r="G848" t="s">
        <v>2617</v>
      </c>
    </row>
    <row r="849" spans="1:10" x14ac:dyDescent="0.25">
      <c r="A849" t="s">
        <v>2618</v>
      </c>
      <c r="B849">
        <v>2000</v>
      </c>
      <c r="C849" t="s">
        <v>172</v>
      </c>
      <c r="D849" t="b">
        <f>TRUE()</f>
        <v>1</v>
      </c>
      <c r="E849" t="b">
        <f>COUNTIF(connections!A:A, A849) &gt; 0</f>
        <v>1</v>
      </c>
      <c r="G849" t="s">
        <v>2619</v>
      </c>
      <c r="H849" t="s">
        <v>180</v>
      </c>
      <c r="I849" t="s">
        <v>2620</v>
      </c>
    </row>
    <row r="850" spans="1:10" x14ac:dyDescent="0.25">
      <c r="A850" t="s">
        <v>2621</v>
      </c>
      <c r="B850">
        <v>2025</v>
      </c>
      <c r="C850" t="s">
        <v>175</v>
      </c>
      <c r="D850" t="b">
        <f>FALSE()</f>
        <v>0</v>
      </c>
      <c r="E850" t="b">
        <f>COUNTIF(connections!A:A, A850) &gt; 0</f>
        <v>0</v>
      </c>
      <c r="F850" t="s">
        <v>1069</v>
      </c>
      <c r="G850" t="s">
        <v>2622</v>
      </c>
    </row>
    <row r="851" spans="1:10" x14ac:dyDescent="0.25">
      <c r="A851" t="s">
        <v>2623</v>
      </c>
      <c r="B851">
        <v>2016</v>
      </c>
      <c r="C851" t="s">
        <v>169</v>
      </c>
      <c r="D851" t="b">
        <f>TRUE()</f>
        <v>1</v>
      </c>
      <c r="E851" t="b">
        <f>COUNTIF(connections!A:A, A851) &gt; 0</f>
        <v>0</v>
      </c>
      <c r="G851" t="s">
        <v>2624</v>
      </c>
      <c r="H851" t="s">
        <v>180</v>
      </c>
      <c r="I851" t="s">
        <v>2625</v>
      </c>
      <c r="J851" s="1" t="s">
        <v>2626</v>
      </c>
    </row>
    <row r="852" spans="1:10" x14ac:dyDescent="0.25">
      <c r="A852" t="s">
        <v>16849</v>
      </c>
      <c r="B852">
        <v>2026</v>
      </c>
      <c r="C852" t="s">
        <v>169</v>
      </c>
      <c r="D852" t="b">
        <v>0</v>
      </c>
      <c r="E852" t="b">
        <f>COUNTIF(connections!A:A, A852) &gt; 0</f>
        <v>0</v>
      </c>
      <c r="F852" t="s">
        <v>397</v>
      </c>
      <c r="G852" t="s">
        <v>16850</v>
      </c>
      <c r="J852" s="10" t="s">
        <v>16851</v>
      </c>
    </row>
    <row r="853" spans="1:10" x14ac:dyDescent="0.25">
      <c r="A853" t="s">
        <v>2627</v>
      </c>
      <c r="B853">
        <v>2014</v>
      </c>
      <c r="C853" t="s">
        <v>172</v>
      </c>
      <c r="D853" t="b">
        <f>TRUE()</f>
        <v>1</v>
      </c>
      <c r="E853" t="b">
        <f>COUNTIF(connections!A:A, A853) &gt; 0</f>
        <v>1</v>
      </c>
      <c r="G853" t="s">
        <v>2628</v>
      </c>
      <c r="H853" t="s">
        <v>180</v>
      </c>
      <c r="I853" t="s">
        <v>2629</v>
      </c>
    </row>
    <row r="854" spans="1:10" x14ac:dyDescent="0.25">
      <c r="A854" t="s">
        <v>2630</v>
      </c>
      <c r="B854">
        <v>2013</v>
      </c>
      <c r="C854" t="s">
        <v>172</v>
      </c>
      <c r="D854" t="b">
        <f>TRUE()</f>
        <v>1</v>
      </c>
      <c r="E854" t="b">
        <f>COUNTIF(connections!A:A, A854) &gt; 0</f>
        <v>0</v>
      </c>
      <c r="G854" t="s">
        <v>2631</v>
      </c>
    </row>
    <row r="855" spans="1:10" x14ac:dyDescent="0.25">
      <c r="A855" t="s">
        <v>2632</v>
      </c>
      <c r="B855">
        <v>2025</v>
      </c>
      <c r="C855" t="s">
        <v>215</v>
      </c>
      <c r="D855" t="b">
        <f>FALSE()</f>
        <v>0</v>
      </c>
      <c r="E855" t="b">
        <f>COUNTIF(connections!A:A, A855) &gt; 0</f>
        <v>0</v>
      </c>
      <c r="G855" t="s">
        <v>2633</v>
      </c>
      <c r="H855" t="s">
        <v>180</v>
      </c>
      <c r="I855" t="s">
        <v>2634</v>
      </c>
      <c r="J855" s="1" t="s">
        <v>2635</v>
      </c>
    </row>
    <row r="856" spans="1:10" x14ac:dyDescent="0.25">
      <c r="A856" t="s">
        <v>14287</v>
      </c>
      <c r="B856">
        <v>2024</v>
      </c>
      <c r="C856" t="s">
        <v>169</v>
      </c>
      <c r="D856" t="b">
        <v>1</v>
      </c>
      <c r="E856" t="b">
        <f>COUNTIF(connections!A:A, A856) &gt; 0</f>
        <v>0</v>
      </c>
      <c r="G856" t="s">
        <v>14288</v>
      </c>
      <c r="H856" t="s">
        <v>180</v>
      </c>
      <c r="I856" t="s">
        <v>14300</v>
      </c>
      <c r="J856" s="10" t="s">
        <v>14289</v>
      </c>
    </row>
    <row r="857" spans="1:10" x14ac:dyDescent="0.25">
      <c r="A857" t="s">
        <v>2636</v>
      </c>
      <c r="B857">
        <v>2024</v>
      </c>
      <c r="C857" t="s">
        <v>215</v>
      </c>
      <c r="D857" t="b">
        <f>TRUE()</f>
        <v>1</v>
      </c>
      <c r="E857" t="b">
        <f>COUNTIF(connections!A:A, A857) &gt; 0</f>
        <v>0</v>
      </c>
      <c r="G857" t="s">
        <v>2637</v>
      </c>
    </row>
    <row r="858" spans="1:10" x14ac:dyDescent="0.25">
      <c r="A858" t="s">
        <v>2638</v>
      </c>
      <c r="B858">
        <v>2023</v>
      </c>
      <c r="C858" t="s">
        <v>169</v>
      </c>
      <c r="D858" t="b">
        <f>TRUE()</f>
        <v>1</v>
      </c>
      <c r="E858" t="b">
        <f>COUNTIF(connections!A:A, A858) &gt; 0</f>
        <v>0</v>
      </c>
      <c r="G858" t="s">
        <v>2639</v>
      </c>
      <c r="H858" t="s">
        <v>180</v>
      </c>
      <c r="I858" t="s">
        <v>8297</v>
      </c>
      <c r="J858" s="10" t="s">
        <v>2640</v>
      </c>
    </row>
    <row r="859" spans="1:10" x14ac:dyDescent="0.25">
      <c r="A859" t="s">
        <v>2641</v>
      </c>
      <c r="B859">
        <v>2021</v>
      </c>
      <c r="C859" t="s">
        <v>215</v>
      </c>
      <c r="D859" t="b">
        <f>TRUE()</f>
        <v>1</v>
      </c>
      <c r="E859" t="b">
        <f>COUNTIF(connections!A:A, A859) &gt; 0</f>
        <v>0</v>
      </c>
      <c r="G859" t="s">
        <v>2642</v>
      </c>
      <c r="H859" t="s">
        <v>180</v>
      </c>
      <c r="I859" t="s">
        <v>2643</v>
      </c>
      <c r="J859" s="1" t="s">
        <v>2644</v>
      </c>
    </row>
    <row r="860" spans="1:10" x14ac:dyDescent="0.25">
      <c r="A860" t="s">
        <v>2645</v>
      </c>
      <c r="B860">
        <v>2019</v>
      </c>
      <c r="C860" t="s">
        <v>215</v>
      </c>
      <c r="D860" t="b">
        <f>TRUE()</f>
        <v>1</v>
      </c>
      <c r="E860" t="b">
        <f>COUNTIF(connections!A:A, A860) &gt; 0</f>
        <v>1</v>
      </c>
      <c r="G860" t="s">
        <v>2646</v>
      </c>
      <c r="H860" t="s">
        <v>180</v>
      </c>
      <c r="I860" t="s">
        <v>2647</v>
      </c>
      <c r="J860" s="1" t="s">
        <v>2648</v>
      </c>
    </row>
    <row r="861" spans="1:10" x14ac:dyDescent="0.25">
      <c r="A861" t="s">
        <v>7891</v>
      </c>
      <c r="B861">
        <v>2026</v>
      </c>
      <c r="C861" t="s">
        <v>175</v>
      </c>
      <c r="D861" t="b">
        <f>TRUE()</f>
        <v>1</v>
      </c>
      <c r="E861" t="b">
        <f>COUNTIF(connections!A:A, A861) &gt; 0</f>
        <v>0</v>
      </c>
      <c r="G861" t="s">
        <v>7892</v>
      </c>
      <c r="J861" s="10" t="s">
        <v>7893</v>
      </c>
    </row>
    <row r="862" spans="1:10" x14ac:dyDescent="0.25">
      <c r="A862" t="s">
        <v>8099</v>
      </c>
      <c r="B862">
        <v>2026</v>
      </c>
      <c r="C862" t="s">
        <v>169</v>
      </c>
      <c r="D862" t="b">
        <f>TRUE()</f>
        <v>1</v>
      </c>
      <c r="E862" t="b">
        <f>COUNTIF(connections!A:A, A862) &gt; 0</f>
        <v>0</v>
      </c>
      <c r="G862" t="s">
        <v>8101</v>
      </c>
      <c r="J862" s="10" t="s">
        <v>8100</v>
      </c>
    </row>
    <row r="863" spans="1:10" x14ac:dyDescent="0.25">
      <c r="A863" t="s">
        <v>2649</v>
      </c>
      <c r="B863">
        <v>2004</v>
      </c>
      <c r="C863" t="s">
        <v>172</v>
      </c>
      <c r="D863" t="b">
        <f>TRUE()</f>
        <v>1</v>
      </c>
      <c r="E863" t="b">
        <f>COUNTIF(connections!A:A, A863) &gt; 0</f>
        <v>0</v>
      </c>
      <c r="G863" t="s">
        <v>2650</v>
      </c>
      <c r="H863" t="s">
        <v>180</v>
      </c>
      <c r="I863" t="s">
        <v>2651</v>
      </c>
    </row>
    <row r="864" spans="1:10" x14ac:dyDescent="0.25">
      <c r="A864" t="s">
        <v>2652</v>
      </c>
      <c r="B864">
        <v>2023</v>
      </c>
      <c r="C864" t="s">
        <v>215</v>
      </c>
      <c r="D864" t="b">
        <f>TRUE()</f>
        <v>1</v>
      </c>
      <c r="E864" t="b">
        <f>COUNTIF(connections!A:A, A864) &gt; 0</f>
        <v>0</v>
      </c>
      <c r="F864" t="s">
        <v>1157</v>
      </c>
      <c r="G864" t="s">
        <v>2653</v>
      </c>
      <c r="H864" t="s">
        <v>180</v>
      </c>
      <c r="I864" t="s">
        <v>2654</v>
      </c>
      <c r="J864" s="1" t="s">
        <v>2655</v>
      </c>
    </row>
    <row r="865" spans="1:10" x14ac:dyDescent="0.25">
      <c r="A865" t="s">
        <v>2656</v>
      </c>
      <c r="B865">
        <v>2024</v>
      </c>
      <c r="C865" t="s">
        <v>169</v>
      </c>
      <c r="D865" t="b">
        <f>TRUE()</f>
        <v>1</v>
      </c>
      <c r="E865" t="b">
        <f>COUNTIF(connections!A:A, A865) &gt; 0</f>
        <v>0</v>
      </c>
      <c r="G865" t="s">
        <v>2657</v>
      </c>
      <c r="H865" t="s">
        <v>180</v>
      </c>
      <c r="I865" t="s">
        <v>2658</v>
      </c>
      <c r="J865" s="1" t="s">
        <v>2659</v>
      </c>
    </row>
    <row r="866" spans="1:10" x14ac:dyDescent="0.25">
      <c r="A866" t="s">
        <v>2660</v>
      </c>
      <c r="B866">
        <v>2025</v>
      </c>
      <c r="C866" t="s">
        <v>175</v>
      </c>
      <c r="D866" t="b">
        <f>TRUE()</f>
        <v>1</v>
      </c>
      <c r="E866" t="b">
        <f>COUNTIF(connections!A:A, A866) &gt; 0</f>
        <v>0</v>
      </c>
      <c r="G866" t="s">
        <v>2661</v>
      </c>
      <c r="H866" t="s">
        <v>180</v>
      </c>
      <c r="I866" t="s">
        <v>8091</v>
      </c>
      <c r="J866" s="10" t="s">
        <v>2978</v>
      </c>
    </row>
    <row r="867" spans="1:10" x14ac:dyDescent="0.25">
      <c r="A867" t="s">
        <v>2662</v>
      </c>
      <c r="B867">
        <v>2024</v>
      </c>
      <c r="C867" t="s">
        <v>169</v>
      </c>
      <c r="D867" t="b">
        <f>TRUE()</f>
        <v>1</v>
      </c>
      <c r="E867" t="b">
        <f>COUNTIF(connections!A:A, A867) &gt; 0</f>
        <v>0</v>
      </c>
      <c r="G867" t="s">
        <v>2663</v>
      </c>
    </row>
    <row r="868" spans="1:10" x14ac:dyDescent="0.25">
      <c r="A868" t="s">
        <v>2664</v>
      </c>
      <c r="B868">
        <v>2026</v>
      </c>
      <c r="C868" t="s">
        <v>175</v>
      </c>
      <c r="D868" t="b">
        <f>TRUE()</f>
        <v>1</v>
      </c>
      <c r="E868" t="b">
        <f>COUNTIF(connections!A:A, A868) &gt; 0</f>
        <v>0</v>
      </c>
      <c r="F868" t="s">
        <v>499</v>
      </c>
      <c r="G868" t="s">
        <v>2665</v>
      </c>
      <c r="H868" t="s">
        <v>180</v>
      </c>
      <c r="I868" t="s">
        <v>2666</v>
      </c>
      <c r="J868" s="1" t="s">
        <v>2667</v>
      </c>
    </row>
    <row r="869" spans="1:10" x14ac:dyDescent="0.25">
      <c r="A869" t="s">
        <v>2668</v>
      </c>
      <c r="B869">
        <v>2022</v>
      </c>
      <c r="C869" t="s">
        <v>169</v>
      </c>
      <c r="D869" t="b">
        <f>TRUE()</f>
        <v>1</v>
      </c>
      <c r="E869" t="b">
        <f>COUNTIF(connections!A:A, A869) &gt; 0</f>
        <v>1</v>
      </c>
      <c r="G869" t="s">
        <v>2669</v>
      </c>
      <c r="H869" t="s">
        <v>180</v>
      </c>
      <c r="I869" t="s">
        <v>2670</v>
      </c>
      <c r="J869" s="1" t="s">
        <v>2671</v>
      </c>
    </row>
    <row r="870" spans="1:10" x14ac:dyDescent="0.25">
      <c r="A870" t="s">
        <v>2672</v>
      </c>
      <c r="B870">
        <v>2018</v>
      </c>
      <c r="C870" t="s">
        <v>169</v>
      </c>
      <c r="D870" t="b">
        <f>TRUE()</f>
        <v>1</v>
      </c>
      <c r="E870" t="b">
        <f>COUNTIF(connections!A:A, A870) &gt; 0</f>
        <v>0</v>
      </c>
      <c r="G870" t="s">
        <v>2673</v>
      </c>
    </row>
    <row r="871" spans="1:10" x14ac:dyDescent="0.25">
      <c r="A871" t="s">
        <v>2674</v>
      </c>
      <c r="B871">
        <v>2014</v>
      </c>
      <c r="C871" t="s">
        <v>172</v>
      </c>
      <c r="D871" t="b">
        <f>TRUE()</f>
        <v>1</v>
      </c>
      <c r="E871" t="b">
        <f>COUNTIF(connections!A:A, A871) &gt; 0</f>
        <v>0</v>
      </c>
      <c r="G871" t="s">
        <v>2675</v>
      </c>
      <c r="J871" s="10" t="s">
        <v>2676</v>
      </c>
    </row>
    <row r="872" spans="1:10" x14ac:dyDescent="0.25">
      <c r="A872" t="s">
        <v>2677</v>
      </c>
      <c r="B872">
        <v>2025</v>
      </c>
      <c r="C872" t="s">
        <v>215</v>
      </c>
      <c r="D872" t="b">
        <f>FALSE()</f>
        <v>0</v>
      </c>
      <c r="E872" t="b">
        <f>COUNTIF(connections!A:A, A872) &gt; 0</f>
        <v>0</v>
      </c>
      <c r="F872" t="s">
        <v>397</v>
      </c>
      <c r="G872" t="s">
        <v>2678</v>
      </c>
    </row>
    <row r="873" spans="1:10" x14ac:dyDescent="0.25">
      <c r="A873" t="s">
        <v>14281</v>
      </c>
      <c r="B873">
        <v>2026</v>
      </c>
      <c r="C873" t="s">
        <v>215</v>
      </c>
      <c r="D873" t="b">
        <v>0</v>
      </c>
      <c r="E873" t="b">
        <f>COUNTIF(connections!A:A, A873) &gt; 0</f>
        <v>0</v>
      </c>
      <c r="G873" t="s">
        <v>14282</v>
      </c>
      <c r="J873" s="10" t="s">
        <v>14283</v>
      </c>
    </row>
    <row r="874" spans="1:10" x14ac:dyDescent="0.25">
      <c r="A874" t="s">
        <v>2679</v>
      </c>
      <c r="B874">
        <v>2025</v>
      </c>
      <c r="C874" t="s">
        <v>175</v>
      </c>
      <c r="D874" t="b">
        <f>TRUE()</f>
        <v>1</v>
      </c>
      <c r="E874" t="b">
        <f>COUNTIF(connections!A:A, A874) &gt; 0</f>
        <v>0</v>
      </c>
      <c r="G874" t="s">
        <v>2680</v>
      </c>
    </row>
    <row r="875" spans="1:10" x14ac:dyDescent="0.25">
      <c r="A875" t="s">
        <v>2681</v>
      </c>
      <c r="B875">
        <v>2023</v>
      </c>
      <c r="C875" t="s">
        <v>169</v>
      </c>
      <c r="D875" t="b">
        <f>TRUE()</f>
        <v>1</v>
      </c>
      <c r="E875" t="b">
        <f>COUNTIF(connections!A:A, A875) &gt; 0</f>
        <v>0</v>
      </c>
      <c r="G875" t="s">
        <v>2682</v>
      </c>
      <c r="H875" t="s">
        <v>180</v>
      </c>
      <c r="I875" t="s">
        <v>9821</v>
      </c>
      <c r="J875" s="10" t="s">
        <v>2683</v>
      </c>
    </row>
    <row r="876" spans="1:10" x14ac:dyDescent="0.25">
      <c r="A876" t="s">
        <v>2684</v>
      </c>
      <c r="B876">
        <v>2023</v>
      </c>
      <c r="C876" t="s">
        <v>169</v>
      </c>
      <c r="D876" t="b">
        <f>TRUE()</f>
        <v>1</v>
      </c>
      <c r="E876" t="b">
        <f>COUNTIF(connections!A:A, A876) &gt; 0</f>
        <v>0</v>
      </c>
      <c r="G876" t="s">
        <v>2685</v>
      </c>
      <c r="H876" t="s">
        <v>180</v>
      </c>
      <c r="I876" t="s">
        <v>2686</v>
      </c>
      <c r="J876" s="1" t="s">
        <v>2687</v>
      </c>
    </row>
    <row r="877" spans="1:10" x14ac:dyDescent="0.25">
      <c r="A877" t="s">
        <v>7920</v>
      </c>
      <c r="B877">
        <v>2026</v>
      </c>
      <c r="C877" t="s">
        <v>175</v>
      </c>
      <c r="D877" t="b">
        <f>TRUE()</f>
        <v>1</v>
      </c>
      <c r="E877" t="b">
        <f>COUNTIF(connections!A:A, A877) &gt; 0</f>
        <v>0</v>
      </c>
      <c r="G877" t="s">
        <v>7921</v>
      </c>
      <c r="J877" s="10" t="s">
        <v>7922</v>
      </c>
    </row>
    <row r="878" spans="1:10" x14ac:dyDescent="0.25">
      <c r="A878" t="s">
        <v>2688</v>
      </c>
      <c r="B878">
        <v>2025</v>
      </c>
      <c r="C878" t="s">
        <v>175</v>
      </c>
      <c r="D878" t="b">
        <f>TRUE()</f>
        <v>1</v>
      </c>
      <c r="E878" t="b">
        <f>COUNTIF(connections!A:A, A878) &gt; 0</f>
        <v>1</v>
      </c>
      <c r="F878" t="s">
        <v>1023</v>
      </c>
      <c r="G878" t="s">
        <v>2689</v>
      </c>
      <c r="J878" s="10" t="s">
        <v>2690</v>
      </c>
    </row>
    <row r="879" spans="1:10" x14ac:dyDescent="0.25">
      <c r="A879" t="s">
        <v>2691</v>
      </c>
      <c r="B879">
        <v>2022</v>
      </c>
      <c r="C879" t="s">
        <v>169</v>
      </c>
      <c r="D879" t="b">
        <f>TRUE()</f>
        <v>1</v>
      </c>
      <c r="E879" t="b">
        <f>COUNTIF(connections!A:A, A879) &gt; 0</f>
        <v>1</v>
      </c>
      <c r="G879" t="s">
        <v>2692</v>
      </c>
      <c r="H879" t="s">
        <v>180</v>
      </c>
      <c r="I879" t="s">
        <v>2693</v>
      </c>
      <c r="J879" s="1" t="s">
        <v>2694</v>
      </c>
    </row>
    <row r="880" spans="1:10" x14ac:dyDescent="0.25">
      <c r="A880" t="s">
        <v>2695</v>
      </c>
      <c r="B880">
        <v>2022</v>
      </c>
      <c r="C880" t="s">
        <v>215</v>
      </c>
      <c r="D880" t="b">
        <f>TRUE()</f>
        <v>1</v>
      </c>
      <c r="E880" t="b">
        <f>COUNTIF(connections!A:A, A880) &gt; 0</f>
        <v>0</v>
      </c>
      <c r="G880" t="s">
        <v>2696</v>
      </c>
      <c r="H880" t="s">
        <v>180</v>
      </c>
      <c r="I880" t="s">
        <v>2697</v>
      </c>
      <c r="J880" s="1" t="s">
        <v>2698</v>
      </c>
    </row>
    <row r="881" spans="1:10" x14ac:dyDescent="0.25">
      <c r="A881" t="s">
        <v>2699</v>
      </c>
      <c r="B881">
        <v>1991</v>
      </c>
      <c r="C881" t="s">
        <v>169</v>
      </c>
      <c r="D881" t="b">
        <f>TRUE()</f>
        <v>1</v>
      </c>
      <c r="E881" t="b">
        <f>COUNTIF(connections!A:A, A881) &gt; 0</f>
        <v>1</v>
      </c>
      <c r="G881" t="s">
        <v>2700</v>
      </c>
      <c r="H881" t="s">
        <v>180</v>
      </c>
      <c r="I881" t="s">
        <v>2701</v>
      </c>
    </row>
    <row r="882" spans="1:10" x14ac:dyDescent="0.25">
      <c r="A882" t="s">
        <v>2702</v>
      </c>
      <c r="B882">
        <v>2019</v>
      </c>
      <c r="C882" t="s">
        <v>169</v>
      </c>
      <c r="D882" t="b">
        <f>TRUE()</f>
        <v>1</v>
      </c>
      <c r="E882" t="b">
        <f>COUNTIF(connections!A:A, A882) &gt; 0</f>
        <v>0</v>
      </c>
      <c r="G882" t="s">
        <v>2703</v>
      </c>
    </row>
    <row r="883" spans="1:10" x14ac:dyDescent="0.25">
      <c r="A883" t="s">
        <v>2704</v>
      </c>
      <c r="B883">
        <v>2022</v>
      </c>
      <c r="C883" t="s">
        <v>169</v>
      </c>
      <c r="D883" t="b">
        <f>TRUE()</f>
        <v>1</v>
      </c>
      <c r="E883" t="b">
        <f>COUNTIF(connections!A:A, A883) &gt; 0</f>
        <v>0</v>
      </c>
      <c r="G883" t="s">
        <v>2705</v>
      </c>
      <c r="H883" t="s">
        <v>180</v>
      </c>
      <c r="I883" t="s">
        <v>2706</v>
      </c>
      <c r="J883" s="1" t="s">
        <v>2707</v>
      </c>
    </row>
    <row r="884" spans="1:10" x14ac:dyDescent="0.25">
      <c r="A884" t="s">
        <v>2708</v>
      </c>
      <c r="B884">
        <v>1999</v>
      </c>
      <c r="C884" t="s">
        <v>172</v>
      </c>
      <c r="D884" t="b">
        <f>TRUE()</f>
        <v>1</v>
      </c>
      <c r="E884" t="b">
        <f>COUNTIF(connections!A:A, A884) &gt; 0</f>
        <v>1</v>
      </c>
      <c r="G884" t="s">
        <v>2709</v>
      </c>
      <c r="H884" t="s">
        <v>180</v>
      </c>
      <c r="I884" t="s">
        <v>2710</v>
      </c>
    </row>
    <row r="885" spans="1:10" x14ac:dyDescent="0.25">
      <c r="A885" t="s">
        <v>2711</v>
      </c>
      <c r="B885">
        <v>2002</v>
      </c>
      <c r="C885" t="s">
        <v>172</v>
      </c>
      <c r="D885" t="b">
        <f>TRUE()</f>
        <v>1</v>
      </c>
      <c r="E885" t="b">
        <f>COUNTIF(connections!A:A, A885) &gt; 0</f>
        <v>0</v>
      </c>
      <c r="G885" t="s">
        <v>2712</v>
      </c>
      <c r="H885" t="s">
        <v>180</v>
      </c>
      <c r="I885" t="s">
        <v>2713</v>
      </c>
    </row>
    <row r="886" spans="1:10" x14ac:dyDescent="0.25">
      <c r="A886" t="s">
        <v>2714</v>
      </c>
      <c r="B886">
        <v>1993</v>
      </c>
      <c r="C886" t="s">
        <v>172</v>
      </c>
      <c r="D886" t="b">
        <f>TRUE()</f>
        <v>1</v>
      </c>
      <c r="E886" t="b">
        <f>COUNTIF(connections!A:A, A886) &gt; 0</f>
        <v>1</v>
      </c>
      <c r="G886" t="s">
        <v>2715</v>
      </c>
      <c r="H886" t="s">
        <v>180</v>
      </c>
      <c r="I886" t="s">
        <v>2716</v>
      </c>
    </row>
    <row r="887" spans="1:10" x14ac:dyDescent="0.25">
      <c r="A887" t="s">
        <v>2717</v>
      </c>
      <c r="B887">
        <v>2025</v>
      </c>
      <c r="C887" t="s">
        <v>172</v>
      </c>
      <c r="D887" t="b">
        <f>TRUE()</f>
        <v>1</v>
      </c>
      <c r="E887" t="b">
        <f>COUNTIF(connections!A:A, A887) &gt; 0</f>
        <v>0</v>
      </c>
      <c r="F887" t="s">
        <v>321</v>
      </c>
      <c r="G887" t="s">
        <v>2718</v>
      </c>
      <c r="H887" t="s">
        <v>180</v>
      </c>
      <c r="I887" t="s">
        <v>2719</v>
      </c>
      <c r="J887" s="1" t="s">
        <v>2720</v>
      </c>
    </row>
    <row r="888" spans="1:10" x14ac:dyDescent="0.25">
      <c r="A888" t="s">
        <v>2721</v>
      </c>
      <c r="B888">
        <v>2024</v>
      </c>
      <c r="C888" t="s">
        <v>172</v>
      </c>
      <c r="D888" t="b">
        <f>TRUE()</f>
        <v>1</v>
      </c>
      <c r="E888" t="b">
        <f>COUNTIF(connections!A:A, A888) &gt; 0</f>
        <v>0</v>
      </c>
      <c r="F888" t="s">
        <v>321</v>
      </c>
      <c r="G888" t="s">
        <v>2722</v>
      </c>
      <c r="J888" s="10" t="s">
        <v>2723</v>
      </c>
    </row>
    <row r="889" spans="1:10" x14ac:dyDescent="0.25">
      <c r="A889" t="s">
        <v>2724</v>
      </c>
      <c r="B889">
        <v>2021</v>
      </c>
      <c r="C889" t="s">
        <v>172</v>
      </c>
      <c r="D889" t="b">
        <f>TRUE()</f>
        <v>1</v>
      </c>
      <c r="E889" t="b">
        <f>COUNTIF(connections!A:A, A889) &gt; 0</f>
        <v>0</v>
      </c>
      <c r="F889" t="s">
        <v>321</v>
      </c>
      <c r="G889" t="s">
        <v>2725</v>
      </c>
      <c r="J889" s="10" t="s">
        <v>2726</v>
      </c>
    </row>
    <row r="890" spans="1:10" x14ac:dyDescent="0.25">
      <c r="A890" t="s">
        <v>14261</v>
      </c>
      <c r="B890">
        <v>2023</v>
      </c>
      <c r="C890" t="s">
        <v>169</v>
      </c>
      <c r="D890" t="b">
        <v>0</v>
      </c>
      <c r="E890" t="b">
        <f>COUNTIF(connections!A:A, A890) &gt; 0</f>
        <v>0</v>
      </c>
      <c r="F890" t="s">
        <v>321</v>
      </c>
      <c r="G890" t="s">
        <v>14262</v>
      </c>
      <c r="J890" s="10" t="s">
        <v>14263</v>
      </c>
    </row>
    <row r="891" spans="1:10" x14ac:dyDescent="0.25">
      <c r="A891" t="s">
        <v>2727</v>
      </c>
      <c r="B891">
        <v>2022</v>
      </c>
      <c r="C891" t="s">
        <v>175</v>
      </c>
      <c r="D891" t="b">
        <f>TRUE()</f>
        <v>1</v>
      </c>
      <c r="E891" t="b">
        <f>COUNTIF(connections!A:A, A891) &gt; 0</f>
        <v>0</v>
      </c>
      <c r="F891" t="s">
        <v>321</v>
      </c>
      <c r="G891" t="s">
        <v>2728</v>
      </c>
    </row>
    <row r="892" spans="1:10" x14ac:dyDescent="0.25">
      <c r="A892" t="s">
        <v>9943</v>
      </c>
      <c r="B892">
        <v>2024</v>
      </c>
      <c r="C892" t="s">
        <v>169</v>
      </c>
      <c r="D892" t="b">
        <v>0</v>
      </c>
      <c r="E892" t="b">
        <f>COUNTIF(connections!A:A, A892) &gt; 0</f>
        <v>0</v>
      </c>
      <c r="F892" t="s">
        <v>321</v>
      </c>
      <c r="G892" t="s">
        <v>9944</v>
      </c>
      <c r="J892" s="10" t="s">
        <v>9945</v>
      </c>
    </row>
    <row r="893" spans="1:10" x14ac:dyDescent="0.25">
      <c r="A893" t="s">
        <v>2729</v>
      </c>
      <c r="B893">
        <v>2025</v>
      </c>
      <c r="C893" t="s">
        <v>215</v>
      </c>
      <c r="D893" t="b">
        <f>TRUE()</f>
        <v>1</v>
      </c>
      <c r="E893" t="b">
        <f>COUNTIF(connections!A:A, A893) &gt; 0</f>
        <v>0</v>
      </c>
      <c r="G893" t="s">
        <v>2730</v>
      </c>
    </row>
    <row r="894" spans="1:10" x14ac:dyDescent="0.25">
      <c r="A894" t="s">
        <v>2731</v>
      </c>
      <c r="B894">
        <v>2023</v>
      </c>
      <c r="C894" t="s">
        <v>175</v>
      </c>
      <c r="D894" t="b">
        <f>TRUE()</f>
        <v>1</v>
      </c>
      <c r="E894" t="b">
        <f>COUNTIF(connections!A:A, A894) &gt; 0</f>
        <v>0</v>
      </c>
      <c r="F894" t="s">
        <v>397</v>
      </c>
      <c r="G894" t="s">
        <v>2732</v>
      </c>
      <c r="H894" t="s">
        <v>180</v>
      </c>
      <c r="I894" t="s">
        <v>2733</v>
      </c>
      <c r="J894" s="1" t="s">
        <v>2734</v>
      </c>
    </row>
    <row r="895" spans="1:10" x14ac:dyDescent="0.25">
      <c r="A895" t="s">
        <v>2735</v>
      </c>
      <c r="B895">
        <v>2024</v>
      </c>
      <c r="C895" t="s">
        <v>215</v>
      </c>
      <c r="D895" t="b">
        <f>TRUE()</f>
        <v>1</v>
      </c>
      <c r="E895" t="b">
        <f>COUNTIF(connections!A:A, A895) &gt; 0</f>
        <v>0</v>
      </c>
      <c r="F895" t="s">
        <v>397</v>
      </c>
      <c r="G895" t="s">
        <v>2736</v>
      </c>
    </row>
    <row r="896" spans="1:10" x14ac:dyDescent="0.25">
      <c r="A896" t="s">
        <v>2737</v>
      </c>
      <c r="B896">
        <v>2017</v>
      </c>
      <c r="C896" t="s">
        <v>169</v>
      </c>
      <c r="D896" t="b">
        <f>TRUE()</f>
        <v>1</v>
      </c>
      <c r="E896" t="b">
        <f>COUNTIF(connections!A:A, A896) &gt; 0</f>
        <v>0</v>
      </c>
      <c r="G896" t="s">
        <v>2738</v>
      </c>
      <c r="H896" t="s">
        <v>180</v>
      </c>
      <c r="I896" t="s">
        <v>8298</v>
      </c>
      <c r="J896" s="10" t="s">
        <v>2739</v>
      </c>
    </row>
    <row r="897" spans="1:10" x14ac:dyDescent="0.25">
      <c r="A897" t="s">
        <v>2740</v>
      </c>
      <c r="B897">
        <v>2014</v>
      </c>
      <c r="C897" t="s">
        <v>169</v>
      </c>
      <c r="D897" t="b">
        <f>TRUE()</f>
        <v>1</v>
      </c>
      <c r="E897" t="b">
        <f>COUNTIF(connections!A:A, A897) &gt; 0</f>
        <v>1</v>
      </c>
      <c r="G897" t="s">
        <v>2741</v>
      </c>
      <c r="H897" t="s">
        <v>180</v>
      </c>
      <c r="I897" t="s">
        <v>2742</v>
      </c>
      <c r="J897" s="1" t="s">
        <v>2743</v>
      </c>
    </row>
    <row r="898" spans="1:10" x14ac:dyDescent="0.25">
      <c r="A898" t="s">
        <v>2744</v>
      </c>
      <c r="B898">
        <v>2021</v>
      </c>
      <c r="C898" t="s">
        <v>175</v>
      </c>
      <c r="D898" t="b">
        <f>TRUE()</f>
        <v>1</v>
      </c>
      <c r="E898" t="b">
        <f>COUNTIF(connections!A:A, A898) &gt; 0</f>
        <v>1</v>
      </c>
      <c r="F898" t="s">
        <v>397</v>
      </c>
      <c r="G898" t="s">
        <v>2745</v>
      </c>
      <c r="H898" t="s">
        <v>180</v>
      </c>
      <c r="I898" t="s">
        <v>2746</v>
      </c>
      <c r="J898" s="1" t="s">
        <v>2747</v>
      </c>
    </row>
    <row r="899" spans="1:10" x14ac:dyDescent="0.25">
      <c r="A899" t="s">
        <v>2748</v>
      </c>
      <c r="B899">
        <v>2025</v>
      </c>
      <c r="C899" t="s">
        <v>175</v>
      </c>
      <c r="D899" t="b">
        <f>TRUE()</f>
        <v>1</v>
      </c>
      <c r="E899" t="b">
        <f>COUNTIF(connections!A:A, A899) &gt; 0</f>
        <v>0</v>
      </c>
      <c r="G899" t="s">
        <v>2749</v>
      </c>
    </row>
    <row r="900" spans="1:10" x14ac:dyDescent="0.25">
      <c r="A900" t="s">
        <v>14248</v>
      </c>
      <c r="B900">
        <v>2003</v>
      </c>
      <c r="C900" t="s">
        <v>169</v>
      </c>
      <c r="D900" t="b">
        <v>1</v>
      </c>
      <c r="E900" t="b">
        <f>COUNTIF(connections!A:A, A900) &gt; 0</f>
        <v>0</v>
      </c>
      <c r="F900" t="s">
        <v>267</v>
      </c>
      <c r="G900" t="s">
        <v>14249</v>
      </c>
      <c r="H900" t="s">
        <v>180</v>
      </c>
      <c r="I900" t="s">
        <v>14253</v>
      </c>
      <c r="J900" s="10" t="s">
        <v>14252</v>
      </c>
    </row>
    <row r="901" spans="1:10" x14ac:dyDescent="0.25">
      <c r="A901" t="s">
        <v>8074</v>
      </c>
      <c r="B901">
        <v>2024</v>
      </c>
      <c r="C901" t="s">
        <v>215</v>
      </c>
      <c r="D901" t="b">
        <f>TRUE()</f>
        <v>1</v>
      </c>
      <c r="E901" t="b">
        <f>COUNTIF(connections!A:A, A901) &gt; 0</f>
        <v>0</v>
      </c>
      <c r="G901" t="s">
        <v>8075</v>
      </c>
      <c r="J901" s="10" t="s">
        <v>8076</v>
      </c>
    </row>
    <row r="902" spans="1:10" x14ac:dyDescent="0.25">
      <c r="A902" t="s">
        <v>2750</v>
      </c>
      <c r="B902">
        <v>2019</v>
      </c>
      <c r="C902" t="s">
        <v>175</v>
      </c>
      <c r="D902" t="b">
        <f>TRUE()</f>
        <v>1</v>
      </c>
      <c r="E902" t="b">
        <f>COUNTIF(connections!A:A, A902) &gt; 0</f>
        <v>0</v>
      </c>
      <c r="G902" t="s">
        <v>2751</v>
      </c>
      <c r="H902" t="s">
        <v>180</v>
      </c>
      <c r="I902" t="s">
        <v>8299</v>
      </c>
      <c r="J902" s="1" t="s">
        <v>2752</v>
      </c>
    </row>
    <row r="903" spans="1:10" x14ac:dyDescent="0.25">
      <c r="A903" t="s">
        <v>2753</v>
      </c>
      <c r="B903">
        <v>2017</v>
      </c>
      <c r="C903" t="s">
        <v>169</v>
      </c>
      <c r="D903" t="b">
        <f>TRUE()</f>
        <v>1</v>
      </c>
      <c r="E903" t="b">
        <f>COUNTIF(connections!A:A, A903) &gt; 0</f>
        <v>0</v>
      </c>
      <c r="G903" t="s">
        <v>2754</v>
      </c>
      <c r="J903" s="10" t="s">
        <v>2755</v>
      </c>
    </row>
    <row r="904" spans="1:10" x14ac:dyDescent="0.25">
      <c r="A904" t="s">
        <v>2756</v>
      </c>
      <c r="B904">
        <v>2026</v>
      </c>
      <c r="C904" t="s">
        <v>175</v>
      </c>
      <c r="D904" t="b">
        <f>TRUE()</f>
        <v>1</v>
      </c>
      <c r="E904" t="b">
        <f>COUNTIF(connections!A:A, A904) &gt; 0</f>
        <v>0</v>
      </c>
      <c r="G904" t="s">
        <v>2757</v>
      </c>
      <c r="H904" t="s">
        <v>180</v>
      </c>
      <c r="I904" t="s">
        <v>8092</v>
      </c>
      <c r="J904" s="1" t="s">
        <v>2758</v>
      </c>
    </row>
    <row r="905" spans="1:10" x14ac:dyDescent="0.25">
      <c r="A905" t="s">
        <v>2759</v>
      </c>
      <c r="B905">
        <v>2025</v>
      </c>
      <c r="C905" t="s">
        <v>169</v>
      </c>
      <c r="D905" t="b">
        <f>TRUE()</f>
        <v>1</v>
      </c>
      <c r="E905" t="b">
        <f>COUNTIF(connections!A:A, A905) &gt; 0</f>
        <v>0</v>
      </c>
      <c r="G905" t="s">
        <v>2760</v>
      </c>
      <c r="H905" t="s">
        <v>180</v>
      </c>
      <c r="I905" t="s">
        <v>8086</v>
      </c>
      <c r="J905" s="1" t="s">
        <v>2761</v>
      </c>
    </row>
    <row r="906" spans="1:10" x14ac:dyDescent="0.25">
      <c r="A906" t="s">
        <v>2762</v>
      </c>
      <c r="B906">
        <v>2012</v>
      </c>
      <c r="C906" t="s">
        <v>172</v>
      </c>
      <c r="D906" t="b">
        <f>TRUE()</f>
        <v>1</v>
      </c>
      <c r="E906" t="b">
        <f>COUNTIF(connections!A:A, A906) &gt; 0</f>
        <v>1</v>
      </c>
      <c r="G906" t="s">
        <v>2763</v>
      </c>
    </row>
    <row r="907" spans="1:10" x14ac:dyDescent="0.25">
      <c r="A907" t="s">
        <v>2764</v>
      </c>
      <c r="B907">
        <v>2021</v>
      </c>
      <c r="C907" t="s">
        <v>172</v>
      </c>
      <c r="D907" t="b">
        <f>TRUE()</f>
        <v>1</v>
      </c>
      <c r="E907" t="b">
        <f>COUNTIF(connections!A:A, A907) &gt; 0</f>
        <v>0</v>
      </c>
      <c r="G907" t="s">
        <v>2765</v>
      </c>
      <c r="H907" t="s">
        <v>180</v>
      </c>
      <c r="I907" t="s">
        <v>2766</v>
      </c>
      <c r="J907" s="1" t="s">
        <v>2767</v>
      </c>
    </row>
    <row r="908" spans="1:10" x14ac:dyDescent="0.25">
      <c r="A908" t="s">
        <v>12655</v>
      </c>
      <c r="B908">
        <v>2025</v>
      </c>
      <c r="C908" t="s">
        <v>169</v>
      </c>
      <c r="D908" t="b">
        <v>1</v>
      </c>
      <c r="E908" t="b">
        <f>COUNTIF(connections!A:A, A908) &gt; 0</f>
        <v>0</v>
      </c>
      <c r="F908" t="s">
        <v>522</v>
      </c>
      <c r="G908" t="s">
        <v>12656</v>
      </c>
      <c r="J908" s="10" t="s">
        <v>12657</v>
      </c>
    </row>
    <row r="909" spans="1:10" x14ac:dyDescent="0.25">
      <c r="A909" t="s">
        <v>7667</v>
      </c>
      <c r="B909">
        <v>2026</v>
      </c>
      <c r="C909" t="s">
        <v>175</v>
      </c>
      <c r="D909" t="b">
        <f>TRUE()</f>
        <v>1</v>
      </c>
      <c r="E909" t="b">
        <f>COUNTIF(connections!A:A, A909) &gt; 0</f>
        <v>0</v>
      </c>
      <c r="G909" t="s">
        <v>7668</v>
      </c>
      <c r="J909" s="10" t="s">
        <v>7666</v>
      </c>
    </row>
    <row r="910" spans="1:10" x14ac:dyDescent="0.25">
      <c r="A910" t="s">
        <v>2768</v>
      </c>
      <c r="B910">
        <v>2021</v>
      </c>
      <c r="C910" t="s">
        <v>215</v>
      </c>
      <c r="D910" t="b">
        <f>FALSE()</f>
        <v>0</v>
      </c>
      <c r="E910" t="b">
        <f>COUNTIF(connections!A:A, A910) &gt; 0</f>
        <v>1</v>
      </c>
      <c r="F910" t="s">
        <v>2769</v>
      </c>
      <c r="G910" t="s">
        <v>2770</v>
      </c>
      <c r="H910" t="s">
        <v>180</v>
      </c>
      <c r="I910" t="s">
        <v>2771</v>
      </c>
      <c r="J910" s="1" t="s">
        <v>2772</v>
      </c>
    </row>
    <row r="911" spans="1:10" x14ac:dyDescent="0.25">
      <c r="A911" t="s">
        <v>14278</v>
      </c>
      <c r="B911">
        <v>2024</v>
      </c>
      <c r="C911" t="s">
        <v>215</v>
      </c>
      <c r="D911" t="b">
        <v>0</v>
      </c>
      <c r="E911" t="b">
        <f>COUNTIF(connections!A:A, A911) &gt; 0</f>
        <v>0</v>
      </c>
      <c r="G911" t="s">
        <v>14279</v>
      </c>
      <c r="J911" s="10" t="s">
        <v>14280</v>
      </c>
    </row>
    <row r="912" spans="1:10" x14ac:dyDescent="0.25">
      <c r="A912" t="s">
        <v>2773</v>
      </c>
      <c r="B912">
        <v>2024</v>
      </c>
      <c r="C912" t="s">
        <v>169</v>
      </c>
      <c r="D912" t="b">
        <f>FALSE()</f>
        <v>0</v>
      </c>
      <c r="E912" t="b">
        <f>COUNTIF(connections!A:A, A912) &gt; 0</f>
        <v>0</v>
      </c>
      <c r="F912" t="s">
        <v>270</v>
      </c>
      <c r="G912" t="s">
        <v>2774</v>
      </c>
    </row>
    <row r="913" spans="1:10" x14ac:dyDescent="0.25">
      <c r="A913" t="s">
        <v>2775</v>
      </c>
      <c r="B913">
        <v>2019</v>
      </c>
      <c r="C913" t="s">
        <v>169</v>
      </c>
      <c r="D913" t="b">
        <f>TRUE()</f>
        <v>1</v>
      </c>
      <c r="E913" t="b">
        <f>COUNTIF(connections!A:A, A913) &gt; 0</f>
        <v>1</v>
      </c>
      <c r="F913" t="s">
        <v>610</v>
      </c>
      <c r="G913" t="s">
        <v>2776</v>
      </c>
      <c r="H913" t="s">
        <v>180</v>
      </c>
      <c r="I913" t="s">
        <v>2777</v>
      </c>
      <c r="J913" s="1" t="s">
        <v>2778</v>
      </c>
    </row>
    <row r="914" spans="1:10" x14ac:dyDescent="0.25">
      <c r="A914" t="s">
        <v>2779</v>
      </c>
      <c r="B914">
        <v>2025</v>
      </c>
      <c r="C914" t="s">
        <v>169</v>
      </c>
      <c r="D914" t="b">
        <f>TRUE()</f>
        <v>1</v>
      </c>
      <c r="E914" t="b">
        <f>COUNTIF(connections!A:A, A914) &gt; 0</f>
        <v>0</v>
      </c>
      <c r="F914" t="s">
        <v>610</v>
      </c>
      <c r="G914" t="s">
        <v>2780</v>
      </c>
    </row>
    <row r="915" spans="1:10" x14ac:dyDescent="0.25">
      <c r="A915" t="s">
        <v>2781</v>
      </c>
      <c r="B915">
        <v>2017</v>
      </c>
      <c r="C915" t="s">
        <v>169</v>
      </c>
      <c r="D915" t="b">
        <f>TRUE()</f>
        <v>1</v>
      </c>
      <c r="E915" t="b">
        <f>COUNTIF(connections!A:A, A915) &gt; 0</f>
        <v>1</v>
      </c>
      <c r="G915" t="s">
        <v>2782</v>
      </c>
      <c r="H915" t="s">
        <v>180</v>
      </c>
      <c r="I915" t="s">
        <v>12647</v>
      </c>
      <c r="J915" s="10" t="s">
        <v>12648</v>
      </c>
    </row>
    <row r="916" spans="1:10" x14ac:dyDescent="0.25">
      <c r="A916" t="s">
        <v>2783</v>
      </c>
      <c r="B916">
        <v>2022</v>
      </c>
      <c r="C916" t="s">
        <v>169</v>
      </c>
      <c r="D916" t="b">
        <f>TRUE()</f>
        <v>1</v>
      </c>
      <c r="E916" t="b">
        <f>COUNTIF(connections!A:A, A916) &gt; 0</f>
        <v>0</v>
      </c>
      <c r="G916" t="s">
        <v>2784</v>
      </c>
    </row>
    <row r="917" spans="1:10" x14ac:dyDescent="0.25">
      <c r="A917" t="s">
        <v>2785</v>
      </c>
      <c r="B917">
        <v>1992</v>
      </c>
      <c r="C917" t="s">
        <v>172</v>
      </c>
      <c r="D917" t="b">
        <f>TRUE()</f>
        <v>1</v>
      </c>
      <c r="E917" t="b">
        <f>COUNTIF(connections!A:A, A917) &gt; 0</f>
        <v>1</v>
      </c>
      <c r="G917" t="s">
        <v>2786</v>
      </c>
      <c r="H917" t="s">
        <v>180</v>
      </c>
      <c r="I917" t="s">
        <v>2787</v>
      </c>
      <c r="J917" s="1" t="s">
        <v>2788</v>
      </c>
    </row>
    <row r="918" spans="1:10" x14ac:dyDescent="0.25">
      <c r="A918" t="s">
        <v>2789</v>
      </c>
      <c r="B918">
        <v>2018</v>
      </c>
      <c r="C918" t="s">
        <v>169</v>
      </c>
      <c r="D918" t="b">
        <f>TRUE()</f>
        <v>1</v>
      </c>
      <c r="E918" t="b">
        <f>COUNTIF(connections!A:A, A918) &gt; 0</f>
        <v>0</v>
      </c>
      <c r="G918" t="s">
        <v>2790</v>
      </c>
    </row>
    <row r="919" spans="1:10" x14ac:dyDescent="0.25">
      <c r="A919" t="s">
        <v>2791</v>
      </c>
      <c r="B919">
        <v>2026</v>
      </c>
      <c r="C919" t="s">
        <v>175</v>
      </c>
      <c r="D919" t="b">
        <f>TRUE()</f>
        <v>1</v>
      </c>
      <c r="E919" t="b">
        <f>COUNTIF(connections!A:A, A919) &gt; 0</f>
        <v>0</v>
      </c>
      <c r="F919" t="s">
        <v>1798</v>
      </c>
      <c r="G919" t="s">
        <v>2792</v>
      </c>
    </row>
    <row r="920" spans="1:10" x14ac:dyDescent="0.25">
      <c r="A920" t="s">
        <v>2793</v>
      </c>
      <c r="B920">
        <v>2023</v>
      </c>
      <c r="C920" t="s">
        <v>169</v>
      </c>
      <c r="D920" t="b">
        <f>TRUE()</f>
        <v>1</v>
      </c>
      <c r="E920" t="b">
        <f>COUNTIF(connections!A:A, A920) &gt; 0</f>
        <v>0</v>
      </c>
      <c r="F920" t="s">
        <v>1798</v>
      </c>
      <c r="G920" t="s">
        <v>2794</v>
      </c>
      <c r="H920" t="s">
        <v>180</v>
      </c>
      <c r="I920" t="s">
        <v>2795</v>
      </c>
      <c r="J920" s="1" t="s">
        <v>2796</v>
      </c>
    </row>
    <row r="921" spans="1:10" x14ac:dyDescent="0.25">
      <c r="A921" t="s">
        <v>2797</v>
      </c>
      <c r="B921">
        <v>2021</v>
      </c>
      <c r="C921" t="s">
        <v>169</v>
      </c>
      <c r="D921" t="b">
        <f>TRUE()</f>
        <v>1</v>
      </c>
      <c r="E921" t="b">
        <f>COUNTIF(connections!A:A, A921) &gt; 0</f>
        <v>1</v>
      </c>
      <c r="F921" t="s">
        <v>1798</v>
      </c>
      <c r="G921" t="s">
        <v>2798</v>
      </c>
      <c r="H921" t="s">
        <v>180</v>
      </c>
      <c r="I921" t="s">
        <v>2799</v>
      </c>
      <c r="J921" s="1" t="s">
        <v>2800</v>
      </c>
    </row>
    <row r="922" spans="1:10" x14ac:dyDescent="0.25">
      <c r="A922" t="s">
        <v>2801</v>
      </c>
      <c r="B922">
        <v>2020</v>
      </c>
      <c r="C922" t="s">
        <v>175</v>
      </c>
      <c r="D922" t="b">
        <f>TRUE()</f>
        <v>1</v>
      </c>
      <c r="E922" t="b">
        <f>COUNTIF(connections!A:A, A922) &gt; 0</f>
        <v>0</v>
      </c>
      <c r="G922" t="s">
        <v>2802</v>
      </c>
      <c r="H922" t="s">
        <v>180</v>
      </c>
      <c r="I922" t="s">
        <v>2803</v>
      </c>
      <c r="J922" s="1" t="s">
        <v>2804</v>
      </c>
    </row>
    <row r="923" spans="1:10" x14ac:dyDescent="0.25">
      <c r="A923" t="s">
        <v>2805</v>
      </c>
      <c r="B923">
        <v>2024</v>
      </c>
      <c r="C923" t="s">
        <v>169</v>
      </c>
      <c r="D923" t="b">
        <f>TRUE()</f>
        <v>1</v>
      </c>
      <c r="E923" t="b">
        <f>COUNTIF(connections!A:A, A923) &gt; 0</f>
        <v>0</v>
      </c>
      <c r="G923" t="s">
        <v>2806</v>
      </c>
    </row>
    <row r="924" spans="1:10" x14ac:dyDescent="0.25">
      <c r="A924" t="s">
        <v>2807</v>
      </c>
      <c r="B924">
        <v>2026</v>
      </c>
      <c r="C924" t="s">
        <v>169</v>
      </c>
      <c r="D924" t="b">
        <f>TRUE()</f>
        <v>1</v>
      </c>
      <c r="E924" t="b">
        <f>COUNTIF(connections!A:A, A924) &gt; 0</f>
        <v>0</v>
      </c>
      <c r="F924" t="s">
        <v>270</v>
      </c>
      <c r="G924" t="s">
        <v>2808</v>
      </c>
      <c r="H924" t="s">
        <v>180</v>
      </c>
      <c r="I924" t="s">
        <v>2809</v>
      </c>
      <c r="J924" s="1" t="s">
        <v>2810</v>
      </c>
    </row>
    <row r="925" spans="1:10" x14ac:dyDescent="0.25">
      <c r="A925" t="s">
        <v>2811</v>
      </c>
      <c r="B925">
        <v>2021</v>
      </c>
      <c r="C925" t="s">
        <v>175</v>
      </c>
      <c r="D925" t="b">
        <f>TRUE()</f>
        <v>1</v>
      </c>
      <c r="E925" t="b">
        <f>COUNTIF(connections!A:A, A925) &gt; 0</f>
        <v>1</v>
      </c>
      <c r="F925" t="s">
        <v>1023</v>
      </c>
      <c r="G925" t="s">
        <v>2812</v>
      </c>
    </row>
    <row r="926" spans="1:10" x14ac:dyDescent="0.25">
      <c r="A926" t="s">
        <v>2813</v>
      </c>
      <c r="B926">
        <v>2025</v>
      </c>
      <c r="C926" t="s">
        <v>175</v>
      </c>
      <c r="D926" t="b">
        <f>TRUE()</f>
        <v>1</v>
      </c>
      <c r="E926" t="b">
        <f>COUNTIF(connections!A:A, A926) &gt; 0</f>
        <v>0</v>
      </c>
      <c r="G926" t="s">
        <v>2814</v>
      </c>
    </row>
    <row r="927" spans="1:10" x14ac:dyDescent="0.25">
      <c r="A927" t="s">
        <v>2815</v>
      </c>
      <c r="B927">
        <v>2026</v>
      </c>
      <c r="C927" t="s">
        <v>175</v>
      </c>
      <c r="D927" t="b">
        <f>TRUE()</f>
        <v>1</v>
      </c>
      <c r="E927" t="b">
        <f>COUNTIF(connections!A:A, A927) &gt; 0</f>
        <v>0</v>
      </c>
      <c r="G927" t="s">
        <v>2816</v>
      </c>
    </row>
    <row r="928" spans="1:10" x14ac:dyDescent="0.25">
      <c r="A928" t="s">
        <v>2817</v>
      </c>
      <c r="B928">
        <v>2019</v>
      </c>
      <c r="C928" t="s">
        <v>169</v>
      </c>
      <c r="D928" t="b">
        <f>TRUE()</f>
        <v>1</v>
      </c>
      <c r="E928" t="b">
        <f>COUNTIF(connections!A:A, A928) &gt; 0</f>
        <v>1</v>
      </c>
      <c r="F928" t="s">
        <v>267</v>
      </c>
      <c r="G928" t="s">
        <v>2818</v>
      </c>
      <c r="H928" t="s">
        <v>180</v>
      </c>
      <c r="I928" t="s">
        <v>2819</v>
      </c>
      <c r="J928" s="1" t="s">
        <v>2820</v>
      </c>
    </row>
    <row r="929" spans="1:10" x14ac:dyDescent="0.25">
      <c r="A929" t="s">
        <v>2821</v>
      </c>
      <c r="B929">
        <v>2022</v>
      </c>
      <c r="C929" t="s">
        <v>169</v>
      </c>
      <c r="D929" t="b">
        <f>TRUE()</f>
        <v>1</v>
      </c>
      <c r="E929" t="b">
        <f>COUNTIF(connections!A:A, A929) &gt; 0</f>
        <v>1</v>
      </c>
      <c r="G929" t="s">
        <v>2822</v>
      </c>
      <c r="H929" t="s">
        <v>180</v>
      </c>
      <c r="I929" t="s">
        <v>2823</v>
      </c>
      <c r="J929" s="10" t="s">
        <v>2824</v>
      </c>
    </row>
    <row r="930" spans="1:10" x14ac:dyDescent="0.25">
      <c r="A930" t="s">
        <v>2825</v>
      </c>
      <c r="B930">
        <v>2024</v>
      </c>
      <c r="C930" t="s">
        <v>215</v>
      </c>
      <c r="D930" t="b">
        <f>TRUE()</f>
        <v>1</v>
      </c>
      <c r="E930" t="b">
        <f>COUNTIF(connections!A:A, A930) &gt; 0</f>
        <v>0</v>
      </c>
      <c r="F930" t="s">
        <v>267</v>
      </c>
      <c r="G930" t="s">
        <v>2826</v>
      </c>
    </row>
    <row r="931" spans="1:10" x14ac:dyDescent="0.25">
      <c r="A931" t="s">
        <v>2827</v>
      </c>
      <c r="B931">
        <v>2023</v>
      </c>
      <c r="C931" t="s">
        <v>169</v>
      </c>
      <c r="D931" t="b">
        <f>TRUE()</f>
        <v>1</v>
      </c>
      <c r="E931" t="b">
        <f>COUNTIF(connections!A:A, A931) &gt; 0</f>
        <v>0</v>
      </c>
      <c r="G931" t="s">
        <v>2828</v>
      </c>
      <c r="H931" t="s">
        <v>180</v>
      </c>
      <c r="I931" t="s">
        <v>2829</v>
      </c>
      <c r="J931" s="1" t="s">
        <v>2830</v>
      </c>
    </row>
    <row r="932" spans="1:10" x14ac:dyDescent="0.25">
      <c r="A932" t="s">
        <v>2831</v>
      </c>
      <c r="B932">
        <v>2024</v>
      </c>
      <c r="C932" t="s">
        <v>169</v>
      </c>
      <c r="D932" t="b">
        <f>TRUE()</f>
        <v>1</v>
      </c>
      <c r="E932" t="b">
        <f>COUNTIF(connections!A:A, A932) &gt; 0</f>
        <v>0</v>
      </c>
      <c r="G932" t="s">
        <v>2832</v>
      </c>
    </row>
    <row r="933" spans="1:10" x14ac:dyDescent="0.25">
      <c r="A933" t="s">
        <v>2833</v>
      </c>
      <c r="B933">
        <v>2024</v>
      </c>
      <c r="C933" t="s">
        <v>169</v>
      </c>
      <c r="D933" t="b">
        <v>1</v>
      </c>
      <c r="E933" t="b">
        <f>COUNTIF(connections!A:A, A933) &gt; 0</f>
        <v>0</v>
      </c>
      <c r="G933" t="s">
        <v>2834</v>
      </c>
      <c r="J933" s="1" t="s">
        <v>2835</v>
      </c>
    </row>
    <row r="934" spans="1:10" x14ac:dyDescent="0.25">
      <c r="A934" t="s">
        <v>2836</v>
      </c>
      <c r="B934">
        <v>1998</v>
      </c>
      <c r="C934" t="s">
        <v>172</v>
      </c>
      <c r="D934" t="b">
        <f>TRUE()</f>
        <v>1</v>
      </c>
      <c r="E934" t="b">
        <f>COUNTIF(connections!A:A, A934) &gt; 0</f>
        <v>0</v>
      </c>
      <c r="G934" t="s">
        <v>2837</v>
      </c>
      <c r="H934" t="s">
        <v>180</v>
      </c>
      <c r="I934" t="s">
        <v>2838</v>
      </c>
    </row>
    <row r="935" spans="1:10" x14ac:dyDescent="0.25">
      <c r="A935" t="s">
        <v>2839</v>
      </c>
      <c r="B935">
        <v>2023</v>
      </c>
      <c r="C935" t="s">
        <v>215</v>
      </c>
      <c r="D935" t="b">
        <f>TRUE()</f>
        <v>1</v>
      </c>
      <c r="E935" t="b">
        <f>COUNTIF(connections!A:A, A935) &gt; 0</f>
        <v>1</v>
      </c>
      <c r="F935" t="s">
        <v>610</v>
      </c>
      <c r="G935" t="s">
        <v>2840</v>
      </c>
      <c r="H935" t="s">
        <v>180</v>
      </c>
      <c r="I935" t="s">
        <v>2841</v>
      </c>
      <c r="J935" s="1" t="s">
        <v>2842</v>
      </c>
    </row>
    <row r="936" spans="1:10" x14ac:dyDescent="0.25">
      <c r="A936" t="s">
        <v>2843</v>
      </c>
      <c r="B936">
        <v>2025</v>
      </c>
      <c r="C936" t="s">
        <v>215</v>
      </c>
      <c r="D936" t="b">
        <f>TRUE()</f>
        <v>1</v>
      </c>
      <c r="E936" t="b">
        <f>COUNTIF(connections!A:A, A936) &gt; 0</f>
        <v>0</v>
      </c>
      <c r="F936" t="s">
        <v>610</v>
      </c>
      <c r="G936" t="s">
        <v>2844</v>
      </c>
    </row>
    <row r="937" spans="1:10" x14ac:dyDescent="0.25">
      <c r="A937" t="s">
        <v>7806</v>
      </c>
      <c r="B937">
        <v>2026</v>
      </c>
      <c r="C937" t="s">
        <v>169</v>
      </c>
      <c r="D937" t="b">
        <f>TRUE()</f>
        <v>1</v>
      </c>
      <c r="E937" t="b">
        <f>COUNTIF(connections!A:A, A937) &gt; 0</f>
        <v>0</v>
      </c>
      <c r="G937" t="s">
        <v>7807</v>
      </c>
      <c r="J937" s="10" t="s">
        <v>7808</v>
      </c>
    </row>
    <row r="938" spans="1:10" x14ac:dyDescent="0.25">
      <c r="A938" t="s">
        <v>2845</v>
      </c>
      <c r="B938">
        <v>2026</v>
      </c>
      <c r="C938" t="s">
        <v>169</v>
      </c>
      <c r="D938" t="b">
        <f>TRUE()</f>
        <v>1</v>
      </c>
      <c r="E938" t="b">
        <f>COUNTIF(connections!A:A, A938) &gt; 0</f>
        <v>0</v>
      </c>
      <c r="G938" t="s">
        <v>2846</v>
      </c>
    </row>
    <row r="939" spans="1:10" x14ac:dyDescent="0.25">
      <c r="A939" t="s">
        <v>2847</v>
      </c>
      <c r="B939">
        <v>2023</v>
      </c>
      <c r="C939" t="s">
        <v>172</v>
      </c>
      <c r="D939" t="b">
        <f>TRUE()</f>
        <v>1</v>
      </c>
      <c r="E939" t="b">
        <f>COUNTIF(connections!A:A, A939) &gt; 0</f>
        <v>0</v>
      </c>
      <c r="F939" t="s">
        <v>267</v>
      </c>
      <c r="G939" t="s">
        <v>2848</v>
      </c>
      <c r="H939" t="s">
        <v>180</v>
      </c>
      <c r="I939" t="s">
        <v>12643</v>
      </c>
      <c r="J939" s="10" t="s">
        <v>12644</v>
      </c>
    </row>
    <row r="940" spans="1:10" x14ac:dyDescent="0.25">
      <c r="A940" t="s">
        <v>2849</v>
      </c>
      <c r="B940">
        <v>2025</v>
      </c>
      <c r="C940" t="s">
        <v>169</v>
      </c>
      <c r="D940" t="b">
        <f>TRUE()</f>
        <v>1</v>
      </c>
      <c r="E940" t="b">
        <f>COUNTIF(connections!A:A, A940) &gt; 0</f>
        <v>0</v>
      </c>
      <c r="G940" t="s">
        <v>2850</v>
      </c>
      <c r="H940" t="s">
        <v>180</v>
      </c>
      <c r="I940" t="s">
        <v>2851</v>
      </c>
      <c r="J940" s="1" t="s">
        <v>2852</v>
      </c>
    </row>
    <row r="941" spans="1:10" x14ac:dyDescent="0.25">
      <c r="A941" t="s">
        <v>2853</v>
      </c>
      <c r="B941">
        <v>2017</v>
      </c>
      <c r="C941" t="s">
        <v>215</v>
      </c>
      <c r="D941" t="b">
        <f>TRUE()</f>
        <v>1</v>
      </c>
      <c r="E941" t="b">
        <f>COUNTIF(connections!A:A, A941) &gt; 0</f>
        <v>0</v>
      </c>
      <c r="G941" t="s">
        <v>2854</v>
      </c>
      <c r="H941" t="s">
        <v>180</v>
      </c>
      <c r="I941" t="s">
        <v>2855</v>
      </c>
      <c r="J941" s="1" t="s">
        <v>2856</v>
      </c>
    </row>
    <row r="942" spans="1:10" x14ac:dyDescent="0.25">
      <c r="A942" t="s">
        <v>2857</v>
      </c>
      <c r="B942">
        <v>2011</v>
      </c>
      <c r="C942" t="s">
        <v>172</v>
      </c>
      <c r="D942" t="b">
        <f>TRUE()</f>
        <v>1</v>
      </c>
      <c r="E942" t="b">
        <f>COUNTIF(connections!A:A, A942) &gt; 0</f>
        <v>0</v>
      </c>
      <c r="G942" t="s">
        <v>2858</v>
      </c>
    </row>
    <row r="943" spans="1:10" x14ac:dyDescent="0.25">
      <c r="A943" t="s">
        <v>2859</v>
      </c>
      <c r="B943">
        <v>2012</v>
      </c>
      <c r="C943" t="s">
        <v>215</v>
      </c>
      <c r="D943" t="b">
        <f>TRUE()</f>
        <v>1</v>
      </c>
      <c r="E943" t="b">
        <f>COUNTIF(connections!A:A, A943) &gt; 0</f>
        <v>0</v>
      </c>
      <c r="G943" t="s">
        <v>2860</v>
      </c>
      <c r="H943" t="s">
        <v>180</v>
      </c>
      <c r="I943" t="s">
        <v>2861</v>
      </c>
      <c r="J943" s="1" t="s">
        <v>2862</v>
      </c>
    </row>
    <row r="944" spans="1:10" x14ac:dyDescent="0.25">
      <c r="A944" t="s">
        <v>2863</v>
      </c>
      <c r="B944">
        <v>2017</v>
      </c>
      <c r="C944" t="s">
        <v>169</v>
      </c>
      <c r="D944" t="b">
        <f>FALSE()</f>
        <v>0</v>
      </c>
      <c r="E944" t="b">
        <f>COUNTIF(connections!A:A, A944) &gt; 0</f>
        <v>0</v>
      </c>
      <c r="F944" t="s">
        <v>645</v>
      </c>
      <c r="G944" t="s">
        <v>2864</v>
      </c>
      <c r="H944" t="s">
        <v>180</v>
      </c>
      <c r="I944" t="s">
        <v>2865</v>
      </c>
      <c r="J944" s="1" t="s">
        <v>2866</v>
      </c>
    </row>
    <row r="945" spans="1:10" x14ac:dyDescent="0.25">
      <c r="A945" t="s">
        <v>2867</v>
      </c>
      <c r="B945">
        <v>2005</v>
      </c>
      <c r="C945" t="s">
        <v>215</v>
      </c>
      <c r="D945" t="b">
        <f>TRUE()</f>
        <v>1</v>
      </c>
      <c r="E945" t="b">
        <f>COUNTIF(connections!A:A, A945) &gt; 0</f>
        <v>1</v>
      </c>
      <c r="F945" t="s">
        <v>267</v>
      </c>
      <c r="G945" t="s">
        <v>2868</v>
      </c>
      <c r="H945" t="s">
        <v>180</v>
      </c>
      <c r="I945" t="s">
        <v>2869</v>
      </c>
      <c r="J945" s="1" t="s">
        <v>2870</v>
      </c>
    </row>
    <row r="946" spans="1:10" x14ac:dyDescent="0.25">
      <c r="A946" t="s">
        <v>2871</v>
      </c>
      <c r="B946">
        <v>2020</v>
      </c>
      <c r="C946" t="s">
        <v>169</v>
      </c>
      <c r="D946" t="b">
        <f>FALSE()</f>
        <v>0</v>
      </c>
      <c r="E946" t="b">
        <f>COUNTIF(connections!A:A, A946) &gt; 0</f>
        <v>1</v>
      </c>
      <c r="G946" t="s">
        <v>2872</v>
      </c>
      <c r="H946" t="s">
        <v>180</v>
      </c>
      <c r="I946" t="s">
        <v>2873</v>
      </c>
      <c r="J946" s="10" t="s">
        <v>2874</v>
      </c>
    </row>
    <row r="947" spans="1:10" x14ac:dyDescent="0.25">
      <c r="A947" t="s">
        <v>2875</v>
      </c>
      <c r="B947">
        <v>2025</v>
      </c>
      <c r="C947" t="s">
        <v>169</v>
      </c>
      <c r="D947" t="b">
        <f>TRUE()</f>
        <v>1</v>
      </c>
      <c r="E947" t="b">
        <f>COUNTIF(connections!A:A, A947) &gt; 0</f>
        <v>0</v>
      </c>
      <c r="G947" t="s">
        <v>2876</v>
      </c>
    </row>
    <row r="948" spans="1:10" x14ac:dyDescent="0.25">
      <c r="A948" t="s">
        <v>2877</v>
      </c>
      <c r="B948">
        <v>2025</v>
      </c>
      <c r="C948" t="s">
        <v>169</v>
      </c>
      <c r="D948" t="b">
        <f>FALSE()</f>
        <v>0</v>
      </c>
      <c r="E948" t="b">
        <f>COUNTIF(connections!A:A, A948) &gt; 0</f>
        <v>0</v>
      </c>
      <c r="G948" t="s">
        <v>2878</v>
      </c>
    </row>
    <row r="949" spans="1:10" x14ac:dyDescent="0.25">
      <c r="A949" t="s">
        <v>2879</v>
      </c>
      <c r="B949">
        <v>2024</v>
      </c>
      <c r="C949" t="s">
        <v>169</v>
      </c>
      <c r="D949" t="b">
        <f>TRUE()</f>
        <v>1</v>
      </c>
      <c r="E949" t="b">
        <f>COUNTIF(connections!A:A, A949) &gt; 0</f>
        <v>0</v>
      </c>
      <c r="G949" t="s">
        <v>2880</v>
      </c>
    </row>
    <row r="950" spans="1:10" x14ac:dyDescent="0.25">
      <c r="A950" t="s">
        <v>2881</v>
      </c>
      <c r="B950">
        <v>2019</v>
      </c>
      <c r="C950" t="s">
        <v>215</v>
      </c>
      <c r="D950" t="b">
        <f>FALSE()</f>
        <v>0</v>
      </c>
      <c r="E950" t="b">
        <f>COUNTIF(connections!A:A, A950) &gt; 0</f>
        <v>0</v>
      </c>
      <c r="G950" t="s">
        <v>2882</v>
      </c>
    </row>
    <row r="951" spans="1:10" x14ac:dyDescent="0.25">
      <c r="A951" t="s">
        <v>2883</v>
      </c>
      <c r="B951">
        <v>2023</v>
      </c>
      <c r="C951" t="s">
        <v>175</v>
      </c>
      <c r="D951" t="b">
        <f>TRUE()</f>
        <v>1</v>
      </c>
      <c r="E951" t="b">
        <f>COUNTIF(connections!A:A, A951) &gt; 0</f>
        <v>1</v>
      </c>
      <c r="G951" t="s">
        <v>2884</v>
      </c>
      <c r="H951" t="s">
        <v>180</v>
      </c>
      <c r="I951" t="s">
        <v>2885</v>
      </c>
      <c r="J951" s="1" t="s">
        <v>2886</v>
      </c>
    </row>
    <row r="952" spans="1:10" x14ac:dyDescent="0.25">
      <c r="A952" t="s">
        <v>2887</v>
      </c>
      <c r="B952">
        <v>2024</v>
      </c>
      <c r="C952" t="s">
        <v>169</v>
      </c>
      <c r="D952" t="b">
        <f>TRUE()</f>
        <v>1</v>
      </c>
      <c r="E952" t="b">
        <f>COUNTIF(connections!A:A, A952) &gt; 0</f>
        <v>0</v>
      </c>
      <c r="G952" t="s">
        <v>2888</v>
      </c>
    </row>
    <row r="953" spans="1:10" x14ac:dyDescent="0.25">
      <c r="A953" t="s">
        <v>2889</v>
      </c>
      <c r="B953">
        <v>2026</v>
      </c>
      <c r="C953" t="s">
        <v>175</v>
      </c>
      <c r="D953" t="b">
        <f>TRUE()</f>
        <v>1</v>
      </c>
      <c r="E953" t="b">
        <f>COUNTIF(connections!A:A, A953) &gt; 0</f>
        <v>0</v>
      </c>
      <c r="G953" t="s">
        <v>2890</v>
      </c>
    </row>
    <row r="954" spans="1:10" x14ac:dyDescent="0.25">
      <c r="A954" t="s">
        <v>2891</v>
      </c>
      <c r="B954">
        <v>2026</v>
      </c>
      <c r="C954" t="s">
        <v>215</v>
      </c>
      <c r="D954" t="b">
        <f>FALSE()</f>
        <v>0</v>
      </c>
      <c r="E954" t="b">
        <f>COUNTIF(connections!A:A, A954) &gt; 0</f>
        <v>0</v>
      </c>
      <c r="F954" t="s">
        <v>397</v>
      </c>
      <c r="G954" t="s">
        <v>2892</v>
      </c>
      <c r="J954" s="1" t="s">
        <v>2893</v>
      </c>
    </row>
    <row r="955" spans="1:10" x14ac:dyDescent="0.25">
      <c r="A955" t="s">
        <v>2894</v>
      </c>
      <c r="B955">
        <v>2023</v>
      </c>
      <c r="C955" t="s">
        <v>169</v>
      </c>
      <c r="D955" t="b">
        <v>1</v>
      </c>
      <c r="E955" t="b">
        <f>COUNTIF(connections!A:A, A955) &gt; 0</f>
        <v>1</v>
      </c>
      <c r="G955" t="s">
        <v>2895</v>
      </c>
      <c r="J955" s="1" t="s">
        <v>2896</v>
      </c>
    </row>
    <row r="956" spans="1:10" x14ac:dyDescent="0.25">
      <c r="A956" t="s">
        <v>2897</v>
      </c>
      <c r="B956">
        <v>2026</v>
      </c>
      <c r="C956" t="s">
        <v>175</v>
      </c>
      <c r="D956" t="b">
        <f>TRUE()</f>
        <v>1</v>
      </c>
      <c r="E956" t="b">
        <f>COUNTIF(connections!A:A, A956) &gt; 0</f>
        <v>0</v>
      </c>
      <c r="G956" t="s">
        <v>2898</v>
      </c>
    </row>
    <row r="957" spans="1:10" x14ac:dyDescent="0.25">
      <c r="A957" t="s">
        <v>2899</v>
      </c>
      <c r="B957">
        <v>2018</v>
      </c>
      <c r="C957" t="s">
        <v>169</v>
      </c>
      <c r="D957" t="b">
        <f>TRUE()</f>
        <v>1</v>
      </c>
      <c r="E957" t="b">
        <f>COUNTIF(connections!A:A, A957) &gt; 0</f>
        <v>1</v>
      </c>
      <c r="G957" t="s">
        <v>2900</v>
      </c>
      <c r="H957" t="s">
        <v>180</v>
      </c>
      <c r="I957" t="s">
        <v>2901</v>
      </c>
      <c r="J957" s="1" t="s">
        <v>2902</v>
      </c>
    </row>
    <row r="958" spans="1:10" x14ac:dyDescent="0.25">
      <c r="A958" t="s">
        <v>2903</v>
      </c>
      <c r="B958">
        <v>2024</v>
      </c>
      <c r="C958" t="s">
        <v>169</v>
      </c>
      <c r="D958" t="b">
        <f>TRUE()</f>
        <v>1</v>
      </c>
      <c r="E958" t="b">
        <f>COUNTIF(connections!A:A, A958) &gt; 0</f>
        <v>0</v>
      </c>
      <c r="G958" t="s">
        <v>2904</v>
      </c>
      <c r="H958" t="s">
        <v>180</v>
      </c>
      <c r="I958" t="s">
        <v>2905</v>
      </c>
      <c r="J958" s="1" t="s">
        <v>2906</v>
      </c>
    </row>
    <row r="959" spans="1:10" x14ac:dyDescent="0.25">
      <c r="A959" t="s">
        <v>2907</v>
      </c>
      <c r="B959">
        <v>2021</v>
      </c>
      <c r="C959" t="s">
        <v>215</v>
      </c>
      <c r="D959" t="b">
        <f>TRUE()</f>
        <v>1</v>
      </c>
      <c r="E959" t="b">
        <f>COUNTIF(connections!A:A, A959) &gt; 0</f>
        <v>0</v>
      </c>
      <c r="F959" t="s">
        <v>1157</v>
      </c>
      <c r="G959" t="s">
        <v>2908</v>
      </c>
      <c r="H959" t="s">
        <v>180</v>
      </c>
      <c r="I959" t="s">
        <v>2909</v>
      </c>
      <c r="J959" s="1" t="s">
        <v>2910</v>
      </c>
    </row>
    <row r="960" spans="1:10" x14ac:dyDescent="0.25">
      <c r="A960" t="s">
        <v>2911</v>
      </c>
      <c r="B960">
        <v>2025</v>
      </c>
      <c r="C960" t="s">
        <v>175</v>
      </c>
      <c r="D960" t="b">
        <f>TRUE()</f>
        <v>1</v>
      </c>
      <c r="E960" t="b">
        <f>COUNTIF(connections!A:A, A960) &gt; 0</f>
        <v>0</v>
      </c>
      <c r="F960" t="s">
        <v>724</v>
      </c>
      <c r="G960" t="s">
        <v>2912</v>
      </c>
      <c r="H960" t="s">
        <v>180</v>
      </c>
      <c r="I960" t="s">
        <v>9824</v>
      </c>
      <c r="J960" s="10" t="s">
        <v>9825</v>
      </c>
    </row>
    <row r="961" spans="1:10" x14ac:dyDescent="0.25">
      <c r="A961" t="s">
        <v>2913</v>
      </c>
      <c r="B961">
        <v>2025</v>
      </c>
      <c r="C961" t="s">
        <v>175</v>
      </c>
      <c r="D961" t="b">
        <f>TRUE()</f>
        <v>1</v>
      </c>
      <c r="E961" t="b">
        <f>COUNTIF(connections!A:A, A961) &gt; 0</f>
        <v>0</v>
      </c>
      <c r="F961" t="s">
        <v>724</v>
      </c>
      <c r="G961" t="s">
        <v>2914</v>
      </c>
      <c r="H961" t="s">
        <v>180</v>
      </c>
      <c r="I961" t="s">
        <v>2915</v>
      </c>
      <c r="J961" s="1" t="s">
        <v>2916</v>
      </c>
    </row>
    <row r="962" spans="1:10" x14ac:dyDescent="0.25">
      <c r="A962" t="s">
        <v>2917</v>
      </c>
      <c r="B962">
        <v>2022</v>
      </c>
      <c r="C962" t="s">
        <v>175</v>
      </c>
      <c r="D962" t="b">
        <f>TRUE()</f>
        <v>1</v>
      </c>
      <c r="E962" t="b">
        <f>COUNTIF(connections!A:A, A962) &gt; 0</f>
        <v>1</v>
      </c>
      <c r="F962" t="s">
        <v>724</v>
      </c>
      <c r="G962" t="s">
        <v>2918</v>
      </c>
      <c r="H962" t="s">
        <v>180</v>
      </c>
      <c r="I962" t="s">
        <v>2919</v>
      </c>
      <c r="J962" s="1" t="s">
        <v>2920</v>
      </c>
    </row>
    <row r="963" spans="1:10" x14ac:dyDescent="0.25">
      <c r="A963" t="s">
        <v>2921</v>
      </c>
      <c r="B963">
        <v>2026</v>
      </c>
      <c r="C963" t="s">
        <v>175</v>
      </c>
      <c r="D963" t="b">
        <f>TRUE()</f>
        <v>1</v>
      </c>
      <c r="E963" t="b">
        <f>COUNTIF(connections!A:A, A963) &gt; 0</f>
        <v>0</v>
      </c>
      <c r="G963" t="s">
        <v>2922</v>
      </c>
      <c r="H963" t="s">
        <v>180</v>
      </c>
      <c r="I963" t="s">
        <v>14190</v>
      </c>
      <c r="J963" s="10" t="s">
        <v>2923</v>
      </c>
    </row>
    <row r="964" spans="1:10" x14ac:dyDescent="0.25">
      <c r="A964" t="s">
        <v>2924</v>
      </c>
      <c r="B964">
        <v>2025</v>
      </c>
      <c r="C964" t="s">
        <v>169</v>
      </c>
      <c r="D964" t="b">
        <f>TRUE()</f>
        <v>1</v>
      </c>
      <c r="E964" t="b">
        <f>COUNTIF(connections!A:A, A964) &gt; 0</f>
        <v>0</v>
      </c>
      <c r="G964" t="s">
        <v>2925</v>
      </c>
    </row>
    <row r="965" spans="1:10" x14ac:dyDescent="0.25">
      <c r="A965" t="s">
        <v>2926</v>
      </c>
      <c r="B965">
        <v>2023</v>
      </c>
      <c r="C965" t="s">
        <v>169</v>
      </c>
      <c r="D965" t="b">
        <f>TRUE()</f>
        <v>1</v>
      </c>
      <c r="E965" t="b">
        <f>COUNTIF(connections!A:A, A965) &gt; 0</f>
        <v>0</v>
      </c>
      <c r="F965" t="s">
        <v>451</v>
      </c>
      <c r="G965" t="s">
        <v>2927</v>
      </c>
      <c r="H965" t="s">
        <v>180</v>
      </c>
      <c r="I965" t="s">
        <v>2928</v>
      </c>
      <c r="J965" s="1" t="s">
        <v>2929</v>
      </c>
    </row>
    <row r="966" spans="1:10" x14ac:dyDescent="0.25">
      <c r="A966" t="s">
        <v>2930</v>
      </c>
      <c r="B966">
        <v>2024</v>
      </c>
      <c r="C966" t="s">
        <v>175</v>
      </c>
      <c r="D966" t="b">
        <f>TRUE()</f>
        <v>1</v>
      </c>
      <c r="E966" t="b">
        <f>COUNTIF(connections!A:A, A966) &gt; 0</f>
        <v>0</v>
      </c>
      <c r="F966" t="s">
        <v>1069</v>
      </c>
      <c r="G966" t="s">
        <v>2931</v>
      </c>
      <c r="H966" t="s">
        <v>180</v>
      </c>
      <c r="I966" t="s">
        <v>2932</v>
      </c>
      <c r="J966" s="1" t="s">
        <v>2933</v>
      </c>
    </row>
    <row r="967" spans="1:10" x14ac:dyDescent="0.25">
      <c r="A967" t="s">
        <v>2934</v>
      </c>
      <c r="B967">
        <v>2017</v>
      </c>
      <c r="C967" t="s">
        <v>172</v>
      </c>
      <c r="D967" t="b">
        <f>TRUE()</f>
        <v>1</v>
      </c>
      <c r="E967" t="b">
        <f>COUNTIF(connections!A:A, A967) &gt; 0</f>
        <v>0</v>
      </c>
      <c r="G967" t="s">
        <v>2935</v>
      </c>
    </row>
    <row r="968" spans="1:10" x14ac:dyDescent="0.25">
      <c r="A968" t="s">
        <v>2936</v>
      </c>
      <c r="B968">
        <v>2010</v>
      </c>
      <c r="C968" t="s">
        <v>172</v>
      </c>
      <c r="D968" t="b">
        <f>TRUE()</f>
        <v>1</v>
      </c>
      <c r="E968" t="b">
        <f>COUNTIF(connections!A:A, A968) &gt; 0</f>
        <v>1</v>
      </c>
      <c r="G968" t="s">
        <v>2937</v>
      </c>
      <c r="H968" t="s">
        <v>180</v>
      </c>
      <c r="I968" t="s">
        <v>2938</v>
      </c>
      <c r="J968" s="10" t="s">
        <v>2939</v>
      </c>
    </row>
    <row r="969" spans="1:10" x14ac:dyDescent="0.25">
      <c r="A969" t="s">
        <v>2940</v>
      </c>
      <c r="B969">
        <v>1994</v>
      </c>
      <c r="C969" t="s">
        <v>172</v>
      </c>
      <c r="D969" t="b">
        <f>TRUE()</f>
        <v>1</v>
      </c>
      <c r="E969" t="b">
        <f>COUNTIF(connections!A:A, A969) &gt; 0</f>
        <v>1</v>
      </c>
      <c r="G969" t="s">
        <v>2941</v>
      </c>
      <c r="H969" t="s">
        <v>180</v>
      </c>
      <c r="I969" t="s">
        <v>2942</v>
      </c>
    </row>
    <row r="970" spans="1:10" x14ac:dyDescent="0.25">
      <c r="A970" t="s">
        <v>2943</v>
      </c>
      <c r="B970">
        <v>2024</v>
      </c>
      <c r="C970" t="s">
        <v>175</v>
      </c>
      <c r="D970" t="b">
        <f>TRUE()</f>
        <v>1</v>
      </c>
      <c r="E970" t="b">
        <f>COUNTIF(connections!A:A, A970) &gt; 0</f>
        <v>0</v>
      </c>
      <c r="F970" t="s">
        <v>267</v>
      </c>
      <c r="G970" t="s">
        <v>2944</v>
      </c>
      <c r="H970" t="s">
        <v>180</v>
      </c>
      <c r="I970" t="s">
        <v>2945</v>
      </c>
      <c r="J970" s="1" t="s">
        <v>2946</v>
      </c>
    </row>
    <row r="971" spans="1:10" x14ac:dyDescent="0.25">
      <c r="A971" t="s">
        <v>2947</v>
      </c>
      <c r="B971">
        <v>2014</v>
      </c>
      <c r="C971" t="s">
        <v>169</v>
      </c>
      <c r="D971" t="b">
        <f>TRUE()</f>
        <v>1</v>
      </c>
      <c r="E971" t="b">
        <f>COUNTIF(connections!A:A, A971) &gt; 0</f>
        <v>1</v>
      </c>
      <c r="G971" t="s">
        <v>2948</v>
      </c>
      <c r="H971" t="s">
        <v>180</v>
      </c>
      <c r="I971" t="s">
        <v>2949</v>
      </c>
      <c r="J971" s="1" t="s">
        <v>2950</v>
      </c>
    </row>
    <row r="972" spans="1:10" x14ac:dyDescent="0.25">
      <c r="A972" t="s">
        <v>2951</v>
      </c>
      <c r="B972">
        <v>2020</v>
      </c>
      <c r="C972" t="s">
        <v>169</v>
      </c>
      <c r="D972" t="b">
        <f>TRUE()</f>
        <v>1</v>
      </c>
      <c r="E972" t="b">
        <f>COUNTIF(connections!A:A, A972) &gt; 0</f>
        <v>0</v>
      </c>
      <c r="G972" t="s">
        <v>2952</v>
      </c>
      <c r="H972" t="s">
        <v>180</v>
      </c>
      <c r="I972" t="s">
        <v>2953</v>
      </c>
      <c r="J972" s="1" t="s">
        <v>2954</v>
      </c>
    </row>
    <row r="973" spans="1:10" x14ac:dyDescent="0.25">
      <c r="A973" t="s">
        <v>2955</v>
      </c>
      <c r="B973">
        <v>2025</v>
      </c>
      <c r="C973" t="s">
        <v>172</v>
      </c>
      <c r="D973" t="b">
        <f>TRUE()</f>
        <v>1</v>
      </c>
      <c r="E973" t="b">
        <f>COUNTIF(connections!A:A, A973) &gt; 0</f>
        <v>0</v>
      </c>
      <c r="G973" t="s">
        <v>2956</v>
      </c>
      <c r="H973" t="s">
        <v>180</v>
      </c>
      <c r="I973" t="s">
        <v>2957</v>
      </c>
    </row>
    <row r="974" spans="1:10" x14ac:dyDescent="0.25">
      <c r="A974" t="s">
        <v>2958</v>
      </c>
      <c r="B974">
        <v>2023</v>
      </c>
      <c r="C974" t="s">
        <v>175</v>
      </c>
      <c r="D974" t="b">
        <f>TRUE()</f>
        <v>1</v>
      </c>
      <c r="E974" t="b">
        <f>COUNTIF(connections!A:A, A974) &gt; 0</f>
        <v>1</v>
      </c>
      <c r="G974" t="s">
        <v>2959</v>
      </c>
      <c r="H974" t="s">
        <v>180</v>
      </c>
      <c r="I974" t="s">
        <v>2960</v>
      </c>
      <c r="J974" s="1" t="s">
        <v>2961</v>
      </c>
    </row>
    <row r="975" spans="1:10" x14ac:dyDescent="0.25">
      <c r="A975" t="s">
        <v>2962</v>
      </c>
      <c r="B975">
        <v>2026</v>
      </c>
      <c r="C975" t="s">
        <v>175</v>
      </c>
      <c r="D975" t="b">
        <f>TRUE()</f>
        <v>1</v>
      </c>
      <c r="E975" t="b">
        <f>COUNTIF(connections!A:A, A975) &gt; 0</f>
        <v>0</v>
      </c>
      <c r="G975" t="s">
        <v>2963</v>
      </c>
      <c r="J975" s="10" t="s">
        <v>2964</v>
      </c>
    </row>
    <row r="976" spans="1:10" x14ac:dyDescent="0.25">
      <c r="A976" t="s">
        <v>2965</v>
      </c>
      <c r="B976">
        <v>2022</v>
      </c>
      <c r="C976" t="s">
        <v>172</v>
      </c>
      <c r="D976" t="b">
        <f>TRUE()</f>
        <v>1</v>
      </c>
      <c r="E976" t="b">
        <f>COUNTIF(connections!A:A, A976) &gt; 0</f>
        <v>0</v>
      </c>
      <c r="G976" t="s">
        <v>2966</v>
      </c>
      <c r="H976" t="s">
        <v>180</v>
      </c>
      <c r="I976" t="s">
        <v>2967</v>
      </c>
      <c r="J976" s="10" t="s">
        <v>2968</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0" r:id="rId42" xr:uid="{00000000-0004-0000-0000-000029000000}"/>
    <hyperlink ref="J71" r:id="rId43" xr:uid="{00000000-0004-0000-0000-00002A000000}"/>
    <hyperlink ref="J72" r:id="rId44" xr:uid="{00000000-0004-0000-0000-00002B000000}"/>
    <hyperlink ref="J74"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1" r:id="rId50" xr:uid="{00000000-0004-0000-0000-000031000000}"/>
    <hyperlink ref="J82" r:id="rId51" xr:uid="{00000000-0004-0000-0000-000032000000}"/>
    <hyperlink ref="J83" r:id="rId52" xr:uid="{00000000-0004-0000-0000-000033000000}"/>
    <hyperlink ref="J84" r:id="rId53" xr:uid="{00000000-0004-0000-0000-000034000000}"/>
    <hyperlink ref="J88" r:id="rId54" xr:uid="{00000000-0004-0000-0000-000035000000}"/>
    <hyperlink ref="J91" r:id="rId55" xr:uid="{00000000-0004-0000-0000-000036000000}"/>
    <hyperlink ref="J93" r:id="rId56" xr:uid="{00000000-0004-0000-0000-000037000000}"/>
    <hyperlink ref="J94" r:id="rId57" xr:uid="{00000000-0004-0000-0000-000038000000}"/>
    <hyperlink ref="J95" r:id="rId58" xr:uid="{00000000-0004-0000-0000-000039000000}"/>
    <hyperlink ref="J97" r:id="rId59" xr:uid="{00000000-0004-0000-0000-00003A000000}"/>
    <hyperlink ref="J98" r:id="rId60" xr:uid="{00000000-0004-0000-0000-00003B000000}"/>
    <hyperlink ref="J99" r:id="rId61" xr:uid="{00000000-0004-0000-0000-00003C000000}"/>
    <hyperlink ref="J102" r:id="rId62" xr:uid="{00000000-0004-0000-0000-00003D000000}"/>
    <hyperlink ref="J103" r:id="rId63" xr:uid="{00000000-0004-0000-0000-00003E000000}"/>
    <hyperlink ref="J104" r:id="rId64" xr:uid="{00000000-0004-0000-0000-00003F000000}"/>
    <hyperlink ref="J105" r:id="rId65" xr:uid="{00000000-0004-0000-0000-000040000000}"/>
    <hyperlink ref="J108" r:id="rId66" xr:uid="{00000000-0004-0000-0000-000041000000}"/>
    <hyperlink ref="J110" r:id="rId67" xr:uid="{00000000-0004-0000-0000-000042000000}"/>
    <hyperlink ref="J118" r:id="rId68" xr:uid="{00000000-0004-0000-0000-000043000000}"/>
    <hyperlink ref="J119" r:id="rId69" xr:uid="{00000000-0004-0000-0000-000044000000}"/>
    <hyperlink ref="J121" r:id="rId70" xr:uid="{00000000-0004-0000-0000-000045000000}"/>
    <hyperlink ref="J122" r:id="rId71" xr:uid="{00000000-0004-0000-0000-000046000000}"/>
    <hyperlink ref="J123" r:id="rId72" xr:uid="{00000000-0004-0000-0000-000047000000}"/>
    <hyperlink ref="J125" r:id="rId73" xr:uid="{00000000-0004-0000-0000-000048000000}"/>
    <hyperlink ref="J129" r:id="rId74" xr:uid="{00000000-0004-0000-0000-000049000000}"/>
    <hyperlink ref="J130" r:id="rId75" xr:uid="{00000000-0004-0000-0000-00004A000000}"/>
    <hyperlink ref="J134" r:id="rId76" xr:uid="{00000000-0004-0000-0000-00004B000000}"/>
    <hyperlink ref="J135" r:id="rId77" xr:uid="{00000000-0004-0000-0000-00004C000000}"/>
    <hyperlink ref="J136" r:id="rId78" xr:uid="{00000000-0004-0000-0000-00004D000000}"/>
    <hyperlink ref="J137" r:id="rId79" xr:uid="{00000000-0004-0000-0000-00004E000000}"/>
    <hyperlink ref="J140" r:id="rId80" xr:uid="{00000000-0004-0000-0000-00004F000000}"/>
    <hyperlink ref="J141" r:id="rId81" xr:uid="{00000000-0004-0000-0000-000050000000}"/>
    <hyperlink ref="J144" r:id="rId82" xr:uid="{00000000-0004-0000-0000-000051000000}"/>
    <hyperlink ref="J146" r:id="rId83" xr:uid="{00000000-0004-0000-0000-000052000000}"/>
    <hyperlink ref="J147" r:id="rId84" xr:uid="{00000000-0004-0000-0000-000053000000}"/>
    <hyperlink ref="J150" r:id="rId85" xr:uid="{00000000-0004-0000-0000-000054000000}"/>
    <hyperlink ref="J152" r:id="rId86" xr:uid="{00000000-0004-0000-0000-000055000000}"/>
    <hyperlink ref="J153" r:id="rId87" xr:uid="{00000000-0004-0000-0000-000056000000}"/>
    <hyperlink ref="J155" r:id="rId88" xr:uid="{00000000-0004-0000-0000-000057000000}"/>
    <hyperlink ref="J156" r:id="rId89" xr:uid="{00000000-0004-0000-0000-000058000000}"/>
    <hyperlink ref="J159" r:id="rId90" xr:uid="{00000000-0004-0000-0000-000059000000}"/>
    <hyperlink ref="J160" r:id="rId91" xr:uid="{00000000-0004-0000-0000-00005A000000}"/>
    <hyperlink ref="J161" r:id="rId92" xr:uid="{00000000-0004-0000-0000-00005B000000}"/>
    <hyperlink ref="J163" r:id="rId93" xr:uid="{00000000-0004-0000-0000-00005C000000}"/>
    <hyperlink ref="J164" r:id="rId94" xr:uid="{00000000-0004-0000-0000-00005D000000}"/>
    <hyperlink ref="J165" r:id="rId95" xr:uid="{00000000-0004-0000-0000-00005E000000}"/>
    <hyperlink ref="J166" r:id="rId96" xr:uid="{00000000-0004-0000-0000-00005F000000}"/>
    <hyperlink ref="J167" r:id="rId97" xr:uid="{00000000-0004-0000-0000-000060000000}"/>
    <hyperlink ref="J168" r:id="rId98" xr:uid="{00000000-0004-0000-0000-000061000000}"/>
    <hyperlink ref="J171" r:id="rId99" xr:uid="{00000000-0004-0000-0000-000062000000}"/>
    <hyperlink ref="J172" r:id="rId100" xr:uid="{00000000-0004-0000-0000-000063000000}"/>
    <hyperlink ref="J173" r:id="rId101" xr:uid="{00000000-0004-0000-0000-000064000000}"/>
    <hyperlink ref="J174" r:id="rId102" xr:uid="{00000000-0004-0000-0000-000065000000}"/>
    <hyperlink ref="J175" r:id="rId103" xr:uid="{00000000-0004-0000-0000-000066000000}"/>
    <hyperlink ref="J176" r:id="rId104" xr:uid="{00000000-0004-0000-0000-000067000000}"/>
    <hyperlink ref="J179" r:id="rId105" xr:uid="{00000000-0004-0000-0000-000068000000}"/>
    <hyperlink ref="J182" r:id="rId106" xr:uid="{00000000-0004-0000-0000-000069000000}"/>
    <hyperlink ref="J184" r:id="rId107" xr:uid="{00000000-0004-0000-0000-00006A000000}"/>
    <hyperlink ref="J185" r:id="rId108" xr:uid="{00000000-0004-0000-0000-00006B000000}"/>
    <hyperlink ref="J187" r:id="rId109" xr:uid="{00000000-0004-0000-0000-00006C000000}"/>
    <hyperlink ref="J188" r:id="rId110" xr:uid="{00000000-0004-0000-0000-00006D000000}"/>
    <hyperlink ref="J189" r:id="rId111" xr:uid="{00000000-0004-0000-0000-00006E000000}"/>
    <hyperlink ref="J190" r:id="rId112" xr:uid="{00000000-0004-0000-0000-00006F000000}"/>
    <hyperlink ref="J191" r:id="rId113" xr:uid="{00000000-0004-0000-0000-000070000000}"/>
    <hyperlink ref="J192" r:id="rId114" xr:uid="{00000000-0004-0000-0000-000071000000}"/>
    <hyperlink ref="J193" r:id="rId115" xr:uid="{00000000-0004-0000-0000-000072000000}"/>
    <hyperlink ref="J196" r:id="rId116" xr:uid="{00000000-0004-0000-0000-000073000000}"/>
    <hyperlink ref="J197" r:id="rId117" xr:uid="{00000000-0004-0000-0000-000074000000}"/>
    <hyperlink ref="J198" r:id="rId118" xr:uid="{00000000-0004-0000-0000-000075000000}"/>
    <hyperlink ref="J199" r:id="rId119" xr:uid="{00000000-0004-0000-0000-000076000000}"/>
    <hyperlink ref="J200" r:id="rId120" xr:uid="{00000000-0004-0000-0000-000077000000}"/>
    <hyperlink ref="J201" r:id="rId121" xr:uid="{00000000-0004-0000-0000-000078000000}"/>
    <hyperlink ref="J202" r:id="rId122" xr:uid="{00000000-0004-0000-0000-000079000000}"/>
    <hyperlink ref="J203" r:id="rId123" xr:uid="{00000000-0004-0000-0000-00007A000000}"/>
    <hyperlink ref="J207" r:id="rId124" xr:uid="{00000000-0004-0000-0000-00007B000000}"/>
    <hyperlink ref="J209" r:id="rId125" xr:uid="{00000000-0004-0000-0000-00007C000000}"/>
    <hyperlink ref="J211" r:id="rId126" xr:uid="{00000000-0004-0000-0000-00007D000000}"/>
    <hyperlink ref="J212" r:id="rId127" xr:uid="{00000000-0004-0000-0000-00007E000000}"/>
    <hyperlink ref="J214" r:id="rId128" xr:uid="{00000000-0004-0000-0000-00007F000000}"/>
    <hyperlink ref="J216" r:id="rId129" xr:uid="{00000000-0004-0000-0000-000080000000}"/>
    <hyperlink ref="J221" r:id="rId130" xr:uid="{00000000-0004-0000-0000-000081000000}"/>
    <hyperlink ref="J223" r:id="rId131" xr:uid="{00000000-0004-0000-0000-000082000000}"/>
    <hyperlink ref="J224" r:id="rId132" xr:uid="{00000000-0004-0000-0000-000083000000}"/>
    <hyperlink ref="J226" r:id="rId133" xr:uid="{00000000-0004-0000-0000-000084000000}"/>
    <hyperlink ref="J227" r:id="rId134" xr:uid="{00000000-0004-0000-0000-000085000000}"/>
    <hyperlink ref="J229" r:id="rId135" xr:uid="{00000000-0004-0000-0000-000086000000}"/>
    <hyperlink ref="J231" r:id="rId136" xr:uid="{00000000-0004-0000-0000-000087000000}"/>
    <hyperlink ref="J232" r:id="rId137" xr:uid="{00000000-0004-0000-0000-000088000000}"/>
    <hyperlink ref="J234" r:id="rId138" xr:uid="{00000000-0004-0000-0000-000089000000}"/>
    <hyperlink ref="J235" r:id="rId139" xr:uid="{00000000-0004-0000-0000-00008A000000}"/>
    <hyperlink ref="J238" r:id="rId140" xr:uid="{00000000-0004-0000-0000-00008B000000}"/>
    <hyperlink ref="J239" r:id="rId141" xr:uid="{00000000-0004-0000-0000-00008C000000}"/>
    <hyperlink ref="J240" r:id="rId142" xr:uid="{00000000-0004-0000-0000-00008D000000}"/>
    <hyperlink ref="J242" r:id="rId143" xr:uid="{00000000-0004-0000-0000-00008E000000}"/>
    <hyperlink ref="J243" r:id="rId144" xr:uid="{00000000-0004-0000-0000-00008F000000}"/>
    <hyperlink ref="J246" r:id="rId145" xr:uid="{00000000-0004-0000-0000-000090000000}"/>
    <hyperlink ref="J247" r:id="rId146" xr:uid="{00000000-0004-0000-0000-000091000000}"/>
    <hyperlink ref="J252" r:id="rId147" xr:uid="{00000000-0004-0000-0000-000092000000}"/>
    <hyperlink ref="J254" r:id="rId148" xr:uid="{00000000-0004-0000-0000-000093000000}"/>
    <hyperlink ref="J257" r:id="rId149" xr:uid="{00000000-0004-0000-0000-000094000000}"/>
    <hyperlink ref="J259" r:id="rId150" xr:uid="{00000000-0004-0000-0000-000095000000}"/>
    <hyperlink ref="J261" r:id="rId151" xr:uid="{00000000-0004-0000-0000-000096000000}"/>
    <hyperlink ref="J262" r:id="rId152" xr:uid="{00000000-0004-0000-0000-000097000000}"/>
    <hyperlink ref="J265" r:id="rId153" xr:uid="{00000000-0004-0000-0000-000098000000}"/>
    <hyperlink ref="J266" r:id="rId154" xr:uid="{00000000-0004-0000-0000-000099000000}"/>
    <hyperlink ref="J267" r:id="rId155" xr:uid="{00000000-0004-0000-0000-00009A000000}"/>
    <hyperlink ref="J269" r:id="rId156" xr:uid="{00000000-0004-0000-0000-00009B000000}"/>
    <hyperlink ref="J270" r:id="rId157" xr:uid="{00000000-0004-0000-0000-00009C000000}"/>
    <hyperlink ref="J272" r:id="rId158" xr:uid="{00000000-0004-0000-0000-00009D000000}"/>
    <hyperlink ref="J274" r:id="rId159" xr:uid="{00000000-0004-0000-0000-00009E000000}"/>
    <hyperlink ref="J275" r:id="rId160" xr:uid="{00000000-0004-0000-0000-00009F000000}"/>
    <hyperlink ref="J276" r:id="rId161" xr:uid="{00000000-0004-0000-0000-0000A0000000}"/>
    <hyperlink ref="J277" r:id="rId162" xr:uid="{00000000-0004-0000-0000-0000A1000000}"/>
    <hyperlink ref="J280" r:id="rId163" xr:uid="{00000000-0004-0000-0000-0000A2000000}"/>
    <hyperlink ref="J281" r:id="rId164" xr:uid="{00000000-0004-0000-0000-0000A3000000}"/>
    <hyperlink ref="J282" r:id="rId165" xr:uid="{00000000-0004-0000-0000-0000A4000000}"/>
    <hyperlink ref="J283" r:id="rId166" xr:uid="{00000000-0004-0000-0000-0000A5000000}"/>
    <hyperlink ref="J285" r:id="rId167" xr:uid="{00000000-0004-0000-0000-0000A6000000}"/>
    <hyperlink ref="J290" r:id="rId168" xr:uid="{00000000-0004-0000-0000-0000A7000000}"/>
    <hyperlink ref="J291" r:id="rId169" xr:uid="{00000000-0004-0000-0000-0000A8000000}"/>
    <hyperlink ref="J292" r:id="rId170" xr:uid="{00000000-0004-0000-0000-0000A9000000}"/>
    <hyperlink ref="J293" r:id="rId171" xr:uid="{00000000-0004-0000-0000-0000AA000000}"/>
    <hyperlink ref="J294" r:id="rId172" xr:uid="{00000000-0004-0000-0000-0000AB000000}"/>
    <hyperlink ref="J297" r:id="rId173" xr:uid="{00000000-0004-0000-0000-0000AC000000}"/>
    <hyperlink ref="J299" r:id="rId174" xr:uid="{00000000-0004-0000-0000-0000AD000000}"/>
    <hyperlink ref="J301" r:id="rId175" xr:uid="{00000000-0004-0000-0000-0000AE000000}"/>
    <hyperlink ref="J304" r:id="rId176" xr:uid="{00000000-0004-0000-0000-0000AF000000}"/>
    <hyperlink ref="J305" r:id="rId177" xr:uid="{00000000-0004-0000-0000-0000B0000000}"/>
    <hyperlink ref="J306" r:id="rId178" xr:uid="{00000000-0004-0000-0000-0000B1000000}"/>
    <hyperlink ref="J307" r:id="rId179" xr:uid="{00000000-0004-0000-0000-0000B2000000}"/>
    <hyperlink ref="J308" r:id="rId180" xr:uid="{00000000-0004-0000-0000-0000B3000000}"/>
    <hyperlink ref="J309" r:id="rId181" xr:uid="{00000000-0004-0000-0000-0000B4000000}"/>
    <hyperlink ref="J311" r:id="rId182" xr:uid="{00000000-0004-0000-0000-0000B5000000}"/>
    <hyperlink ref="J312" r:id="rId183" xr:uid="{00000000-0004-0000-0000-0000B6000000}"/>
    <hyperlink ref="J313" r:id="rId184" xr:uid="{00000000-0004-0000-0000-0000B7000000}"/>
    <hyperlink ref="J316" r:id="rId185" xr:uid="{00000000-0004-0000-0000-0000B8000000}"/>
    <hyperlink ref="J318" r:id="rId186" xr:uid="{00000000-0004-0000-0000-0000B9000000}"/>
    <hyperlink ref="J319" r:id="rId187" xr:uid="{00000000-0004-0000-0000-0000BA000000}"/>
    <hyperlink ref="J323" r:id="rId188" xr:uid="{00000000-0004-0000-0000-0000BB000000}"/>
    <hyperlink ref="J329" r:id="rId189" xr:uid="{00000000-0004-0000-0000-0000BC000000}"/>
    <hyperlink ref="J330" r:id="rId190" xr:uid="{00000000-0004-0000-0000-0000BD000000}"/>
    <hyperlink ref="J331" r:id="rId191" xr:uid="{00000000-0004-0000-0000-0000BE000000}"/>
    <hyperlink ref="J332" r:id="rId192" xr:uid="{00000000-0004-0000-0000-0000BF000000}"/>
    <hyperlink ref="J333" r:id="rId193" xr:uid="{00000000-0004-0000-0000-0000C0000000}"/>
    <hyperlink ref="J335" r:id="rId194" xr:uid="{00000000-0004-0000-0000-0000C1000000}"/>
    <hyperlink ref="J336" r:id="rId195" xr:uid="{00000000-0004-0000-0000-0000C2000000}"/>
    <hyperlink ref="J337" r:id="rId196" xr:uid="{00000000-0004-0000-0000-0000C3000000}"/>
    <hyperlink ref="J340" r:id="rId197" xr:uid="{00000000-0004-0000-0000-0000C4000000}"/>
    <hyperlink ref="J341" r:id="rId198" xr:uid="{00000000-0004-0000-0000-0000C5000000}"/>
    <hyperlink ref="J342" r:id="rId199" xr:uid="{00000000-0004-0000-0000-0000C6000000}"/>
    <hyperlink ref="J343" r:id="rId200" xr:uid="{00000000-0004-0000-0000-0000C7000000}"/>
    <hyperlink ref="J344" r:id="rId201" xr:uid="{00000000-0004-0000-0000-0000C8000000}"/>
    <hyperlink ref="J345" r:id="rId202" xr:uid="{00000000-0004-0000-0000-0000C9000000}"/>
    <hyperlink ref="J346" r:id="rId203" xr:uid="{00000000-0004-0000-0000-0000CA000000}"/>
    <hyperlink ref="J347" r:id="rId204" xr:uid="{00000000-0004-0000-0000-0000CB000000}"/>
    <hyperlink ref="J349" r:id="rId205" xr:uid="{00000000-0004-0000-0000-0000CC000000}"/>
    <hyperlink ref="J352" r:id="rId206" xr:uid="{00000000-0004-0000-0000-0000CD000000}"/>
    <hyperlink ref="J353" r:id="rId207" xr:uid="{00000000-0004-0000-0000-0000CE000000}"/>
    <hyperlink ref="J355" r:id="rId208" xr:uid="{00000000-0004-0000-0000-0000CF000000}"/>
    <hyperlink ref="J356" r:id="rId209" xr:uid="{00000000-0004-0000-0000-0000D0000000}"/>
    <hyperlink ref="J357" r:id="rId210" xr:uid="{00000000-0004-0000-0000-0000D1000000}"/>
    <hyperlink ref="J358" r:id="rId211" xr:uid="{00000000-0004-0000-0000-0000D2000000}"/>
    <hyperlink ref="J359" r:id="rId212" xr:uid="{00000000-0004-0000-0000-0000D3000000}"/>
    <hyperlink ref="J360" r:id="rId213" xr:uid="{00000000-0004-0000-0000-0000D4000000}"/>
    <hyperlink ref="J364" r:id="rId214" xr:uid="{00000000-0004-0000-0000-0000D5000000}"/>
    <hyperlink ref="J365" r:id="rId215" xr:uid="{00000000-0004-0000-0000-0000D6000000}"/>
    <hyperlink ref="J366" r:id="rId216" xr:uid="{00000000-0004-0000-0000-0000D7000000}"/>
    <hyperlink ref="J367" r:id="rId217" xr:uid="{00000000-0004-0000-0000-0000D8000000}"/>
    <hyperlink ref="J368" r:id="rId218" xr:uid="{00000000-0004-0000-0000-0000D9000000}"/>
    <hyperlink ref="J370" r:id="rId219" xr:uid="{00000000-0004-0000-0000-0000DA000000}"/>
    <hyperlink ref="J373" r:id="rId220" xr:uid="{00000000-0004-0000-0000-0000DB000000}"/>
    <hyperlink ref="J375" r:id="rId221" xr:uid="{00000000-0004-0000-0000-0000DC000000}"/>
    <hyperlink ref="J376" r:id="rId222" xr:uid="{00000000-0004-0000-0000-0000DD000000}"/>
    <hyperlink ref="J377" r:id="rId223" xr:uid="{00000000-0004-0000-0000-0000DE000000}"/>
    <hyperlink ref="J379" r:id="rId224" xr:uid="{00000000-0004-0000-0000-0000DF000000}"/>
    <hyperlink ref="J380" r:id="rId225" xr:uid="{00000000-0004-0000-0000-0000E0000000}"/>
    <hyperlink ref="J381" r:id="rId226" xr:uid="{00000000-0004-0000-0000-0000E1000000}"/>
    <hyperlink ref="J383" r:id="rId227" xr:uid="{00000000-0004-0000-0000-0000E2000000}"/>
    <hyperlink ref="J385" r:id="rId228" xr:uid="{00000000-0004-0000-0000-0000E3000000}"/>
    <hyperlink ref="J386" r:id="rId229" xr:uid="{00000000-0004-0000-0000-0000E4000000}"/>
    <hyperlink ref="J387" r:id="rId230" xr:uid="{00000000-0004-0000-0000-0000E5000000}"/>
    <hyperlink ref="J388" r:id="rId231" xr:uid="{00000000-0004-0000-0000-0000E6000000}"/>
    <hyperlink ref="J389" r:id="rId232" xr:uid="{00000000-0004-0000-0000-0000E7000000}"/>
    <hyperlink ref="J390" r:id="rId233" xr:uid="{00000000-0004-0000-0000-0000E8000000}"/>
    <hyperlink ref="J392" r:id="rId234" xr:uid="{00000000-0004-0000-0000-0000E9000000}"/>
    <hyperlink ref="J393" r:id="rId235" xr:uid="{00000000-0004-0000-0000-0000EA000000}"/>
    <hyperlink ref="J396" r:id="rId236" xr:uid="{00000000-0004-0000-0000-0000EB000000}"/>
    <hyperlink ref="J399" r:id="rId237" xr:uid="{00000000-0004-0000-0000-0000EC000000}"/>
    <hyperlink ref="J400" r:id="rId238" xr:uid="{00000000-0004-0000-0000-0000ED000000}"/>
    <hyperlink ref="J403" r:id="rId239" xr:uid="{00000000-0004-0000-0000-0000EE000000}"/>
    <hyperlink ref="J404" r:id="rId240" xr:uid="{00000000-0004-0000-0000-0000EF000000}"/>
    <hyperlink ref="J405" r:id="rId241" xr:uid="{00000000-0004-0000-0000-0000F0000000}"/>
    <hyperlink ref="J410" r:id="rId242" xr:uid="{00000000-0004-0000-0000-0000F1000000}"/>
    <hyperlink ref="J411" r:id="rId243" xr:uid="{00000000-0004-0000-0000-0000F2000000}"/>
    <hyperlink ref="J412" r:id="rId244" xr:uid="{00000000-0004-0000-0000-0000F3000000}"/>
    <hyperlink ref="J414" r:id="rId245" xr:uid="{00000000-0004-0000-0000-0000F4000000}"/>
    <hyperlink ref="J416" r:id="rId246" xr:uid="{00000000-0004-0000-0000-0000F5000000}"/>
    <hyperlink ref="J417" r:id="rId247" xr:uid="{00000000-0004-0000-0000-0000F6000000}"/>
    <hyperlink ref="J419" r:id="rId248" xr:uid="{00000000-0004-0000-0000-0000F7000000}"/>
    <hyperlink ref="J426" r:id="rId249" xr:uid="{00000000-0004-0000-0000-0000F8000000}"/>
    <hyperlink ref="J427" r:id="rId250" xr:uid="{00000000-0004-0000-0000-0000F9000000}"/>
    <hyperlink ref="J428" r:id="rId251" xr:uid="{00000000-0004-0000-0000-0000FA000000}"/>
    <hyperlink ref="J429" r:id="rId252" xr:uid="{00000000-0004-0000-0000-0000FB000000}"/>
    <hyperlink ref="J431" r:id="rId253" xr:uid="{00000000-0004-0000-0000-0000FC000000}"/>
    <hyperlink ref="J432" r:id="rId254" xr:uid="{00000000-0004-0000-0000-0000FD000000}"/>
    <hyperlink ref="J435" r:id="rId255" xr:uid="{00000000-0004-0000-0000-0000FE000000}"/>
    <hyperlink ref="J436" r:id="rId256" xr:uid="{00000000-0004-0000-0000-0000FF000000}"/>
    <hyperlink ref="J439" r:id="rId257" xr:uid="{00000000-0004-0000-0000-000000010000}"/>
    <hyperlink ref="J440" r:id="rId258" xr:uid="{00000000-0004-0000-0000-000001010000}"/>
    <hyperlink ref="J441" r:id="rId259" xr:uid="{00000000-0004-0000-0000-000002010000}"/>
    <hyperlink ref="J444" r:id="rId260" xr:uid="{00000000-0004-0000-0000-000003010000}"/>
    <hyperlink ref="J449" r:id="rId261" xr:uid="{00000000-0004-0000-0000-000004010000}"/>
    <hyperlink ref="J453" r:id="rId262" xr:uid="{00000000-0004-0000-0000-000005010000}"/>
    <hyperlink ref="J456" r:id="rId263" xr:uid="{00000000-0004-0000-0000-000006010000}"/>
    <hyperlink ref="J457" r:id="rId264" xr:uid="{00000000-0004-0000-0000-000007010000}"/>
    <hyperlink ref="J458" r:id="rId265" xr:uid="{00000000-0004-0000-0000-000008010000}"/>
    <hyperlink ref="J460" r:id="rId266" xr:uid="{00000000-0004-0000-0000-000009010000}"/>
    <hyperlink ref="J466" r:id="rId267" xr:uid="{00000000-0004-0000-0000-00000A010000}"/>
    <hyperlink ref="J471" r:id="rId268" xr:uid="{00000000-0004-0000-0000-00000B010000}"/>
    <hyperlink ref="J472" r:id="rId269" xr:uid="{00000000-0004-0000-0000-00000C010000}"/>
    <hyperlink ref="J473" r:id="rId270" xr:uid="{00000000-0004-0000-0000-00000D010000}"/>
    <hyperlink ref="J476" r:id="rId271" xr:uid="{00000000-0004-0000-0000-00000E010000}"/>
    <hyperlink ref="J480" r:id="rId272" xr:uid="{00000000-0004-0000-0000-00000F010000}"/>
    <hyperlink ref="J481" r:id="rId273" xr:uid="{00000000-0004-0000-0000-000010010000}"/>
    <hyperlink ref="J482" r:id="rId274" xr:uid="{00000000-0004-0000-0000-000011010000}"/>
    <hyperlink ref="J483" r:id="rId275" xr:uid="{00000000-0004-0000-0000-000012010000}"/>
    <hyperlink ref="J484" r:id="rId276" xr:uid="{00000000-0004-0000-0000-000013010000}"/>
    <hyperlink ref="J485" r:id="rId277" xr:uid="{00000000-0004-0000-0000-000014010000}"/>
    <hyperlink ref="J486" r:id="rId278" xr:uid="{00000000-0004-0000-0000-000015010000}"/>
    <hyperlink ref="J488" r:id="rId279" xr:uid="{00000000-0004-0000-0000-000016010000}"/>
    <hyperlink ref="J490" r:id="rId280" xr:uid="{00000000-0004-0000-0000-000017010000}"/>
    <hyperlink ref="J492" r:id="rId281" xr:uid="{00000000-0004-0000-0000-000018010000}"/>
    <hyperlink ref="J493" r:id="rId282" xr:uid="{00000000-0004-0000-0000-000019010000}"/>
    <hyperlink ref="J494" r:id="rId283" xr:uid="{00000000-0004-0000-0000-00001A010000}"/>
    <hyperlink ref="J495" r:id="rId284" xr:uid="{00000000-0004-0000-0000-00001B010000}"/>
    <hyperlink ref="J497" r:id="rId285" xr:uid="{00000000-0004-0000-0000-00001C010000}"/>
    <hyperlink ref="J501" r:id="rId286" xr:uid="{00000000-0004-0000-0000-00001D010000}"/>
    <hyperlink ref="J503" r:id="rId287" xr:uid="{00000000-0004-0000-0000-00001E010000}"/>
    <hyperlink ref="J508" r:id="rId288" xr:uid="{00000000-0004-0000-0000-00001F010000}"/>
    <hyperlink ref="J509" r:id="rId289" xr:uid="{00000000-0004-0000-0000-000020010000}"/>
    <hyperlink ref="J511" r:id="rId290" xr:uid="{00000000-0004-0000-0000-000021010000}"/>
    <hyperlink ref="J512" r:id="rId291" xr:uid="{00000000-0004-0000-0000-000022010000}"/>
    <hyperlink ref="J513" r:id="rId292" xr:uid="{00000000-0004-0000-0000-000023010000}"/>
    <hyperlink ref="J514" r:id="rId293" xr:uid="{00000000-0004-0000-0000-000024010000}"/>
    <hyperlink ref="J516" r:id="rId294" xr:uid="{00000000-0004-0000-0000-000025010000}"/>
    <hyperlink ref="J518" r:id="rId295" xr:uid="{00000000-0004-0000-0000-000026010000}"/>
    <hyperlink ref="J522" r:id="rId296" xr:uid="{00000000-0004-0000-0000-000027010000}"/>
    <hyperlink ref="J524" r:id="rId297" xr:uid="{00000000-0004-0000-0000-000028010000}"/>
    <hyperlink ref="J525" r:id="rId298" xr:uid="{00000000-0004-0000-0000-000029010000}"/>
    <hyperlink ref="J526" r:id="rId299" xr:uid="{00000000-0004-0000-0000-00002A010000}"/>
    <hyperlink ref="J528" r:id="rId300" xr:uid="{00000000-0004-0000-0000-00002B010000}"/>
    <hyperlink ref="J529" r:id="rId301" xr:uid="{00000000-0004-0000-0000-00002C010000}"/>
    <hyperlink ref="J531" r:id="rId302" xr:uid="{00000000-0004-0000-0000-00002D010000}"/>
    <hyperlink ref="J533" r:id="rId303" xr:uid="{00000000-0004-0000-0000-00002E010000}"/>
    <hyperlink ref="J534" r:id="rId304" xr:uid="{00000000-0004-0000-0000-00002F010000}"/>
    <hyperlink ref="J535" r:id="rId305" xr:uid="{00000000-0004-0000-0000-000030010000}"/>
    <hyperlink ref="J536" r:id="rId306" xr:uid="{00000000-0004-0000-0000-000031010000}"/>
    <hyperlink ref="J538" r:id="rId307" xr:uid="{00000000-0004-0000-0000-000032010000}"/>
    <hyperlink ref="J539" r:id="rId308" xr:uid="{00000000-0004-0000-0000-000033010000}"/>
    <hyperlink ref="J540" r:id="rId309" xr:uid="{00000000-0004-0000-0000-000034010000}"/>
    <hyperlink ref="J545" r:id="rId310" xr:uid="{00000000-0004-0000-0000-000035010000}"/>
    <hyperlink ref="J547" r:id="rId311" xr:uid="{00000000-0004-0000-0000-000036010000}"/>
    <hyperlink ref="J548" r:id="rId312" xr:uid="{00000000-0004-0000-0000-000037010000}"/>
    <hyperlink ref="J552" r:id="rId313" xr:uid="{00000000-0004-0000-0000-000038010000}"/>
    <hyperlink ref="J553" r:id="rId314" xr:uid="{00000000-0004-0000-0000-000039010000}"/>
    <hyperlink ref="J554" r:id="rId315" xr:uid="{00000000-0004-0000-0000-00003A010000}"/>
    <hyperlink ref="J556" r:id="rId316" xr:uid="{00000000-0004-0000-0000-00003B010000}"/>
    <hyperlink ref="J557" r:id="rId317" xr:uid="{00000000-0004-0000-0000-00003C010000}"/>
    <hyperlink ref="J558" r:id="rId318" xr:uid="{00000000-0004-0000-0000-00003D010000}"/>
    <hyperlink ref="J559" r:id="rId319" xr:uid="{00000000-0004-0000-0000-00003E010000}"/>
    <hyperlink ref="J561" r:id="rId320" xr:uid="{00000000-0004-0000-0000-00003F010000}"/>
    <hyperlink ref="J562" r:id="rId321" xr:uid="{00000000-0004-0000-0000-000040010000}"/>
    <hyperlink ref="J563" r:id="rId322" xr:uid="{00000000-0004-0000-0000-000041010000}"/>
    <hyperlink ref="J564" r:id="rId323" xr:uid="{00000000-0004-0000-0000-000042010000}"/>
    <hyperlink ref="J566" r:id="rId324" xr:uid="{00000000-0004-0000-0000-000043010000}"/>
    <hyperlink ref="J569" r:id="rId325" xr:uid="{00000000-0004-0000-0000-000044010000}"/>
    <hyperlink ref="J570" r:id="rId326" xr:uid="{00000000-0004-0000-0000-000045010000}"/>
    <hyperlink ref="J573" r:id="rId327" xr:uid="{00000000-0004-0000-0000-000046010000}"/>
    <hyperlink ref="J576" r:id="rId328" xr:uid="{00000000-0004-0000-0000-000047010000}"/>
    <hyperlink ref="J579" r:id="rId329" xr:uid="{00000000-0004-0000-0000-000048010000}"/>
    <hyperlink ref="J580" r:id="rId330" xr:uid="{00000000-0004-0000-0000-000049010000}"/>
    <hyperlink ref="J581" r:id="rId331" xr:uid="{00000000-0004-0000-0000-00004A010000}"/>
    <hyperlink ref="J584" r:id="rId332" xr:uid="{00000000-0004-0000-0000-00004B010000}"/>
    <hyperlink ref="J585" r:id="rId333" xr:uid="{00000000-0004-0000-0000-00004C010000}"/>
    <hyperlink ref="J587" r:id="rId334" xr:uid="{00000000-0004-0000-0000-00004D010000}"/>
    <hyperlink ref="J589" r:id="rId335" xr:uid="{00000000-0004-0000-0000-00004E010000}"/>
    <hyperlink ref="J591" r:id="rId336" xr:uid="{00000000-0004-0000-0000-00004F010000}"/>
    <hyperlink ref="J595" r:id="rId337" xr:uid="{00000000-0004-0000-0000-000050010000}"/>
    <hyperlink ref="J596" r:id="rId338" xr:uid="{00000000-0004-0000-0000-000051010000}"/>
    <hyperlink ref="J597" r:id="rId339" xr:uid="{00000000-0004-0000-0000-000052010000}"/>
    <hyperlink ref="J599" r:id="rId340" xr:uid="{00000000-0004-0000-0000-000053010000}"/>
    <hyperlink ref="J602" r:id="rId341" xr:uid="{00000000-0004-0000-0000-000054010000}"/>
    <hyperlink ref="J603" r:id="rId342" xr:uid="{00000000-0004-0000-0000-000055010000}"/>
    <hyperlink ref="J605" r:id="rId343" xr:uid="{00000000-0004-0000-0000-000056010000}"/>
    <hyperlink ref="J606" r:id="rId344" xr:uid="{00000000-0004-0000-0000-000057010000}"/>
    <hyperlink ref="J608" r:id="rId345" xr:uid="{00000000-0004-0000-0000-000058010000}"/>
    <hyperlink ref="J609" r:id="rId346" xr:uid="{00000000-0004-0000-0000-000059010000}"/>
    <hyperlink ref="J610" r:id="rId347" xr:uid="{00000000-0004-0000-0000-00005A010000}"/>
    <hyperlink ref="J611" r:id="rId348" xr:uid="{00000000-0004-0000-0000-00005B010000}"/>
    <hyperlink ref="J615" r:id="rId349" xr:uid="{00000000-0004-0000-0000-00005C010000}"/>
    <hyperlink ref="J635" r:id="rId350" xr:uid="{00000000-0004-0000-0000-00005D010000}"/>
    <hyperlink ref="J636" r:id="rId351" xr:uid="{00000000-0004-0000-0000-00005E010000}"/>
    <hyperlink ref="J638" r:id="rId352" xr:uid="{00000000-0004-0000-0000-00005F010000}"/>
    <hyperlink ref="J639" r:id="rId353" xr:uid="{00000000-0004-0000-0000-000060010000}"/>
    <hyperlink ref="J641" r:id="rId354" xr:uid="{00000000-0004-0000-0000-000061010000}"/>
    <hyperlink ref="J642" r:id="rId355" xr:uid="{00000000-0004-0000-0000-000062010000}"/>
    <hyperlink ref="J645" r:id="rId356" xr:uid="{00000000-0004-0000-0000-000063010000}"/>
    <hyperlink ref="J648" r:id="rId357" xr:uid="{00000000-0004-0000-0000-000064010000}"/>
    <hyperlink ref="J649" r:id="rId358" xr:uid="{00000000-0004-0000-0000-000065010000}"/>
    <hyperlink ref="J652" r:id="rId359" xr:uid="{00000000-0004-0000-0000-000066010000}"/>
    <hyperlink ref="J655" r:id="rId360" xr:uid="{00000000-0004-0000-0000-000067010000}"/>
    <hyperlink ref="J657" r:id="rId361" xr:uid="{00000000-0004-0000-0000-000068010000}"/>
    <hyperlink ref="J658" r:id="rId362" xr:uid="{00000000-0004-0000-0000-000069010000}"/>
    <hyperlink ref="J659" r:id="rId363" xr:uid="{00000000-0004-0000-0000-00006A010000}"/>
    <hyperlink ref="J660" r:id="rId364" xr:uid="{00000000-0004-0000-0000-00006B010000}"/>
    <hyperlink ref="J661" r:id="rId365" xr:uid="{00000000-0004-0000-0000-00006C010000}"/>
    <hyperlink ref="J662" r:id="rId366" xr:uid="{00000000-0004-0000-0000-00006D010000}"/>
    <hyperlink ref="J663" r:id="rId367" xr:uid="{00000000-0004-0000-0000-00006E010000}"/>
    <hyperlink ref="J664" r:id="rId368" xr:uid="{00000000-0004-0000-0000-00006F010000}"/>
    <hyperlink ref="J665" r:id="rId369" xr:uid="{00000000-0004-0000-0000-000070010000}"/>
    <hyperlink ref="J667" r:id="rId370" xr:uid="{00000000-0004-0000-0000-000071010000}"/>
    <hyperlink ref="J668" r:id="rId371" xr:uid="{00000000-0004-0000-0000-000072010000}"/>
    <hyperlink ref="J669" r:id="rId372" xr:uid="{00000000-0004-0000-0000-000073010000}"/>
    <hyperlink ref="J671" r:id="rId373" xr:uid="{00000000-0004-0000-0000-000074010000}"/>
    <hyperlink ref="J672" r:id="rId374" xr:uid="{00000000-0004-0000-0000-000075010000}"/>
    <hyperlink ref="J673" r:id="rId375" xr:uid="{00000000-0004-0000-0000-000076010000}"/>
    <hyperlink ref="J675" r:id="rId376" xr:uid="{00000000-0004-0000-0000-000077010000}"/>
    <hyperlink ref="J676" r:id="rId377" xr:uid="{00000000-0004-0000-0000-000078010000}"/>
    <hyperlink ref="J677" r:id="rId378" xr:uid="{00000000-0004-0000-0000-000079010000}"/>
    <hyperlink ref="J684" r:id="rId379" xr:uid="{00000000-0004-0000-0000-00007A010000}"/>
    <hyperlink ref="J685" r:id="rId380" xr:uid="{00000000-0004-0000-0000-00007B010000}"/>
    <hyperlink ref="J686" r:id="rId381" xr:uid="{00000000-0004-0000-0000-00007C010000}"/>
    <hyperlink ref="J687" r:id="rId382" xr:uid="{00000000-0004-0000-0000-00007D010000}"/>
    <hyperlink ref="J690" r:id="rId383" xr:uid="{00000000-0004-0000-0000-00007E010000}"/>
    <hyperlink ref="J693" r:id="rId384" xr:uid="{00000000-0004-0000-0000-00007F010000}"/>
    <hyperlink ref="J694" r:id="rId385" xr:uid="{00000000-0004-0000-0000-000080010000}"/>
    <hyperlink ref="J699" r:id="rId386" xr:uid="{00000000-0004-0000-0000-000081010000}"/>
    <hyperlink ref="J700" r:id="rId387" xr:uid="{00000000-0004-0000-0000-000082010000}"/>
    <hyperlink ref="J701" r:id="rId388" xr:uid="{00000000-0004-0000-0000-000083010000}"/>
    <hyperlink ref="J702" r:id="rId389" xr:uid="{00000000-0004-0000-0000-000084010000}"/>
    <hyperlink ref="J703" r:id="rId390" xr:uid="{00000000-0004-0000-0000-000085010000}"/>
    <hyperlink ref="J706" r:id="rId391" xr:uid="{00000000-0004-0000-0000-000086010000}"/>
    <hyperlink ref="J707" r:id="rId392" xr:uid="{00000000-0004-0000-0000-000087010000}"/>
    <hyperlink ref="J708" r:id="rId393" xr:uid="{00000000-0004-0000-0000-000088010000}"/>
    <hyperlink ref="J709" r:id="rId394" xr:uid="{00000000-0004-0000-0000-000089010000}"/>
    <hyperlink ref="J710" r:id="rId395" xr:uid="{00000000-0004-0000-0000-00008A010000}"/>
    <hyperlink ref="J714" r:id="rId396" xr:uid="{00000000-0004-0000-0000-00008B010000}"/>
    <hyperlink ref="J716" r:id="rId397" xr:uid="{00000000-0004-0000-0000-00008C010000}"/>
    <hyperlink ref="J717" r:id="rId398" xr:uid="{00000000-0004-0000-0000-00008D010000}"/>
    <hyperlink ref="J719" r:id="rId399" xr:uid="{00000000-0004-0000-0000-00008E010000}"/>
    <hyperlink ref="J721" r:id="rId400" xr:uid="{00000000-0004-0000-0000-00008F010000}"/>
    <hyperlink ref="J722" r:id="rId401" xr:uid="{00000000-0004-0000-0000-000090010000}"/>
    <hyperlink ref="J724" r:id="rId402" xr:uid="{00000000-0004-0000-0000-000091010000}"/>
    <hyperlink ref="J725" r:id="rId403" xr:uid="{00000000-0004-0000-0000-000092010000}"/>
    <hyperlink ref="J729" r:id="rId404" xr:uid="{00000000-0004-0000-0000-000093010000}"/>
    <hyperlink ref="J732" r:id="rId405" xr:uid="{00000000-0004-0000-0000-000094010000}"/>
    <hyperlink ref="J739" r:id="rId406" xr:uid="{00000000-0004-0000-0000-000095010000}"/>
    <hyperlink ref="J740" r:id="rId407" xr:uid="{00000000-0004-0000-0000-000096010000}"/>
    <hyperlink ref="J741" r:id="rId408" xr:uid="{00000000-0004-0000-0000-000097010000}"/>
    <hyperlink ref="J743" r:id="rId409" xr:uid="{00000000-0004-0000-0000-000098010000}"/>
    <hyperlink ref="J747" r:id="rId410" xr:uid="{00000000-0004-0000-0000-000099010000}"/>
    <hyperlink ref="J748" r:id="rId411" xr:uid="{00000000-0004-0000-0000-00009A010000}"/>
    <hyperlink ref="J750" r:id="rId412" xr:uid="{00000000-0004-0000-0000-00009B010000}"/>
    <hyperlink ref="J751" r:id="rId413" xr:uid="{00000000-0004-0000-0000-00009C010000}"/>
    <hyperlink ref="J753" r:id="rId414" xr:uid="{00000000-0004-0000-0000-00009D010000}"/>
    <hyperlink ref="J754" r:id="rId415" xr:uid="{00000000-0004-0000-0000-00009E010000}"/>
    <hyperlink ref="J755" r:id="rId416" xr:uid="{00000000-0004-0000-0000-00009F010000}"/>
    <hyperlink ref="J757" r:id="rId417" xr:uid="{00000000-0004-0000-0000-0000A0010000}"/>
    <hyperlink ref="J759" r:id="rId418" xr:uid="{00000000-0004-0000-0000-0000A1010000}"/>
    <hyperlink ref="J762" r:id="rId419" xr:uid="{00000000-0004-0000-0000-0000A2010000}"/>
    <hyperlink ref="J763" r:id="rId420" xr:uid="{00000000-0004-0000-0000-0000A3010000}"/>
    <hyperlink ref="J764" r:id="rId421" xr:uid="{00000000-0004-0000-0000-0000A4010000}"/>
    <hyperlink ref="J765" r:id="rId422" xr:uid="{00000000-0004-0000-0000-0000A5010000}"/>
    <hyperlink ref="J766" r:id="rId423" xr:uid="{00000000-0004-0000-0000-0000A6010000}"/>
    <hyperlink ref="J769" r:id="rId424" xr:uid="{00000000-0004-0000-0000-0000A7010000}"/>
    <hyperlink ref="J772" r:id="rId425" xr:uid="{00000000-0004-0000-0000-0000A8010000}"/>
    <hyperlink ref="J773" r:id="rId426" xr:uid="{00000000-0004-0000-0000-0000A9010000}"/>
    <hyperlink ref="J777" r:id="rId427" xr:uid="{00000000-0004-0000-0000-0000AA010000}"/>
    <hyperlink ref="J779" r:id="rId428" xr:uid="{00000000-0004-0000-0000-0000AB010000}"/>
    <hyperlink ref="J780" r:id="rId429" xr:uid="{00000000-0004-0000-0000-0000AC010000}"/>
    <hyperlink ref="J781" r:id="rId430" xr:uid="{00000000-0004-0000-0000-0000AD010000}"/>
    <hyperlink ref="J783" r:id="rId431" xr:uid="{00000000-0004-0000-0000-0000AE010000}"/>
    <hyperlink ref="J785" r:id="rId432" xr:uid="{00000000-0004-0000-0000-0000AF010000}"/>
    <hyperlink ref="J786" r:id="rId433" xr:uid="{00000000-0004-0000-0000-0000B0010000}"/>
    <hyperlink ref="J787" r:id="rId434" xr:uid="{00000000-0004-0000-0000-0000B1010000}"/>
    <hyperlink ref="J788" r:id="rId435" xr:uid="{00000000-0004-0000-0000-0000B2010000}"/>
    <hyperlink ref="J789" r:id="rId436" xr:uid="{00000000-0004-0000-0000-0000B3010000}"/>
    <hyperlink ref="J790" r:id="rId437" xr:uid="{00000000-0004-0000-0000-0000B4010000}"/>
    <hyperlink ref="J791" r:id="rId438" xr:uid="{00000000-0004-0000-0000-0000B5010000}"/>
    <hyperlink ref="J793" r:id="rId439" xr:uid="{00000000-0004-0000-0000-0000B6010000}"/>
    <hyperlink ref="J795" r:id="rId440" xr:uid="{00000000-0004-0000-0000-0000B7010000}"/>
    <hyperlink ref="J796" r:id="rId441" xr:uid="{00000000-0004-0000-0000-0000B8010000}"/>
    <hyperlink ref="J798" r:id="rId442" xr:uid="{00000000-0004-0000-0000-0000B9010000}"/>
    <hyperlink ref="J802" r:id="rId443" xr:uid="{00000000-0004-0000-0000-0000BA010000}"/>
    <hyperlink ref="J805" r:id="rId444" xr:uid="{00000000-0004-0000-0000-0000BB010000}"/>
    <hyperlink ref="J807" r:id="rId445" xr:uid="{00000000-0004-0000-0000-0000BC010000}"/>
    <hyperlink ref="J808" r:id="rId446" xr:uid="{00000000-0004-0000-0000-0000BD010000}"/>
    <hyperlink ref="J810" r:id="rId447" xr:uid="{00000000-0004-0000-0000-0000BE010000}"/>
    <hyperlink ref="J811" r:id="rId448" xr:uid="{00000000-0004-0000-0000-0000BF010000}"/>
    <hyperlink ref="J812" r:id="rId449" xr:uid="{00000000-0004-0000-0000-0000C0010000}"/>
    <hyperlink ref="J813" r:id="rId450" xr:uid="{00000000-0004-0000-0000-0000C1010000}"/>
    <hyperlink ref="J816" r:id="rId451" xr:uid="{00000000-0004-0000-0000-0000C2010000}"/>
    <hyperlink ref="J817" r:id="rId452" xr:uid="{00000000-0004-0000-0000-0000C3010000}"/>
    <hyperlink ref="J818" r:id="rId453" xr:uid="{00000000-0004-0000-0000-0000C4010000}"/>
    <hyperlink ref="J819" r:id="rId454" xr:uid="{00000000-0004-0000-0000-0000C5010000}"/>
    <hyperlink ref="J820" r:id="rId455" xr:uid="{00000000-0004-0000-0000-0000C6010000}"/>
    <hyperlink ref="J821" r:id="rId456" xr:uid="{00000000-0004-0000-0000-0000C7010000}"/>
    <hyperlink ref="J822" r:id="rId457" xr:uid="{00000000-0004-0000-0000-0000C8010000}"/>
    <hyperlink ref="J823" r:id="rId458" xr:uid="{00000000-0004-0000-0000-0000C9010000}"/>
    <hyperlink ref="J825" r:id="rId459" xr:uid="{00000000-0004-0000-0000-0000CA010000}"/>
    <hyperlink ref="J826" r:id="rId460" xr:uid="{00000000-0004-0000-0000-0000CB010000}"/>
    <hyperlink ref="J827" r:id="rId461" xr:uid="{00000000-0004-0000-0000-0000CC010000}"/>
    <hyperlink ref="J829" r:id="rId462" xr:uid="{00000000-0004-0000-0000-0000CD010000}"/>
    <hyperlink ref="J831" r:id="rId463" xr:uid="{00000000-0004-0000-0000-0000CE010000}"/>
    <hyperlink ref="J832" r:id="rId464" xr:uid="{00000000-0004-0000-0000-0000CF010000}"/>
    <hyperlink ref="J833" r:id="rId465" xr:uid="{00000000-0004-0000-0000-0000D0010000}"/>
    <hyperlink ref="J834" r:id="rId466" xr:uid="{00000000-0004-0000-0000-0000D1010000}"/>
    <hyperlink ref="J836" r:id="rId467" xr:uid="{00000000-0004-0000-0000-0000D2010000}"/>
    <hyperlink ref="J838" r:id="rId468" xr:uid="{00000000-0004-0000-0000-0000D3010000}"/>
    <hyperlink ref="J839" r:id="rId469" xr:uid="{00000000-0004-0000-0000-0000D4010000}"/>
    <hyperlink ref="J842" r:id="rId470" xr:uid="{00000000-0004-0000-0000-0000D5010000}"/>
    <hyperlink ref="J843" r:id="rId471" xr:uid="{00000000-0004-0000-0000-0000D6010000}"/>
    <hyperlink ref="J846" r:id="rId472" xr:uid="{00000000-0004-0000-0000-0000D7010000}"/>
    <hyperlink ref="J847" r:id="rId473" xr:uid="{00000000-0004-0000-0000-0000D8010000}"/>
    <hyperlink ref="J851" r:id="rId474" xr:uid="{00000000-0004-0000-0000-0000D9010000}"/>
    <hyperlink ref="J855" r:id="rId475" xr:uid="{00000000-0004-0000-0000-0000DA010000}"/>
    <hyperlink ref="J858" r:id="rId476" xr:uid="{00000000-0004-0000-0000-0000DB010000}"/>
    <hyperlink ref="J859" r:id="rId477" xr:uid="{00000000-0004-0000-0000-0000DC010000}"/>
    <hyperlink ref="J860" r:id="rId478" xr:uid="{00000000-0004-0000-0000-0000DD010000}"/>
    <hyperlink ref="J864" r:id="rId479" xr:uid="{00000000-0004-0000-0000-0000DE010000}"/>
    <hyperlink ref="J865" r:id="rId480" xr:uid="{00000000-0004-0000-0000-0000DF010000}"/>
    <hyperlink ref="J868" r:id="rId481" xr:uid="{00000000-0004-0000-0000-0000E0010000}"/>
    <hyperlink ref="J869" r:id="rId482" xr:uid="{00000000-0004-0000-0000-0000E1010000}"/>
    <hyperlink ref="J871" r:id="rId483" xr:uid="{00000000-0004-0000-0000-0000E2010000}"/>
    <hyperlink ref="J875" r:id="rId484" xr:uid="{00000000-0004-0000-0000-0000E3010000}"/>
    <hyperlink ref="J876" r:id="rId485" xr:uid="{00000000-0004-0000-0000-0000E4010000}"/>
    <hyperlink ref="J878" r:id="rId486" xr:uid="{00000000-0004-0000-0000-0000E5010000}"/>
    <hyperlink ref="J879" r:id="rId487" xr:uid="{00000000-0004-0000-0000-0000E6010000}"/>
    <hyperlink ref="J880" r:id="rId488" xr:uid="{00000000-0004-0000-0000-0000E7010000}"/>
    <hyperlink ref="J883" r:id="rId489" xr:uid="{00000000-0004-0000-0000-0000E8010000}"/>
    <hyperlink ref="J887" r:id="rId490" xr:uid="{00000000-0004-0000-0000-0000E9010000}"/>
    <hyperlink ref="J888" r:id="rId491" xr:uid="{00000000-0004-0000-0000-0000EA010000}"/>
    <hyperlink ref="J889" r:id="rId492" xr:uid="{00000000-0004-0000-0000-0000EB010000}"/>
    <hyperlink ref="J894" r:id="rId493" xr:uid="{00000000-0004-0000-0000-0000EC010000}"/>
    <hyperlink ref="J896" r:id="rId494" xr:uid="{00000000-0004-0000-0000-0000ED010000}"/>
    <hyperlink ref="J897" r:id="rId495" xr:uid="{00000000-0004-0000-0000-0000EE010000}"/>
    <hyperlink ref="J898" r:id="rId496" xr:uid="{00000000-0004-0000-0000-0000EF010000}"/>
    <hyperlink ref="J902" r:id="rId497" xr:uid="{00000000-0004-0000-0000-0000F0010000}"/>
    <hyperlink ref="J903" r:id="rId498" xr:uid="{00000000-0004-0000-0000-0000F1010000}"/>
    <hyperlink ref="J904" r:id="rId499" xr:uid="{00000000-0004-0000-0000-0000F2010000}"/>
    <hyperlink ref="J905" r:id="rId500" xr:uid="{00000000-0004-0000-0000-0000F3010000}"/>
    <hyperlink ref="J907" r:id="rId501" xr:uid="{00000000-0004-0000-0000-0000F4010000}"/>
    <hyperlink ref="J910" r:id="rId502" xr:uid="{00000000-0004-0000-0000-0000F5010000}"/>
    <hyperlink ref="J913" r:id="rId503" xr:uid="{00000000-0004-0000-0000-0000F6010000}"/>
    <hyperlink ref="J917" r:id="rId504" xr:uid="{00000000-0004-0000-0000-0000F7010000}"/>
    <hyperlink ref="J920" r:id="rId505" xr:uid="{00000000-0004-0000-0000-0000F8010000}"/>
    <hyperlink ref="J921" r:id="rId506" xr:uid="{00000000-0004-0000-0000-0000F9010000}"/>
    <hyperlink ref="J922" r:id="rId507" xr:uid="{00000000-0004-0000-0000-0000FA010000}"/>
    <hyperlink ref="J924" r:id="rId508" xr:uid="{00000000-0004-0000-0000-0000FB010000}"/>
    <hyperlink ref="J928" r:id="rId509" xr:uid="{00000000-0004-0000-0000-0000FC010000}"/>
    <hyperlink ref="J929" r:id="rId510" xr:uid="{00000000-0004-0000-0000-0000FD010000}"/>
    <hyperlink ref="J931" r:id="rId511" xr:uid="{00000000-0004-0000-0000-0000FE010000}"/>
    <hyperlink ref="J933" r:id="rId512" xr:uid="{00000000-0004-0000-0000-0000FF010000}"/>
    <hyperlink ref="J935" r:id="rId513" xr:uid="{00000000-0004-0000-0000-000000020000}"/>
    <hyperlink ref="J940" r:id="rId514" xr:uid="{00000000-0004-0000-0000-000001020000}"/>
    <hyperlink ref="J941" r:id="rId515" xr:uid="{00000000-0004-0000-0000-000002020000}"/>
    <hyperlink ref="J943" r:id="rId516" xr:uid="{00000000-0004-0000-0000-000003020000}"/>
    <hyperlink ref="J944" r:id="rId517" xr:uid="{00000000-0004-0000-0000-000004020000}"/>
    <hyperlink ref="J945" r:id="rId518" xr:uid="{00000000-0004-0000-0000-000005020000}"/>
    <hyperlink ref="J946" r:id="rId519" xr:uid="{00000000-0004-0000-0000-000006020000}"/>
    <hyperlink ref="J951" r:id="rId520" xr:uid="{00000000-0004-0000-0000-000007020000}"/>
    <hyperlink ref="J954" r:id="rId521" xr:uid="{00000000-0004-0000-0000-000008020000}"/>
    <hyperlink ref="J955" r:id="rId522" xr:uid="{00000000-0004-0000-0000-000009020000}"/>
    <hyperlink ref="J957" r:id="rId523" xr:uid="{00000000-0004-0000-0000-00000A020000}"/>
    <hyperlink ref="J958" r:id="rId524" xr:uid="{00000000-0004-0000-0000-00000B020000}"/>
    <hyperlink ref="J959" r:id="rId525" xr:uid="{00000000-0004-0000-0000-00000C020000}"/>
    <hyperlink ref="J961" r:id="rId526" xr:uid="{00000000-0004-0000-0000-00000D020000}"/>
    <hyperlink ref="J962" r:id="rId527" xr:uid="{00000000-0004-0000-0000-00000E020000}"/>
    <hyperlink ref="J963" r:id="rId528" xr:uid="{00000000-0004-0000-0000-00000F020000}"/>
    <hyperlink ref="J965" r:id="rId529" xr:uid="{00000000-0004-0000-0000-000010020000}"/>
    <hyperlink ref="J966" r:id="rId530" xr:uid="{00000000-0004-0000-0000-000011020000}"/>
    <hyperlink ref="J968" r:id="rId531" xr:uid="{00000000-0004-0000-0000-000012020000}"/>
    <hyperlink ref="J970" r:id="rId532" xr:uid="{00000000-0004-0000-0000-000013020000}"/>
    <hyperlink ref="J971" r:id="rId533" xr:uid="{00000000-0004-0000-0000-000014020000}"/>
    <hyperlink ref="J972" r:id="rId534" xr:uid="{00000000-0004-0000-0000-000015020000}"/>
    <hyperlink ref="J974" r:id="rId535" xr:uid="{00000000-0004-0000-0000-000016020000}"/>
    <hyperlink ref="J975" r:id="rId536" xr:uid="{00000000-0004-0000-0000-000017020000}"/>
    <hyperlink ref="J976" r:id="rId537" xr:uid="{00000000-0004-0000-0000-000018020000}"/>
    <hyperlink ref="J148" r:id="rId538" xr:uid="{08E49B8B-AB87-44CE-BD88-6A72072643F3}"/>
    <hyperlink ref="J604" r:id="rId539" xr:uid="{613E919C-99D5-4936-BD6E-E1B66FD364CC}"/>
    <hyperlink ref="J909" r:id="rId540" xr:uid="{E1E31E7C-5F84-456C-A725-1102F7BDFFA9}"/>
    <hyperlink ref="J361" r:id="rId541" xr:uid="{5B8526DA-B3CA-4EDD-8B84-1FB063CB34A6}"/>
    <hyperlink ref="J583" r:id="rId542" xr:uid="{4863D5B6-519D-4E1A-9424-9DAA192EB2F3}"/>
    <hyperlink ref="J178" r:id="rId543" xr:uid="{19307F1E-725C-4350-9F21-BBD4EC653E57}"/>
    <hyperlink ref="J249" r:id="rId544" xr:uid="{A0B1F6E9-F5A5-41CA-94C6-0DB2795B6D97}"/>
    <hyperlink ref="J937" r:id="rId545" xr:uid="{D3DC6B32-2913-4474-A207-EC23EF7C13A0}"/>
    <hyperlink ref="J775" r:id="rId546" xr:uid="{E6533295-AEB0-4582-96BC-AB1C31608544}"/>
    <hyperlink ref="J371" r:id="rId547" xr:uid="{107DEEB3-057C-4FEB-BCF1-E2DAB94E6F4E}"/>
    <hyperlink ref="J778" r:id="rId548" xr:uid="{83E867E7-804D-467B-82B9-5BA5921CE73F}"/>
    <hyperlink ref="J468" r:id="rId549" xr:uid="{E2F21C55-8B73-4F19-847B-9F98DB332EAE}"/>
    <hyperlink ref="J268" r:id="rId550" xr:uid="{329075B2-60F0-4BC2-9885-87D0F6DA2532}"/>
    <hyperlink ref="J640" r:id="rId551" xr:uid="{29C1BA05-6D3C-4DB9-ACCA-BACF951FFCF2}"/>
    <hyperlink ref="J19" r:id="rId552" xr:uid="{B1E80D83-91E1-4C19-BEF8-B703E9D0175F}"/>
    <hyperlink ref="J654" r:id="rId553" xr:uid="{F303BDB3-5201-4543-9648-08791ABDB3FE}"/>
    <hyperlink ref="J593" r:id="rId554" xr:uid="{F3C83FBE-7599-4D8D-98B4-DEECC58B1D37}"/>
    <hyperlink ref="J646" r:id="rId555" xr:uid="{383C2980-826A-4E46-9851-E40F883782B5}"/>
    <hyperlink ref="J666" r:id="rId556" xr:uid="{19EED455-3B7D-449F-85DE-CBD241AA8B10}"/>
    <hyperlink ref="J861" r:id="rId557" xr:uid="{9E30504A-97C5-46EA-9ADF-AE454DEB581B}"/>
    <hyperlink ref="J730" r:id="rId558" xr:uid="{E8B34758-00B4-43F3-BA4F-CEBBE79FC242}"/>
    <hyperlink ref="J745" r:id="rId559" xr:uid="{5A04ABF3-4935-4035-823B-C911F62C0AD5}"/>
    <hyperlink ref="J66" r:id="rId560" xr:uid="{AFB88A0E-7CB4-42A0-8B90-6B191939BC9F}"/>
    <hyperlink ref="J204" r:id="rId561" xr:uid="{1576A441-276D-4899-A6CE-6A87E32139DA}"/>
    <hyperlink ref="J450" r:id="rId562" xr:uid="{05DAEC17-A7F8-4842-9CEA-39134B2BD9B8}"/>
    <hyperlink ref="J877" r:id="rId563" xr:uid="{60DC6AFA-F684-4D60-B31F-CA3BC377A4C4}"/>
    <hyperlink ref="J433" r:id="rId564" xr:uid="{83C75E3D-2420-4744-880A-C445E4900CA5}"/>
    <hyperlink ref="J256" r:id="rId565" xr:uid="{15EB7BDE-1EA2-47E7-9B46-41BED1F5E9C7}"/>
    <hyperlink ref="J413" r:id="rId566" xr:uid="{E2DCC958-C941-43FF-800D-77191DB9CDA3}"/>
    <hyperlink ref="J76" r:id="rId567" xr:uid="{CAA3CDF3-927D-48C3-9A57-154E10ADA3A9}"/>
    <hyperlink ref="J454" r:id="rId568" xr:uid="{7383201A-98AF-4897-BC53-16F52C40DD15}"/>
    <hyperlink ref="J448" r:id="rId569" xr:uid="{6BC662B8-39A2-48AE-B1FB-7E65A53B6CFA}"/>
    <hyperlink ref="J637" r:id="rId570" xr:uid="{EA1D64FF-A635-48FB-8FE3-3DAEC0661DDD}"/>
    <hyperlink ref="J774" r:id="rId571" xr:uid="{4FEAC80D-0062-42F7-A8AC-2235456304AC}"/>
    <hyperlink ref="J28" r:id="rId572" xr:uid="{87F7525E-206C-4CE2-838E-D526179D44E9}"/>
    <hyperlink ref="J901" r:id="rId573" xr:uid="{AC413CB7-944C-4B86-A1CE-939EF2BC8A8E}"/>
    <hyperlink ref="J601" r:id="rId574" xr:uid="{C8542F65-93AB-4E4A-A5D5-765CA6631289}"/>
    <hyperlink ref="J139" r:id="rId575" xr:uid="{F5C46010-8F43-4D6D-8244-ADAE109EFB61}"/>
    <hyperlink ref="J814" r:id="rId576" xr:uid="{4C630EA0-6037-4A15-9250-F2BE93B3F445}"/>
    <hyperlink ref="J866" r:id="rId577" xr:uid="{0458BECB-B19A-4DBF-8191-5957E5571B68}"/>
    <hyperlink ref="J369" r:id="rId578" xr:uid="{D851FA6F-78E8-45A7-89CD-74768FD7FE98}"/>
    <hyperlink ref="J54" r:id="rId579" xr:uid="{9563617C-E7C6-48E4-9A11-516BAD696086}"/>
    <hyperlink ref="J862" r:id="rId580" xr:uid="{FBAE9485-01DE-4708-949B-19EA67B27899}"/>
    <hyperlink ref="J228" r:id="rId581" xr:uid="{86A723EC-ECF5-4194-AC26-E60E03B562CE}"/>
    <hyperlink ref="J39" r:id="rId582" xr:uid="{DA79EC17-EBF2-4B6B-9EA8-A6A8E6F7E613}"/>
    <hyperlink ref="J303" r:id="rId583" xr:uid="{E7B35C2B-58D6-4CE5-960A-5A41E3DDF317}"/>
    <hyperlink ref="J792" r:id="rId584" xr:uid="{1C99CD87-086F-45AC-96A2-BC486C5DB756}"/>
    <hyperlink ref="J801" r:id="rId585" xr:uid="{B8B4D480-4229-4F08-993A-60EC6E1B90C9}"/>
    <hyperlink ref="J749" r:id="rId586" xr:uid="{3C7C8D86-F171-4E35-84E4-D205C8979876}"/>
    <hyperlink ref="J728" r:id="rId587" xr:uid="{4C6843DB-D27F-4A4F-8A70-54163BD5DA93}"/>
    <hyperlink ref="J711" r:id="rId588" xr:uid="{47CD558E-17EF-46B7-907E-AF7B25FB6DD7}"/>
    <hyperlink ref="J215" r:id="rId589" xr:uid="{2EF8F3BC-1380-4DF8-9FB4-A7261A89E970}"/>
    <hyperlink ref="J464" r:id="rId590" xr:uid="{3EB3F29A-8B57-4E1F-BCC9-816F798D197C}"/>
    <hyperlink ref="J678" r:id="rId591" xr:uid="{937F458A-2B3F-4299-90DC-7976DBDDA83D}"/>
    <hyperlink ref="J205" r:id="rId592" xr:uid="{5BBCD969-F4D0-43C8-86E1-73E3C4C7F278}"/>
    <hyperlink ref="J462" r:id="rId593" xr:uid="{88C9ED9A-015C-4625-830C-FFE63BAD81F8}"/>
    <hyperlink ref="J960" r:id="rId594" xr:uid="{CE05D1E9-F87C-4776-8FB8-5D6811A78005}"/>
    <hyperlink ref="J756" r:id="rId595" xr:uid="{E8712393-31BF-4385-BDC3-D2A89D7D6C28}"/>
    <hyperlink ref="J80" r:id="rId596" xr:uid="{6B2328D0-BAA1-42C1-B310-C6E7EA3B1395}"/>
    <hyperlink ref="J151" r:id="rId597" xr:uid="{7D6C633A-AAFB-40F6-B080-B1644F347ED5}"/>
    <hyperlink ref="J582" r:id="rId598" xr:uid="{46BB2717-4F9C-4B1D-A33F-795A075342B9}"/>
    <hyperlink ref="J219" r:id="rId599" xr:uid="{AA6514A1-0765-4C27-9A9E-87CFBE55F776}"/>
    <hyperlink ref="J474" r:id="rId600" xr:uid="{5705DC59-1A23-4604-B997-CF993E7836A1}"/>
    <hyperlink ref="J770" r:id="rId601" xr:uid="{70330357-48C8-4A65-9A66-D06E5B7683B7}"/>
    <hyperlink ref="J715" r:id="rId602" xr:uid="{0A4B9F13-F5E8-4807-A550-63000D3A578D}"/>
    <hyperlink ref="J157" r:id="rId603" xr:uid="{ED53488C-D1C3-4DB9-98BC-D5F56B13154A}"/>
    <hyperlink ref="J804" r:id="rId604" xr:uid="{B6DEAF4F-CF5F-488C-9ADD-7EC6D4A1C37E}"/>
    <hyperlink ref="J437" r:id="rId605" xr:uid="{CAB1429C-2765-4EDE-BAA1-BA16F9386CD4}"/>
    <hyperlink ref="J607" r:id="rId606" xr:uid="{BA76B65D-512F-464E-9C00-3F44AB10B16B}"/>
    <hyperlink ref="J85" r:id="rId607" xr:uid="{5FC0A498-3695-4902-8788-03FC16DC5D11}"/>
    <hyperlink ref="J430" r:id="rId608" xr:uid="{32B2C52D-AE57-4ADF-BFF9-38ED8C230E05}"/>
    <hyperlink ref="J317" r:id="rId609" xr:uid="{2DFA74F0-F2A4-4071-9E05-B79F6829B91B}"/>
    <hyperlink ref="J127" r:id="rId610" xr:uid="{C88E0C6D-5E50-4DD1-8ED3-9BDABCCBA58C}"/>
    <hyperlink ref="J647" r:id="rId611" xr:uid="{766FEF58-E322-4484-8062-1E05F877938B}"/>
    <hyperlink ref="J632" r:id="rId612" xr:uid="{44A154C9-0A13-4EC4-9C0C-0ECBA4D37CAA}"/>
    <hyperlink ref="J634" r:id="rId613" xr:uid="{CEC1BFBF-7DC0-4457-9E12-17BABC63FC6A}"/>
    <hyperlink ref="J217" r:id="rId614" xr:uid="{5A7B42F9-4310-4881-A212-8C3279C43D9B}"/>
    <hyperlink ref="J794" r:id="rId615" xr:uid="{E819D4E0-9208-40C1-AC92-C0376C7BAE84}"/>
    <hyperlink ref="J892" r:id="rId616" xr:uid="{0E7C56AA-7AE0-4202-9D62-2ABD84A2D68A}"/>
    <hyperlink ref="J519" r:id="rId617" xr:uid="{7215BC9F-3804-40A0-A90F-E8FBD622D038}"/>
    <hyperlink ref="J939" r:id="rId618" xr:uid="{E666E031-2B8F-47AD-8A15-4CFFDAFCE677}"/>
    <hyperlink ref="J434" r:id="rId619" xr:uid="{4694A639-8B0F-47DB-88F0-14E073F5030A}"/>
    <hyperlink ref="J915" r:id="rId620" xr:uid="{7E26E2F1-969C-40CD-816A-BA88D28795A4}"/>
    <hyperlink ref="J600" r:id="rId621" xr:uid="{C7EC3DB0-EF9A-40C0-92DC-8AA505119817}"/>
    <hyperlink ref="J908" r:id="rId622" xr:uid="{C767ADF0-4B5A-4DC9-9296-4582B2B27FCE}"/>
    <hyperlink ref="J154" r:id="rId623" xr:uid="{1ABC2A7E-566E-4AC3-9E17-0339BCD3BD0E}"/>
    <hyperlink ref="J784" r:id="rId624" xr:uid="{00D9BB6E-6BBE-406B-967A-A02599684B26}"/>
    <hyperlink ref="J628" r:id="rId625" xr:uid="{4423FAA2-D603-4211-B235-7170A9F8D7B0}"/>
    <hyperlink ref="J696" r:id="rId626" xr:uid="{93C3395B-C2B0-47DE-8FF4-AA6D0A2B38F2}"/>
    <hyperlink ref="J806" r:id="rId627" xr:uid="{3CFF9720-0EDE-4C2B-B053-19543E0C0851}"/>
    <hyperlink ref="J731" r:id="rId628" xr:uid="{D167E75B-25A0-4C82-8708-185E83FB4899}"/>
    <hyperlink ref="J181" r:id="rId629" xr:uid="{0287ADF2-6156-4099-B0E1-9085D77A36E2}"/>
    <hyperlink ref="J565" r:id="rId630" xr:uid="{6DD397B2-B83E-4903-833F-769A9B6BC626}"/>
    <hyperlink ref="J656" r:id="rId631" xr:uid="{0DBEA446-6D32-4FC0-A74C-1BD659E6417D}"/>
    <hyperlink ref="J776" r:id="rId632" xr:uid="{D77A88EA-854D-449E-9EDC-8A843792937C}"/>
    <hyperlink ref="J284" r:id="rId633" xr:uid="{23FD6BB7-5A22-45B5-BB93-0C57B39FF4FE}"/>
    <hyperlink ref="J408" r:id="rId634" xr:uid="{052A262F-BC1E-4B05-AC5D-0239D50B7477}"/>
    <hyperlink ref="J126" r:id="rId635" xr:uid="{637C0946-482B-4898-8027-63BE0ACE8E5C}"/>
    <hyperlink ref="J96" r:id="rId636" xr:uid="{B0AF6813-9ADC-4900-BF34-88E08BB1B01F}"/>
    <hyperlink ref="J691" r:id="rId637" xr:uid="{F55BDBA3-4B0E-48C9-B946-B19C9A4D013D}"/>
    <hyperlink ref="J830" r:id="rId638" xr:uid="{8C75E721-2A17-4384-96E4-69314336F75E}"/>
    <hyperlink ref="J900" r:id="rId639" xr:uid="{0EB077F1-2EED-4D18-8CC3-1FAEBC170C5A}"/>
    <hyperlink ref="J712" r:id="rId640" xr:uid="{13999D16-DD9E-4363-8C20-F298C68C61EA}"/>
    <hyperlink ref="J491" r:id="rId641" xr:uid="{F2D04C85-8967-4B75-BCB3-EAA0BF11C76E}"/>
    <hyperlink ref="J890" r:id="rId642" xr:uid="{19FB3D0C-902E-4A08-BE42-97D7C69D8F90}"/>
    <hyperlink ref="J688" r:id="rId643" xr:uid="{1161DE5C-599F-45BB-A41B-5F648EB6A28C}"/>
    <hyperlink ref="J537" r:id="rId644" xr:uid="{B7043384-2D8C-4709-8DE7-BC79D53FF87B}"/>
    <hyperlink ref="J695" r:id="rId645" xr:uid="{C05EA2D7-BD34-4A11-9D9E-90894CCB9B5C}"/>
    <hyperlink ref="J87" r:id="rId646" xr:uid="{D468B6A8-AAAC-4939-B1CA-C7D76484303B}"/>
    <hyperlink ref="J911" r:id="rId647" xr:uid="{096CD9F5-629B-42AE-8929-EA381634948D}"/>
    <hyperlink ref="J873" r:id="rId648" xr:uid="{BCCC07E3-3383-400E-822D-47BCAC3CC7C9}"/>
    <hyperlink ref="J350" r:id="rId649" xr:uid="{C2BBBDAF-2CA3-4123-9BA2-D7757CB8BE8C}"/>
    <hyperlink ref="J856" r:id="rId650" xr:uid="{BFF3DFC0-4DFF-44C4-9594-7704DF4AAB10}"/>
    <hyperlink ref="J705" r:id="rId651" xr:uid="{24CE789C-E395-4DAD-BB5F-4E535095D0FA}"/>
    <hyperlink ref="J382" r:id="rId652" xr:uid="{AAE5A618-AA5B-4E95-9F7E-EDCB65254C93}"/>
    <hyperlink ref="J438" r:id="rId653" xr:uid="{6BE62804-6BEF-49E2-9EB0-71D7BD2C7A8E}"/>
    <hyperlink ref="J697" r:id="rId654" xr:uid="{8CB517EA-B9B4-47C8-9A12-946106F4D99F}"/>
    <hyperlink ref="J420" r:id="rId655" xr:uid="{CC7319A0-3E3A-4291-95A8-C1E52DEDA8B5}"/>
    <hyperlink ref="J338" r:id="rId656" xr:uid="{8F1CE047-E536-4588-A33C-55175E60FC6F}"/>
    <hyperlink ref="J852" r:id="rId657" xr:uid="{ABD13D35-89E2-420D-B6DF-CA7D916198A7}"/>
    <hyperlink ref="J415" r:id="rId658" xr:uid="{AEBC8715-C779-41E8-AB36-5F306609F787}"/>
    <hyperlink ref="J550" r:id="rId659" xr:uid="{66E040BC-03C9-4ACE-A011-CDBE5F9B9BEF}"/>
    <hyperlink ref="J809" r:id="rId660" xr:uid="{8F40A6B8-9B91-4DC3-B7FD-42763175A27F}"/>
    <hyperlink ref="J461" r:id="rId661" xr:uid="{FCE910B6-150D-4DC0-ADF1-8DCDE45B7F39}"/>
    <hyperlink ref="J418" r:id="rId662" xr:uid="{AA640364-30F4-42B1-AB77-1E041C98D9E0}"/>
    <hyperlink ref="J542" r:id="rId663" xr:uid="{51AD6E5C-B6B7-419E-B86C-AFB257C629AB}"/>
    <hyperlink ref="J586" r:id="rId664" xr:uid="{460F6879-0210-442C-922A-2B8E1D216CF2}"/>
    <hyperlink ref="J592" r:id="rId665" xr:uid="{BCAF047A-4B5F-48BF-B58C-F26CE5ED954F}"/>
    <hyperlink ref="J840" r:id="rId666" xr:uid="{95FAE40F-37D5-47B9-B1C2-07BE344665C5}"/>
    <hyperlink ref="J314" r:id="rId667" xr:uid="{18B21A46-F6D6-483C-B227-FF0E0B2A2101}"/>
    <hyperlink ref="J18" r:id="rId668" xr:uid="{568AD924-9782-4730-AD9A-9A0ECABECDB7}"/>
    <hyperlink ref="J546" r:id="rId669" xr:uid="{7BC4BDA8-1724-40E6-97BE-AD12E30009F0}"/>
    <hyperlink ref="J828" r:id="rId670" xr:uid="{CB7DC043-2719-43B8-A387-5D8559FF29EA}"/>
    <hyperlink ref="J298" r:id="rId671" xr:uid="{304F1CC1-3076-451C-971A-91392F184DDD}"/>
    <hyperlink ref="J555" r:id="rId672" xr:uid="{7C6C5E57-34E4-4651-912B-A9653B31DE54}"/>
    <hyperlink ref="J183" r:id="rId673" xr:uid="{57894639-673A-4DF8-B76B-7EBF51D0A316}"/>
    <hyperlink ref="J718" r:id="rId674" xr:uid="{8C3F4FF7-6908-423A-88D3-710A1840DDDC}"/>
    <hyperlink ref="J470" r:id="rId675" xr:uid="{E769E106-BB9E-4484-AFEF-0F83E0F92087}"/>
    <hyperlink ref="J630" r:id="rId676" xr:uid="{50396342-A9C3-41D0-BF47-CAA29101EB4B}"/>
    <hyperlink ref="J447" r:id="rId677" xr:uid="{A98A8DC8-3FA4-4B95-863F-A3E4ACA38C89}"/>
  </hyperlinks>
  <pageMargins left="0.7" right="0.7" top="0.75" bottom="0.75" header="0.511811023622047" footer="0.511811023622047"/>
  <pageSetup orientation="portrait" horizontalDpi="300" verticalDpi="300"/>
  <tableParts count="1">
    <tablePart r:id="rId67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71"/>
  <sheetViews>
    <sheetView topLeftCell="A1524" zoomScaleNormal="100" workbookViewId="0">
      <selection activeCell="F1571" sqref="F157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346</v>
      </c>
      <c r="B117" t="s">
        <v>384</v>
      </c>
      <c r="C117">
        <v>2023</v>
      </c>
      <c r="E117" t="s">
        <v>3011</v>
      </c>
      <c r="F117" t="s">
        <v>9456</v>
      </c>
      <c r="G117" t="s">
        <v>180</v>
      </c>
    </row>
    <row r="118" spans="1:7" x14ac:dyDescent="0.25">
      <c r="A118" t="s">
        <v>450</v>
      </c>
      <c r="B118" t="s">
        <v>387</v>
      </c>
      <c r="C118">
        <v>2022</v>
      </c>
      <c r="E118" s="10" t="s">
        <v>3049</v>
      </c>
      <c r="F118" t="s">
        <v>9978</v>
      </c>
      <c r="G118" t="s">
        <v>3980</v>
      </c>
    </row>
    <row r="119" spans="1:7" x14ac:dyDescent="0.25">
      <c r="A119" t="s">
        <v>771</v>
      </c>
      <c r="B119" t="s">
        <v>387</v>
      </c>
      <c r="C119">
        <v>2023</v>
      </c>
      <c r="E119" s="10" t="s">
        <v>3049</v>
      </c>
      <c r="F119" t="s">
        <v>9978</v>
      </c>
      <c r="G119" t="s">
        <v>3980</v>
      </c>
    </row>
    <row r="120" spans="1:7" x14ac:dyDescent="0.25">
      <c r="A120" t="s">
        <v>1295</v>
      </c>
      <c r="B120" t="s">
        <v>387</v>
      </c>
      <c r="C120">
        <v>2023</v>
      </c>
      <c r="E120" s="10" t="s">
        <v>3049</v>
      </c>
      <c r="F120" t="s">
        <v>9978</v>
      </c>
      <c r="G120" t="s">
        <v>3980</v>
      </c>
    </row>
    <row r="121" spans="1:7" x14ac:dyDescent="0.25">
      <c r="A121" t="s">
        <v>1772</v>
      </c>
      <c r="B121" t="s">
        <v>387</v>
      </c>
      <c r="C121">
        <v>2022</v>
      </c>
      <c r="E121" s="10" t="s">
        <v>3049</v>
      </c>
      <c r="F121" t="s">
        <v>9978</v>
      </c>
      <c r="G121" t="s">
        <v>3980</v>
      </c>
    </row>
    <row r="122" spans="1:7" x14ac:dyDescent="0.25">
      <c r="A122" t="s">
        <v>2668</v>
      </c>
      <c r="B122" t="s">
        <v>387</v>
      </c>
      <c r="C122">
        <v>2022</v>
      </c>
      <c r="E122" s="10" t="s">
        <v>3049</v>
      </c>
      <c r="F122" t="s">
        <v>9978</v>
      </c>
      <c r="G122" t="s">
        <v>3980</v>
      </c>
    </row>
    <row r="123" spans="1:7" x14ac:dyDescent="0.25">
      <c r="A123" t="s">
        <v>2797</v>
      </c>
      <c r="B123" t="s">
        <v>387</v>
      </c>
      <c r="C123">
        <v>2021</v>
      </c>
      <c r="E123" s="10" t="s">
        <v>3049</v>
      </c>
      <c r="F123" t="s">
        <v>9457</v>
      </c>
      <c r="G123" t="s">
        <v>3980</v>
      </c>
    </row>
    <row r="124" spans="1:7" x14ac:dyDescent="0.25">
      <c r="A124" t="s">
        <v>636</v>
      </c>
      <c r="B124" t="s">
        <v>396</v>
      </c>
      <c r="C124">
        <v>2020</v>
      </c>
      <c r="D124" t="s">
        <v>180</v>
      </c>
      <c r="F124" t="s">
        <v>9458</v>
      </c>
      <c r="G124" t="s">
        <v>3980</v>
      </c>
    </row>
    <row r="125" spans="1:7" x14ac:dyDescent="0.25">
      <c r="A125" t="s">
        <v>90</v>
      </c>
      <c r="B125" t="s">
        <v>396</v>
      </c>
      <c r="C125">
        <v>2017</v>
      </c>
      <c r="E125" t="s">
        <v>3336</v>
      </c>
      <c r="F125" t="s">
        <v>9046</v>
      </c>
      <c r="G125" t="s">
        <v>3980</v>
      </c>
    </row>
    <row r="126" spans="1:7" x14ac:dyDescent="0.25">
      <c r="A126" t="s">
        <v>90</v>
      </c>
      <c r="B126" t="s">
        <v>404</v>
      </c>
      <c r="C126">
        <v>2017</v>
      </c>
      <c r="E126" t="s">
        <v>3337</v>
      </c>
      <c r="F126" t="s">
        <v>9047</v>
      </c>
      <c r="G126" t="s">
        <v>3980</v>
      </c>
    </row>
    <row r="127" spans="1:7" x14ac:dyDescent="0.25">
      <c r="A127" t="s">
        <v>1039</v>
      </c>
      <c r="B127" t="s">
        <v>408</v>
      </c>
      <c r="C127">
        <v>2016</v>
      </c>
      <c r="E127" t="s">
        <v>3176</v>
      </c>
      <c r="F127" t="s">
        <v>9378</v>
      </c>
      <c r="G127" t="s">
        <v>3980</v>
      </c>
    </row>
    <row r="128" spans="1:7" x14ac:dyDescent="0.25">
      <c r="A128" t="s">
        <v>1137</v>
      </c>
      <c r="B128" t="s">
        <v>408</v>
      </c>
      <c r="C128">
        <v>2012</v>
      </c>
      <c r="E128" s="10" t="s">
        <v>9359</v>
      </c>
      <c r="F128" t="s">
        <v>9361</v>
      </c>
      <c r="G128" t="s">
        <v>3980</v>
      </c>
    </row>
    <row r="129" spans="1:7" x14ac:dyDescent="0.25">
      <c r="A129" t="s">
        <v>1287</v>
      </c>
      <c r="B129" t="s">
        <v>408</v>
      </c>
      <c r="C129">
        <v>2019</v>
      </c>
      <c r="E129" s="10" t="s">
        <v>9359</v>
      </c>
      <c r="F129" t="s">
        <v>9360</v>
      </c>
      <c r="G129" t="s">
        <v>3980</v>
      </c>
    </row>
    <row r="130" spans="1:7" x14ac:dyDescent="0.25">
      <c r="A130" t="s">
        <v>155</v>
      </c>
      <c r="B130" t="s">
        <v>408</v>
      </c>
      <c r="C130">
        <v>2011</v>
      </c>
      <c r="E130" t="s">
        <v>3176</v>
      </c>
      <c r="F130" t="s">
        <v>9377</v>
      </c>
      <c r="G130" t="s">
        <v>3980</v>
      </c>
    </row>
    <row r="131" spans="1:7" x14ac:dyDescent="0.25">
      <c r="A131" t="s">
        <v>346</v>
      </c>
      <c r="B131" t="s">
        <v>412</v>
      </c>
      <c r="C131">
        <v>2023</v>
      </c>
      <c r="E131" t="s">
        <v>3012</v>
      </c>
      <c r="F131" t="s">
        <v>8461</v>
      </c>
      <c r="G131" t="s">
        <v>3980</v>
      </c>
    </row>
    <row r="132" spans="1:7" x14ac:dyDescent="0.25">
      <c r="A132" t="s">
        <v>346</v>
      </c>
      <c r="B132" t="s">
        <v>414</v>
      </c>
      <c r="C132">
        <v>2023</v>
      </c>
      <c r="E132" t="s">
        <v>2975</v>
      </c>
      <c r="F132" t="s">
        <v>8462</v>
      </c>
      <c r="G132" t="s">
        <v>3980</v>
      </c>
    </row>
    <row r="133" spans="1:7" x14ac:dyDescent="0.25">
      <c r="A133" t="s">
        <v>1569</v>
      </c>
      <c r="B133" t="s">
        <v>414</v>
      </c>
      <c r="C133">
        <v>2021</v>
      </c>
      <c r="E133" t="s">
        <v>2975</v>
      </c>
      <c r="F133" t="s">
        <v>8843</v>
      </c>
      <c r="G133" t="s">
        <v>3980</v>
      </c>
    </row>
    <row r="134" spans="1:7" x14ac:dyDescent="0.25">
      <c r="A134" t="s">
        <v>2317</v>
      </c>
      <c r="B134" t="s">
        <v>414</v>
      </c>
      <c r="C134">
        <v>2022</v>
      </c>
      <c r="E134" t="s">
        <v>2975</v>
      </c>
      <c r="F134" t="s">
        <v>9032</v>
      </c>
      <c r="G134" t="s">
        <v>3980</v>
      </c>
    </row>
    <row r="135" spans="1:7" x14ac:dyDescent="0.25">
      <c r="A135" t="s">
        <v>2797</v>
      </c>
      <c r="B135" t="s">
        <v>418</v>
      </c>
      <c r="C135">
        <v>2021</v>
      </c>
      <c r="E135" t="s">
        <v>3006</v>
      </c>
      <c r="F135" t="s">
        <v>9459</v>
      </c>
      <c r="G135" t="s">
        <v>180</v>
      </c>
    </row>
    <row r="136" spans="1:7" x14ac:dyDescent="0.25">
      <c r="A136" t="s">
        <v>346</v>
      </c>
      <c r="B136" t="s">
        <v>421</v>
      </c>
      <c r="C136">
        <v>2023</v>
      </c>
      <c r="E136" t="s">
        <v>3013</v>
      </c>
      <c r="F136" t="s">
        <v>9979</v>
      </c>
      <c r="G136" t="s">
        <v>3980</v>
      </c>
    </row>
    <row r="137" spans="1:7" x14ac:dyDescent="0.25">
      <c r="A137" t="s">
        <v>1287</v>
      </c>
      <c r="B137" t="s">
        <v>421</v>
      </c>
      <c r="C137">
        <v>2019</v>
      </c>
      <c r="E137" t="s">
        <v>3013</v>
      </c>
      <c r="F137" t="s">
        <v>9460</v>
      </c>
      <c r="G137" t="s">
        <v>3980</v>
      </c>
    </row>
    <row r="138" spans="1:7" x14ac:dyDescent="0.25">
      <c r="A138" t="s">
        <v>1428</v>
      </c>
      <c r="B138" t="s">
        <v>421</v>
      </c>
      <c r="C138">
        <v>2021</v>
      </c>
      <c r="E138" t="s">
        <v>3013</v>
      </c>
      <c r="F138" t="s">
        <v>9979</v>
      </c>
      <c r="G138" t="s">
        <v>3980</v>
      </c>
    </row>
    <row r="139" spans="1:7" x14ac:dyDescent="0.25">
      <c r="A139" t="s">
        <v>90</v>
      </c>
      <c r="B139" t="s">
        <v>421</v>
      </c>
      <c r="C139">
        <v>2017</v>
      </c>
      <c r="E139" t="s">
        <v>3013</v>
      </c>
      <c r="F139" t="s">
        <v>9461</v>
      </c>
      <c r="G139" t="s">
        <v>3980</v>
      </c>
    </row>
    <row r="140" spans="1:7" x14ac:dyDescent="0.25">
      <c r="A140" t="s">
        <v>2797</v>
      </c>
      <c r="B140" t="s">
        <v>421</v>
      </c>
      <c r="C140">
        <v>2021</v>
      </c>
      <c r="E140" t="s">
        <v>3013</v>
      </c>
      <c r="F140" t="s">
        <v>9462</v>
      </c>
      <c r="G140" t="s">
        <v>3980</v>
      </c>
    </row>
    <row r="141" spans="1:7" x14ac:dyDescent="0.25">
      <c r="A141" t="s">
        <v>1848</v>
      </c>
      <c r="B141" t="s">
        <v>424</v>
      </c>
      <c r="C141">
        <v>2015</v>
      </c>
      <c r="E141" t="s">
        <v>2975</v>
      </c>
      <c r="F141" t="s">
        <v>8926</v>
      </c>
      <c r="G141" t="s">
        <v>3980</v>
      </c>
    </row>
    <row r="142" spans="1:7" x14ac:dyDescent="0.25">
      <c r="A142" t="s">
        <v>2421</v>
      </c>
      <c r="B142" t="s">
        <v>424</v>
      </c>
      <c r="C142">
        <v>2008</v>
      </c>
      <c r="E142" t="s">
        <v>2975</v>
      </c>
      <c r="F142" t="s">
        <v>9158</v>
      </c>
      <c r="G142" t="s">
        <v>3980</v>
      </c>
    </row>
    <row r="143" spans="1:7" x14ac:dyDescent="0.25">
      <c r="A143" t="s">
        <v>155</v>
      </c>
      <c r="B143" t="s">
        <v>424</v>
      </c>
      <c r="C143">
        <v>2011</v>
      </c>
      <c r="E143" t="s">
        <v>2975</v>
      </c>
      <c r="F143" t="s">
        <v>9221</v>
      </c>
      <c r="G143" t="s">
        <v>3980</v>
      </c>
    </row>
    <row r="144" spans="1:7" x14ac:dyDescent="0.25">
      <c r="A144" t="s">
        <v>432</v>
      </c>
      <c r="B144" t="s">
        <v>436</v>
      </c>
      <c r="C144">
        <v>2023</v>
      </c>
      <c r="D144" t="s">
        <v>180</v>
      </c>
      <c r="F144" t="s">
        <v>9463</v>
      </c>
      <c r="G144" t="s">
        <v>3980</v>
      </c>
    </row>
    <row r="145" spans="1:7" x14ac:dyDescent="0.25">
      <c r="A145" t="s">
        <v>178</v>
      </c>
      <c r="B145" t="s">
        <v>9892</v>
      </c>
      <c r="C145">
        <v>2022</v>
      </c>
      <c r="E145" s="10" t="s">
        <v>9894</v>
      </c>
      <c r="F145" t="s">
        <v>9896</v>
      </c>
      <c r="G145" t="s">
        <v>3980</v>
      </c>
    </row>
    <row r="146" spans="1:7" x14ac:dyDescent="0.25">
      <c r="A146" t="s">
        <v>923</v>
      </c>
      <c r="B146" t="s">
        <v>9892</v>
      </c>
      <c r="C146">
        <v>2015</v>
      </c>
      <c r="E146" s="10" t="s">
        <v>9894</v>
      </c>
      <c r="F146" t="s">
        <v>9899</v>
      </c>
      <c r="G146" t="s">
        <v>3980</v>
      </c>
    </row>
    <row r="147" spans="1:7" x14ac:dyDescent="0.25">
      <c r="A147" t="s">
        <v>1614</v>
      </c>
      <c r="B147" t="s">
        <v>9892</v>
      </c>
      <c r="C147">
        <v>2025</v>
      </c>
      <c r="E147" s="10" t="s">
        <v>9894</v>
      </c>
      <c r="F147" t="s">
        <v>9898</v>
      </c>
      <c r="G147" t="s">
        <v>3980</v>
      </c>
    </row>
    <row r="148" spans="1:7" x14ac:dyDescent="0.25">
      <c r="A148" t="s">
        <v>2125</v>
      </c>
      <c r="B148" t="s">
        <v>9892</v>
      </c>
      <c r="C148">
        <v>2013</v>
      </c>
      <c r="E148" s="10" t="s">
        <v>9894</v>
      </c>
      <c r="F148" t="s">
        <v>9897</v>
      </c>
      <c r="G148" t="s">
        <v>3980</v>
      </c>
    </row>
    <row r="149" spans="1:7" x14ac:dyDescent="0.25">
      <c r="A149" t="s">
        <v>2421</v>
      </c>
      <c r="B149" t="s">
        <v>9892</v>
      </c>
      <c r="C149">
        <v>2008</v>
      </c>
      <c r="E149" s="10" t="s">
        <v>9894</v>
      </c>
      <c r="F149" t="s">
        <v>9900</v>
      </c>
      <c r="G149" t="s">
        <v>3980</v>
      </c>
    </row>
    <row r="150" spans="1:7" x14ac:dyDescent="0.25">
      <c r="A150" t="s">
        <v>2797</v>
      </c>
      <c r="B150" t="s">
        <v>9892</v>
      </c>
      <c r="C150">
        <v>2021</v>
      </c>
      <c r="E150" s="10" t="s">
        <v>9894</v>
      </c>
      <c r="F150" t="s">
        <v>9895</v>
      </c>
      <c r="G150" t="s">
        <v>3980</v>
      </c>
    </row>
    <row r="151" spans="1:7" x14ac:dyDescent="0.25">
      <c r="A151" t="s">
        <v>1287</v>
      </c>
      <c r="B151" t="s">
        <v>440</v>
      </c>
      <c r="C151">
        <v>2019</v>
      </c>
      <c r="E151" t="s">
        <v>2975</v>
      </c>
      <c r="F151" t="s">
        <v>8754</v>
      </c>
      <c r="G151" t="s">
        <v>3980</v>
      </c>
    </row>
    <row r="152" spans="1:7" x14ac:dyDescent="0.25">
      <c r="A152" t="s">
        <v>2797</v>
      </c>
      <c r="B152" t="s">
        <v>440</v>
      </c>
      <c r="C152">
        <v>2021</v>
      </c>
      <c r="E152" t="s">
        <v>3006</v>
      </c>
      <c r="F152" t="s">
        <v>9464</v>
      </c>
      <c r="G152" t="s">
        <v>180</v>
      </c>
    </row>
    <row r="153" spans="1:7" x14ac:dyDescent="0.25">
      <c r="A153" t="s">
        <v>2797</v>
      </c>
      <c r="B153" t="s">
        <v>442</v>
      </c>
      <c r="C153">
        <v>2021</v>
      </c>
      <c r="E153" t="s">
        <v>3006</v>
      </c>
      <c r="F153" t="s">
        <v>9465</v>
      </c>
      <c r="G153" t="s">
        <v>180</v>
      </c>
    </row>
    <row r="154" spans="1:7" x14ac:dyDescent="0.25">
      <c r="A154" t="s">
        <v>2436</v>
      </c>
      <c r="B154" t="s">
        <v>450</v>
      </c>
      <c r="C154">
        <v>2019</v>
      </c>
      <c r="D154" t="s">
        <v>180</v>
      </c>
      <c r="F154" t="s">
        <v>9466</v>
      </c>
      <c r="G154" t="s">
        <v>3980</v>
      </c>
    </row>
    <row r="155" spans="1:7" x14ac:dyDescent="0.25">
      <c r="A155" t="s">
        <v>2797</v>
      </c>
      <c r="B155" t="s">
        <v>450</v>
      </c>
      <c r="C155">
        <v>2021</v>
      </c>
      <c r="E155" t="s">
        <v>3006</v>
      </c>
      <c r="F155" t="s">
        <v>9467</v>
      </c>
      <c r="G155" t="s">
        <v>180</v>
      </c>
    </row>
    <row r="156" spans="1:7" x14ac:dyDescent="0.25">
      <c r="A156" t="s">
        <v>840</v>
      </c>
      <c r="B156" t="s">
        <v>455</v>
      </c>
      <c r="C156">
        <v>1996</v>
      </c>
      <c r="E156" t="s">
        <v>3124</v>
      </c>
      <c r="F156" t="s">
        <v>8611</v>
      </c>
      <c r="G156" t="s">
        <v>3980</v>
      </c>
    </row>
    <row r="157" spans="1:7" x14ac:dyDescent="0.25">
      <c r="A157" t="s">
        <v>90</v>
      </c>
      <c r="B157" t="s">
        <v>457</v>
      </c>
      <c r="C157">
        <v>2017</v>
      </c>
      <c r="E157" t="s">
        <v>2975</v>
      </c>
      <c r="F157" t="s">
        <v>9048</v>
      </c>
      <c r="G157" t="s">
        <v>3980</v>
      </c>
    </row>
    <row r="158" spans="1:7" x14ac:dyDescent="0.25">
      <c r="A158" t="s">
        <v>2797</v>
      </c>
      <c r="B158" t="s">
        <v>457</v>
      </c>
      <c r="C158">
        <v>2021</v>
      </c>
      <c r="E158" t="s">
        <v>3006</v>
      </c>
      <c r="F158" t="s">
        <v>9468</v>
      </c>
      <c r="G158" t="s">
        <v>180</v>
      </c>
    </row>
    <row r="159" spans="1:7" x14ac:dyDescent="0.25">
      <c r="A159" t="s">
        <v>334</v>
      </c>
      <c r="B159" t="s">
        <v>462</v>
      </c>
      <c r="C159">
        <v>1997</v>
      </c>
      <c r="E159" s="10" t="s">
        <v>14005</v>
      </c>
      <c r="F159" t="s">
        <v>14006</v>
      </c>
      <c r="G159" t="s">
        <v>3980</v>
      </c>
    </row>
    <row r="160" spans="1:7" x14ac:dyDescent="0.25">
      <c r="A160" t="s">
        <v>1700</v>
      </c>
      <c r="B160" t="s">
        <v>462</v>
      </c>
      <c r="C160">
        <v>2016</v>
      </c>
      <c r="D160" t="s">
        <v>180</v>
      </c>
      <c r="F160" t="s">
        <v>9469</v>
      </c>
      <c r="G160" t="s">
        <v>3980</v>
      </c>
    </row>
    <row r="161" spans="1:7" x14ac:dyDescent="0.25">
      <c r="A161" t="s">
        <v>682</v>
      </c>
      <c r="B161" t="s">
        <v>466</v>
      </c>
      <c r="C161">
        <v>2015</v>
      </c>
      <c r="E161" t="s">
        <v>3077</v>
      </c>
      <c r="F161" t="s">
        <v>8541</v>
      </c>
      <c r="G161" t="s">
        <v>3980</v>
      </c>
    </row>
    <row r="162" spans="1:7" x14ac:dyDescent="0.25">
      <c r="A162" t="s">
        <v>2125</v>
      </c>
      <c r="B162" t="s">
        <v>14235</v>
      </c>
      <c r="C162">
        <v>2013</v>
      </c>
      <c r="E162" t="s">
        <v>2975</v>
      </c>
      <c r="F162" t="s">
        <v>14238</v>
      </c>
      <c r="G162" t="s">
        <v>3980</v>
      </c>
    </row>
    <row r="163" spans="1:7" x14ac:dyDescent="0.25">
      <c r="A163" t="s">
        <v>90</v>
      </c>
      <c r="B163" t="s">
        <v>470</v>
      </c>
      <c r="C163">
        <v>2017</v>
      </c>
      <c r="E163" t="s">
        <v>2975</v>
      </c>
      <c r="F163" t="s">
        <v>9049</v>
      </c>
      <c r="G163" t="s">
        <v>3980</v>
      </c>
    </row>
    <row r="164" spans="1:7" x14ac:dyDescent="0.25">
      <c r="A164" t="s">
        <v>2744</v>
      </c>
      <c r="B164" t="s">
        <v>470</v>
      </c>
      <c r="C164">
        <v>2021</v>
      </c>
      <c r="D164" t="s">
        <v>180</v>
      </c>
      <c r="F164" t="s">
        <v>9470</v>
      </c>
      <c r="G164" t="s">
        <v>3980</v>
      </c>
    </row>
    <row r="165" spans="1:7" x14ac:dyDescent="0.25">
      <c r="A165" t="s">
        <v>90</v>
      </c>
      <c r="B165" t="s">
        <v>473</v>
      </c>
      <c r="C165">
        <v>2017</v>
      </c>
      <c r="E165" t="s">
        <v>3338</v>
      </c>
      <c r="F165" t="s">
        <v>9050</v>
      </c>
      <c r="G165" t="s">
        <v>3980</v>
      </c>
    </row>
    <row r="166" spans="1:7" x14ac:dyDescent="0.25">
      <c r="A166" t="s">
        <v>1137</v>
      </c>
      <c r="B166" t="s">
        <v>477</v>
      </c>
      <c r="C166">
        <v>2012</v>
      </c>
      <c r="E166" t="s">
        <v>3189</v>
      </c>
      <c r="F166" t="s">
        <v>8708</v>
      </c>
      <c r="G166" t="s">
        <v>3980</v>
      </c>
    </row>
    <row r="167" spans="1:7" x14ac:dyDescent="0.25">
      <c r="A167" t="s">
        <v>90</v>
      </c>
      <c r="B167" t="s">
        <v>477</v>
      </c>
      <c r="C167">
        <v>2017</v>
      </c>
      <c r="E167" t="s">
        <v>3189</v>
      </c>
      <c r="F167" t="s">
        <v>9051</v>
      </c>
      <c r="G167" t="s">
        <v>3980</v>
      </c>
    </row>
    <row r="168" spans="1:7" x14ac:dyDescent="0.25">
      <c r="A168" t="s">
        <v>1265</v>
      </c>
      <c r="B168" t="s">
        <v>481</v>
      </c>
      <c r="C168">
        <v>2020</v>
      </c>
      <c r="E168" t="s">
        <v>3209</v>
      </c>
      <c r="F168" t="s">
        <v>8740</v>
      </c>
      <c r="G168" t="s">
        <v>3980</v>
      </c>
    </row>
    <row r="169" spans="1:7" x14ac:dyDescent="0.25">
      <c r="A169" t="s">
        <v>1287</v>
      </c>
      <c r="B169" t="s">
        <v>481</v>
      </c>
      <c r="C169">
        <v>2019</v>
      </c>
      <c r="E169" t="s">
        <v>3209</v>
      </c>
      <c r="F169" t="s">
        <v>8755</v>
      </c>
      <c r="G169" t="s">
        <v>3980</v>
      </c>
    </row>
    <row r="170" spans="1:7" x14ac:dyDescent="0.25">
      <c r="A170" t="s">
        <v>2139</v>
      </c>
      <c r="B170" t="s">
        <v>481</v>
      </c>
      <c r="C170">
        <v>2020</v>
      </c>
      <c r="E170" t="s">
        <v>3209</v>
      </c>
      <c r="F170" t="s">
        <v>8983</v>
      </c>
      <c r="G170" t="s">
        <v>3980</v>
      </c>
    </row>
    <row r="171" spans="1:7" x14ac:dyDescent="0.25">
      <c r="A171" t="s">
        <v>2147</v>
      </c>
      <c r="B171" t="s">
        <v>483</v>
      </c>
      <c r="C171">
        <v>1980</v>
      </c>
      <c r="E171" t="s">
        <v>3310</v>
      </c>
      <c r="F171" t="s">
        <v>8989</v>
      </c>
      <c r="G171" t="s">
        <v>3980</v>
      </c>
    </row>
    <row r="172" spans="1:7" x14ac:dyDescent="0.25">
      <c r="A172" t="s">
        <v>819</v>
      </c>
      <c r="B172" t="s">
        <v>486</v>
      </c>
      <c r="C172">
        <v>2019</v>
      </c>
      <c r="E172" t="s">
        <v>2975</v>
      </c>
      <c r="F172" t="s">
        <v>8607</v>
      </c>
      <c r="G172" t="s">
        <v>3980</v>
      </c>
    </row>
    <row r="173" spans="1:7" x14ac:dyDescent="0.25">
      <c r="A173" t="s">
        <v>1137</v>
      </c>
      <c r="B173" t="s">
        <v>486</v>
      </c>
      <c r="C173">
        <v>2012</v>
      </c>
      <c r="E173" t="s">
        <v>2975</v>
      </c>
      <c r="F173" t="s">
        <v>8709</v>
      </c>
      <c r="G173" t="s">
        <v>3980</v>
      </c>
    </row>
    <row r="174" spans="1:7" x14ac:dyDescent="0.25">
      <c r="A174" t="s">
        <v>1569</v>
      </c>
      <c r="B174" t="s">
        <v>486</v>
      </c>
      <c r="C174">
        <v>2021</v>
      </c>
      <c r="E174" t="s">
        <v>2975</v>
      </c>
      <c r="F174" t="s">
        <v>8844</v>
      </c>
      <c r="G174" t="s">
        <v>3980</v>
      </c>
    </row>
    <row r="175" spans="1:7" x14ac:dyDescent="0.25">
      <c r="A175" t="s">
        <v>90</v>
      </c>
      <c r="B175" t="s">
        <v>486</v>
      </c>
      <c r="C175">
        <v>2017</v>
      </c>
      <c r="E175" t="s">
        <v>2975</v>
      </c>
      <c r="F175" t="s">
        <v>9052</v>
      </c>
      <c r="G175" t="s">
        <v>3980</v>
      </c>
    </row>
    <row r="176" spans="1:7" x14ac:dyDescent="0.25">
      <c r="A176" t="s">
        <v>2396</v>
      </c>
      <c r="B176" t="s">
        <v>490</v>
      </c>
      <c r="C176">
        <v>2019</v>
      </c>
      <c r="D176" t="s">
        <v>180</v>
      </c>
      <c r="F176" t="s">
        <v>9471</v>
      </c>
      <c r="G176" t="s">
        <v>3980</v>
      </c>
    </row>
    <row r="177" spans="1:7" x14ac:dyDescent="0.25">
      <c r="A177" t="s">
        <v>2797</v>
      </c>
      <c r="B177" t="s">
        <v>490</v>
      </c>
      <c r="C177">
        <v>2021</v>
      </c>
      <c r="E177" t="s">
        <v>3006</v>
      </c>
      <c r="F177" t="s">
        <v>9472</v>
      </c>
      <c r="G177" t="s">
        <v>180</v>
      </c>
    </row>
    <row r="178" spans="1:7" x14ac:dyDescent="0.25">
      <c r="A178" t="s">
        <v>1039</v>
      </c>
      <c r="B178" t="s">
        <v>494</v>
      </c>
      <c r="C178">
        <v>2016</v>
      </c>
      <c r="E178" t="s">
        <v>3177</v>
      </c>
      <c r="F178" t="s">
        <v>8682</v>
      </c>
      <c r="G178" t="s">
        <v>3980</v>
      </c>
    </row>
    <row r="179" spans="1:7" x14ac:dyDescent="0.25">
      <c r="A179" t="s">
        <v>155</v>
      </c>
      <c r="B179" t="s">
        <v>494</v>
      </c>
      <c r="C179">
        <v>2011</v>
      </c>
      <c r="E179" t="s">
        <v>3177</v>
      </c>
      <c r="F179" t="s">
        <v>9222</v>
      </c>
      <c r="G179" t="s">
        <v>3980</v>
      </c>
    </row>
    <row r="180" spans="1:7" x14ac:dyDescent="0.25">
      <c r="A180" t="s">
        <v>2645</v>
      </c>
      <c r="B180" t="s">
        <v>494</v>
      </c>
      <c r="C180">
        <v>2019</v>
      </c>
      <c r="E180" t="s">
        <v>3177</v>
      </c>
      <c r="F180" t="s">
        <v>9275</v>
      </c>
      <c r="G180" t="s">
        <v>3980</v>
      </c>
    </row>
    <row r="181" spans="1:7" x14ac:dyDescent="0.25">
      <c r="A181" t="s">
        <v>1428</v>
      </c>
      <c r="B181" t="s">
        <v>498</v>
      </c>
      <c r="C181">
        <v>2021</v>
      </c>
      <c r="E181" s="10" t="s">
        <v>8314</v>
      </c>
      <c r="F181" t="s">
        <v>8799</v>
      </c>
      <c r="G181" t="s">
        <v>3980</v>
      </c>
    </row>
    <row r="182" spans="1:7" x14ac:dyDescent="0.25">
      <c r="A182" t="s">
        <v>682</v>
      </c>
      <c r="B182" t="s">
        <v>7785</v>
      </c>
      <c r="C182">
        <v>2015</v>
      </c>
      <c r="D182" t="s">
        <v>180</v>
      </c>
      <c r="F182" t="s">
        <v>9473</v>
      </c>
      <c r="G182" t="s">
        <v>3980</v>
      </c>
    </row>
    <row r="183" spans="1:7" x14ac:dyDescent="0.25">
      <c r="A183" t="s">
        <v>253</v>
      </c>
      <c r="B183" t="s">
        <v>510</v>
      </c>
      <c r="C183">
        <v>1990</v>
      </c>
      <c r="E183" t="s">
        <v>2993</v>
      </c>
      <c r="F183" t="s">
        <v>8433</v>
      </c>
      <c r="G183" t="s">
        <v>3980</v>
      </c>
    </row>
    <row r="184" spans="1:7" x14ac:dyDescent="0.25">
      <c r="A184" t="s">
        <v>483</v>
      </c>
      <c r="B184" t="s">
        <v>510</v>
      </c>
      <c r="C184">
        <v>2009</v>
      </c>
      <c r="E184" s="10" t="s">
        <v>8394</v>
      </c>
      <c r="F184" t="s">
        <v>8396</v>
      </c>
      <c r="G184" t="s">
        <v>3980</v>
      </c>
    </row>
    <row r="185" spans="1:7" x14ac:dyDescent="0.25">
      <c r="A185" t="s">
        <v>829</v>
      </c>
      <c r="B185" t="s">
        <v>510</v>
      </c>
      <c r="C185">
        <v>2010</v>
      </c>
      <c r="E185" s="10" t="s">
        <v>8394</v>
      </c>
      <c r="F185" t="s">
        <v>8395</v>
      </c>
      <c r="G185" t="s">
        <v>3980</v>
      </c>
    </row>
    <row r="186" spans="1:7" x14ac:dyDescent="0.25">
      <c r="A186" t="s">
        <v>840</v>
      </c>
      <c r="B186" t="s">
        <v>510</v>
      </c>
      <c r="C186">
        <v>1996</v>
      </c>
      <c r="E186" t="s">
        <v>2993</v>
      </c>
      <c r="F186" t="s">
        <v>8612</v>
      </c>
      <c r="G186" t="s">
        <v>3980</v>
      </c>
    </row>
    <row r="187" spans="1:7" x14ac:dyDescent="0.25">
      <c r="A187" t="s">
        <v>915</v>
      </c>
      <c r="B187" t="s">
        <v>510</v>
      </c>
      <c r="C187">
        <v>2002</v>
      </c>
      <c r="E187" t="s">
        <v>3140</v>
      </c>
      <c r="F187" t="s">
        <v>9474</v>
      </c>
      <c r="G187" t="s">
        <v>180</v>
      </c>
    </row>
    <row r="188" spans="1:7" x14ac:dyDescent="0.25">
      <c r="A188" t="s">
        <v>2421</v>
      </c>
      <c r="B188" t="s">
        <v>510</v>
      </c>
      <c r="C188">
        <v>2008</v>
      </c>
      <c r="E188" s="10" t="s">
        <v>8394</v>
      </c>
      <c r="F188" t="s">
        <v>8393</v>
      </c>
      <c r="G188" t="s">
        <v>3980</v>
      </c>
    </row>
    <row r="189" spans="1:7" x14ac:dyDescent="0.25">
      <c r="A189" t="s">
        <v>2564</v>
      </c>
      <c r="B189" t="s">
        <v>510</v>
      </c>
      <c r="C189">
        <v>1998</v>
      </c>
      <c r="E189" t="s">
        <v>3140</v>
      </c>
      <c r="F189" t="s">
        <v>9475</v>
      </c>
      <c r="G189" t="s">
        <v>180</v>
      </c>
    </row>
    <row r="190" spans="1:7" x14ac:dyDescent="0.25">
      <c r="A190" t="s">
        <v>510</v>
      </c>
      <c r="B190" t="s">
        <v>512</v>
      </c>
      <c r="C190">
        <v>2010</v>
      </c>
      <c r="D190" t="s">
        <v>180</v>
      </c>
      <c r="F190" t="s">
        <v>9476</v>
      </c>
      <c r="G190" t="s">
        <v>3980</v>
      </c>
    </row>
    <row r="191" spans="1:7" x14ac:dyDescent="0.25">
      <c r="A191" t="s">
        <v>1516</v>
      </c>
      <c r="B191" t="s">
        <v>515</v>
      </c>
      <c r="C191">
        <v>1986</v>
      </c>
      <c r="E191" s="10" t="s">
        <v>8373</v>
      </c>
      <c r="F191" t="s">
        <v>8832</v>
      </c>
      <c r="G191" t="s">
        <v>3980</v>
      </c>
    </row>
    <row r="192" spans="1:7" x14ac:dyDescent="0.25">
      <c r="A192" t="s">
        <v>1788</v>
      </c>
      <c r="B192" t="s">
        <v>515</v>
      </c>
      <c r="C192">
        <v>1987</v>
      </c>
      <c r="E192" s="10" t="s">
        <v>8373</v>
      </c>
      <c r="F192" t="s">
        <v>8890</v>
      </c>
      <c r="G192" t="s">
        <v>3980</v>
      </c>
    </row>
    <row r="193" spans="1:7" x14ac:dyDescent="0.25">
      <c r="A193" t="s">
        <v>1875</v>
      </c>
      <c r="B193" t="s">
        <v>515</v>
      </c>
      <c r="C193">
        <v>1987</v>
      </c>
      <c r="E193" s="10" t="s">
        <v>8373</v>
      </c>
      <c r="F193" t="s">
        <v>8943</v>
      </c>
      <c r="G193" t="s">
        <v>3980</v>
      </c>
    </row>
    <row r="194" spans="1:7" x14ac:dyDescent="0.25">
      <c r="A194" t="s">
        <v>2147</v>
      </c>
      <c r="B194" t="s">
        <v>515</v>
      </c>
      <c r="C194">
        <v>1980</v>
      </c>
      <c r="F194" t="s">
        <v>9477</v>
      </c>
      <c r="G194" t="s">
        <v>180</v>
      </c>
    </row>
    <row r="195" spans="1:7" x14ac:dyDescent="0.25">
      <c r="A195" t="s">
        <v>1569</v>
      </c>
      <c r="B195" t="s">
        <v>521</v>
      </c>
      <c r="C195">
        <v>2021</v>
      </c>
      <c r="E195" t="s">
        <v>3252</v>
      </c>
      <c r="F195" t="s">
        <v>9478</v>
      </c>
      <c r="G195" t="s">
        <v>180</v>
      </c>
    </row>
    <row r="196" spans="1:7" x14ac:dyDescent="0.25">
      <c r="A196" t="s">
        <v>915</v>
      </c>
      <c r="B196" t="s">
        <v>524</v>
      </c>
      <c r="C196">
        <v>2002</v>
      </c>
      <c r="E196" t="s">
        <v>3141</v>
      </c>
      <c r="F196" t="s">
        <v>8644</v>
      </c>
      <c r="G196" t="s">
        <v>3980</v>
      </c>
    </row>
    <row r="197" spans="1:7" x14ac:dyDescent="0.25">
      <c r="A197" t="s">
        <v>957</v>
      </c>
      <c r="B197" t="s">
        <v>524</v>
      </c>
      <c r="C197">
        <v>2006</v>
      </c>
      <c r="E197" t="s">
        <v>3141</v>
      </c>
      <c r="F197" t="s">
        <v>9379</v>
      </c>
      <c r="G197" t="s">
        <v>3980</v>
      </c>
    </row>
    <row r="198" spans="1:7" x14ac:dyDescent="0.25">
      <c r="A198" t="s">
        <v>529</v>
      </c>
      <c r="B198" t="s">
        <v>527</v>
      </c>
      <c r="C198">
        <v>2010</v>
      </c>
      <c r="E198" t="s">
        <v>3066</v>
      </c>
      <c r="F198" t="s">
        <v>8530</v>
      </c>
      <c r="G198" t="s">
        <v>3980</v>
      </c>
    </row>
    <row r="199" spans="1:7" x14ac:dyDescent="0.25">
      <c r="A199" t="s">
        <v>524</v>
      </c>
      <c r="B199" t="s">
        <v>529</v>
      </c>
      <c r="C199">
        <v>2010</v>
      </c>
      <c r="E199" t="s">
        <v>3067</v>
      </c>
      <c r="F199" t="s">
        <v>8531</v>
      </c>
      <c r="G199" t="s">
        <v>3980</v>
      </c>
    </row>
    <row r="200" spans="1:7" x14ac:dyDescent="0.25">
      <c r="A200" t="s">
        <v>529</v>
      </c>
      <c r="B200" t="s">
        <v>531</v>
      </c>
      <c r="C200">
        <v>2013</v>
      </c>
      <c r="D200" t="s">
        <v>180</v>
      </c>
      <c r="F200" t="s">
        <v>9479</v>
      </c>
      <c r="G200" t="s">
        <v>3980</v>
      </c>
    </row>
    <row r="201" spans="1:7" x14ac:dyDescent="0.25">
      <c r="A201" t="s">
        <v>1447</v>
      </c>
      <c r="B201" t="s">
        <v>533</v>
      </c>
      <c r="C201">
        <v>2001</v>
      </c>
      <c r="E201" t="s">
        <v>3245</v>
      </c>
      <c r="F201" t="s">
        <v>8829</v>
      </c>
      <c r="G201" t="s">
        <v>3980</v>
      </c>
    </row>
    <row r="202" spans="1:7" x14ac:dyDescent="0.25">
      <c r="A202" t="s">
        <v>2016</v>
      </c>
      <c r="B202" t="s">
        <v>533</v>
      </c>
      <c r="C202">
        <v>2003</v>
      </c>
      <c r="E202" t="s">
        <v>3245</v>
      </c>
      <c r="F202" t="s">
        <v>9480</v>
      </c>
      <c r="G202" t="s">
        <v>180</v>
      </c>
    </row>
    <row r="203" spans="1:7" x14ac:dyDescent="0.25">
      <c r="A203" t="s">
        <v>2421</v>
      </c>
      <c r="B203" t="s">
        <v>533</v>
      </c>
      <c r="C203">
        <v>2008</v>
      </c>
      <c r="E203" t="s">
        <v>3245</v>
      </c>
      <c r="F203" t="s">
        <v>9159</v>
      </c>
      <c r="G203" t="s">
        <v>3980</v>
      </c>
    </row>
    <row r="204" spans="1:7" x14ac:dyDescent="0.25">
      <c r="A204" t="s">
        <v>346</v>
      </c>
      <c r="B204" t="s">
        <v>536</v>
      </c>
      <c r="C204">
        <v>2023</v>
      </c>
      <c r="E204" t="s">
        <v>3014</v>
      </c>
      <c r="F204" t="s">
        <v>8463</v>
      </c>
      <c r="G204" t="s">
        <v>3980</v>
      </c>
    </row>
    <row r="205" spans="1:7" x14ac:dyDescent="0.25">
      <c r="A205" t="s">
        <v>2354</v>
      </c>
      <c r="B205" t="s">
        <v>536</v>
      </c>
      <c r="C205">
        <v>2018</v>
      </c>
      <c r="E205" t="s">
        <v>3014</v>
      </c>
      <c r="F205" t="s">
        <v>9145</v>
      </c>
      <c r="G205" t="s">
        <v>3980</v>
      </c>
    </row>
    <row r="206" spans="1:7" x14ac:dyDescent="0.25">
      <c r="A206" t="s">
        <v>2147</v>
      </c>
      <c r="B206" t="s">
        <v>539</v>
      </c>
      <c r="C206">
        <v>1980</v>
      </c>
      <c r="E206" t="s">
        <v>3311</v>
      </c>
      <c r="F206" t="s">
        <v>8990</v>
      </c>
      <c r="G206" t="s">
        <v>3980</v>
      </c>
    </row>
    <row r="207" spans="1:7" x14ac:dyDescent="0.25">
      <c r="A207" t="s">
        <v>2421</v>
      </c>
      <c r="B207" t="s">
        <v>542</v>
      </c>
      <c r="C207">
        <v>2008</v>
      </c>
      <c r="E207" t="s">
        <v>3380</v>
      </c>
      <c r="F207" t="s">
        <v>9160</v>
      </c>
      <c r="G207" t="s">
        <v>3980</v>
      </c>
    </row>
    <row r="208" spans="1:7" x14ac:dyDescent="0.25">
      <c r="A208" t="s">
        <v>249</v>
      </c>
      <c r="B208" t="s">
        <v>546</v>
      </c>
      <c r="C208">
        <v>1994</v>
      </c>
      <c r="F208" t="s">
        <v>9481</v>
      </c>
      <c r="G208" t="s">
        <v>180</v>
      </c>
    </row>
    <row r="209" spans="1:7" x14ac:dyDescent="0.25">
      <c r="A209" t="s">
        <v>997</v>
      </c>
      <c r="B209" t="s">
        <v>546</v>
      </c>
      <c r="C209">
        <v>2006</v>
      </c>
      <c r="E209" s="10" t="s">
        <v>8359</v>
      </c>
      <c r="F209" t="s">
        <v>8670</v>
      </c>
      <c r="G209" t="s">
        <v>3980</v>
      </c>
    </row>
    <row r="210" spans="1:7" x14ac:dyDescent="0.25">
      <c r="A210" t="s">
        <v>1875</v>
      </c>
      <c r="B210" t="s">
        <v>546</v>
      </c>
      <c r="C210">
        <v>1987</v>
      </c>
      <c r="E210" s="10" t="s">
        <v>8371</v>
      </c>
      <c r="F210" t="s">
        <v>8944</v>
      </c>
      <c r="G210" t="s">
        <v>3980</v>
      </c>
    </row>
    <row r="211" spans="1:7" x14ac:dyDescent="0.25">
      <c r="A211" t="s">
        <v>1039</v>
      </c>
      <c r="B211" t="s">
        <v>550</v>
      </c>
      <c r="C211">
        <v>2016</v>
      </c>
      <c r="E211" s="10" t="s">
        <v>8370</v>
      </c>
      <c r="F211" t="s">
        <v>8683</v>
      </c>
      <c r="G211" t="s">
        <v>3980</v>
      </c>
    </row>
    <row r="212" spans="1:7" x14ac:dyDescent="0.25">
      <c r="A212" t="s">
        <v>155</v>
      </c>
      <c r="B212" t="s">
        <v>550</v>
      </c>
      <c r="C212">
        <v>2011</v>
      </c>
      <c r="E212" t="s">
        <v>3392</v>
      </c>
      <c r="F212" t="s">
        <v>9223</v>
      </c>
      <c r="G212" t="s">
        <v>3980</v>
      </c>
    </row>
    <row r="213" spans="1:7" x14ac:dyDescent="0.25">
      <c r="A213" t="s">
        <v>1173</v>
      </c>
      <c r="B213" t="s">
        <v>554</v>
      </c>
      <c r="C213">
        <v>2024</v>
      </c>
      <c r="D213" t="s">
        <v>180</v>
      </c>
      <c r="F213" t="s">
        <v>9482</v>
      </c>
      <c r="G213" t="s">
        <v>3980</v>
      </c>
    </row>
    <row r="214" spans="1:7" x14ac:dyDescent="0.25">
      <c r="A214" t="s">
        <v>1436</v>
      </c>
      <c r="B214" t="s">
        <v>554</v>
      </c>
      <c r="C214">
        <v>2018</v>
      </c>
      <c r="E214" t="s">
        <v>2975</v>
      </c>
      <c r="F214" t="s">
        <v>8813</v>
      </c>
      <c r="G214" t="s">
        <v>3980</v>
      </c>
    </row>
    <row r="215" spans="1:7" x14ac:dyDescent="0.25">
      <c r="A215" t="s">
        <v>1093</v>
      </c>
      <c r="B215" t="s">
        <v>556</v>
      </c>
      <c r="C215">
        <v>2022</v>
      </c>
      <c r="E215" t="s">
        <v>559</v>
      </c>
      <c r="F215" t="s">
        <v>8703</v>
      </c>
      <c r="G215" t="s">
        <v>3980</v>
      </c>
    </row>
    <row r="216" spans="1:7" x14ac:dyDescent="0.25">
      <c r="A216" t="s">
        <v>2370</v>
      </c>
      <c r="B216" t="s">
        <v>556</v>
      </c>
      <c r="C216">
        <v>2021</v>
      </c>
      <c r="E216" t="s">
        <v>559</v>
      </c>
      <c r="F216" t="s">
        <v>9149</v>
      </c>
      <c r="G216" t="s">
        <v>3980</v>
      </c>
    </row>
    <row r="217" spans="1:7" x14ac:dyDescent="0.25">
      <c r="A217" t="s">
        <v>90</v>
      </c>
      <c r="B217" t="s">
        <v>560</v>
      </c>
      <c r="C217">
        <v>2017</v>
      </c>
      <c r="E217" t="s">
        <v>3339</v>
      </c>
      <c r="F217" t="s">
        <v>9053</v>
      </c>
      <c r="G217" t="s">
        <v>3980</v>
      </c>
    </row>
    <row r="218" spans="1:7" x14ac:dyDescent="0.25">
      <c r="A218" t="s">
        <v>682</v>
      </c>
      <c r="B218" t="s">
        <v>564</v>
      </c>
      <c r="C218">
        <v>2015</v>
      </c>
      <c r="E218" t="s">
        <v>3078</v>
      </c>
      <c r="F218" t="s">
        <v>9980</v>
      </c>
      <c r="G218" t="s">
        <v>180</v>
      </c>
    </row>
    <row r="219" spans="1:7" x14ac:dyDescent="0.25">
      <c r="A219" t="s">
        <v>2317</v>
      </c>
      <c r="B219" t="s">
        <v>564</v>
      </c>
      <c r="C219">
        <v>2022</v>
      </c>
      <c r="E219" t="s">
        <v>3078</v>
      </c>
      <c r="F219" t="s">
        <v>9980</v>
      </c>
      <c r="G219" t="s">
        <v>180</v>
      </c>
    </row>
    <row r="220" spans="1:7" x14ac:dyDescent="0.25">
      <c r="A220" t="s">
        <v>90</v>
      </c>
      <c r="B220" t="s">
        <v>564</v>
      </c>
      <c r="C220">
        <v>2017</v>
      </c>
      <c r="E220" t="s">
        <v>3340</v>
      </c>
      <c r="F220" t="s">
        <v>9483</v>
      </c>
      <c r="G220" t="s">
        <v>180</v>
      </c>
    </row>
    <row r="221" spans="1:7" x14ac:dyDescent="0.25">
      <c r="A221" t="s">
        <v>2797</v>
      </c>
      <c r="B221" t="s">
        <v>564</v>
      </c>
      <c r="C221">
        <v>2021</v>
      </c>
      <c r="E221" t="s">
        <v>3078</v>
      </c>
      <c r="F221" t="s">
        <v>9980</v>
      </c>
      <c r="G221" t="s">
        <v>180</v>
      </c>
    </row>
    <row r="222" spans="1:7" x14ac:dyDescent="0.25">
      <c r="A222" t="s">
        <v>1848</v>
      </c>
      <c r="B222" t="s">
        <v>567</v>
      </c>
      <c r="C222">
        <v>2015</v>
      </c>
      <c r="E222" s="10" t="s">
        <v>8315</v>
      </c>
      <c r="F222" t="s">
        <v>8927</v>
      </c>
      <c r="G222" t="s">
        <v>3980</v>
      </c>
    </row>
    <row r="223" spans="1:7" x14ac:dyDescent="0.25">
      <c r="A223" t="s">
        <v>2166</v>
      </c>
      <c r="B223" t="s">
        <v>567</v>
      </c>
      <c r="C223">
        <v>2013</v>
      </c>
      <c r="E223" s="10" t="s">
        <v>8315</v>
      </c>
      <c r="F223" t="s">
        <v>9009</v>
      </c>
      <c r="G223" t="s">
        <v>3980</v>
      </c>
    </row>
    <row r="224" spans="1:7" x14ac:dyDescent="0.25">
      <c r="A224" t="s">
        <v>155</v>
      </c>
      <c r="B224" t="s">
        <v>567</v>
      </c>
      <c r="C224">
        <v>2011</v>
      </c>
      <c r="E224" s="10" t="s">
        <v>8315</v>
      </c>
      <c r="F224" t="s">
        <v>9224</v>
      </c>
      <c r="G224" t="s">
        <v>3980</v>
      </c>
    </row>
    <row r="225" spans="1:7" x14ac:dyDescent="0.25">
      <c r="A225" t="s">
        <v>574</v>
      </c>
      <c r="B225" t="s">
        <v>571</v>
      </c>
      <c r="C225">
        <v>1997</v>
      </c>
      <c r="D225" t="s">
        <v>180</v>
      </c>
      <c r="F225" t="s">
        <v>9484</v>
      </c>
      <c r="G225" t="s">
        <v>3980</v>
      </c>
    </row>
    <row r="226" spans="1:7" x14ac:dyDescent="0.25">
      <c r="A226" t="s">
        <v>2714</v>
      </c>
      <c r="B226" t="s">
        <v>574</v>
      </c>
      <c r="C226">
        <v>1993</v>
      </c>
      <c r="D226" t="s">
        <v>180</v>
      </c>
      <c r="E226" t="s">
        <v>3025</v>
      </c>
      <c r="F226" t="s">
        <v>9485</v>
      </c>
      <c r="G226" t="s">
        <v>3980</v>
      </c>
    </row>
    <row r="227" spans="1:7" x14ac:dyDescent="0.25">
      <c r="A227" t="s">
        <v>1086</v>
      </c>
      <c r="B227" t="s">
        <v>577</v>
      </c>
      <c r="C227">
        <v>2007</v>
      </c>
      <c r="D227" t="s">
        <v>180</v>
      </c>
      <c r="F227" t="s">
        <v>9486</v>
      </c>
      <c r="G227" t="s">
        <v>3980</v>
      </c>
    </row>
    <row r="228" spans="1:7" x14ac:dyDescent="0.25">
      <c r="A228" t="s">
        <v>897</v>
      </c>
      <c r="B228" t="s">
        <v>579</v>
      </c>
      <c r="C228">
        <v>2022</v>
      </c>
      <c r="E228" s="10" t="s">
        <v>587</v>
      </c>
      <c r="F228" t="s">
        <v>8636</v>
      </c>
      <c r="G228" t="s">
        <v>3980</v>
      </c>
    </row>
    <row r="229" spans="1:7" x14ac:dyDescent="0.25">
      <c r="A229" t="s">
        <v>2797</v>
      </c>
      <c r="B229" t="s">
        <v>579</v>
      </c>
      <c r="C229">
        <v>2021</v>
      </c>
      <c r="E229" t="s">
        <v>3006</v>
      </c>
      <c r="F229" t="s">
        <v>9487</v>
      </c>
      <c r="G229" t="s">
        <v>180</v>
      </c>
    </row>
    <row r="230" spans="1:7" x14ac:dyDescent="0.25">
      <c r="A230" t="s">
        <v>579</v>
      </c>
      <c r="B230" t="s">
        <v>584</v>
      </c>
      <c r="C230">
        <v>2023</v>
      </c>
      <c r="D230" t="s">
        <v>180</v>
      </c>
      <c r="F230" t="s">
        <v>9488</v>
      </c>
      <c r="G230" t="s">
        <v>3980</v>
      </c>
    </row>
    <row r="231" spans="1:7" x14ac:dyDescent="0.25">
      <c r="A231" t="s">
        <v>346</v>
      </c>
      <c r="B231" t="s">
        <v>588</v>
      </c>
      <c r="C231">
        <v>2023</v>
      </c>
      <c r="E231" t="s">
        <v>3015</v>
      </c>
      <c r="F231" t="s">
        <v>8464</v>
      </c>
      <c r="G231" t="s">
        <v>3980</v>
      </c>
    </row>
    <row r="232" spans="1:7" x14ac:dyDescent="0.25">
      <c r="A232" t="s">
        <v>1569</v>
      </c>
      <c r="B232" t="s">
        <v>588</v>
      </c>
      <c r="C232">
        <v>2021</v>
      </c>
      <c r="E232" s="10" t="s">
        <v>8318</v>
      </c>
      <c r="F232" t="s">
        <v>8845</v>
      </c>
      <c r="G232" t="s">
        <v>3980</v>
      </c>
    </row>
    <row r="233" spans="1:7" x14ac:dyDescent="0.25">
      <c r="A233" t="s">
        <v>739</v>
      </c>
      <c r="B233" t="s">
        <v>591</v>
      </c>
      <c r="C233">
        <v>2015</v>
      </c>
      <c r="E233" t="s">
        <v>2975</v>
      </c>
      <c r="F233" t="s">
        <v>8557</v>
      </c>
      <c r="G233" t="s">
        <v>3980</v>
      </c>
    </row>
    <row r="234" spans="1:7" x14ac:dyDescent="0.25">
      <c r="A234" t="s">
        <v>90</v>
      </c>
      <c r="B234" t="s">
        <v>591</v>
      </c>
      <c r="C234">
        <v>2017</v>
      </c>
      <c r="E234" t="s">
        <v>2975</v>
      </c>
      <c r="F234" t="s">
        <v>9054</v>
      </c>
      <c r="G234" t="s">
        <v>3980</v>
      </c>
    </row>
    <row r="235" spans="1:7" x14ac:dyDescent="0.25">
      <c r="A235" t="s">
        <v>702</v>
      </c>
      <c r="B235" t="s">
        <v>595</v>
      </c>
      <c r="C235">
        <v>2022</v>
      </c>
      <c r="E235" t="s">
        <v>2975</v>
      </c>
      <c r="F235" t="s">
        <v>8547</v>
      </c>
      <c r="G235" t="s">
        <v>3980</v>
      </c>
    </row>
    <row r="236" spans="1:7" x14ac:dyDescent="0.25">
      <c r="A236" t="s">
        <v>1287</v>
      </c>
      <c r="B236" t="s">
        <v>595</v>
      </c>
      <c r="C236">
        <v>2019</v>
      </c>
      <c r="E236" t="s">
        <v>2975</v>
      </c>
      <c r="F236" t="s">
        <v>8756</v>
      </c>
      <c r="G236" t="s">
        <v>3980</v>
      </c>
    </row>
    <row r="237" spans="1:7" x14ac:dyDescent="0.25">
      <c r="A237" t="s">
        <v>897</v>
      </c>
      <c r="B237" t="s">
        <v>597</v>
      </c>
      <c r="C237">
        <v>2022</v>
      </c>
      <c r="E237" t="s">
        <v>3135</v>
      </c>
      <c r="F237" t="s">
        <v>8637</v>
      </c>
      <c r="G237" t="s">
        <v>3980</v>
      </c>
    </row>
    <row r="238" spans="1:7" x14ac:dyDescent="0.25">
      <c r="A238" t="s">
        <v>1810</v>
      </c>
      <c r="B238" t="s">
        <v>597</v>
      </c>
      <c r="C238">
        <v>2019</v>
      </c>
      <c r="E238" t="s">
        <v>3282</v>
      </c>
      <c r="F238" t="s">
        <v>9489</v>
      </c>
      <c r="G238" t="s">
        <v>180</v>
      </c>
    </row>
    <row r="239" spans="1:7" x14ac:dyDescent="0.25">
      <c r="A239" t="s">
        <v>2421</v>
      </c>
      <c r="B239" t="s">
        <v>597</v>
      </c>
      <c r="C239">
        <v>2008</v>
      </c>
      <c r="E239" t="s">
        <v>3135</v>
      </c>
      <c r="F239" t="s">
        <v>9161</v>
      </c>
      <c r="G239" t="s">
        <v>3980</v>
      </c>
    </row>
    <row r="240" spans="1:7" x14ac:dyDescent="0.25">
      <c r="A240" t="s">
        <v>346</v>
      </c>
      <c r="B240" t="s">
        <v>599</v>
      </c>
      <c r="C240">
        <v>2023</v>
      </c>
      <c r="E240" t="s">
        <v>602</v>
      </c>
      <c r="F240" t="s">
        <v>8465</v>
      </c>
      <c r="G240" t="s">
        <v>3980</v>
      </c>
    </row>
    <row r="241" spans="1:7" x14ac:dyDescent="0.25">
      <c r="A241" t="s">
        <v>498</v>
      </c>
      <c r="B241" t="s">
        <v>599</v>
      </c>
      <c r="C241">
        <v>2024</v>
      </c>
      <c r="E241" t="s">
        <v>602</v>
      </c>
      <c r="F241" t="s">
        <v>8527</v>
      </c>
      <c r="G241" t="s">
        <v>3980</v>
      </c>
    </row>
    <row r="242" spans="1:7" x14ac:dyDescent="0.25">
      <c r="A242" t="s">
        <v>490</v>
      </c>
      <c r="B242" t="s">
        <v>603</v>
      </c>
      <c r="C242">
        <v>2022</v>
      </c>
      <c r="E242" t="s">
        <v>3059</v>
      </c>
      <c r="F242" t="s">
        <v>8514</v>
      </c>
      <c r="G242" t="s">
        <v>3980</v>
      </c>
    </row>
    <row r="243" spans="1:7" x14ac:dyDescent="0.25">
      <c r="A243" t="s">
        <v>90</v>
      </c>
      <c r="B243" t="s">
        <v>603</v>
      </c>
      <c r="C243">
        <v>2017</v>
      </c>
      <c r="E243" t="s">
        <v>3059</v>
      </c>
      <c r="F243" t="s">
        <v>9490</v>
      </c>
      <c r="G243" t="s">
        <v>3980</v>
      </c>
    </row>
    <row r="244" spans="1:7" x14ac:dyDescent="0.25">
      <c r="A244" t="s">
        <v>155</v>
      </c>
      <c r="B244" t="s">
        <v>603</v>
      </c>
      <c r="C244">
        <v>2011</v>
      </c>
      <c r="E244" t="s">
        <v>3059</v>
      </c>
      <c r="F244" t="s">
        <v>9491</v>
      </c>
      <c r="G244" t="s">
        <v>3980</v>
      </c>
    </row>
    <row r="245" spans="1:7" x14ac:dyDescent="0.25">
      <c r="A245" t="s">
        <v>346</v>
      </c>
      <c r="B245" t="s">
        <v>606</v>
      </c>
      <c r="C245">
        <v>2023</v>
      </c>
      <c r="E245" t="s">
        <v>3016</v>
      </c>
      <c r="F245" t="s">
        <v>8466</v>
      </c>
      <c r="G245" t="s">
        <v>3980</v>
      </c>
    </row>
    <row r="246" spans="1:7" x14ac:dyDescent="0.25">
      <c r="A246" t="s">
        <v>1287</v>
      </c>
      <c r="B246" t="s">
        <v>612</v>
      </c>
      <c r="C246">
        <v>2019</v>
      </c>
      <c r="E246" s="10" t="s">
        <v>8399</v>
      </c>
      <c r="F246" t="s">
        <v>8398</v>
      </c>
      <c r="G246" t="s">
        <v>3980</v>
      </c>
    </row>
    <row r="247" spans="1:7" x14ac:dyDescent="0.25">
      <c r="A247" t="s">
        <v>1428</v>
      </c>
      <c r="B247" t="s">
        <v>612</v>
      </c>
      <c r="C247">
        <v>2021</v>
      </c>
      <c r="E247" s="10" t="s">
        <v>8399</v>
      </c>
      <c r="F247" t="s">
        <v>8800</v>
      </c>
      <c r="G247" t="s">
        <v>3980</v>
      </c>
    </row>
    <row r="248" spans="1:7" x14ac:dyDescent="0.25">
      <c r="A248" t="s">
        <v>1436</v>
      </c>
      <c r="B248" t="s">
        <v>612</v>
      </c>
      <c r="C248">
        <v>2018</v>
      </c>
      <c r="E248" s="10" t="s">
        <v>8399</v>
      </c>
      <c r="F248" t="s">
        <v>8397</v>
      </c>
      <c r="G248" t="s">
        <v>3980</v>
      </c>
    </row>
    <row r="249" spans="1:7" x14ac:dyDescent="0.25">
      <c r="A249" t="s">
        <v>90</v>
      </c>
      <c r="B249" t="s">
        <v>612</v>
      </c>
      <c r="C249">
        <v>2017</v>
      </c>
      <c r="E249" s="10" t="s">
        <v>8399</v>
      </c>
      <c r="F249" t="s">
        <v>9055</v>
      </c>
      <c r="G249" t="s">
        <v>3980</v>
      </c>
    </row>
    <row r="250" spans="1:7" x14ac:dyDescent="0.25">
      <c r="A250" t="s">
        <v>957</v>
      </c>
      <c r="B250" t="s">
        <v>616</v>
      </c>
      <c r="C250">
        <v>2006</v>
      </c>
      <c r="E250" t="s">
        <v>3157</v>
      </c>
      <c r="F250" t="s">
        <v>9492</v>
      </c>
      <c r="G250" t="s">
        <v>180</v>
      </c>
    </row>
    <row r="251" spans="1:7" x14ac:dyDescent="0.25">
      <c r="A251" t="s">
        <v>2421</v>
      </c>
      <c r="B251" t="s">
        <v>618</v>
      </c>
      <c r="C251">
        <v>2008</v>
      </c>
      <c r="E251" t="s">
        <v>3381</v>
      </c>
      <c r="F251" t="s">
        <v>9162</v>
      </c>
      <c r="G251" t="s">
        <v>3980</v>
      </c>
    </row>
    <row r="252" spans="1:7" x14ac:dyDescent="0.25">
      <c r="A252" t="s">
        <v>1848</v>
      </c>
      <c r="B252" t="s">
        <v>622</v>
      </c>
      <c r="C252">
        <v>2015</v>
      </c>
      <c r="E252" t="s">
        <v>3287</v>
      </c>
      <c r="F252" t="s">
        <v>9493</v>
      </c>
      <c r="G252" t="s">
        <v>180</v>
      </c>
    </row>
    <row r="253" spans="1:7" x14ac:dyDescent="0.25">
      <c r="A253" t="s">
        <v>346</v>
      </c>
      <c r="B253" t="s">
        <v>7615</v>
      </c>
      <c r="C253">
        <v>2023</v>
      </c>
      <c r="E253" t="s">
        <v>7611</v>
      </c>
      <c r="F253" t="s">
        <v>8467</v>
      </c>
      <c r="G253" t="s">
        <v>3980</v>
      </c>
    </row>
    <row r="254" spans="1:7" x14ac:dyDescent="0.25">
      <c r="A254" t="s">
        <v>7612</v>
      </c>
      <c r="B254" t="s">
        <v>7615</v>
      </c>
      <c r="C254">
        <v>2021</v>
      </c>
      <c r="E254" t="s">
        <v>7611</v>
      </c>
      <c r="F254" t="s">
        <v>8846</v>
      </c>
      <c r="G254" t="s">
        <v>3980</v>
      </c>
    </row>
    <row r="255" spans="1:7" x14ac:dyDescent="0.25">
      <c r="A255" t="s">
        <v>90</v>
      </c>
      <c r="B255" t="s">
        <v>626</v>
      </c>
      <c r="C255">
        <v>2017</v>
      </c>
      <c r="E255" t="s">
        <v>3341</v>
      </c>
      <c r="F255" t="s">
        <v>9056</v>
      </c>
      <c r="G255" t="s">
        <v>3980</v>
      </c>
    </row>
    <row r="256" spans="1:7" x14ac:dyDescent="0.25">
      <c r="A256" t="s">
        <v>155</v>
      </c>
      <c r="B256" t="s">
        <v>628</v>
      </c>
      <c r="C256">
        <v>2011</v>
      </c>
      <c r="E256" s="10" t="s">
        <v>3393</v>
      </c>
      <c r="F256" t="s">
        <v>9372</v>
      </c>
      <c r="G256" t="s">
        <v>3980</v>
      </c>
    </row>
    <row r="257" spans="1:7" x14ac:dyDescent="0.25">
      <c r="A257" t="s">
        <v>2797</v>
      </c>
      <c r="B257" t="s">
        <v>9837</v>
      </c>
      <c r="C257">
        <v>2021</v>
      </c>
      <c r="E257" t="s">
        <v>2975</v>
      </c>
      <c r="F257" t="s">
        <v>9841</v>
      </c>
      <c r="G257" t="s">
        <v>3980</v>
      </c>
    </row>
    <row r="258" spans="1:7" x14ac:dyDescent="0.25">
      <c r="A258" t="s">
        <v>1137</v>
      </c>
      <c r="B258" t="s">
        <v>632</v>
      </c>
      <c r="C258">
        <v>2012</v>
      </c>
      <c r="E258" t="s">
        <v>635</v>
      </c>
      <c r="F258" t="s">
        <v>8710</v>
      </c>
      <c r="G258" t="s">
        <v>3980</v>
      </c>
    </row>
    <row r="259" spans="1:7" x14ac:dyDescent="0.25">
      <c r="A259" t="s">
        <v>90</v>
      </c>
      <c r="B259" t="s">
        <v>636</v>
      </c>
      <c r="C259">
        <v>2017</v>
      </c>
      <c r="E259" t="s">
        <v>3342</v>
      </c>
      <c r="F259" t="s">
        <v>9057</v>
      </c>
      <c r="G259" t="s">
        <v>3980</v>
      </c>
    </row>
    <row r="260" spans="1:7" x14ac:dyDescent="0.25">
      <c r="A260" t="s">
        <v>752</v>
      </c>
      <c r="B260" t="s">
        <v>14073</v>
      </c>
      <c r="C260">
        <v>2018</v>
      </c>
      <c r="E260" s="10" t="s">
        <v>14075</v>
      </c>
      <c r="F260" t="s">
        <v>14076</v>
      </c>
      <c r="G260" t="s">
        <v>3980</v>
      </c>
    </row>
    <row r="261" spans="1:7" x14ac:dyDescent="0.25">
      <c r="A261" t="s">
        <v>2247</v>
      </c>
      <c r="B261" t="s">
        <v>14073</v>
      </c>
      <c r="C261">
        <v>2020</v>
      </c>
      <c r="E261" s="10" t="s">
        <v>14072</v>
      </c>
      <c r="F261" t="s">
        <v>14074</v>
      </c>
      <c r="G261" t="s">
        <v>3980</v>
      </c>
    </row>
    <row r="262" spans="1:7" x14ac:dyDescent="0.25">
      <c r="A262" t="s">
        <v>739</v>
      </c>
      <c r="B262" t="s">
        <v>640</v>
      </c>
      <c r="C262">
        <v>2015</v>
      </c>
      <c r="E262" s="10" t="s">
        <v>3089</v>
      </c>
      <c r="F262" t="s">
        <v>9371</v>
      </c>
      <c r="G262" t="s">
        <v>3980</v>
      </c>
    </row>
    <row r="263" spans="1:7" x14ac:dyDescent="0.25">
      <c r="A263" t="s">
        <v>1265</v>
      </c>
      <c r="B263" t="s">
        <v>644</v>
      </c>
      <c r="C263">
        <v>2020</v>
      </c>
      <c r="E263" s="10" t="s">
        <v>8278</v>
      </c>
      <c r="F263" t="s">
        <v>9981</v>
      </c>
      <c r="G263" t="s">
        <v>180</v>
      </c>
    </row>
    <row r="264" spans="1:7" x14ac:dyDescent="0.25">
      <c r="A264" t="s">
        <v>1287</v>
      </c>
      <c r="B264" t="s">
        <v>644</v>
      </c>
      <c r="C264">
        <v>2019</v>
      </c>
      <c r="E264" s="10" t="s">
        <v>8278</v>
      </c>
      <c r="F264" t="s">
        <v>9981</v>
      </c>
      <c r="G264" t="s">
        <v>180</v>
      </c>
    </row>
    <row r="265" spans="1:7" x14ac:dyDescent="0.25">
      <c r="A265" t="s">
        <v>1810</v>
      </c>
      <c r="B265" t="s">
        <v>644</v>
      </c>
      <c r="C265">
        <v>2019</v>
      </c>
      <c r="E265" s="10" t="s">
        <v>8278</v>
      </c>
      <c r="F265" t="s">
        <v>9981</v>
      </c>
      <c r="G265" t="s">
        <v>180</v>
      </c>
    </row>
    <row r="266" spans="1:7" x14ac:dyDescent="0.25">
      <c r="A266" t="s">
        <v>2129</v>
      </c>
      <c r="B266" t="s">
        <v>644</v>
      </c>
      <c r="C266">
        <v>2020</v>
      </c>
      <c r="E266" s="10" t="s">
        <v>8278</v>
      </c>
      <c r="F266" t="s">
        <v>9981</v>
      </c>
      <c r="G266" t="s">
        <v>180</v>
      </c>
    </row>
    <row r="267" spans="1:7" x14ac:dyDescent="0.25">
      <c r="A267" t="s">
        <v>90</v>
      </c>
      <c r="B267" t="s">
        <v>644</v>
      </c>
      <c r="C267">
        <v>2017</v>
      </c>
      <c r="E267" s="10" t="s">
        <v>8278</v>
      </c>
      <c r="F267" t="s">
        <v>9981</v>
      </c>
      <c r="G267" t="s">
        <v>180</v>
      </c>
    </row>
    <row r="268" spans="1:7" x14ac:dyDescent="0.25">
      <c r="A268" t="s">
        <v>2421</v>
      </c>
      <c r="B268" t="s">
        <v>644</v>
      </c>
      <c r="C268">
        <v>2008</v>
      </c>
      <c r="E268" s="10" t="s">
        <v>8278</v>
      </c>
      <c r="F268" t="s">
        <v>9981</v>
      </c>
      <c r="G268" t="s">
        <v>180</v>
      </c>
    </row>
    <row r="269" spans="1:7" x14ac:dyDescent="0.25">
      <c r="A269" t="s">
        <v>155</v>
      </c>
      <c r="B269" t="s">
        <v>644</v>
      </c>
      <c r="C269">
        <v>2011</v>
      </c>
      <c r="E269" s="10" t="s">
        <v>8278</v>
      </c>
      <c r="F269" t="s">
        <v>9981</v>
      </c>
      <c r="G269" t="s">
        <v>180</v>
      </c>
    </row>
    <row r="270" spans="1:7" x14ac:dyDescent="0.25">
      <c r="A270" t="s">
        <v>1489</v>
      </c>
      <c r="B270" t="s">
        <v>9867</v>
      </c>
      <c r="C270">
        <v>2016</v>
      </c>
      <c r="E270" s="10" t="s">
        <v>9871</v>
      </c>
      <c r="F270" t="s">
        <v>9872</v>
      </c>
      <c r="G270" t="s">
        <v>3980</v>
      </c>
    </row>
    <row r="271" spans="1:7" x14ac:dyDescent="0.25">
      <c r="A271" t="s">
        <v>249</v>
      </c>
      <c r="B271" t="s">
        <v>649</v>
      </c>
      <c r="C271">
        <v>1994</v>
      </c>
      <c r="E271" s="10" t="s">
        <v>2980</v>
      </c>
      <c r="F271" t="s">
        <v>9369</v>
      </c>
      <c r="G271" t="s">
        <v>3980</v>
      </c>
    </row>
    <row r="272" spans="1:7" x14ac:dyDescent="0.25">
      <c r="A272" t="s">
        <v>253</v>
      </c>
      <c r="B272" t="s">
        <v>649</v>
      </c>
      <c r="C272">
        <v>1990</v>
      </c>
      <c r="E272" s="10" t="s">
        <v>2994</v>
      </c>
      <c r="F272" t="s">
        <v>8434</v>
      </c>
      <c r="G272" t="s">
        <v>3980</v>
      </c>
    </row>
    <row r="273" spans="1:7" x14ac:dyDescent="0.25">
      <c r="A273" t="s">
        <v>2797</v>
      </c>
      <c r="B273" t="s">
        <v>652</v>
      </c>
      <c r="C273">
        <v>2021</v>
      </c>
      <c r="E273" t="s">
        <v>3006</v>
      </c>
      <c r="F273" t="s">
        <v>9494</v>
      </c>
      <c r="G273" t="s">
        <v>180</v>
      </c>
    </row>
    <row r="274" spans="1:7" x14ac:dyDescent="0.25">
      <c r="A274" t="s">
        <v>840</v>
      </c>
      <c r="B274" t="s">
        <v>656</v>
      </c>
      <c r="C274">
        <v>1996</v>
      </c>
      <c r="E274" s="10" t="s">
        <v>8310</v>
      </c>
      <c r="F274" t="s">
        <v>8613</v>
      </c>
      <c r="G274" t="s">
        <v>3980</v>
      </c>
    </row>
    <row r="275" spans="1:7" x14ac:dyDescent="0.25">
      <c r="A275" t="s">
        <v>155</v>
      </c>
      <c r="B275" t="s">
        <v>656</v>
      </c>
      <c r="C275">
        <v>2011</v>
      </c>
      <c r="E275" s="10" t="s">
        <v>8310</v>
      </c>
      <c r="F275" t="s">
        <v>9225</v>
      </c>
      <c r="G275" t="s">
        <v>3980</v>
      </c>
    </row>
    <row r="276" spans="1:7" x14ac:dyDescent="0.25">
      <c r="A276" t="s">
        <v>1569</v>
      </c>
      <c r="B276" t="s">
        <v>660</v>
      </c>
      <c r="C276">
        <v>2021</v>
      </c>
      <c r="E276" t="s">
        <v>2975</v>
      </c>
      <c r="F276" t="s">
        <v>8847</v>
      </c>
      <c r="G276" t="s">
        <v>3980</v>
      </c>
    </row>
    <row r="277" spans="1:7" x14ac:dyDescent="0.25">
      <c r="A277" t="s">
        <v>346</v>
      </c>
      <c r="B277" t="s">
        <v>664</v>
      </c>
      <c r="C277">
        <v>2023</v>
      </c>
      <c r="E277" t="s">
        <v>2975</v>
      </c>
      <c r="F277" t="s">
        <v>8468</v>
      </c>
      <c r="G277" t="s">
        <v>3980</v>
      </c>
    </row>
    <row r="278" spans="1:7" x14ac:dyDescent="0.25">
      <c r="A278" t="s">
        <v>1436</v>
      </c>
      <c r="B278" t="s">
        <v>664</v>
      </c>
      <c r="C278">
        <v>2018</v>
      </c>
      <c r="E278" t="s">
        <v>2975</v>
      </c>
      <c r="F278" t="s">
        <v>8814</v>
      </c>
      <c r="G278" t="s">
        <v>3980</v>
      </c>
    </row>
    <row r="279" spans="1:7" x14ac:dyDescent="0.25">
      <c r="A279" t="s">
        <v>90</v>
      </c>
      <c r="B279" t="s">
        <v>664</v>
      </c>
      <c r="C279">
        <v>2017</v>
      </c>
      <c r="E279" t="s">
        <v>2975</v>
      </c>
      <c r="F279" t="s">
        <v>9058</v>
      </c>
      <c r="G279" t="s">
        <v>3980</v>
      </c>
    </row>
    <row r="280" spans="1:7" x14ac:dyDescent="0.25">
      <c r="A280" t="s">
        <v>503</v>
      </c>
      <c r="B280" t="s">
        <v>666</v>
      </c>
      <c r="C280">
        <v>2018</v>
      </c>
      <c r="D280" t="s">
        <v>180</v>
      </c>
      <c r="F280" t="s">
        <v>9495</v>
      </c>
      <c r="G280" t="s">
        <v>3980</v>
      </c>
    </row>
    <row r="281" spans="1:7" x14ac:dyDescent="0.25">
      <c r="A281" t="s">
        <v>1683</v>
      </c>
      <c r="B281" t="s">
        <v>666</v>
      </c>
      <c r="C281">
        <v>2020</v>
      </c>
      <c r="E281" t="s">
        <v>2975</v>
      </c>
      <c r="F281" t="s">
        <v>8867</v>
      </c>
      <c r="G281" t="s">
        <v>3980</v>
      </c>
    </row>
    <row r="282" spans="1:7" x14ac:dyDescent="0.25">
      <c r="A282" t="s">
        <v>90</v>
      </c>
      <c r="B282" t="s">
        <v>666</v>
      </c>
      <c r="C282">
        <v>2017</v>
      </c>
      <c r="E282" s="10" t="s">
        <v>8319</v>
      </c>
      <c r="F282" t="s">
        <v>9059</v>
      </c>
      <c r="G282" t="s">
        <v>3980</v>
      </c>
    </row>
    <row r="283" spans="1:7" x14ac:dyDescent="0.25">
      <c r="A283" t="s">
        <v>1754</v>
      </c>
      <c r="B283" t="s">
        <v>670</v>
      </c>
      <c r="C283">
        <v>1995</v>
      </c>
      <c r="E283" s="10" t="s">
        <v>8312</v>
      </c>
      <c r="F283" t="s">
        <v>8883</v>
      </c>
      <c r="G283" t="s">
        <v>3980</v>
      </c>
    </row>
    <row r="284" spans="1:7" x14ac:dyDescent="0.25">
      <c r="A284" t="s">
        <v>90</v>
      </c>
      <c r="B284" t="s">
        <v>674</v>
      </c>
      <c r="C284">
        <v>2017</v>
      </c>
      <c r="E284" t="s">
        <v>3343</v>
      </c>
      <c r="F284" t="s">
        <v>9060</v>
      </c>
      <c r="G284" t="s">
        <v>3980</v>
      </c>
    </row>
    <row r="285" spans="1:7" x14ac:dyDescent="0.25">
      <c r="A285" t="s">
        <v>1137</v>
      </c>
      <c r="B285" t="s">
        <v>678</v>
      </c>
      <c r="C285">
        <v>2012</v>
      </c>
      <c r="E285" t="s">
        <v>3190</v>
      </c>
      <c r="F285" t="s">
        <v>9370</v>
      </c>
      <c r="G285" t="s">
        <v>3980</v>
      </c>
    </row>
    <row r="286" spans="1:7" x14ac:dyDescent="0.25">
      <c r="A286" t="s">
        <v>2147</v>
      </c>
      <c r="B286" t="s">
        <v>682</v>
      </c>
      <c r="C286">
        <v>1980</v>
      </c>
      <c r="E286" t="s">
        <v>3312</v>
      </c>
      <c r="F286" t="s">
        <v>8991</v>
      </c>
      <c r="G286" t="s">
        <v>3980</v>
      </c>
    </row>
    <row r="287" spans="1:7" x14ac:dyDescent="0.25">
      <c r="A287" t="s">
        <v>2166</v>
      </c>
      <c r="B287" t="s">
        <v>682</v>
      </c>
      <c r="C287">
        <v>2013</v>
      </c>
      <c r="E287" t="s">
        <v>3312</v>
      </c>
      <c r="F287" t="s">
        <v>9010</v>
      </c>
      <c r="G287" t="s">
        <v>3980</v>
      </c>
    </row>
    <row r="288" spans="1:7" x14ac:dyDescent="0.25">
      <c r="A288" t="s">
        <v>2421</v>
      </c>
      <c r="B288" t="s">
        <v>682</v>
      </c>
      <c r="C288">
        <v>2008</v>
      </c>
      <c r="E288" t="s">
        <v>3312</v>
      </c>
      <c r="F288" t="s">
        <v>9163</v>
      </c>
      <c r="G288" t="s">
        <v>3980</v>
      </c>
    </row>
    <row r="289" spans="1:7" x14ac:dyDescent="0.25">
      <c r="A289" t="s">
        <v>155</v>
      </c>
      <c r="B289" t="s">
        <v>682</v>
      </c>
      <c r="C289">
        <v>2011</v>
      </c>
      <c r="E289" t="s">
        <v>3312</v>
      </c>
      <c r="F289" t="s">
        <v>9226</v>
      </c>
      <c r="G289" t="s">
        <v>3980</v>
      </c>
    </row>
    <row r="290" spans="1:7" x14ac:dyDescent="0.25">
      <c r="A290" t="s">
        <v>2940</v>
      </c>
      <c r="B290" t="s">
        <v>691</v>
      </c>
      <c r="C290">
        <v>1994</v>
      </c>
      <c r="E290" t="s">
        <v>3426</v>
      </c>
      <c r="F290" t="s">
        <v>9333</v>
      </c>
      <c r="G290" t="s">
        <v>3980</v>
      </c>
    </row>
    <row r="291" spans="1:7" x14ac:dyDescent="0.25">
      <c r="A291" t="s">
        <v>346</v>
      </c>
      <c r="B291" t="s">
        <v>699</v>
      </c>
      <c r="C291">
        <v>2023</v>
      </c>
      <c r="E291" t="s">
        <v>3017</v>
      </c>
      <c r="F291" t="s">
        <v>9352</v>
      </c>
      <c r="G291" t="s">
        <v>3980</v>
      </c>
    </row>
    <row r="292" spans="1:7" x14ac:dyDescent="0.25">
      <c r="A292" t="s">
        <v>1944</v>
      </c>
      <c r="B292" t="s">
        <v>699</v>
      </c>
      <c r="C292">
        <v>2022</v>
      </c>
      <c r="E292" t="s">
        <v>3017</v>
      </c>
      <c r="F292" t="s">
        <v>9351</v>
      </c>
      <c r="G292" t="s">
        <v>3980</v>
      </c>
    </row>
    <row r="293" spans="1:7" x14ac:dyDescent="0.25">
      <c r="A293" t="s">
        <v>752</v>
      </c>
      <c r="B293" t="s">
        <v>702</v>
      </c>
      <c r="C293">
        <v>2018</v>
      </c>
      <c r="E293" t="s">
        <v>3107</v>
      </c>
      <c r="F293" t="s">
        <v>9982</v>
      </c>
      <c r="G293" t="s">
        <v>180</v>
      </c>
    </row>
    <row r="294" spans="1:7" x14ac:dyDescent="0.25">
      <c r="A294" t="s">
        <v>907</v>
      </c>
      <c r="B294" t="s">
        <v>702</v>
      </c>
      <c r="C294">
        <v>2013</v>
      </c>
      <c r="E294" t="s">
        <v>3107</v>
      </c>
      <c r="F294" t="s">
        <v>9982</v>
      </c>
      <c r="G294" t="s">
        <v>180</v>
      </c>
    </row>
    <row r="295" spans="1:7" x14ac:dyDescent="0.25">
      <c r="A295" t="s">
        <v>1039</v>
      </c>
      <c r="B295" t="s">
        <v>702</v>
      </c>
      <c r="C295">
        <v>2016</v>
      </c>
      <c r="E295" t="s">
        <v>3107</v>
      </c>
      <c r="F295" t="s">
        <v>9982</v>
      </c>
      <c r="G295" t="s">
        <v>180</v>
      </c>
    </row>
    <row r="296" spans="1:7" x14ac:dyDescent="0.25">
      <c r="A296" t="s">
        <v>1287</v>
      </c>
      <c r="B296" t="s">
        <v>702</v>
      </c>
      <c r="C296">
        <v>2019</v>
      </c>
      <c r="E296" t="s">
        <v>3107</v>
      </c>
      <c r="F296" t="s">
        <v>9982</v>
      </c>
      <c r="G296" t="s">
        <v>180</v>
      </c>
    </row>
    <row r="297" spans="1:7" x14ac:dyDescent="0.25">
      <c r="A297" t="s">
        <v>155</v>
      </c>
      <c r="B297" t="s">
        <v>702</v>
      </c>
      <c r="C297">
        <v>2011</v>
      </c>
      <c r="E297" t="s">
        <v>3107</v>
      </c>
      <c r="F297" t="s">
        <v>9982</v>
      </c>
      <c r="G297" t="s">
        <v>180</v>
      </c>
    </row>
    <row r="298" spans="1:7" x14ac:dyDescent="0.25">
      <c r="A298" t="s">
        <v>1137</v>
      </c>
      <c r="B298" t="s">
        <v>706</v>
      </c>
      <c r="C298">
        <v>2012</v>
      </c>
      <c r="E298" t="s">
        <v>3191</v>
      </c>
      <c r="F298" t="s">
        <v>9380</v>
      </c>
      <c r="G298" t="s">
        <v>3980</v>
      </c>
    </row>
    <row r="299" spans="1:7" x14ac:dyDescent="0.25">
      <c r="A299" t="s">
        <v>2495</v>
      </c>
      <c r="B299" t="s">
        <v>706</v>
      </c>
      <c r="C299">
        <v>2015</v>
      </c>
      <c r="D299" t="s">
        <v>180</v>
      </c>
      <c r="F299" t="s">
        <v>9496</v>
      </c>
      <c r="G299" t="s">
        <v>3980</v>
      </c>
    </row>
    <row r="300" spans="1:7" x14ac:dyDescent="0.25">
      <c r="A300" t="s">
        <v>1569</v>
      </c>
      <c r="B300" t="s">
        <v>710</v>
      </c>
      <c r="C300">
        <v>2021</v>
      </c>
      <c r="E300" t="s">
        <v>3253</v>
      </c>
      <c r="F300" t="s">
        <v>8848</v>
      </c>
      <c r="G300" t="s">
        <v>3980</v>
      </c>
    </row>
    <row r="301" spans="1:7" x14ac:dyDescent="0.25">
      <c r="A301" t="s">
        <v>713</v>
      </c>
      <c r="B301" t="s">
        <v>717</v>
      </c>
      <c r="C301">
        <v>2016</v>
      </c>
      <c r="D301" t="s">
        <v>180</v>
      </c>
      <c r="F301" t="s">
        <v>9497</v>
      </c>
      <c r="G301" t="s">
        <v>3980</v>
      </c>
    </row>
    <row r="302" spans="1:7" x14ac:dyDescent="0.25">
      <c r="A302" t="s">
        <v>771</v>
      </c>
      <c r="B302" t="s">
        <v>7789</v>
      </c>
      <c r="C302">
        <v>2023</v>
      </c>
      <c r="E302" s="10" t="s">
        <v>9929</v>
      </c>
      <c r="F302" t="s">
        <v>9930</v>
      </c>
      <c r="G302" t="s">
        <v>3980</v>
      </c>
    </row>
    <row r="303" spans="1:7" x14ac:dyDescent="0.25">
      <c r="A303" t="s">
        <v>1287</v>
      </c>
      <c r="B303" t="s">
        <v>7789</v>
      </c>
      <c r="C303">
        <v>2019</v>
      </c>
      <c r="E303" t="s">
        <v>7791</v>
      </c>
      <c r="F303" t="s">
        <v>8757</v>
      </c>
      <c r="G303" t="s">
        <v>3980</v>
      </c>
    </row>
    <row r="304" spans="1:7" x14ac:dyDescent="0.25">
      <c r="A304" t="s">
        <v>2797</v>
      </c>
      <c r="B304" t="s">
        <v>7789</v>
      </c>
      <c r="C304">
        <v>2021</v>
      </c>
      <c r="E304" t="s">
        <v>7791</v>
      </c>
      <c r="F304" t="s">
        <v>9290</v>
      </c>
      <c r="G304" t="s">
        <v>3980</v>
      </c>
    </row>
    <row r="305" spans="1:7" x14ac:dyDescent="0.25">
      <c r="A305" t="s">
        <v>739</v>
      </c>
      <c r="B305" t="s">
        <v>719</v>
      </c>
      <c r="C305">
        <v>2015</v>
      </c>
      <c r="E305" s="10" t="s">
        <v>8321</v>
      </c>
      <c r="F305" t="s">
        <v>8558</v>
      </c>
      <c r="G305" t="s">
        <v>3980</v>
      </c>
    </row>
    <row r="306" spans="1:7" x14ac:dyDescent="0.25">
      <c r="A306" t="s">
        <v>840</v>
      </c>
      <c r="B306" t="s">
        <v>719</v>
      </c>
      <c r="C306">
        <v>1996</v>
      </c>
      <c r="E306" s="10" t="s">
        <v>8320</v>
      </c>
      <c r="F306" t="s">
        <v>8614</v>
      </c>
      <c r="G306" t="s">
        <v>3980</v>
      </c>
    </row>
    <row r="307" spans="1:7" x14ac:dyDescent="0.25">
      <c r="A307" t="s">
        <v>1287</v>
      </c>
      <c r="B307" t="s">
        <v>719</v>
      </c>
      <c r="C307">
        <v>2019</v>
      </c>
      <c r="E307" s="10" t="s">
        <v>8320</v>
      </c>
      <c r="F307" t="s">
        <v>8758</v>
      </c>
      <c r="G307" t="s">
        <v>3980</v>
      </c>
    </row>
    <row r="308" spans="1:7" x14ac:dyDescent="0.25">
      <c r="A308" t="s">
        <v>346</v>
      </c>
      <c r="B308" t="s">
        <v>723</v>
      </c>
      <c r="C308">
        <v>2023</v>
      </c>
      <c r="E308" t="s">
        <v>3018</v>
      </c>
      <c r="F308" t="s">
        <v>9983</v>
      </c>
      <c r="G308" t="s">
        <v>180</v>
      </c>
    </row>
    <row r="309" spans="1:7" x14ac:dyDescent="0.25">
      <c r="A309" t="s">
        <v>1428</v>
      </c>
      <c r="B309" t="s">
        <v>723</v>
      </c>
      <c r="C309">
        <v>2021</v>
      </c>
      <c r="E309" t="s">
        <v>3018</v>
      </c>
      <c r="F309" t="s">
        <v>9983</v>
      </c>
      <c r="G309" t="s">
        <v>180</v>
      </c>
    </row>
    <row r="310" spans="1:7" x14ac:dyDescent="0.25">
      <c r="A310" t="s">
        <v>1844</v>
      </c>
      <c r="B310" t="s">
        <v>723</v>
      </c>
      <c r="C310">
        <v>2024</v>
      </c>
      <c r="E310" t="s">
        <v>3018</v>
      </c>
      <c r="F310" t="s">
        <v>9983</v>
      </c>
      <c r="G310" t="s">
        <v>180</v>
      </c>
    </row>
    <row r="311" spans="1:7" x14ac:dyDescent="0.25">
      <c r="A311" t="s">
        <v>90</v>
      </c>
      <c r="B311" t="s">
        <v>723</v>
      </c>
      <c r="C311">
        <v>2017</v>
      </c>
      <c r="E311" t="s">
        <v>3018</v>
      </c>
      <c r="F311" t="s">
        <v>9983</v>
      </c>
      <c r="G311" t="s">
        <v>180</v>
      </c>
    </row>
    <row r="312" spans="1:7" x14ac:dyDescent="0.25">
      <c r="A312" t="s">
        <v>2499</v>
      </c>
      <c r="B312" t="s">
        <v>723</v>
      </c>
      <c r="C312">
        <v>2021</v>
      </c>
      <c r="E312" t="s">
        <v>3018</v>
      </c>
      <c r="F312" t="s">
        <v>9983</v>
      </c>
      <c r="G312" t="s">
        <v>180</v>
      </c>
    </row>
    <row r="313" spans="1:7" x14ac:dyDescent="0.25">
      <c r="A313" t="s">
        <v>840</v>
      </c>
      <c r="B313" t="s">
        <v>14200</v>
      </c>
      <c r="C313">
        <v>1996</v>
      </c>
      <c r="E313" s="10" t="s">
        <v>14203</v>
      </c>
      <c r="F313" t="s">
        <v>14204</v>
      </c>
      <c r="G313" t="s">
        <v>3980</v>
      </c>
    </row>
    <row r="314" spans="1:7" x14ac:dyDescent="0.25">
      <c r="A314" t="s">
        <v>1287</v>
      </c>
      <c r="B314" t="s">
        <v>14200</v>
      </c>
      <c r="C314">
        <v>2019</v>
      </c>
      <c r="E314" s="10" t="s">
        <v>14203</v>
      </c>
      <c r="F314" t="s">
        <v>14204</v>
      </c>
      <c r="G314" t="s">
        <v>3980</v>
      </c>
    </row>
    <row r="315" spans="1:7" x14ac:dyDescent="0.25">
      <c r="A315" t="s">
        <v>739</v>
      </c>
      <c r="B315" t="s">
        <v>730</v>
      </c>
      <c r="C315">
        <v>2015</v>
      </c>
      <c r="E315" t="s">
        <v>3090</v>
      </c>
      <c r="F315" t="s">
        <v>9498</v>
      </c>
      <c r="G315" t="s">
        <v>180</v>
      </c>
    </row>
    <row r="316" spans="1:7" x14ac:dyDescent="0.25">
      <c r="A316" t="s">
        <v>840</v>
      </c>
      <c r="B316" t="s">
        <v>734</v>
      </c>
      <c r="C316">
        <v>1996</v>
      </c>
      <c r="E316" t="s">
        <v>3125</v>
      </c>
      <c r="F316" t="s">
        <v>8615</v>
      </c>
      <c r="G316" t="s">
        <v>3980</v>
      </c>
    </row>
    <row r="317" spans="1:7" x14ac:dyDescent="0.25">
      <c r="A317" t="s">
        <v>2088</v>
      </c>
      <c r="B317" t="s">
        <v>734</v>
      </c>
      <c r="C317">
        <v>2023</v>
      </c>
      <c r="E317" t="s">
        <v>3300</v>
      </c>
      <c r="F317" t="s">
        <v>9499</v>
      </c>
      <c r="G317" t="s">
        <v>3980</v>
      </c>
    </row>
    <row r="318" spans="1:7" x14ac:dyDescent="0.25">
      <c r="A318" t="s">
        <v>2129</v>
      </c>
      <c r="B318" t="s">
        <v>734</v>
      </c>
      <c r="C318">
        <v>2020</v>
      </c>
      <c r="E318" t="s">
        <v>3125</v>
      </c>
      <c r="F318" t="s">
        <v>8971</v>
      </c>
      <c r="G318" t="s">
        <v>3980</v>
      </c>
    </row>
    <row r="319" spans="1:7" x14ac:dyDescent="0.25">
      <c r="A319" t="s">
        <v>2797</v>
      </c>
      <c r="B319" t="s">
        <v>734</v>
      </c>
      <c r="C319">
        <v>2021</v>
      </c>
      <c r="E319" t="s">
        <v>3414</v>
      </c>
      <c r="F319" t="s">
        <v>9291</v>
      </c>
      <c r="G319" t="s">
        <v>3980</v>
      </c>
    </row>
    <row r="320" spans="1:7" x14ac:dyDescent="0.25">
      <c r="A320" t="s">
        <v>1265</v>
      </c>
      <c r="B320" t="s">
        <v>737</v>
      </c>
      <c r="C320">
        <v>2020</v>
      </c>
      <c r="E320" t="s">
        <v>3210</v>
      </c>
      <c r="F320" t="s">
        <v>9381</v>
      </c>
      <c r="G320" t="s">
        <v>3980</v>
      </c>
    </row>
    <row r="321" spans="1:7" x14ac:dyDescent="0.25">
      <c r="A321" t="s">
        <v>1287</v>
      </c>
      <c r="B321" t="s">
        <v>737</v>
      </c>
      <c r="C321">
        <v>2019</v>
      </c>
      <c r="E321" t="s">
        <v>3210</v>
      </c>
      <c r="F321" t="s">
        <v>9382</v>
      </c>
      <c r="G321" t="s">
        <v>3980</v>
      </c>
    </row>
    <row r="322" spans="1:7" x14ac:dyDescent="0.25">
      <c r="A322" t="s">
        <v>739</v>
      </c>
      <c r="B322" t="s">
        <v>743</v>
      </c>
      <c r="C322">
        <v>2015</v>
      </c>
      <c r="D322" t="s">
        <v>180</v>
      </c>
      <c r="F322" t="s">
        <v>9500</v>
      </c>
      <c r="G322" t="s">
        <v>3980</v>
      </c>
    </row>
    <row r="323" spans="1:7" x14ac:dyDescent="0.25">
      <c r="A323" t="s">
        <v>2714</v>
      </c>
      <c r="B323" t="s">
        <v>747</v>
      </c>
      <c r="C323">
        <v>1993</v>
      </c>
      <c r="E323" t="s">
        <v>3409</v>
      </c>
      <c r="F323" t="s">
        <v>9279</v>
      </c>
      <c r="G323" t="s">
        <v>3980</v>
      </c>
    </row>
    <row r="324" spans="1:7" x14ac:dyDescent="0.25">
      <c r="A324" t="s">
        <v>2125</v>
      </c>
      <c r="B324" t="s">
        <v>752</v>
      </c>
      <c r="C324">
        <v>2013</v>
      </c>
      <c r="E324" t="s">
        <v>3302</v>
      </c>
      <c r="F324" t="s">
        <v>8965</v>
      </c>
      <c r="G324" t="s">
        <v>3980</v>
      </c>
    </row>
    <row r="325" spans="1:7" x14ac:dyDescent="0.25">
      <c r="A325" t="s">
        <v>2166</v>
      </c>
      <c r="B325" t="s">
        <v>752</v>
      </c>
      <c r="C325">
        <v>2013</v>
      </c>
      <c r="E325" t="s">
        <v>3322</v>
      </c>
      <c r="F325" t="s">
        <v>9501</v>
      </c>
      <c r="G325" t="s">
        <v>180</v>
      </c>
    </row>
    <row r="326" spans="1:7" x14ac:dyDescent="0.25">
      <c r="A326" t="s">
        <v>155</v>
      </c>
      <c r="B326" t="s">
        <v>752</v>
      </c>
      <c r="C326">
        <v>2011</v>
      </c>
      <c r="E326" t="s">
        <v>3302</v>
      </c>
      <c r="F326" t="s">
        <v>9227</v>
      </c>
      <c r="G326" t="s">
        <v>3980</v>
      </c>
    </row>
    <row r="327" spans="1:7" x14ac:dyDescent="0.25">
      <c r="A327" t="s">
        <v>1848</v>
      </c>
      <c r="B327" t="s">
        <v>756</v>
      </c>
      <c r="C327">
        <v>2015</v>
      </c>
      <c r="E327" t="s">
        <v>3288</v>
      </c>
      <c r="F327" t="s">
        <v>8928</v>
      </c>
      <c r="G327" t="s">
        <v>3980</v>
      </c>
    </row>
    <row r="328" spans="1:7" x14ac:dyDescent="0.25">
      <c r="A328" t="s">
        <v>155</v>
      </c>
      <c r="B328" t="s">
        <v>756</v>
      </c>
      <c r="C328">
        <v>2011</v>
      </c>
      <c r="E328" t="s">
        <v>3394</v>
      </c>
      <c r="F328" t="s">
        <v>9228</v>
      </c>
      <c r="G328" t="s">
        <v>3980</v>
      </c>
    </row>
    <row r="329" spans="1:7" x14ac:dyDescent="0.25">
      <c r="A329" t="s">
        <v>346</v>
      </c>
      <c r="B329" t="s">
        <v>760</v>
      </c>
      <c r="C329">
        <v>2023</v>
      </c>
      <c r="E329" t="s">
        <v>3019</v>
      </c>
      <c r="F329" t="s">
        <v>8469</v>
      </c>
      <c r="G329" t="s">
        <v>3980</v>
      </c>
    </row>
    <row r="330" spans="1:7" x14ac:dyDescent="0.25">
      <c r="A330" t="s">
        <v>1436</v>
      </c>
      <c r="B330" t="s">
        <v>764</v>
      </c>
      <c r="C330">
        <v>2018</v>
      </c>
      <c r="E330" t="s">
        <v>3238</v>
      </c>
      <c r="F330" t="s">
        <v>8815</v>
      </c>
      <c r="G330" t="s">
        <v>3980</v>
      </c>
    </row>
    <row r="331" spans="1:7" x14ac:dyDescent="0.25">
      <c r="A331" t="s">
        <v>2139</v>
      </c>
      <c r="B331" t="s">
        <v>767</v>
      </c>
      <c r="C331">
        <v>2020</v>
      </c>
      <c r="E331" s="10" t="s">
        <v>8344</v>
      </c>
      <c r="F331" t="s">
        <v>8984</v>
      </c>
      <c r="G331" t="s">
        <v>3980</v>
      </c>
    </row>
    <row r="332" spans="1:7" x14ac:dyDescent="0.25">
      <c r="A332" t="s">
        <v>840</v>
      </c>
      <c r="B332" t="s">
        <v>771</v>
      </c>
      <c r="C332">
        <v>1996</v>
      </c>
      <c r="E332" t="s">
        <v>3126</v>
      </c>
      <c r="F332" t="s">
        <v>9984</v>
      </c>
      <c r="G332" t="s">
        <v>180</v>
      </c>
    </row>
    <row r="333" spans="1:7" x14ac:dyDescent="0.25">
      <c r="A333" t="s">
        <v>1287</v>
      </c>
      <c r="B333" t="s">
        <v>771</v>
      </c>
      <c r="C333">
        <v>2019</v>
      </c>
      <c r="E333" t="s">
        <v>3217</v>
      </c>
      <c r="F333" t="s">
        <v>8759</v>
      </c>
      <c r="G333" t="s">
        <v>3980</v>
      </c>
    </row>
    <row r="334" spans="1:7" x14ac:dyDescent="0.25">
      <c r="A334" t="s">
        <v>2797</v>
      </c>
      <c r="B334" t="s">
        <v>771</v>
      </c>
      <c r="C334">
        <v>2021</v>
      </c>
      <c r="E334" t="s">
        <v>3126</v>
      </c>
      <c r="F334" t="s">
        <v>9984</v>
      </c>
      <c r="G334" t="s">
        <v>180</v>
      </c>
    </row>
    <row r="335" spans="1:7" x14ac:dyDescent="0.25">
      <c r="A335" t="s">
        <v>1848</v>
      </c>
      <c r="B335" t="s">
        <v>775</v>
      </c>
      <c r="C335">
        <v>2015</v>
      </c>
      <c r="E335" s="10" t="s">
        <v>8309</v>
      </c>
      <c r="F335" t="s">
        <v>9502</v>
      </c>
      <c r="G335" t="s">
        <v>3980</v>
      </c>
    </row>
    <row r="336" spans="1:7" x14ac:dyDescent="0.25">
      <c r="A336" t="s">
        <v>806</v>
      </c>
      <c r="B336" t="s">
        <v>779</v>
      </c>
      <c r="C336">
        <v>2018</v>
      </c>
      <c r="E336" t="s">
        <v>2975</v>
      </c>
      <c r="F336" t="s">
        <v>8606</v>
      </c>
      <c r="G336" t="s">
        <v>3980</v>
      </c>
    </row>
    <row r="337" spans="1:7" x14ac:dyDescent="0.25">
      <c r="A337" t="s">
        <v>1137</v>
      </c>
      <c r="B337" t="s">
        <v>779</v>
      </c>
      <c r="C337">
        <v>2012</v>
      </c>
      <c r="E337" t="s">
        <v>2975</v>
      </c>
      <c r="F337" t="s">
        <v>8711</v>
      </c>
      <c r="G337" t="s">
        <v>3980</v>
      </c>
    </row>
    <row r="338" spans="1:7" x14ac:dyDescent="0.25">
      <c r="A338" t="s">
        <v>1436</v>
      </c>
      <c r="B338" t="s">
        <v>779</v>
      </c>
      <c r="C338">
        <v>2018</v>
      </c>
      <c r="E338" t="s">
        <v>2975</v>
      </c>
      <c r="F338" t="s">
        <v>8816</v>
      </c>
      <c r="G338" t="s">
        <v>3980</v>
      </c>
    </row>
    <row r="339" spans="1:7" x14ac:dyDescent="0.25">
      <c r="A339" t="s">
        <v>1137</v>
      </c>
      <c r="B339" t="s">
        <v>784</v>
      </c>
      <c r="C339">
        <v>2012</v>
      </c>
      <c r="E339" t="s">
        <v>3192</v>
      </c>
      <c r="F339" t="s">
        <v>8712</v>
      </c>
      <c r="G339" t="s">
        <v>3980</v>
      </c>
    </row>
    <row r="340" spans="1:7" x14ac:dyDescent="0.25">
      <c r="A340" t="s">
        <v>739</v>
      </c>
      <c r="B340" t="s">
        <v>788</v>
      </c>
      <c r="C340">
        <v>2015</v>
      </c>
      <c r="E340" t="s">
        <v>3091</v>
      </c>
      <c r="F340" t="s">
        <v>8559</v>
      </c>
      <c r="G340" t="s">
        <v>3980</v>
      </c>
    </row>
    <row r="341" spans="1:7" x14ac:dyDescent="0.25">
      <c r="A341" t="s">
        <v>1258</v>
      </c>
      <c r="B341" t="s">
        <v>788</v>
      </c>
      <c r="C341">
        <v>2015</v>
      </c>
      <c r="E341" t="s">
        <v>3091</v>
      </c>
      <c r="F341" t="s">
        <v>8738</v>
      </c>
      <c r="G341" t="s">
        <v>3980</v>
      </c>
    </row>
    <row r="342" spans="1:7" x14ac:dyDescent="0.25">
      <c r="A342" t="s">
        <v>1679</v>
      </c>
      <c r="B342" t="s">
        <v>788</v>
      </c>
      <c r="C342">
        <v>2017</v>
      </c>
      <c r="E342" t="s">
        <v>3091</v>
      </c>
      <c r="F342" t="s">
        <v>8865</v>
      </c>
      <c r="G342" t="s">
        <v>3980</v>
      </c>
    </row>
    <row r="343" spans="1:7" x14ac:dyDescent="0.25">
      <c r="A343" t="s">
        <v>90</v>
      </c>
      <c r="B343" t="s">
        <v>788</v>
      </c>
      <c r="C343">
        <v>2017</v>
      </c>
      <c r="E343" t="s">
        <v>3091</v>
      </c>
      <c r="F343" t="s">
        <v>9061</v>
      </c>
      <c r="G343" t="s">
        <v>3980</v>
      </c>
    </row>
    <row r="344" spans="1:7" x14ac:dyDescent="0.25">
      <c r="A344" t="s">
        <v>90</v>
      </c>
      <c r="B344" t="s">
        <v>792</v>
      </c>
      <c r="C344">
        <v>2017</v>
      </c>
      <c r="E344" t="s">
        <v>3344</v>
      </c>
      <c r="F344" t="s">
        <v>9503</v>
      </c>
      <c r="G344" t="s">
        <v>180</v>
      </c>
    </row>
    <row r="345" spans="1:7" x14ac:dyDescent="0.25">
      <c r="A345" t="s">
        <v>90</v>
      </c>
      <c r="B345" t="s">
        <v>796</v>
      </c>
      <c r="C345">
        <v>2017</v>
      </c>
      <c r="E345" t="s">
        <v>2975</v>
      </c>
      <c r="F345" t="s">
        <v>9062</v>
      </c>
      <c r="G345" t="s">
        <v>3980</v>
      </c>
    </row>
    <row r="346" spans="1:7" x14ac:dyDescent="0.25">
      <c r="A346" t="s">
        <v>2883</v>
      </c>
      <c r="B346" t="s">
        <v>796</v>
      </c>
      <c r="C346">
        <v>2023</v>
      </c>
      <c r="E346" t="s">
        <v>2975</v>
      </c>
      <c r="F346" t="s">
        <v>9326</v>
      </c>
      <c r="G346" t="s">
        <v>3980</v>
      </c>
    </row>
    <row r="347" spans="1:7" x14ac:dyDescent="0.25">
      <c r="A347" t="s">
        <v>1788</v>
      </c>
      <c r="B347" t="s">
        <v>800</v>
      </c>
      <c r="C347">
        <v>1987</v>
      </c>
      <c r="E347" t="s">
        <v>3267</v>
      </c>
      <c r="F347" t="s">
        <v>9383</v>
      </c>
      <c r="G347" t="s">
        <v>3980</v>
      </c>
    </row>
    <row r="348" spans="1:7" x14ac:dyDescent="0.25">
      <c r="A348" t="s">
        <v>1265</v>
      </c>
      <c r="B348" t="s">
        <v>7910</v>
      </c>
      <c r="C348">
        <v>2020</v>
      </c>
      <c r="E348" s="10" t="s">
        <v>7913</v>
      </c>
      <c r="F348" t="s">
        <v>8741</v>
      </c>
      <c r="G348" t="s">
        <v>3980</v>
      </c>
    </row>
    <row r="349" spans="1:7" x14ac:dyDescent="0.25">
      <c r="A349" t="s">
        <v>2129</v>
      </c>
      <c r="B349" t="s">
        <v>7910</v>
      </c>
      <c r="C349">
        <v>2020</v>
      </c>
      <c r="E349" s="10" t="s">
        <v>7913</v>
      </c>
      <c r="F349" t="s">
        <v>8972</v>
      </c>
      <c r="G349" t="s">
        <v>3980</v>
      </c>
    </row>
    <row r="350" spans="1:7" x14ac:dyDescent="0.25">
      <c r="A350" t="s">
        <v>2139</v>
      </c>
      <c r="B350" t="s">
        <v>7910</v>
      </c>
      <c r="C350">
        <v>2020</v>
      </c>
      <c r="E350" s="10" t="s">
        <v>7913</v>
      </c>
      <c r="F350" t="s">
        <v>8985</v>
      </c>
      <c r="G350" t="s">
        <v>3980</v>
      </c>
    </row>
    <row r="351" spans="1:7" x14ac:dyDescent="0.25">
      <c r="A351" t="s">
        <v>2894</v>
      </c>
      <c r="B351" t="s">
        <v>7910</v>
      </c>
      <c r="C351">
        <v>2023</v>
      </c>
      <c r="E351" s="10" t="s">
        <v>7913</v>
      </c>
      <c r="F351" t="s">
        <v>9327</v>
      </c>
      <c r="G351" t="s">
        <v>3980</v>
      </c>
    </row>
    <row r="352" spans="1:7" x14ac:dyDescent="0.25">
      <c r="A352" t="s">
        <v>2797</v>
      </c>
      <c r="B352" t="s">
        <v>804</v>
      </c>
      <c r="C352">
        <v>2021</v>
      </c>
      <c r="E352" t="s">
        <v>3006</v>
      </c>
      <c r="F352" t="s">
        <v>9504</v>
      </c>
      <c r="G352" t="s">
        <v>180</v>
      </c>
    </row>
    <row r="353" spans="1:7" x14ac:dyDescent="0.25">
      <c r="A353" t="s">
        <v>739</v>
      </c>
      <c r="B353" t="s">
        <v>806</v>
      </c>
      <c r="C353">
        <v>2015</v>
      </c>
      <c r="E353" t="s">
        <v>3092</v>
      </c>
      <c r="F353" t="s">
        <v>8560</v>
      </c>
      <c r="G353" t="s">
        <v>3980</v>
      </c>
    </row>
    <row r="354" spans="1:7" x14ac:dyDescent="0.25">
      <c r="A354" t="s">
        <v>1137</v>
      </c>
      <c r="B354" t="s">
        <v>806</v>
      </c>
      <c r="C354">
        <v>2012</v>
      </c>
      <c r="E354" t="s">
        <v>3092</v>
      </c>
      <c r="F354" t="s">
        <v>8713</v>
      </c>
      <c r="G354" t="s">
        <v>3980</v>
      </c>
    </row>
    <row r="355" spans="1:7" x14ac:dyDescent="0.25">
      <c r="A355" t="s">
        <v>90</v>
      </c>
      <c r="B355" t="s">
        <v>808</v>
      </c>
      <c r="C355">
        <v>2017</v>
      </c>
      <c r="E355" t="s">
        <v>3345</v>
      </c>
      <c r="F355" t="s">
        <v>9063</v>
      </c>
      <c r="G355" t="s">
        <v>3980</v>
      </c>
    </row>
    <row r="356" spans="1:7" x14ac:dyDescent="0.25">
      <c r="A356" t="s">
        <v>840</v>
      </c>
      <c r="B356" t="s">
        <v>812</v>
      </c>
      <c r="C356">
        <v>1996</v>
      </c>
      <c r="E356" s="10" t="s">
        <v>7882</v>
      </c>
      <c r="F356" t="s">
        <v>9985</v>
      </c>
      <c r="G356" t="s">
        <v>180</v>
      </c>
    </row>
    <row r="357" spans="1:7" x14ac:dyDescent="0.25">
      <c r="A357" t="s">
        <v>1788</v>
      </c>
      <c r="B357" t="s">
        <v>812</v>
      </c>
      <c r="C357">
        <v>1987</v>
      </c>
      <c r="E357" s="10" t="s">
        <v>7882</v>
      </c>
      <c r="F357" t="s">
        <v>9985</v>
      </c>
      <c r="G357" t="s">
        <v>180</v>
      </c>
    </row>
    <row r="358" spans="1:7" x14ac:dyDescent="0.25">
      <c r="A358" t="s">
        <v>2147</v>
      </c>
      <c r="B358" t="s">
        <v>812</v>
      </c>
      <c r="C358">
        <v>1980</v>
      </c>
      <c r="E358" s="10" t="s">
        <v>7882</v>
      </c>
      <c r="F358" t="s">
        <v>9985</v>
      </c>
      <c r="G358" t="s">
        <v>180</v>
      </c>
    </row>
    <row r="359" spans="1:7" x14ac:dyDescent="0.25">
      <c r="A359" t="s">
        <v>682</v>
      </c>
      <c r="B359" t="s">
        <v>814</v>
      </c>
      <c r="C359">
        <v>2015</v>
      </c>
      <c r="E359" t="s">
        <v>3079</v>
      </c>
      <c r="F359" t="s">
        <v>8542</v>
      </c>
      <c r="G359" t="s">
        <v>3980</v>
      </c>
    </row>
    <row r="360" spans="1:7" x14ac:dyDescent="0.25">
      <c r="A360" t="s">
        <v>1287</v>
      </c>
      <c r="B360" t="s">
        <v>814</v>
      </c>
      <c r="C360">
        <v>2019</v>
      </c>
      <c r="E360" t="s">
        <v>3079</v>
      </c>
      <c r="F360" t="s">
        <v>8760</v>
      </c>
      <c r="G360" t="s">
        <v>3980</v>
      </c>
    </row>
    <row r="361" spans="1:7" x14ac:dyDescent="0.25">
      <c r="A361" t="s">
        <v>90</v>
      </c>
      <c r="B361" t="s">
        <v>821</v>
      </c>
      <c r="C361">
        <v>2017</v>
      </c>
      <c r="E361" t="s">
        <v>2975</v>
      </c>
      <c r="F361" t="s">
        <v>9064</v>
      </c>
      <c r="G361" t="s">
        <v>3980</v>
      </c>
    </row>
    <row r="362" spans="1:7" x14ac:dyDescent="0.25">
      <c r="A362" t="s">
        <v>840</v>
      </c>
      <c r="B362" t="s">
        <v>825</v>
      </c>
      <c r="C362">
        <v>1996</v>
      </c>
      <c r="E362" s="10" t="s">
        <v>8406</v>
      </c>
      <c r="F362" t="s">
        <v>8407</v>
      </c>
      <c r="G362" t="s">
        <v>3980</v>
      </c>
    </row>
    <row r="363" spans="1:7" x14ac:dyDescent="0.25">
      <c r="A363" t="s">
        <v>957</v>
      </c>
      <c r="B363" t="s">
        <v>829</v>
      </c>
      <c r="C363">
        <v>2006</v>
      </c>
      <c r="E363" t="s">
        <v>3158</v>
      </c>
      <c r="F363" t="s">
        <v>8661</v>
      </c>
      <c r="G363" t="s">
        <v>3980</v>
      </c>
    </row>
    <row r="364" spans="1:7" x14ac:dyDescent="0.25">
      <c r="A364" t="s">
        <v>2797</v>
      </c>
      <c r="B364" t="s">
        <v>831</v>
      </c>
      <c r="C364">
        <v>2021</v>
      </c>
      <c r="E364" t="s">
        <v>3415</v>
      </c>
      <c r="F364" t="s">
        <v>9505</v>
      </c>
      <c r="G364" t="s">
        <v>180</v>
      </c>
    </row>
    <row r="365" spans="1:7" x14ac:dyDescent="0.25">
      <c r="A365" t="s">
        <v>8352</v>
      </c>
      <c r="B365" t="s">
        <v>8351</v>
      </c>
      <c r="C365">
        <v>2018</v>
      </c>
      <c r="D365" t="s">
        <v>180</v>
      </c>
      <c r="F365" t="s">
        <v>9506</v>
      </c>
      <c r="G365" t="s">
        <v>3980</v>
      </c>
    </row>
    <row r="366" spans="1:7" x14ac:dyDescent="0.25">
      <c r="A366" t="s">
        <v>917</v>
      </c>
      <c r="B366" t="s">
        <v>8351</v>
      </c>
      <c r="C366">
        <v>2019</v>
      </c>
      <c r="E366" s="10" t="s">
        <v>8350</v>
      </c>
      <c r="F366" t="s">
        <v>9507</v>
      </c>
      <c r="G366" t="s">
        <v>180</v>
      </c>
    </row>
    <row r="367" spans="1:7" x14ac:dyDescent="0.25">
      <c r="A367" t="s">
        <v>1265</v>
      </c>
      <c r="B367" t="s">
        <v>9923</v>
      </c>
      <c r="C367">
        <v>2020</v>
      </c>
      <c r="E367" s="10" t="s">
        <v>9925</v>
      </c>
      <c r="F367" t="s">
        <v>9926</v>
      </c>
      <c r="G367" t="s">
        <v>3980</v>
      </c>
    </row>
    <row r="368" spans="1:7" x14ac:dyDescent="0.25">
      <c r="A368" t="s">
        <v>752</v>
      </c>
      <c r="B368" t="s">
        <v>838</v>
      </c>
      <c r="C368">
        <v>2018</v>
      </c>
      <c r="E368" t="s">
        <v>3108</v>
      </c>
      <c r="F368" t="s">
        <v>8582</v>
      </c>
      <c r="G368" t="s">
        <v>3980</v>
      </c>
    </row>
    <row r="369" spans="1:7" x14ac:dyDescent="0.25">
      <c r="A369" t="s">
        <v>155</v>
      </c>
      <c r="B369" t="s">
        <v>838</v>
      </c>
      <c r="C369">
        <v>2011</v>
      </c>
      <c r="E369" t="s">
        <v>3108</v>
      </c>
      <c r="F369" t="s">
        <v>9229</v>
      </c>
      <c r="G369" t="s">
        <v>3980</v>
      </c>
    </row>
    <row r="370" spans="1:7" x14ac:dyDescent="0.25">
      <c r="A370" t="s">
        <v>372</v>
      </c>
      <c r="B370" t="s">
        <v>9846</v>
      </c>
      <c r="C370">
        <v>1998</v>
      </c>
      <c r="E370" s="10" t="s">
        <v>9850</v>
      </c>
      <c r="F370" t="s">
        <v>9851</v>
      </c>
      <c r="G370" t="s">
        <v>3980</v>
      </c>
    </row>
    <row r="371" spans="1:7" x14ac:dyDescent="0.25">
      <c r="A371" t="s">
        <v>253</v>
      </c>
      <c r="B371" t="s">
        <v>840</v>
      </c>
      <c r="C371">
        <v>1990</v>
      </c>
      <c r="E371" t="s">
        <v>2995</v>
      </c>
      <c r="F371" t="s">
        <v>8435</v>
      </c>
      <c r="G371" t="s">
        <v>3980</v>
      </c>
    </row>
    <row r="372" spans="1:7" x14ac:dyDescent="0.25">
      <c r="A372" t="s">
        <v>1718</v>
      </c>
      <c r="B372" t="s">
        <v>840</v>
      </c>
      <c r="C372">
        <v>1983</v>
      </c>
      <c r="E372" t="s">
        <v>2995</v>
      </c>
      <c r="F372" t="s">
        <v>8879</v>
      </c>
      <c r="G372" t="s">
        <v>3980</v>
      </c>
    </row>
    <row r="373" spans="1:7" x14ac:dyDescent="0.25">
      <c r="A373" t="s">
        <v>1788</v>
      </c>
      <c r="B373" t="s">
        <v>840</v>
      </c>
      <c r="C373">
        <v>1987</v>
      </c>
      <c r="E373" t="s">
        <v>2995</v>
      </c>
      <c r="F373" t="s">
        <v>8891</v>
      </c>
      <c r="G373" t="s">
        <v>3980</v>
      </c>
    </row>
    <row r="374" spans="1:7" x14ac:dyDescent="0.25">
      <c r="A374" t="s">
        <v>866</v>
      </c>
      <c r="B374" t="s">
        <v>843</v>
      </c>
      <c r="C374">
        <v>2019</v>
      </c>
      <c r="E374" t="s">
        <v>3132</v>
      </c>
      <c r="F374" t="s">
        <v>8630</v>
      </c>
      <c r="G374" t="s">
        <v>3980</v>
      </c>
    </row>
    <row r="375" spans="1:7" x14ac:dyDescent="0.25">
      <c r="A375" t="s">
        <v>1122</v>
      </c>
      <c r="B375" t="s">
        <v>843</v>
      </c>
      <c r="C375">
        <v>2022</v>
      </c>
      <c r="E375" t="s">
        <v>2975</v>
      </c>
      <c r="F375" t="s">
        <v>8705</v>
      </c>
      <c r="G375" t="s">
        <v>3980</v>
      </c>
    </row>
    <row r="376" spans="1:7" x14ac:dyDescent="0.25">
      <c r="A376" t="s">
        <v>90</v>
      </c>
      <c r="B376" t="s">
        <v>843</v>
      </c>
      <c r="C376">
        <v>2017</v>
      </c>
      <c r="E376" t="s">
        <v>3346</v>
      </c>
      <c r="F376" t="s">
        <v>9065</v>
      </c>
      <c r="G376" t="s">
        <v>3980</v>
      </c>
    </row>
    <row r="377" spans="1:7" x14ac:dyDescent="0.25">
      <c r="A377" t="s">
        <v>346</v>
      </c>
      <c r="B377" t="s">
        <v>847</v>
      </c>
      <c r="C377">
        <v>2023</v>
      </c>
      <c r="E377" t="s">
        <v>3006</v>
      </c>
      <c r="F377" t="s">
        <v>9508</v>
      </c>
      <c r="G377" t="s">
        <v>3980</v>
      </c>
    </row>
    <row r="378" spans="1:7" x14ac:dyDescent="0.25">
      <c r="A378" t="s">
        <v>1428</v>
      </c>
      <c r="B378" t="s">
        <v>9778</v>
      </c>
      <c r="C378">
        <v>2021</v>
      </c>
      <c r="E378" s="10" t="s">
        <v>9777</v>
      </c>
      <c r="F378" t="s">
        <v>9776</v>
      </c>
      <c r="G378" t="s">
        <v>3980</v>
      </c>
    </row>
    <row r="379" spans="1:7" x14ac:dyDescent="0.25">
      <c r="A379" t="s">
        <v>155</v>
      </c>
      <c r="B379" t="s">
        <v>847</v>
      </c>
      <c r="C379">
        <v>2011</v>
      </c>
      <c r="E379" t="s">
        <v>3395</v>
      </c>
      <c r="F379" t="s">
        <v>9230</v>
      </c>
      <c r="G379" t="s">
        <v>3980</v>
      </c>
    </row>
    <row r="380" spans="1:7" x14ac:dyDescent="0.25">
      <c r="A380" t="s">
        <v>90</v>
      </c>
      <c r="B380" t="s">
        <v>849</v>
      </c>
      <c r="C380">
        <v>2017</v>
      </c>
      <c r="E380" t="s">
        <v>3347</v>
      </c>
      <c r="F380" t="s">
        <v>9066</v>
      </c>
      <c r="G380" t="s">
        <v>3980</v>
      </c>
    </row>
    <row r="381" spans="1:7" x14ac:dyDescent="0.25">
      <c r="A381" t="s">
        <v>346</v>
      </c>
      <c r="B381" t="s">
        <v>856</v>
      </c>
      <c r="C381">
        <v>2023</v>
      </c>
      <c r="E381" t="s">
        <v>3020</v>
      </c>
      <c r="F381" t="s">
        <v>8470</v>
      </c>
      <c r="G381" t="s">
        <v>3980</v>
      </c>
    </row>
    <row r="382" spans="1:7" x14ac:dyDescent="0.25">
      <c r="A382" t="s">
        <v>866</v>
      </c>
      <c r="B382" t="s">
        <v>856</v>
      </c>
      <c r="C382">
        <v>2019</v>
      </c>
      <c r="E382" t="s">
        <v>3020</v>
      </c>
      <c r="F382" t="s">
        <v>8631</v>
      </c>
      <c r="G382" t="s">
        <v>3980</v>
      </c>
    </row>
    <row r="383" spans="1:7" x14ac:dyDescent="0.25">
      <c r="A383" t="s">
        <v>1428</v>
      </c>
      <c r="B383" t="s">
        <v>856</v>
      </c>
      <c r="C383">
        <v>2021</v>
      </c>
      <c r="E383" t="s">
        <v>3020</v>
      </c>
      <c r="F383" t="s">
        <v>8801</v>
      </c>
      <c r="G383" t="s">
        <v>3980</v>
      </c>
    </row>
    <row r="384" spans="1:7" x14ac:dyDescent="0.25">
      <c r="A384" t="s">
        <v>1683</v>
      </c>
      <c r="B384" t="s">
        <v>856</v>
      </c>
      <c r="C384">
        <v>2020</v>
      </c>
      <c r="E384" t="s">
        <v>3020</v>
      </c>
      <c r="F384" t="s">
        <v>8868</v>
      </c>
      <c r="G384" t="s">
        <v>3980</v>
      </c>
    </row>
    <row r="385" spans="1:7" x14ac:dyDescent="0.25">
      <c r="A385" t="s">
        <v>90</v>
      </c>
      <c r="B385" t="s">
        <v>856</v>
      </c>
      <c r="C385">
        <v>2017</v>
      </c>
      <c r="E385" t="s">
        <v>3020</v>
      </c>
      <c r="F385" t="s">
        <v>9067</v>
      </c>
      <c r="G385" t="s">
        <v>3980</v>
      </c>
    </row>
    <row r="386" spans="1:7" x14ac:dyDescent="0.25">
      <c r="A386" t="s">
        <v>1137</v>
      </c>
      <c r="B386" t="s">
        <v>858</v>
      </c>
      <c r="C386">
        <v>2012</v>
      </c>
      <c r="E386" t="s">
        <v>3193</v>
      </c>
      <c r="F386" t="s">
        <v>8714</v>
      </c>
      <c r="G386" t="s">
        <v>3980</v>
      </c>
    </row>
    <row r="387" spans="1:7" x14ac:dyDescent="0.25">
      <c r="A387" t="s">
        <v>1436</v>
      </c>
      <c r="B387" t="s">
        <v>858</v>
      </c>
      <c r="C387">
        <v>2018</v>
      </c>
      <c r="E387" t="s">
        <v>3193</v>
      </c>
      <c r="F387" t="s">
        <v>8817</v>
      </c>
      <c r="G387" t="s">
        <v>3980</v>
      </c>
    </row>
    <row r="388" spans="1:7" x14ac:dyDescent="0.25">
      <c r="A388" t="s">
        <v>1683</v>
      </c>
      <c r="B388" t="s">
        <v>858</v>
      </c>
      <c r="C388">
        <v>2020</v>
      </c>
      <c r="E388" t="s">
        <v>3193</v>
      </c>
      <c r="F388" t="s">
        <v>8869</v>
      </c>
      <c r="G388" t="s">
        <v>3980</v>
      </c>
    </row>
    <row r="389" spans="1:7" x14ac:dyDescent="0.25">
      <c r="A389" t="s">
        <v>2189</v>
      </c>
      <c r="B389" t="s">
        <v>858</v>
      </c>
      <c r="C389">
        <v>2021</v>
      </c>
      <c r="E389" t="s">
        <v>3193</v>
      </c>
      <c r="F389" t="s">
        <v>9025</v>
      </c>
      <c r="G389" t="s">
        <v>3980</v>
      </c>
    </row>
    <row r="390" spans="1:7" x14ac:dyDescent="0.25">
      <c r="A390" t="s">
        <v>90</v>
      </c>
      <c r="B390" t="s">
        <v>858</v>
      </c>
      <c r="C390">
        <v>2017</v>
      </c>
      <c r="E390" t="s">
        <v>3193</v>
      </c>
      <c r="F390" t="s">
        <v>9068</v>
      </c>
      <c r="G390" t="s">
        <v>3980</v>
      </c>
    </row>
    <row r="391" spans="1:7" x14ac:dyDescent="0.25">
      <c r="A391" t="s">
        <v>2421</v>
      </c>
      <c r="B391" t="s">
        <v>858</v>
      </c>
      <c r="C391">
        <v>2008</v>
      </c>
      <c r="E391" t="s">
        <v>3193</v>
      </c>
      <c r="F391" t="s">
        <v>9164</v>
      </c>
      <c r="G391" t="s">
        <v>3980</v>
      </c>
    </row>
    <row r="392" spans="1:7" x14ac:dyDescent="0.25">
      <c r="A392" t="s">
        <v>90</v>
      </c>
      <c r="B392" t="s">
        <v>862</v>
      </c>
      <c r="C392">
        <v>2017</v>
      </c>
      <c r="E392" t="s">
        <v>2975</v>
      </c>
      <c r="F392" t="s">
        <v>9069</v>
      </c>
      <c r="G392" t="s">
        <v>3980</v>
      </c>
    </row>
    <row r="393" spans="1:7" x14ac:dyDescent="0.25">
      <c r="A393" t="s">
        <v>357</v>
      </c>
      <c r="B393" t="s">
        <v>8270</v>
      </c>
      <c r="C393">
        <v>2024</v>
      </c>
      <c r="E393" t="s">
        <v>2975</v>
      </c>
      <c r="F393" t="s">
        <v>8500</v>
      </c>
      <c r="G393" t="s">
        <v>3980</v>
      </c>
    </row>
    <row r="394" spans="1:7" x14ac:dyDescent="0.25">
      <c r="A394" t="s">
        <v>1569</v>
      </c>
      <c r="B394" t="s">
        <v>8270</v>
      </c>
      <c r="C394">
        <v>2021</v>
      </c>
      <c r="E394" t="s">
        <v>2975</v>
      </c>
      <c r="F394" t="s">
        <v>8849</v>
      </c>
      <c r="G394" t="s">
        <v>3980</v>
      </c>
    </row>
    <row r="395" spans="1:7" x14ac:dyDescent="0.25">
      <c r="A395" t="s">
        <v>1844</v>
      </c>
      <c r="B395" t="s">
        <v>8270</v>
      </c>
      <c r="C395">
        <v>2024</v>
      </c>
      <c r="E395" t="s">
        <v>2975</v>
      </c>
      <c r="F395" t="s">
        <v>8920</v>
      </c>
      <c r="G395" t="s">
        <v>3980</v>
      </c>
    </row>
    <row r="396" spans="1:7" x14ac:dyDescent="0.25">
      <c r="A396" t="s">
        <v>2464</v>
      </c>
      <c r="B396" t="s">
        <v>8270</v>
      </c>
      <c r="C396">
        <v>2025</v>
      </c>
      <c r="D396" t="s">
        <v>180</v>
      </c>
      <c r="F396" t="s">
        <v>9509</v>
      </c>
      <c r="G396" t="s">
        <v>3980</v>
      </c>
    </row>
    <row r="397" spans="1:7" x14ac:dyDescent="0.25">
      <c r="A397" t="s">
        <v>939</v>
      </c>
      <c r="B397" t="s">
        <v>866</v>
      </c>
      <c r="C397">
        <v>2014</v>
      </c>
      <c r="E397" t="s">
        <v>3154</v>
      </c>
      <c r="F397" t="s">
        <v>8658</v>
      </c>
      <c r="G397" t="s">
        <v>3980</v>
      </c>
    </row>
    <row r="398" spans="1:7" x14ac:dyDescent="0.25">
      <c r="A398" t="s">
        <v>739</v>
      </c>
      <c r="B398" t="s">
        <v>870</v>
      </c>
      <c r="C398">
        <v>2015</v>
      </c>
      <c r="E398" t="s">
        <v>3093</v>
      </c>
      <c r="F398" t="s">
        <v>8561</v>
      </c>
      <c r="G398" t="s">
        <v>3980</v>
      </c>
    </row>
    <row r="399" spans="1:7" x14ac:dyDescent="0.25">
      <c r="A399" t="s">
        <v>866</v>
      </c>
      <c r="B399" t="s">
        <v>870</v>
      </c>
      <c r="C399">
        <v>2019</v>
      </c>
      <c r="E399" t="s">
        <v>3093</v>
      </c>
      <c r="F399" t="s">
        <v>8632</v>
      </c>
      <c r="G399" t="s">
        <v>3980</v>
      </c>
    </row>
    <row r="400" spans="1:7" x14ac:dyDescent="0.25">
      <c r="A400" t="s">
        <v>90</v>
      </c>
      <c r="B400" t="s">
        <v>870</v>
      </c>
      <c r="C400">
        <v>2017</v>
      </c>
      <c r="E400" t="s">
        <v>3093</v>
      </c>
      <c r="F400" t="s">
        <v>9070</v>
      </c>
      <c r="G400" t="s">
        <v>3980</v>
      </c>
    </row>
    <row r="401" spans="1:7" x14ac:dyDescent="0.25">
      <c r="A401" t="s">
        <v>90</v>
      </c>
      <c r="B401" t="s">
        <v>872</v>
      </c>
      <c r="C401">
        <v>2017</v>
      </c>
      <c r="E401" t="s">
        <v>3348</v>
      </c>
      <c r="F401" t="s">
        <v>9071</v>
      </c>
      <c r="G401" t="s">
        <v>3980</v>
      </c>
    </row>
    <row r="402" spans="1:7" x14ac:dyDescent="0.25">
      <c r="A402" t="s">
        <v>90</v>
      </c>
      <c r="B402" t="s">
        <v>880</v>
      </c>
      <c r="C402">
        <v>2017</v>
      </c>
      <c r="E402" t="s">
        <v>2975</v>
      </c>
      <c r="F402" t="s">
        <v>9072</v>
      </c>
      <c r="G402" t="s">
        <v>3980</v>
      </c>
    </row>
    <row r="403" spans="1:7" x14ac:dyDescent="0.25">
      <c r="A403" t="s">
        <v>178</v>
      </c>
      <c r="B403" t="s">
        <v>882</v>
      </c>
      <c r="C403">
        <v>2022</v>
      </c>
      <c r="E403" t="s">
        <v>2975</v>
      </c>
      <c r="F403" t="s">
        <v>8416</v>
      </c>
      <c r="G403" t="s">
        <v>3980</v>
      </c>
    </row>
    <row r="404" spans="1:7" x14ac:dyDescent="0.25">
      <c r="A404" t="s">
        <v>2797</v>
      </c>
      <c r="B404" t="s">
        <v>882</v>
      </c>
      <c r="C404">
        <v>2021</v>
      </c>
      <c r="E404" t="s">
        <v>2975</v>
      </c>
      <c r="F404" t="s">
        <v>9292</v>
      </c>
      <c r="G404" t="s">
        <v>3980</v>
      </c>
    </row>
    <row r="405" spans="1:7" x14ac:dyDescent="0.25">
      <c r="A405" t="s">
        <v>702</v>
      </c>
      <c r="B405" t="s">
        <v>886</v>
      </c>
      <c r="C405">
        <v>2022</v>
      </c>
      <c r="E405" s="10" t="s">
        <v>14007</v>
      </c>
      <c r="F405" t="s">
        <v>14008</v>
      </c>
      <c r="G405" t="s">
        <v>3980</v>
      </c>
    </row>
    <row r="406" spans="1:7" x14ac:dyDescent="0.25">
      <c r="A406" t="s">
        <v>739</v>
      </c>
      <c r="B406" t="s">
        <v>886</v>
      </c>
      <c r="C406">
        <v>2015</v>
      </c>
      <c r="E406" s="10" t="s">
        <v>14007</v>
      </c>
      <c r="F406" t="s">
        <v>14009</v>
      </c>
      <c r="G406" t="s">
        <v>3980</v>
      </c>
    </row>
    <row r="407" spans="1:7" x14ac:dyDescent="0.25">
      <c r="A407" t="s">
        <v>747</v>
      </c>
      <c r="B407" t="s">
        <v>886</v>
      </c>
      <c r="C407">
        <v>2022</v>
      </c>
      <c r="E407" t="s">
        <v>3102</v>
      </c>
      <c r="F407" t="s">
        <v>8575</v>
      </c>
      <c r="G407" t="s">
        <v>3980</v>
      </c>
    </row>
    <row r="408" spans="1:7" x14ac:dyDescent="0.25">
      <c r="A408" t="s">
        <v>1569</v>
      </c>
      <c r="B408" t="s">
        <v>889</v>
      </c>
      <c r="C408">
        <v>2021</v>
      </c>
      <c r="E408" t="s">
        <v>3254</v>
      </c>
      <c r="F408" t="s">
        <v>8850</v>
      </c>
      <c r="G408" t="s">
        <v>3980</v>
      </c>
    </row>
    <row r="409" spans="1:7" x14ac:dyDescent="0.25">
      <c r="A409" t="s">
        <v>866</v>
      </c>
      <c r="B409" t="s">
        <v>891</v>
      </c>
      <c r="C409">
        <v>2019</v>
      </c>
      <c r="E409" t="s">
        <v>3133</v>
      </c>
      <c r="F409" t="s">
        <v>8633</v>
      </c>
      <c r="G409" t="s">
        <v>3980</v>
      </c>
    </row>
    <row r="410" spans="1:7" x14ac:dyDescent="0.25">
      <c r="A410" t="s">
        <v>90</v>
      </c>
      <c r="B410" t="s">
        <v>891</v>
      </c>
      <c r="C410">
        <v>2017</v>
      </c>
      <c r="E410" t="s">
        <v>3133</v>
      </c>
      <c r="F410" t="s">
        <v>9073</v>
      </c>
      <c r="G410" t="s">
        <v>3980</v>
      </c>
    </row>
    <row r="411" spans="1:7" x14ac:dyDescent="0.25">
      <c r="A411" t="s">
        <v>346</v>
      </c>
      <c r="B411" t="s">
        <v>893</v>
      </c>
      <c r="C411">
        <v>2023</v>
      </c>
      <c r="E411" t="s">
        <v>3021</v>
      </c>
      <c r="F411" t="s">
        <v>9384</v>
      </c>
      <c r="G411" t="s">
        <v>3980</v>
      </c>
    </row>
    <row r="412" spans="1:7" x14ac:dyDescent="0.25">
      <c r="A412" t="s">
        <v>1436</v>
      </c>
      <c r="B412" t="s">
        <v>897</v>
      </c>
      <c r="C412">
        <v>2018</v>
      </c>
      <c r="E412" s="10" t="s">
        <v>8322</v>
      </c>
      <c r="F412" t="s">
        <v>8818</v>
      </c>
      <c r="G412" t="s">
        <v>3980</v>
      </c>
    </row>
    <row r="413" spans="1:7" x14ac:dyDescent="0.25">
      <c r="A413" t="s">
        <v>1489</v>
      </c>
      <c r="B413" t="s">
        <v>897</v>
      </c>
      <c r="C413">
        <v>2016</v>
      </c>
      <c r="E413" t="s">
        <v>2975</v>
      </c>
      <c r="F413" t="s">
        <v>8830</v>
      </c>
      <c r="G413" t="s">
        <v>3980</v>
      </c>
    </row>
    <row r="414" spans="1:7" x14ac:dyDescent="0.25">
      <c r="A414" t="s">
        <v>599</v>
      </c>
      <c r="B414" t="s">
        <v>902</v>
      </c>
      <c r="C414">
        <v>2025</v>
      </c>
      <c r="E414" t="s">
        <v>2975</v>
      </c>
      <c r="F414" t="s">
        <v>8536</v>
      </c>
      <c r="G414" t="s">
        <v>3980</v>
      </c>
    </row>
    <row r="415" spans="1:7" x14ac:dyDescent="0.25">
      <c r="A415" t="s">
        <v>907</v>
      </c>
      <c r="B415" t="s">
        <v>911</v>
      </c>
      <c r="C415">
        <v>2013</v>
      </c>
      <c r="D415" t="s">
        <v>180</v>
      </c>
      <c r="F415" t="s">
        <v>9510</v>
      </c>
      <c r="G415" t="s">
        <v>3980</v>
      </c>
    </row>
    <row r="416" spans="1:7" x14ac:dyDescent="0.25">
      <c r="A416" t="s">
        <v>2421</v>
      </c>
      <c r="B416" t="s">
        <v>923</v>
      </c>
      <c r="C416">
        <v>2008</v>
      </c>
      <c r="E416" t="s">
        <v>3382</v>
      </c>
      <c r="F416" t="s">
        <v>9165</v>
      </c>
      <c r="G416" t="s">
        <v>3980</v>
      </c>
    </row>
    <row r="417" spans="1:7" x14ac:dyDescent="0.25">
      <c r="A417" t="s">
        <v>1073</v>
      </c>
      <c r="B417" t="s">
        <v>927</v>
      </c>
      <c r="C417">
        <v>1990</v>
      </c>
      <c r="D417" t="s">
        <v>180</v>
      </c>
      <c r="E417" t="s">
        <v>3186</v>
      </c>
      <c r="F417" t="s">
        <v>8701</v>
      </c>
      <c r="G417" t="s">
        <v>3980</v>
      </c>
    </row>
    <row r="418" spans="1:7" x14ac:dyDescent="0.25">
      <c r="A418" t="s">
        <v>2714</v>
      </c>
      <c r="B418" t="s">
        <v>7804</v>
      </c>
      <c r="C418">
        <v>1993</v>
      </c>
      <c r="D418" t="s">
        <v>180</v>
      </c>
      <c r="F418" t="s">
        <v>9511</v>
      </c>
      <c r="G418" t="s">
        <v>3980</v>
      </c>
    </row>
    <row r="419" spans="1:7" x14ac:dyDescent="0.25">
      <c r="A419" t="s">
        <v>2714</v>
      </c>
      <c r="B419" t="s">
        <v>930</v>
      </c>
      <c r="C419">
        <v>1993</v>
      </c>
      <c r="D419" t="s">
        <v>180</v>
      </c>
      <c r="F419" t="s">
        <v>9512</v>
      </c>
      <c r="G419" t="s">
        <v>3980</v>
      </c>
    </row>
    <row r="420" spans="1:7" x14ac:dyDescent="0.25">
      <c r="A420" t="s">
        <v>1788</v>
      </c>
      <c r="B420" t="s">
        <v>933</v>
      </c>
      <c r="C420">
        <v>1987</v>
      </c>
      <c r="E420" t="s">
        <v>3268</v>
      </c>
      <c r="F420" t="s">
        <v>8892</v>
      </c>
      <c r="G420" t="s">
        <v>3980</v>
      </c>
    </row>
    <row r="421" spans="1:7" x14ac:dyDescent="0.25">
      <c r="A421" t="s">
        <v>2768</v>
      </c>
      <c r="B421" t="s">
        <v>935</v>
      </c>
      <c r="C421">
        <v>2021</v>
      </c>
      <c r="E421" s="10" t="s">
        <v>8345</v>
      </c>
      <c r="F421" t="s">
        <v>9385</v>
      </c>
      <c r="G421" t="s">
        <v>3980</v>
      </c>
    </row>
    <row r="422" spans="1:7" x14ac:dyDescent="0.25">
      <c r="A422" t="s">
        <v>752</v>
      </c>
      <c r="B422" t="s">
        <v>941</v>
      </c>
      <c r="C422">
        <v>2018</v>
      </c>
      <c r="E422" t="s">
        <v>3109</v>
      </c>
      <c r="F422" t="s">
        <v>8583</v>
      </c>
      <c r="G422" t="s">
        <v>3980</v>
      </c>
    </row>
    <row r="423" spans="1:7" x14ac:dyDescent="0.25">
      <c r="A423" t="s">
        <v>1287</v>
      </c>
      <c r="B423" t="s">
        <v>941</v>
      </c>
      <c r="C423">
        <v>2019</v>
      </c>
      <c r="E423" t="s">
        <v>3109</v>
      </c>
      <c r="F423" t="s">
        <v>8761</v>
      </c>
      <c r="G423" t="s">
        <v>3980</v>
      </c>
    </row>
    <row r="424" spans="1:7" x14ac:dyDescent="0.25">
      <c r="A424" t="s">
        <v>155</v>
      </c>
      <c r="B424" t="s">
        <v>941</v>
      </c>
      <c r="C424">
        <v>2011</v>
      </c>
      <c r="E424" t="s">
        <v>3109</v>
      </c>
      <c r="F424" t="s">
        <v>9231</v>
      </c>
      <c r="G424" t="s">
        <v>3980</v>
      </c>
    </row>
    <row r="425" spans="1:7" x14ac:dyDescent="0.25">
      <c r="A425" t="s">
        <v>1489</v>
      </c>
      <c r="B425" t="s">
        <v>945</v>
      </c>
      <c r="C425">
        <v>2016</v>
      </c>
      <c r="E425" t="s">
        <v>3246</v>
      </c>
      <c r="F425" t="s">
        <v>8831</v>
      </c>
      <c r="G425" t="s">
        <v>3980</v>
      </c>
    </row>
    <row r="426" spans="1:7" x14ac:dyDescent="0.25">
      <c r="A426" t="s">
        <v>346</v>
      </c>
      <c r="B426" t="s">
        <v>7946</v>
      </c>
      <c r="C426">
        <v>2023</v>
      </c>
      <c r="E426" s="10" t="s">
        <v>7945</v>
      </c>
      <c r="F426" t="s">
        <v>8471</v>
      </c>
      <c r="G426" t="s">
        <v>3980</v>
      </c>
    </row>
    <row r="427" spans="1:7" x14ac:dyDescent="0.25">
      <c r="A427" t="s">
        <v>346</v>
      </c>
      <c r="B427" t="s">
        <v>947</v>
      </c>
      <c r="C427">
        <v>2023</v>
      </c>
      <c r="E427" t="s">
        <v>2975</v>
      </c>
      <c r="F427" t="s">
        <v>8472</v>
      </c>
      <c r="G427" t="s">
        <v>3980</v>
      </c>
    </row>
    <row r="428" spans="1:7" x14ac:dyDescent="0.25">
      <c r="A428" t="s">
        <v>346</v>
      </c>
      <c r="B428" t="s">
        <v>951</v>
      </c>
      <c r="C428">
        <v>2023</v>
      </c>
      <c r="E428" t="s">
        <v>3022</v>
      </c>
      <c r="F428" t="s">
        <v>8473</v>
      </c>
      <c r="G428" t="s">
        <v>3980</v>
      </c>
    </row>
    <row r="429" spans="1:7" x14ac:dyDescent="0.25">
      <c r="A429" t="s">
        <v>866</v>
      </c>
      <c r="B429" t="s">
        <v>953</v>
      </c>
      <c r="C429">
        <v>2019</v>
      </c>
      <c r="E429" t="s">
        <v>3134</v>
      </c>
      <c r="F429" t="s">
        <v>8634</v>
      </c>
      <c r="G429" t="s">
        <v>3980</v>
      </c>
    </row>
    <row r="430" spans="1:7" x14ac:dyDescent="0.25">
      <c r="A430" t="s">
        <v>1944</v>
      </c>
      <c r="B430" t="s">
        <v>953</v>
      </c>
      <c r="C430">
        <v>2022</v>
      </c>
      <c r="E430" t="s">
        <v>3134</v>
      </c>
      <c r="F430" t="s">
        <v>8948</v>
      </c>
      <c r="G430" t="s">
        <v>3980</v>
      </c>
    </row>
    <row r="431" spans="1:7" x14ac:dyDescent="0.25">
      <c r="A431" t="s">
        <v>90</v>
      </c>
      <c r="B431" t="s">
        <v>953</v>
      </c>
      <c r="C431">
        <v>2017</v>
      </c>
      <c r="E431" t="s">
        <v>3134</v>
      </c>
      <c r="F431" t="s">
        <v>9074</v>
      </c>
      <c r="G431" t="s">
        <v>3980</v>
      </c>
    </row>
    <row r="432" spans="1:7" x14ac:dyDescent="0.25">
      <c r="A432" t="s">
        <v>1531</v>
      </c>
      <c r="B432" t="s">
        <v>957</v>
      </c>
      <c r="C432">
        <v>1995</v>
      </c>
      <c r="E432" t="s">
        <v>3247</v>
      </c>
      <c r="F432" t="s">
        <v>8833</v>
      </c>
      <c r="G432" t="s">
        <v>3980</v>
      </c>
    </row>
    <row r="433" spans="1:7" x14ac:dyDescent="0.25">
      <c r="A433" t="s">
        <v>1436</v>
      </c>
      <c r="B433" t="s">
        <v>960</v>
      </c>
      <c r="C433">
        <v>2018</v>
      </c>
      <c r="E433" s="10" t="s">
        <v>9805</v>
      </c>
      <c r="F433" t="s">
        <v>9804</v>
      </c>
      <c r="G433" t="s">
        <v>3980</v>
      </c>
    </row>
    <row r="434" spans="1:7" x14ac:dyDescent="0.25">
      <c r="A434" t="s">
        <v>1436</v>
      </c>
      <c r="B434" t="s">
        <v>964</v>
      </c>
      <c r="C434">
        <v>2018</v>
      </c>
      <c r="E434" t="s">
        <v>2975</v>
      </c>
      <c r="F434" t="s">
        <v>8819</v>
      </c>
      <c r="G434" t="s">
        <v>3980</v>
      </c>
    </row>
    <row r="435" spans="1:7" x14ac:dyDescent="0.25">
      <c r="A435" t="s">
        <v>1669</v>
      </c>
      <c r="B435" t="s">
        <v>964</v>
      </c>
      <c r="C435">
        <v>2002</v>
      </c>
      <c r="E435" t="s">
        <v>2975</v>
      </c>
      <c r="F435" t="s">
        <v>8864</v>
      </c>
      <c r="G435" t="s">
        <v>3980</v>
      </c>
    </row>
    <row r="436" spans="1:7" x14ac:dyDescent="0.25">
      <c r="A436" t="s">
        <v>1754</v>
      </c>
      <c r="B436" t="s">
        <v>964</v>
      </c>
      <c r="C436">
        <v>1995</v>
      </c>
      <c r="E436" t="s">
        <v>2975</v>
      </c>
      <c r="F436" t="s">
        <v>8884</v>
      </c>
      <c r="G436" t="s">
        <v>3980</v>
      </c>
    </row>
    <row r="437" spans="1:7" x14ac:dyDescent="0.25">
      <c r="A437" t="s">
        <v>2714</v>
      </c>
      <c r="B437" t="s">
        <v>964</v>
      </c>
      <c r="C437">
        <v>1993</v>
      </c>
      <c r="E437" t="s">
        <v>2975</v>
      </c>
      <c r="F437" t="s">
        <v>9513</v>
      </c>
      <c r="G437" t="s">
        <v>3980</v>
      </c>
    </row>
    <row r="438" spans="1:7" x14ac:dyDescent="0.25">
      <c r="A438" t="s">
        <v>2714</v>
      </c>
      <c r="B438" t="s">
        <v>970</v>
      </c>
      <c r="C438">
        <v>1993</v>
      </c>
      <c r="E438" t="s">
        <v>3006</v>
      </c>
      <c r="F438" t="s">
        <v>9514</v>
      </c>
      <c r="G438" t="s">
        <v>180</v>
      </c>
    </row>
    <row r="439" spans="1:7" x14ac:dyDescent="0.25">
      <c r="A439" t="s">
        <v>739</v>
      </c>
      <c r="B439" t="s">
        <v>973</v>
      </c>
      <c r="C439">
        <v>2015</v>
      </c>
      <c r="E439" t="s">
        <v>3094</v>
      </c>
      <c r="F439" t="s">
        <v>8562</v>
      </c>
      <c r="G439" t="s">
        <v>3980</v>
      </c>
    </row>
    <row r="440" spans="1:7" x14ac:dyDescent="0.25">
      <c r="A440" t="s">
        <v>249</v>
      </c>
      <c r="B440" t="s">
        <v>977</v>
      </c>
      <c r="C440">
        <v>1994</v>
      </c>
      <c r="E440" t="s">
        <v>2981</v>
      </c>
      <c r="F440" t="s">
        <v>9986</v>
      </c>
      <c r="G440" t="s">
        <v>180</v>
      </c>
    </row>
    <row r="441" spans="1:7" x14ac:dyDescent="0.25">
      <c r="A441" t="s">
        <v>253</v>
      </c>
      <c r="B441" t="s">
        <v>977</v>
      </c>
      <c r="C441">
        <v>1990</v>
      </c>
      <c r="E441" t="s">
        <v>2981</v>
      </c>
      <c r="F441" t="s">
        <v>9986</v>
      </c>
      <c r="G441" t="s">
        <v>180</v>
      </c>
    </row>
    <row r="442" spans="1:7" x14ac:dyDescent="0.25">
      <c r="A442" t="s">
        <v>515</v>
      </c>
      <c r="B442" t="s">
        <v>977</v>
      </c>
      <c r="C442">
        <v>1989</v>
      </c>
      <c r="E442" t="s">
        <v>3065</v>
      </c>
      <c r="F442" t="s">
        <v>8528</v>
      </c>
      <c r="G442" t="s">
        <v>3980</v>
      </c>
    </row>
    <row r="443" spans="1:7" x14ac:dyDescent="0.25">
      <c r="A443" t="s">
        <v>840</v>
      </c>
      <c r="B443" t="s">
        <v>977</v>
      </c>
      <c r="C443">
        <v>1996</v>
      </c>
      <c r="E443" t="s">
        <v>3065</v>
      </c>
      <c r="F443" t="s">
        <v>8616</v>
      </c>
      <c r="G443" t="s">
        <v>3980</v>
      </c>
    </row>
    <row r="444" spans="1:7" x14ac:dyDescent="0.25">
      <c r="A444" t="s">
        <v>915</v>
      </c>
      <c r="B444" t="s">
        <v>977</v>
      </c>
      <c r="C444">
        <v>2002</v>
      </c>
      <c r="E444" t="s">
        <v>2981</v>
      </c>
      <c r="F444" t="s">
        <v>9986</v>
      </c>
      <c r="G444" t="s">
        <v>180</v>
      </c>
    </row>
    <row r="445" spans="1:7" x14ac:dyDescent="0.25">
      <c r="A445" t="s">
        <v>957</v>
      </c>
      <c r="B445" t="s">
        <v>977</v>
      </c>
      <c r="C445">
        <v>2006</v>
      </c>
      <c r="E445" t="s">
        <v>3065</v>
      </c>
      <c r="F445" t="s">
        <v>8662</v>
      </c>
      <c r="G445" t="s">
        <v>3980</v>
      </c>
    </row>
    <row r="446" spans="1:7" x14ac:dyDescent="0.25">
      <c r="A446" t="s">
        <v>997</v>
      </c>
      <c r="B446" t="s">
        <v>977</v>
      </c>
      <c r="C446">
        <v>2006</v>
      </c>
      <c r="E446" t="s">
        <v>2981</v>
      </c>
      <c r="F446" t="s">
        <v>9986</v>
      </c>
      <c r="G446" t="s">
        <v>180</v>
      </c>
    </row>
    <row r="447" spans="1:7" x14ac:dyDescent="0.25">
      <c r="A447" t="s">
        <v>1020</v>
      </c>
      <c r="B447" t="s">
        <v>977</v>
      </c>
      <c r="C447">
        <v>2008</v>
      </c>
      <c r="E447" t="s">
        <v>2981</v>
      </c>
      <c r="F447" t="s">
        <v>9986</v>
      </c>
      <c r="G447" t="s">
        <v>180</v>
      </c>
    </row>
    <row r="448" spans="1:7" x14ac:dyDescent="0.25">
      <c r="A448" t="s">
        <v>2564</v>
      </c>
      <c r="B448" t="s">
        <v>977</v>
      </c>
      <c r="C448">
        <v>1998</v>
      </c>
      <c r="E448" t="s">
        <v>2981</v>
      </c>
      <c r="F448" t="s">
        <v>9986</v>
      </c>
      <c r="G448" t="s">
        <v>180</v>
      </c>
    </row>
    <row r="449" spans="1:7" x14ac:dyDescent="0.25">
      <c r="A449" t="s">
        <v>1569</v>
      </c>
      <c r="B449" t="s">
        <v>981</v>
      </c>
      <c r="C449">
        <v>2021</v>
      </c>
      <c r="E449" t="s">
        <v>2975</v>
      </c>
      <c r="F449" t="s">
        <v>8851</v>
      </c>
      <c r="G449" t="s">
        <v>3980</v>
      </c>
    </row>
    <row r="450" spans="1:7" x14ac:dyDescent="0.25">
      <c r="A450" t="s">
        <v>155</v>
      </c>
      <c r="B450" t="s">
        <v>985</v>
      </c>
      <c r="C450">
        <v>2011</v>
      </c>
      <c r="E450" t="s">
        <v>2975</v>
      </c>
      <c r="F450" t="s">
        <v>9232</v>
      </c>
      <c r="G450" t="s">
        <v>3980</v>
      </c>
    </row>
    <row r="451" spans="1:7" x14ac:dyDescent="0.25">
      <c r="A451" t="s">
        <v>997</v>
      </c>
      <c r="B451" t="s">
        <v>987</v>
      </c>
      <c r="C451">
        <v>2006</v>
      </c>
      <c r="E451" s="10" t="s">
        <v>9806</v>
      </c>
      <c r="F451" t="s">
        <v>9807</v>
      </c>
      <c r="G451" t="s">
        <v>3980</v>
      </c>
    </row>
    <row r="452" spans="1:7" x14ac:dyDescent="0.25">
      <c r="A452" t="s">
        <v>1531</v>
      </c>
      <c r="B452" t="s">
        <v>987</v>
      </c>
      <c r="C452">
        <v>1995</v>
      </c>
      <c r="E452" s="10" t="s">
        <v>9806</v>
      </c>
      <c r="F452" t="s">
        <v>9831</v>
      </c>
      <c r="G452" t="s">
        <v>3980</v>
      </c>
    </row>
    <row r="453" spans="1:7" x14ac:dyDescent="0.25">
      <c r="A453" t="s">
        <v>1565</v>
      </c>
      <c r="B453" t="s">
        <v>987</v>
      </c>
      <c r="C453">
        <v>2001</v>
      </c>
      <c r="E453" s="10" t="s">
        <v>9806</v>
      </c>
      <c r="F453" t="s">
        <v>9808</v>
      </c>
      <c r="G453" t="s">
        <v>3980</v>
      </c>
    </row>
    <row r="454" spans="1:7" x14ac:dyDescent="0.25">
      <c r="A454" t="s">
        <v>2714</v>
      </c>
      <c r="B454" t="s">
        <v>987</v>
      </c>
      <c r="C454">
        <v>1993</v>
      </c>
      <c r="E454" s="10" t="s">
        <v>9806</v>
      </c>
      <c r="F454" t="s">
        <v>9809</v>
      </c>
      <c r="G454" t="s">
        <v>3980</v>
      </c>
    </row>
    <row r="455" spans="1:7" x14ac:dyDescent="0.25">
      <c r="A455" t="s">
        <v>2166</v>
      </c>
      <c r="B455" t="s">
        <v>991</v>
      </c>
      <c r="C455">
        <v>2013</v>
      </c>
      <c r="E455" s="10" t="s">
        <v>8307</v>
      </c>
      <c r="F455" t="s">
        <v>9515</v>
      </c>
      <c r="G455" t="s">
        <v>180</v>
      </c>
    </row>
    <row r="456" spans="1:7" x14ac:dyDescent="0.25">
      <c r="A456" t="s">
        <v>752</v>
      </c>
      <c r="B456" t="s">
        <v>995</v>
      </c>
      <c r="C456">
        <v>2018</v>
      </c>
      <c r="E456" t="s">
        <v>3110</v>
      </c>
      <c r="F456" t="s">
        <v>8584</v>
      </c>
      <c r="G456" t="s">
        <v>3980</v>
      </c>
    </row>
    <row r="457" spans="1:7" x14ac:dyDescent="0.25">
      <c r="A457" t="s">
        <v>1287</v>
      </c>
      <c r="B457" t="s">
        <v>995</v>
      </c>
      <c r="C457">
        <v>2019</v>
      </c>
      <c r="E457" t="s">
        <v>3110</v>
      </c>
      <c r="F457" t="s">
        <v>8762</v>
      </c>
      <c r="G457" t="s">
        <v>3980</v>
      </c>
    </row>
    <row r="458" spans="1:7" x14ac:dyDescent="0.25">
      <c r="A458" t="s">
        <v>2166</v>
      </c>
      <c r="B458" t="s">
        <v>995</v>
      </c>
      <c r="C458">
        <v>2013</v>
      </c>
      <c r="E458" t="s">
        <v>3110</v>
      </c>
      <c r="F458" t="s">
        <v>9011</v>
      </c>
      <c r="G458" t="s">
        <v>3980</v>
      </c>
    </row>
    <row r="459" spans="1:7" x14ac:dyDescent="0.25">
      <c r="A459" t="s">
        <v>2328</v>
      </c>
      <c r="B459" t="s">
        <v>995</v>
      </c>
      <c r="C459">
        <v>2020</v>
      </c>
      <c r="E459" s="10" t="s">
        <v>9782</v>
      </c>
      <c r="F459" t="s">
        <v>9783</v>
      </c>
      <c r="G459" t="s">
        <v>3980</v>
      </c>
    </row>
    <row r="460" spans="1:7" x14ac:dyDescent="0.25">
      <c r="A460" t="s">
        <v>2421</v>
      </c>
      <c r="B460" t="s">
        <v>995</v>
      </c>
      <c r="C460">
        <v>2008</v>
      </c>
      <c r="E460" t="s">
        <v>3110</v>
      </c>
      <c r="F460" t="s">
        <v>9166</v>
      </c>
      <c r="G460" t="s">
        <v>3980</v>
      </c>
    </row>
    <row r="461" spans="1:7" x14ac:dyDescent="0.25">
      <c r="A461" t="s">
        <v>1277</v>
      </c>
      <c r="B461" t="s">
        <v>997</v>
      </c>
      <c r="C461">
        <v>1984</v>
      </c>
      <c r="E461" t="s">
        <v>3212</v>
      </c>
      <c r="F461" t="s">
        <v>8744</v>
      </c>
      <c r="G461" t="s">
        <v>3980</v>
      </c>
    </row>
    <row r="462" spans="1:7" x14ac:dyDescent="0.25">
      <c r="A462" t="s">
        <v>2587</v>
      </c>
      <c r="B462" t="s">
        <v>1001</v>
      </c>
      <c r="C462">
        <v>2019</v>
      </c>
      <c r="E462" t="s">
        <v>2975</v>
      </c>
      <c r="F462" t="s">
        <v>9211</v>
      </c>
      <c r="G462" t="s">
        <v>3980</v>
      </c>
    </row>
    <row r="463" spans="1:7" x14ac:dyDescent="0.25">
      <c r="A463" t="s">
        <v>2421</v>
      </c>
      <c r="B463" t="s">
        <v>1007</v>
      </c>
      <c r="C463">
        <v>2008</v>
      </c>
      <c r="E463" t="s">
        <v>3383</v>
      </c>
      <c r="F463" t="s">
        <v>9167</v>
      </c>
      <c r="G463" t="s">
        <v>3980</v>
      </c>
    </row>
    <row r="464" spans="1:7" x14ac:dyDescent="0.25">
      <c r="A464" t="s">
        <v>2797</v>
      </c>
      <c r="B464" t="s">
        <v>1010</v>
      </c>
      <c r="C464">
        <v>2021</v>
      </c>
      <c r="E464" t="s">
        <v>3006</v>
      </c>
      <c r="F464" t="s">
        <v>9516</v>
      </c>
      <c r="G464" t="s">
        <v>180</v>
      </c>
    </row>
    <row r="465" spans="1:7" x14ac:dyDescent="0.25">
      <c r="A465" t="s">
        <v>840</v>
      </c>
      <c r="B465" t="s">
        <v>1014</v>
      </c>
      <c r="C465">
        <v>1996</v>
      </c>
      <c r="E465" s="10" t="s">
        <v>9796</v>
      </c>
      <c r="F465" t="s">
        <v>9798</v>
      </c>
      <c r="G465" t="s">
        <v>3980</v>
      </c>
    </row>
    <row r="466" spans="1:7" x14ac:dyDescent="0.25">
      <c r="A466" t="s">
        <v>2328</v>
      </c>
      <c r="B466" t="s">
        <v>1014</v>
      </c>
      <c r="C466">
        <v>2020</v>
      </c>
      <c r="E466" s="10" t="s">
        <v>9796</v>
      </c>
      <c r="F466" t="s">
        <v>9797</v>
      </c>
      <c r="G466" t="s">
        <v>3980</v>
      </c>
    </row>
    <row r="467" spans="1:7" x14ac:dyDescent="0.25">
      <c r="A467" t="s">
        <v>2797</v>
      </c>
      <c r="B467" t="s">
        <v>1014</v>
      </c>
      <c r="C467">
        <v>2021</v>
      </c>
      <c r="E467" s="10" t="s">
        <v>9796</v>
      </c>
      <c r="F467" t="s">
        <v>9517</v>
      </c>
      <c r="G467" t="s">
        <v>3980</v>
      </c>
    </row>
    <row r="468" spans="1:7" x14ac:dyDescent="0.25">
      <c r="A468" t="s">
        <v>1020</v>
      </c>
      <c r="B468" t="s">
        <v>1018</v>
      </c>
      <c r="C468">
        <v>2008</v>
      </c>
      <c r="D468" t="s">
        <v>180</v>
      </c>
      <c r="F468" t="s">
        <v>9518</v>
      </c>
      <c r="G468" t="s">
        <v>3980</v>
      </c>
    </row>
    <row r="469" spans="1:7" x14ac:dyDescent="0.25">
      <c r="A469" t="s">
        <v>249</v>
      </c>
      <c r="B469" t="s">
        <v>1020</v>
      </c>
      <c r="C469">
        <v>1994</v>
      </c>
      <c r="F469" t="s">
        <v>9519</v>
      </c>
      <c r="G469" t="s">
        <v>180</v>
      </c>
    </row>
    <row r="470" spans="1:7" x14ac:dyDescent="0.25">
      <c r="A470" t="s">
        <v>253</v>
      </c>
      <c r="B470" t="s">
        <v>1020</v>
      </c>
      <c r="C470">
        <v>1990</v>
      </c>
      <c r="F470" t="s">
        <v>9520</v>
      </c>
      <c r="G470" t="s">
        <v>180</v>
      </c>
    </row>
    <row r="471" spans="1:7" x14ac:dyDescent="0.25">
      <c r="A471" t="s">
        <v>1788</v>
      </c>
      <c r="B471" t="s">
        <v>1020</v>
      </c>
      <c r="C471">
        <v>1987</v>
      </c>
      <c r="F471" t="s">
        <v>9521</v>
      </c>
      <c r="G471" t="s">
        <v>180</v>
      </c>
    </row>
    <row r="472" spans="1:7" x14ac:dyDescent="0.25">
      <c r="A472" t="s">
        <v>752</v>
      </c>
      <c r="B472" t="s">
        <v>1022</v>
      </c>
      <c r="C472">
        <v>2018</v>
      </c>
      <c r="E472" t="s">
        <v>2975</v>
      </c>
      <c r="F472" t="s">
        <v>9522</v>
      </c>
      <c r="G472" t="s">
        <v>180</v>
      </c>
    </row>
    <row r="473" spans="1:7" x14ac:dyDescent="0.25">
      <c r="A473" t="s">
        <v>1287</v>
      </c>
      <c r="B473" t="s">
        <v>1022</v>
      </c>
      <c r="C473">
        <v>2019</v>
      </c>
      <c r="E473" t="s">
        <v>2975</v>
      </c>
      <c r="F473" t="s">
        <v>9523</v>
      </c>
      <c r="G473" t="s">
        <v>180</v>
      </c>
    </row>
    <row r="474" spans="1:7" x14ac:dyDescent="0.25">
      <c r="A474" t="s">
        <v>90</v>
      </c>
      <c r="B474" t="s">
        <v>1022</v>
      </c>
      <c r="C474">
        <v>2017</v>
      </c>
      <c r="E474" t="s">
        <v>2975</v>
      </c>
      <c r="F474" t="s">
        <v>9524</v>
      </c>
      <c r="G474" t="s">
        <v>180</v>
      </c>
    </row>
    <row r="475" spans="1:7" x14ac:dyDescent="0.25">
      <c r="A475" t="s">
        <v>155</v>
      </c>
      <c r="B475" t="s">
        <v>1022</v>
      </c>
      <c r="C475">
        <v>2011</v>
      </c>
      <c r="E475" t="s">
        <v>2975</v>
      </c>
      <c r="F475" t="s">
        <v>9525</v>
      </c>
      <c r="G475" t="s">
        <v>180</v>
      </c>
    </row>
    <row r="476" spans="1:7" x14ac:dyDescent="0.25">
      <c r="A476" t="s">
        <v>90</v>
      </c>
      <c r="B476" t="s">
        <v>1027</v>
      </c>
      <c r="C476">
        <v>2017</v>
      </c>
      <c r="E476" t="s">
        <v>3349</v>
      </c>
      <c r="F476" t="s">
        <v>9075</v>
      </c>
      <c r="G476" t="s">
        <v>3980</v>
      </c>
    </row>
    <row r="477" spans="1:7" x14ac:dyDescent="0.25">
      <c r="A477" t="s">
        <v>1569</v>
      </c>
      <c r="B477" t="s">
        <v>1031</v>
      </c>
      <c r="C477">
        <v>2021</v>
      </c>
      <c r="E477" t="s">
        <v>3006</v>
      </c>
      <c r="F477" t="s">
        <v>9526</v>
      </c>
      <c r="G477" t="s">
        <v>180</v>
      </c>
    </row>
    <row r="478" spans="1:7" x14ac:dyDescent="0.25">
      <c r="A478" t="s">
        <v>2129</v>
      </c>
      <c r="B478" t="s">
        <v>1035</v>
      </c>
      <c r="C478">
        <v>2020</v>
      </c>
      <c r="E478" t="s">
        <v>3305</v>
      </c>
      <c r="F478" t="s">
        <v>9527</v>
      </c>
      <c r="G478" t="s">
        <v>3980</v>
      </c>
    </row>
    <row r="479" spans="1:7" x14ac:dyDescent="0.25">
      <c r="A479" t="s">
        <v>1287</v>
      </c>
      <c r="B479" t="s">
        <v>14219</v>
      </c>
      <c r="C479">
        <v>2019</v>
      </c>
      <c r="E479" s="10" t="s">
        <v>14222</v>
      </c>
      <c r="F479" t="s">
        <v>14223</v>
      </c>
      <c r="G479" t="s">
        <v>3980</v>
      </c>
    </row>
    <row r="480" spans="1:7" x14ac:dyDescent="0.25">
      <c r="A480" t="s">
        <v>1788</v>
      </c>
      <c r="B480" t="s">
        <v>14219</v>
      </c>
      <c r="C480">
        <v>1987</v>
      </c>
      <c r="E480" s="10" t="s">
        <v>14222</v>
      </c>
      <c r="F480" t="s">
        <v>14223</v>
      </c>
      <c r="G480" t="s">
        <v>3980</v>
      </c>
    </row>
    <row r="481" spans="1:7" x14ac:dyDescent="0.25">
      <c r="A481" t="s">
        <v>1848</v>
      </c>
      <c r="B481" t="s">
        <v>1039</v>
      </c>
      <c r="C481">
        <v>2015</v>
      </c>
      <c r="E481" t="s">
        <v>3289</v>
      </c>
      <c r="F481" t="s">
        <v>8929</v>
      </c>
      <c r="G481" t="s">
        <v>3980</v>
      </c>
    </row>
    <row r="482" spans="1:7" x14ac:dyDescent="0.25">
      <c r="A482" t="s">
        <v>2421</v>
      </c>
      <c r="B482" t="s">
        <v>1039</v>
      </c>
      <c r="C482">
        <v>2008</v>
      </c>
      <c r="E482" t="s">
        <v>3289</v>
      </c>
      <c r="F482" t="s">
        <v>9168</v>
      </c>
      <c r="G482" t="s">
        <v>3980</v>
      </c>
    </row>
    <row r="483" spans="1:7" x14ac:dyDescent="0.25">
      <c r="A483" t="s">
        <v>155</v>
      </c>
      <c r="B483" t="s">
        <v>1039</v>
      </c>
      <c r="C483">
        <v>2011</v>
      </c>
      <c r="E483" t="s">
        <v>3289</v>
      </c>
      <c r="F483" t="s">
        <v>9233</v>
      </c>
      <c r="G483" t="s">
        <v>3980</v>
      </c>
    </row>
    <row r="484" spans="1:7" x14ac:dyDescent="0.25">
      <c r="A484" t="s">
        <v>483</v>
      </c>
      <c r="B484" t="s">
        <v>1043</v>
      </c>
      <c r="C484">
        <v>2009</v>
      </c>
      <c r="E484" t="s">
        <v>3051</v>
      </c>
      <c r="F484" t="s">
        <v>8505</v>
      </c>
      <c r="G484" t="s">
        <v>3980</v>
      </c>
    </row>
    <row r="485" spans="1:7" x14ac:dyDescent="0.25">
      <c r="A485" t="s">
        <v>739</v>
      </c>
      <c r="B485" t="s">
        <v>1043</v>
      </c>
      <c r="C485">
        <v>2015</v>
      </c>
      <c r="E485" t="s">
        <v>3095</v>
      </c>
      <c r="F485" t="s">
        <v>8563</v>
      </c>
      <c r="G485" t="s">
        <v>3980</v>
      </c>
    </row>
    <row r="486" spans="1:7" x14ac:dyDescent="0.25">
      <c r="A486" t="s">
        <v>840</v>
      </c>
      <c r="B486" t="s">
        <v>1043</v>
      </c>
      <c r="C486">
        <v>1996</v>
      </c>
      <c r="E486" t="s">
        <v>3051</v>
      </c>
      <c r="F486" t="s">
        <v>8617</v>
      </c>
      <c r="G486" t="s">
        <v>3980</v>
      </c>
    </row>
    <row r="487" spans="1:7" x14ac:dyDescent="0.25">
      <c r="A487" t="s">
        <v>1039</v>
      </c>
      <c r="B487" t="s">
        <v>1043</v>
      </c>
      <c r="C487">
        <v>2016</v>
      </c>
      <c r="E487" t="s">
        <v>3095</v>
      </c>
      <c r="F487" t="s">
        <v>8684</v>
      </c>
      <c r="G487" t="s">
        <v>3980</v>
      </c>
    </row>
    <row r="488" spans="1:7" x14ac:dyDescent="0.25">
      <c r="A488" t="s">
        <v>1358</v>
      </c>
      <c r="B488" t="s">
        <v>1043</v>
      </c>
      <c r="C488">
        <v>2018</v>
      </c>
      <c r="E488" t="s">
        <v>3095</v>
      </c>
      <c r="F488" t="s">
        <v>8793</v>
      </c>
      <c r="G488" t="s">
        <v>3980</v>
      </c>
    </row>
    <row r="489" spans="1:7" x14ac:dyDescent="0.25">
      <c r="A489" t="s">
        <v>2474</v>
      </c>
      <c r="B489" t="s">
        <v>1043</v>
      </c>
      <c r="C489">
        <v>2020</v>
      </c>
      <c r="E489" t="s">
        <v>3051</v>
      </c>
      <c r="F489" t="s">
        <v>9192</v>
      </c>
      <c r="G489" t="s">
        <v>3980</v>
      </c>
    </row>
    <row r="490" spans="1:7" x14ac:dyDescent="0.25">
      <c r="A490" t="s">
        <v>2618</v>
      </c>
      <c r="B490" t="s">
        <v>1045</v>
      </c>
      <c r="C490">
        <v>2000</v>
      </c>
      <c r="D490" t="s">
        <v>180</v>
      </c>
      <c r="E490" t="s">
        <v>3318</v>
      </c>
      <c r="F490" t="s">
        <v>9273</v>
      </c>
      <c r="G490" t="s">
        <v>3980</v>
      </c>
    </row>
    <row r="491" spans="1:7" x14ac:dyDescent="0.25">
      <c r="A491" t="s">
        <v>2714</v>
      </c>
      <c r="B491" t="s">
        <v>1048</v>
      </c>
      <c r="C491">
        <v>1993</v>
      </c>
      <c r="D491" t="s">
        <v>180</v>
      </c>
      <c r="F491" t="s">
        <v>9528</v>
      </c>
      <c r="G491" t="s">
        <v>3980</v>
      </c>
    </row>
    <row r="492" spans="1:7" x14ac:dyDescent="0.25">
      <c r="A492" t="s">
        <v>1048</v>
      </c>
      <c r="B492" t="s">
        <v>1050</v>
      </c>
      <c r="C492">
        <v>2015</v>
      </c>
      <c r="D492" t="s">
        <v>180</v>
      </c>
      <c r="F492" t="s">
        <v>9529</v>
      </c>
      <c r="G492" t="s">
        <v>3980</v>
      </c>
    </row>
    <row r="493" spans="1:7" x14ac:dyDescent="0.25">
      <c r="A493" t="s">
        <v>771</v>
      </c>
      <c r="B493" t="s">
        <v>1052</v>
      </c>
      <c r="C493">
        <v>2023</v>
      </c>
      <c r="E493" t="s">
        <v>2975</v>
      </c>
      <c r="F493" t="s">
        <v>8598</v>
      </c>
      <c r="G493" t="s">
        <v>3980</v>
      </c>
    </row>
    <row r="494" spans="1:7" x14ac:dyDescent="0.25">
      <c r="A494" t="s">
        <v>2129</v>
      </c>
      <c r="B494" t="s">
        <v>1052</v>
      </c>
      <c r="C494">
        <v>2020</v>
      </c>
      <c r="E494" t="s">
        <v>2975</v>
      </c>
      <c r="F494" t="s">
        <v>8973</v>
      </c>
      <c r="G494" t="s">
        <v>3980</v>
      </c>
    </row>
    <row r="495" spans="1:7" x14ac:dyDescent="0.25">
      <c r="A495" t="s">
        <v>90</v>
      </c>
      <c r="B495" t="s">
        <v>1052</v>
      </c>
      <c r="C495">
        <v>2017</v>
      </c>
      <c r="E495" t="s">
        <v>2975</v>
      </c>
      <c r="F495" t="s">
        <v>9076</v>
      </c>
      <c r="G495" t="s">
        <v>3980</v>
      </c>
    </row>
    <row r="496" spans="1:7" x14ac:dyDescent="0.25">
      <c r="A496" t="s">
        <v>923</v>
      </c>
      <c r="B496" t="s">
        <v>1060</v>
      </c>
      <c r="C496">
        <v>2015</v>
      </c>
      <c r="E496" s="10" t="s">
        <v>8378</v>
      </c>
      <c r="F496" t="s">
        <v>8651</v>
      </c>
      <c r="G496" t="s">
        <v>3980</v>
      </c>
    </row>
    <row r="497" spans="1:7" x14ac:dyDescent="0.25">
      <c r="A497" t="s">
        <v>1039</v>
      </c>
      <c r="B497" t="s">
        <v>1060</v>
      </c>
      <c r="C497">
        <v>2016</v>
      </c>
      <c r="D497" t="s">
        <v>180</v>
      </c>
      <c r="F497" t="s">
        <v>9530</v>
      </c>
      <c r="G497" t="s">
        <v>3980</v>
      </c>
    </row>
    <row r="498" spans="1:7" x14ac:dyDescent="0.25">
      <c r="A498" t="s">
        <v>2499</v>
      </c>
      <c r="B498" t="s">
        <v>1064</v>
      </c>
      <c r="C498">
        <v>2021</v>
      </c>
      <c r="E498" t="s">
        <v>3006</v>
      </c>
      <c r="F498" t="s">
        <v>9531</v>
      </c>
      <c r="G498" t="s">
        <v>180</v>
      </c>
    </row>
    <row r="499" spans="1:7" x14ac:dyDescent="0.25">
      <c r="A499" t="s">
        <v>2147</v>
      </c>
      <c r="B499" t="s">
        <v>1073</v>
      </c>
      <c r="C499">
        <v>1980</v>
      </c>
      <c r="E499" t="s">
        <v>3313</v>
      </c>
      <c r="F499" t="s">
        <v>8992</v>
      </c>
      <c r="G499" t="s">
        <v>3980</v>
      </c>
    </row>
    <row r="500" spans="1:7" x14ac:dyDescent="0.25">
      <c r="A500" t="s">
        <v>1788</v>
      </c>
      <c r="B500" t="s">
        <v>1076</v>
      </c>
      <c r="C500">
        <v>1987</v>
      </c>
      <c r="E500" t="s">
        <v>3269</v>
      </c>
      <c r="F500" t="s">
        <v>8893</v>
      </c>
      <c r="G500" t="s">
        <v>3980</v>
      </c>
    </row>
    <row r="501" spans="1:7" x14ac:dyDescent="0.25">
      <c r="A501" t="s">
        <v>897</v>
      </c>
      <c r="B501" t="s">
        <v>1078</v>
      </c>
      <c r="C501">
        <v>2022</v>
      </c>
      <c r="E501" t="s">
        <v>1081</v>
      </c>
      <c r="F501" t="s">
        <v>8638</v>
      </c>
      <c r="G501" t="s">
        <v>3980</v>
      </c>
    </row>
    <row r="502" spans="1:7" x14ac:dyDescent="0.25">
      <c r="A502" t="s">
        <v>2421</v>
      </c>
      <c r="B502" t="s">
        <v>1078</v>
      </c>
      <c r="C502">
        <v>2008</v>
      </c>
      <c r="E502" t="s">
        <v>1081</v>
      </c>
      <c r="F502" t="s">
        <v>9169</v>
      </c>
      <c r="G502" t="s">
        <v>3980</v>
      </c>
    </row>
    <row r="503" spans="1:7" x14ac:dyDescent="0.25">
      <c r="A503" t="s">
        <v>1436</v>
      </c>
      <c r="B503" t="s">
        <v>1082</v>
      </c>
      <c r="C503">
        <v>2018</v>
      </c>
      <c r="E503" t="s">
        <v>3239</v>
      </c>
      <c r="F503" t="s">
        <v>9987</v>
      </c>
      <c r="G503" t="s">
        <v>180</v>
      </c>
    </row>
    <row r="504" spans="1:7" x14ac:dyDescent="0.25">
      <c r="A504" t="s">
        <v>90</v>
      </c>
      <c r="B504" t="s">
        <v>1082</v>
      </c>
      <c r="C504">
        <v>2017</v>
      </c>
      <c r="E504" t="s">
        <v>3239</v>
      </c>
      <c r="F504" t="s">
        <v>9987</v>
      </c>
      <c r="G504" t="s">
        <v>180</v>
      </c>
    </row>
    <row r="505" spans="1:7" x14ac:dyDescent="0.25">
      <c r="A505" t="s">
        <v>571</v>
      </c>
      <c r="B505" t="s">
        <v>1086</v>
      </c>
      <c r="C505">
        <v>1998</v>
      </c>
      <c r="D505" t="s">
        <v>180</v>
      </c>
      <c r="F505" t="s">
        <v>9532</v>
      </c>
      <c r="G505" t="s">
        <v>3980</v>
      </c>
    </row>
    <row r="506" spans="1:7" x14ac:dyDescent="0.25">
      <c r="A506" t="s">
        <v>2797</v>
      </c>
      <c r="B506" t="s">
        <v>1089</v>
      </c>
      <c r="C506">
        <v>2021</v>
      </c>
      <c r="E506" t="s">
        <v>1092</v>
      </c>
      <c r="F506" t="s">
        <v>9293</v>
      </c>
      <c r="G506" t="s">
        <v>3980</v>
      </c>
    </row>
    <row r="507" spans="1:7" x14ac:dyDescent="0.25">
      <c r="A507" t="s">
        <v>2370</v>
      </c>
      <c r="B507" t="s">
        <v>1093</v>
      </c>
      <c r="C507">
        <v>2021</v>
      </c>
      <c r="E507" t="s">
        <v>3006</v>
      </c>
      <c r="F507" t="s">
        <v>9533</v>
      </c>
      <c r="G507" t="s">
        <v>180</v>
      </c>
    </row>
    <row r="508" spans="1:7" x14ac:dyDescent="0.25">
      <c r="A508" t="s">
        <v>2166</v>
      </c>
      <c r="B508" t="s">
        <v>1097</v>
      </c>
      <c r="C508">
        <v>2013</v>
      </c>
      <c r="E508" t="s">
        <v>3323</v>
      </c>
      <c r="F508" t="s">
        <v>9012</v>
      </c>
      <c r="G508" t="s">
        <v>3980</v>
      </c>
    </row>
    <row r="509" spans="1:7" x14ac:dyDescent="0.25">
      <c r="A509" t="s">
        <v>2421</v>
      </c>
      <c r="B509" t="s">
        <v>1097</v>
      </c>
      <c r="C509">
        <v>2008</v>
      </c>
      <c r="E509" t="s">
        <v>3323</v>
      </c>
      <c r="F509" t="s">
        <v>9170</v>
      </c>
      <c r="G509" t="s">
        <v>3980</v>
      </c>
    </row>
    <row r="510" spans="1:7" x14ac:dyDescent="0.25">
      <c r="A510" t="s">
        <v>779</v>
      </c>
      <c r="B510" t="s">
        <v>1101</v>
      </c>
      <c r="C510">
        <v>2023</v>
      </c>
      <c r="E510" t="s">
        <v>2975</v>
      </c>
      <c r="F510" t="s">
        <v>8602</v>
      </c>
      <c r="G510" t="s">
        <v>3980</v>
      </c>
    </row>
    <row r="511" spans="1:7" x14ac:dyDescent="0.25">
      <c r="A511" t="s">
        <v>1082</v>
      </c>
      <c r="B511" t="s">
        <v>1101</v>
      </c>
      <c r="C511">
        <v>2021</v>
      </c>
      <c r="E511" t="s">
        <v>2975</v>
      </c>
      <c r="F511" t="s">
        <v>8702</v>
      </c>
      <c r="G511" t="s">
        <v>3980</v>
      </c>
    </row>
    <row r="512" spans="1:7" x14ac:dyDescent="0.25">
      <c r="A512" t="s">
        <v>1436</v>
      </c>
      <c r="B512" t="s">
        <v>1101</v>
      </c>
      <c r="C512">
        <v>2018</v>
      </c>
      <c r="E512" t="s">
        <v>3240</v>
      </c>
      <c r="F512" t="s">
        <v>8820</v>
      </c>
      <c r="G512" t="s">
        <v>3980</v>
      </c>
    </row>
    <row r="513" spans="1:7" x14ac:dyDescent="0.25">
      <c r="A513" t="s">
        <v>90</v>
      </c>
      <c r="B513" t="s">
        <v>1101</v>
      </c>
      <c r="C513">
        <v>2017</v>
      </c>
      <c r="E513" t="s">
        <v>3240</v>
      </c>
      <c r="F513" t="s">
        <v>9077</v>
      </c>
      <c r="G513" t="s">
        <v>3980</v>
      </c>
    </row>
    <row r="514" spans="1:7" x14ac:dyDescent="0.25">
      <c r="A514" t="s">
        <v>339</v>
      </c>
      <c r="B514" t="s">
        <v>1104</v>
      </c>
      <c r="C514">
        <v>2022</v>
      </c>
      <c r="E514" s="10" t="s">
        <v>8308</v>
      </c>
      <c r="F514" t="s">
        <v>8454</v>
      </c>
      <c r="G514" t="s">
        <v>3980</v>
      </c>
    </row>
    <row r="515" spans="1:7" x14ac:dyDescent="0.25">
      <c r="A515" t="s">
        <v>490</v>
      </c>
      <c r="B515" t="s">
        <v>1104</v>
      </c>
      <c r="C515">
        <v>2022</v>
      </c>
      <c r="E515" s="10" t="s">
        <v>8308</v>
      </c>
      <c r="F515" t="s">
        <v>8515</v>
      </c>
      <c r="G515" t="s">
        <v>3980</v>
      </c>
    </row>
    <row r="516" spans="1:7" x14ac:dyDescent="0.25">
      <c r="A516" t="s">
        <v>1944</v>
      </c>
      <c r="B516" t="s">
        <v>1104</v>
      </c>
      <c r="C516">
        <v>2022</v>
      </c>
      <c r="E516" s="10" t="s">
        <v>8308</v>
      </c>
      <c r="F516" t="s">
        <v>8949</v>
      </c>
      <c r="G516" t="s">
        <v>3980</v>
      </c>
    </row>
    <row r="517" spans="1:7" x14ac:dyDescent="0.25">
      <c r="A517" t="s">
        <v>1108</v>
      </c>
      <c r="B517" t="s">
        <v>1112</v>
      </c>
      <c r="C517">
        <v>2018</v>
      </c>
      <c r="D517" t="s">
        <v>180</v>
      </c>
      <c r="F517" t="s">
        <v>9534</v>
      </c>
      <c r="G517" t="s">
        <v>3980</v>
      </c>
    </row>
    <row r="518" spans="1:7" x14ac:dyDescent="0.25">
      <c r="A518" t="s">
        <v>1137</v>
      </c>
      <c r="B518" t="s">
        <v>1116</v>
      </c>
      <c r="C518">
        <v>2012</v>
      </c>
      <c r="E518" t="s">
        <v>3194</v>
      </c>
      <c r="F518" t="s">
        <v>8715</v>
      </c>
      <c r="G518" t="s">
        <v>3980</v>
      </c>
    </row>
    <row r="519" spans="1:7" x14ac:dyDescent="0.25">
      <c r="A519" t="s">
        <v>90</v>
      </c>
      <c r="B519" t="s">
        <v>1116</v>
      </c>
      <c r="C519">
        <v>2017</v>
      </c>
      <c r="E519" t="s">
        <v>3194</v>
      </c>
      <c r="F519" t="s">
        <v>9078</v>
      </c>
      <c r="G519" t="s">
        <v>3980</v>
      </c>
    </row>
    <row r="520" spans="1:7" x14ac:dyDescent="0.25">
      <c r="A520" t="s">
        <v>1287</v>
      </c>
      <c r="B520" t="s">
        <v>1122</v>
      </c>
      <c r="C520">
        <v>2019</v>
      </c>
      <c r="E520" t="s">
        <v>3218</v>
      </c>
      <c r="F520" t="s">
        <v>8763</v>
      </c>
      <c r="G520" t="s">
        <v>3980</v>
      </c>
    </row>
    <row r="521" spans="1:7" x14ac:dyDescent="0.25">
      <c r="A521" t="s">
        <v>90</v>
      </c>
      <c r="B521" t="s">
        <v>1122</v>
      </c>
      <c r="C521">
        <v>2017</v>
      </c>
      <c r="E521" t="s">
        <v>3218</v>
      </c>
      <c r="F521" t="s">
        <v>9079</v>
      </c>
      <c r="G521" t="s">
        <v>3980</v>
      </c>
    </row>
    <row r="522" spans="1:7" x14ac:dyDescent="0.25">
      <c r="A522" t="s">
        <v>155</v>
      </c>
      <c r="B522" t="s">
        <v>1126</v>
      </c>
      <c r="C522">
        <v>2011</v>
      </c>
      <c r="E522" t="s">
        <v>3006</v>
      </c>
      <c r="F522" t="s">
        <v>9535</v>
      </c>
      <c r="G522" t="s">
        <v>180</v>
      </c>
    </row>
    <row r="523" spans="1:7" x14ac:dyDescent="0.25">
      <c r="A523" t="s">
        <v>1428</v>
      </c>
      <c r="B523" t="s">
        <v>1130</v>
      </c>
      <c r="C523">
        <v>2021</v>
      </c>
      <c r="E523" t="s">
        <v>3232</v>
      </c>
      <c r="F523" t="s">
        <v>8802</v>
      </c>
      <c r="G523" t="s">
        <v>3980</v>
      </c>
    </row>
    <row r="524" spans="1:7" x14ac:dyDescent="0.25">
      <c r="A524" t="s">
        <v>249</v>
      </c>
      <c r="B524" t="s">
        <v>1134</v>
      </c>
      <c r="C524">
        <v>1994</v>
      </c>
      <c r="E524" t="s">
        <v>2982</v>
      </c>
      <c r="F524" t="s">
        <v>8423</v>
      </c>
      <c r="G524" t="s">
        <v>3980</v>
      </c>
    </row>
    <row r="525" spans="1:7" x14ac:dyDescent="0.25">
      <c r="A525" t="s">
        <v>915</v>
      </c>
      <c r="B525" t="s">
        <v>1134</v>
      </c>
      <c r="C525">
        <v>2002</v>
      </c>
      <c r="E525" t="s">
        <v>2982</v>
      </c>
      <c r="F525" t="s">
        <v>8645</v>
      </c>
      <c r="G525" t="s">
        <v>3980</v>
      </c>
    </row>
    <row r="526" spans="1:7" x14ac:dyDescent="0.25">
      <c r="A526" t="s">
        <v>1531</v>
      </c>
      <c r="B526" t="s">
        <v>1134</v>
      </c>
      <c r="C526">
        <v>1995</v>
      </c>
      <c r="E526" t="s">
        <v>2982</v>
      </c>
      <c r="F526" t="s">
        <v>9386</v>
      </c>
      <c r="G526" t="s">
        <v>3980</v>
      </c>
    </row>
    <row r="527" spans="1:7" x14ac:dyDescent="0.25">
      <c r="A527" t="s">
        <v>1788</v>
      </c>
      <c r="B527" t="s">
        <v>1134</v>
      </c>
      <c r="C527">
        <v>1987</v>
      </c>
      <c r="E527" t="s">
        <v>2982</v>
      </c>
      <c r="F527" t="s">
        <v>8894</v>
      </c>
      <c r="G527" t="s">
        <v>3980</v>
      </c>
    </row>
    <row r="528" spans="1:7" x14ac:dyDescent="0.25">
      <c r="A528" t="s">
        <v>2421</v>
      </c>
      <c r="B528" t="s">
        <v>1137</v>
      </c>
      <c r="C528">
        <v>2008</v>
      </c>
      <c r="E528" t="s">
        <v>3384</v>
      </c>
      <c r="F528" t="s">
        <v>9536</v>
      </c>
      <c r="G528" t="s">
        <v>180</v>
      </c>
    </row>
    <row r="529" spans="1:7" x14ac:dyDescent="0.25">
      <c r="A529" t="s">
        <v>2867</v>
      </c>
      <c r="B529" t="s">
        <v>1137</v>
      </c>
      <c r="C529">
        <v>2005</v>
      </c>
      <c r="E529" s="10" t="s">
        <v>8358</v>
      </c>
      <c r="F529" t="s">
        <v>9325</v>
      </c>
      <c r="G529" t="s">
        <v>3980</v>
      </c>
    </row>
    <row r="530" spans="1:7" x14ac:dyDescent="0.25">
      <c r="A530" t="s">
        <v>155</v>
      </c>
      <c r="B530" t="s">
        <v>1141</v>
      </c>
      <c r="C530">
        <v>2011</v>
      </c>
      <c r="E530" t="s">
        <v>3396</v>
      </c>
      <c r="F530" t="s">
        <v>9234</v>
      </c>
      <c r="G530" t="s">
        <v>3980</v>
      </c>
    </row>
    <row r="531" spans="1:7" x14ac:dyDescent="0.25">
      <c r="A531" t="s">
        <v>752</v>
      </c>
      <c r="B531" t="s">
        <v>1144</v>
      </c>
      <c r="C531">
        <v>2018</v>
      </c>
      <c r="E531" t="s">
        <v>3111</v>
      </c>
      <c r="F531" t="s">
        <v>8585</v>
      </c>
      <c r="G531" t="s">
        <v>3980</v>
      </c>
    </row>
    <row r="532" spans="1:7" x14ac:dyDescent="0.25">
      <c r="A532" t="s">
        <v>2166</v>
      </c>
      <c r="B532" t="s">
        <v>1144</v>
      </c>
      <c r="C532">
        <v>2013</v>
      </c>
      <c r="E532" t="s">
        <v>3111</v>
      </c>
      <c r="F532" t="s">
        <v>9013</v>
      </c>
      <c r="G532" t="s">
        <v>3980</v>
      </c>
    </row>
    <row r="533" spans="1:7" x14ac:dyDescent="0.25">
      <c r="A533" t="s">
        <v>2708</v>
      </c>
      <c r="B533" t="s">
        <v>1148</v>
      </c>
      <c r="C533">
        <v>1999</v>
      </c>
      <c r="E533" t="s">
        <v>3408</v>
      </c>
      <c r="F533" t="s">
        <v>9278</v>
      </c>
      <c r="G533" t="s">
        <v>3980</v>
      </c>
    </row>
    <row r="534" spans="1:7" x14ac:dyDescent="0.25">
      <c r="A534" t="s">
        <v>1654</v>
      </c>
      <c r="B534" t="s">
        <v>1150</v>
      </c>
      <c r="C534">
        <v>2011</v>
      </c>
      <c r="D534" t="s">
        <v>180</v>
      </c>
      <c r="F534" t="s">
        <v>9537</v>
      </c>
      <c r="G534" t="s">
        <v>3980</v>
      </c>
    </row>
    <row r="535" spans="1:7" x14ac:dyDescent="0.25">
      <c r="A535" t="s">
        <v>1739</v>
      </c>
      <c r="B535" t="s">
        <v>1150</v>
      </c>
      <c r="C535">
        <v>2011</v>
      </c>
      <c r="D535" t="s">
        <v>180</v>
      </c>
      <c r="F535" t="s">
        <v>9538</v>
      </c>
      <c r="G535" t="s">
        <v>3980</v>
      </c>
    </row>
    <row r="536" spans="1:7" x14ac:dyDescent="0.25">
      <c r="A536" t="s">
        <v>1754</v>
      </c>
      <c r="B536" t="s">
        <v>9813</v>
      </c>
      <c r="C536">
        <v>1995</v>
      </c>
      <c r="E536" s="10" t="s">
        <v>9814</v>
      </c>
      <c r="F536" t="s">
        <v>9817</v>
      </c>
      <c r="G536" t="s">
        <v>3980</v>
      </c>
    </row>
    <row r="537" spans="1:7" x14ac:dyDescent="0.25">
      <c r="A537" t="s">
        <v>1963</v>
      </c>
      <c r="B537" t="s">
        <v>9813</v>
      </c>
      <c r="C537">
        <v>2012</v>
      </c>
      <c r="E537" s="10" t="s">
        <v>9814</v>
      </c>
      <c r="F537" t="s">
        <v>9815</v>
      </c>
      <c r="G537" t="s">
        <v>3980</v>
      </c>
    </row>
    <row r="538" spans="1:7" x14ac:dyDescent="0.25">
      <c r="A538" t="s">
        <v>2279</v>
      </c>
      <c r="B538" t="s">
        <v>9813</v>
      </c>
      <c r="C538">
        <v>2014</v>
      </c>
      <c r="E538" s="10" t="s">
        <v>9814</v>
      </c>
      <c r="F538" t="s">
        <v>9816</v>
      </c>
      <c r="G538" t="s">
        <v>3980</v>
      </c>
    </row>
    <row r="539" spans="1:7" x14ac:dyDescent="0.25">
      <c r="A539" t="s">
        <v>752</v>
      </c>
      <c r="B539" t="s">
        <v>1152</v>
      </c>
      <c r="C539">
        <v>2018</v>
      </c>
      <c r="E539" t="s">
        <v>3112</v>
      </c>
      <c r="F539" t="s">
        <v>8586</v>
      </c>
      <c r="G539" t="s">
        <v>3980</v>
      </c>
    </row>
    <row r="540" spans="1:7" x14ac:dyDescent="0.25">
      <c r="A540" t="s">
        <v>1039</v>
      </c>
      <c r="B540" t="s">
        <v>1152</v>
      </c>
      <c r="C540">
        <v>2016</v>
      </c>
      <c r="E540" t="s">
        <v>3112</v>
      </c>
      <c r="F540" t="s">
        <v>8685</v>
      </c>
      <c r="G540" t="s">
        <v>3980</v>
      </c>
    </row>
    <row r="541" spans="1:7" x14ac:dyDescent="0.25">
      <c r="A541" t="s">
        <v>2247</v>
      </c>
      <c r="B541" t="s">
        <v>1152</v>
      </c>
      <c r="C541">
        <v>2020</v>
      </c>
      <c r="E541" t="s">
        <v>2975</v>
      </c>
      <c r="F541" t="s">
        <v>9028</v>
      </c>
      <c r="G541" t="s">
        <v>3980</v>
      </c>
    </row>
    <row r="542" spans="1:7" x14ac:dyDescent="0.25">
      <c r="A542" t="s">
        <v>346</v>
      </c>
      <c r="B542" t="s">
        <v>1156</v>
      </c>
      <c r="C542">
        <v>2023</v>
      </c>
      <c r="E542" t="s">
        <v>3023</v>
      </c>
      <c r="F542" t="s">
        <v>8474</v>
      </c>
      <c r="G542" t="s">
        <v>3980</v>
      </c>
    </row>
    <row r="543" spans="1:7" x14ac:dyDescent="0.25">
      <c r="A543" t="s">
        <v>702</v>
      </c>
      <c r="B543" t="s">
        <v>1159</v>
      </c>
      <c r="C543">
        <v>2022</v>
      </c>
      <c r="E543" t="s">
        <v>3082</v>
      </c>
      <c r="F543" t="s">
        <v>8548</v>
      </c>
      <c r="G543" t="s">
        <v>3980</v>
      </c>
    </row>
    <row r="544" spans="1:7" x14ac:dyDescent="0.25">
      <c r="A544" t="s">
        <v>1287</v>
      </c>
      <c r="B544" t="s">
        <v>1159</v>
      </c>
      <c r="C544">
        <v>2019</v>
      </c>
      <c r="E544" t="s">
        <v>3082</v>
      </c>
      <c r="F544" t="s">
        <v>8764</v>
      </c>
      <c r="G544" t="s">
        <v>3980</v>
      </c>
    </row>
    <row r="545" spans="1:7" x14ac:dyDescent="0.25">
      <c r="A545" t="s">
        <v>2129</v>
      </c>
      <c r="B545" t="s">
        <v>1161</v>
      </c>
      <c r="C545">
        <v>2020</v>
      </c>
      <c r="E545" t="s">
        <v>3006</v>
      </c>
      <c r="F545" t="s">
        <v>9539</v>
      </c>
      <c r="G545" t="s">
        <v>180</v>
      </c>
    </row>
    <row r="546" spans="1:7" x14ac:dyDescent="0.25">
      <c r="A546" t="s">
        <v>249</v>
      </c>
      <c r="B546" t="s">
        <v>1164</v>
      </c>
      <c r="C546">
        <v>1994</v>
      </c>
      <c r="E546" s="10" t="s">
        <v>8400</v>
      </c>
      <c r="F546" t="s">
        <v>8401</v>
      </c>
      <c r="G546" t="s">
        <v>3980</v>
      </c>
    </row>
    <row r="547" spans="1:7" x14ac:dyDescent="0.25">
      <c r="A547" t="s">
        <v>1277</v>
      </c>
      <c r="B547" t="s">
        <v>1164</v>
      </c>
      <c r="C547">
        <v>1984</v>
      </c>
      <c r="E547" t="s">
        <v>3213</v>
      </c>
      <c r="F547" t="s">
        <v>8745</v>
      </c>
      <c r="G547" t="s">
        <v>3980</v>
      </c>
    </row>
    <row r="548" spans="1:7" x14ac:dyDescent="0.25">
      <c r="A548" t="s">
        <v>1164</v>
      </c>
      <c r="B548" t="s">
        <v>1167</v>
      </c>
      <c r="C548">
        <v>2002</v>
      </c>
      <c r="D548" t="s">
        <v>180</v>
      </c>
      <c r="F548" t="s">
        <v>9540</v>
      </c>
      <c r="G548" t="s">
        <v>3980</v>
      </c>
    </row>
    <row r="549" spans="1:7" x14ac:dyDescent="0.25">
      <c r="A549" t="s">
        <v>249</v>
      </c>
      <c r="B549" t="s">
        <v>1170</v>
      </c>
      <c r="C549">
        <v>1994</v>
      </c>
      <c r="E549" t="s">
        <v>2983</v>
      </c>
      <c r="F549" t="s">
        <v>8424</v>
      </c>
      <c r="G549" t="s">
        <v>3980</v>
      </c>
    </row>
    <row r="550" spans="1:7" x14ac:dyDescent="0.25">
      <c r="A550" t="s">
        <v>1167</v>
      </c>
      <c r="B550" t="s">
        <v>1170</v>
      </c>
      <c r="C550">
        <v>2007</v>
      </c>
      <c r="D550" t="s">
        <v>180</v>
      </c>
      <c r="F550" t="s">
        <v>9541</v>
      </c>
      <c r="G550" t="s">
        <v>3980</v>
      </c>
    </row>
    <row r="551" spans="1:7" x14ac:dyDescent="0.25">
      <c r="A551" t="s">
        <v>1277</v>
      </c>
      <c r="B551" t="s">
        <v>1170</v>
      </c>
      <c r="C551">
        <v>1984</v>
      </c>
      <c r="E551" t="s">
        <v>2983</v>
      </c>
      <c r="F551" t="s">
        <v>8746</v>
      </c>
      <c r="G551" t="s">
        <v>3980</v>
      </c>
    </row>
    <row r="552" spans="1:7" x14ac:dyDescent="0.25">
      <c r="A552" t="s">
        <v>2797</v>
      </c>
      <c r="B552" t="s">
        <v>1173</v>
      </c>
      <c r="C552">
        <v>2021</v>
      </c>
      <c r="E552" t="s">
        <v>2975</v>
      </c>
      <c r="F552" t="s">
        <v>9294</v>
      </c>
      <c r="G552" t="s">
        <v>3980</v>
      </c>
    </row>
    <row r="553" spans="1:7" x14ac:dyDescent="0.25">
      <c r="A553" t="s">
        <v>1173</v>
      </c>
      <c r="B553" t="s">
        <v>1177</v>
      </c>
      <c r="C553">
        <v>2024</v>
      </c>
      <c r="D553" t="s">
        <v>180</v>
      </c>
      <c r="F553" t="s">
        <v>9542</v>
      </c>
      <c r="G553" t="s">
        <v>3980</v>
      </c>
    </row>
    <row r="554" spans="1:7" x14ac:dyDescent="0.25">
      <c r="A554" t="s">
        <v>1180</v>
      </c>
      <c r="B554" t="s">
        <v>1184</v>
      </c>
      <c r="C554">
        <v>2020</v>
      </c>
      <c r="D554" t="s">
        <v>180</v>
      </c>
      <c r="F554" t="s">
        <v>9543</v>
      </c>
      <c r="G554" t="s">
        <v>3980</v>
      </c>
    </row>
    <row r="555" spans="1:7" x14ac:dyDescent="0.25">
      <c r="A555" t="s">
        <v>346</v>
      </c>
      <c r="B555" t="s">
        <v>1188</v>
      </c>
      <c r="C555">
        <v>2023</v>
      </c>
      <c r="E555" s="10" t="s">
        <v>8388</v>
      </c>
      <c r="F555" t="s">
        <v>8475</v>
      </c>
      <c r="G555" t="s">
        <v>3980</v>
      </c>
    </row>
    <row r="556" spans="1:7" x14ac:dyDescent="0.25">
      <c r="A556" t="s">
        <v>2797</v>
      </c>
      <c r="B556" t="s">
        <v>1188</v>
      </c>
      <c r="C556">
        <v>2021</v>
      </c>
      <c r="E556" t="s">
        <v>3416</v>
      </c>
      <c r="F556" t="s">
        <v>9295</v>
      </c>
      <c r="G556" t="s">
        <v>3980</v>
      </c>
    </row>
    <row r="557" spans="1:7" x14ac:dyDescent="0.25">
      <c r="A557" t="s">
        <v>1788</v>
      </c>
      <c r="B557" t="s">
        <v>1190</v>
      </c>
      <c r="C557">
        <v>1987</v>
      </c>
      <c r="E557" t="s">
        <v>3270</v>
      </c>
      <c r="F557" t="s">
        <v>9544</v>
      </c>
      <c r="G557" t="s">
        <v>180</v>
      </c>
    </row>
    <row r="558" spans="1:7" x14ac:dyDescent="0.25">
      <c r="A558" t="s">
        <v>490</v>
      </c>
      <c r="B558" t="s">
        <v>1194</v>
      </c>
      <c r="C558">
        <v>2022</v>
      </c>
      <c r="E558" s="10" t="s">
        <v>8379</v>
      </c>
      <c r="F558" t="s">
        <v>9366</v>
      </c>
      <c r="G558" t="s">
        <v>3980</v>
      </c>
    </row>
    <row r="559" spans="1:7" x14ac:dyDescent="0.25">
      <c r="A559" t="s">
        <v>1542</v>
      </c>
      <c r="B559" t="s">
        <v>1194</v>
      </c>
      <c r="C559">
        <v>2021</v>
      </c>
      <c r="E559" s="10" t="s">
        <v>8379</v>
      </c>
      <c r="F559" t="s">
        <v>9367</v>
      </c>
      <c r="G559" t="s">
        <v>3980</v>
      </c>
    </row>
    <row r="560" spans="1:7" x14ac:dyDescent="0.25">
      <c r="A560" t="s">
        <v>2691</v>
      </c>
      <c r="B560" t="s">
        <v>1194</v>
      </c>
      <c r="C560">
        <v>2022</v>
      </c>
      <c r="E560" s="10" t="s">
        <v>8379</v>
      </c>
      <c r="F560" t="s">
        <v>9368</v>
      </c>
      <c r="G560" t="s">
        <v>3980</v>
      </c>
    </row>
    <row r="561" spans="1:7" x14ac:dyDescent="0.25">
      <c r="A561" t="s">
        <v>346</v>
      </c>
      <c r="B561" t="s">
        <v>16841</v>
      </c>
      <c r="C561">
        <v>2023</v>
      </c>
      <c r="E561" s="10" t="s">
        <v>16845</v>
      </c>
      <c r="F561" t="s">
        <v>16844</v>
      </c>
      <c r="G561" t="s">
        <v>3980</v>
      </c>
    </row>
    <row r="562" spans="1:7" x14ac:dyDescent="0.25">
      <c r="A562" t="s">
        <v>339</v>
      </c>
      <c r="B562" t="s">
        <v>1204</v>
      </c>
      <c r="C562">
        <v>2022</v>
      </c>
      <c r="E562" s="10" t="s">
        <v>8323</v>
      </c>
      <c r="F562" t="s">
        <v>8455</v>
      </c>
      <c r="G562" t="s">
        <v>3980</v>
      </c>
    </row>
    <row r="563" spans="1:7" x14ac:dyDescent="0.25">
      <c r="A563" t="s">
        <v>840</v>
      </c>
      <c r="B563" t="s">
        <v>1204</v>
      </c>
      <c r="C563">
        <v>1996</v>
      </c>
      <c r="E563" s="10" t="s">
        <v>8324</v>
      </c>
      <c r="F563" t="s">
        <v>8618</v>
      </c>
      <c r="G563" t="s">
        <v>3980</v>
      </c>
    </row>
    <row r="564" spans="1:7" x14ac:dyDescent="0.25">
      <c r="A564" t="s">
        <v>2797</v>
      </c>
      <c r="B564" t="s">
        <v>1204</v>
      </c>
      <c r="C564">
        <v>2021</v>
      </c>
      <c r="E564" t="s">
        <v>3006</v>
      </c>
      <c r="F564" t="s">
        <v>9545</v>
      </c>
      <c r="G564" t="s">
        <v>180</v>
      </c>
    </row>
    <row r="565" spans="1:7" x14ac:dyDescent="0.25">
      <c r="A565" t="s">
        <v>1287</v>
      </c>
      <c r="B565" t="s">
        <v>1208</v>
      </c>
      <c r="C565">
        <v>2019</v>
      </c>
      <c r="E565" s="10" t="s">
        <v>12649</v>
      </c>
      <c r="F565" t="s">
        <v>12650</v>
      </c>
      <c r="G565" t="s">
        <v>3980</v>
      </c>
    </row>
    <row r="566" spans="1:7" x14ac:dyDescent="0.25">
      <c r="A566" t="s">
        <v>2129</v>
      </c>
      <c r="B566" t="s">
        <v>1208</v>
      </c>
      <c r="C566">
        <v>2020</v>
      </c>
      <c r="E566" s="10" t="s">
        <v>12649</v>
      </c>
      <c r="F566" t="s">
        <v>12650</v>
      </c>
      <c r="G566" t="s">
        <v>3980</v>
      </c>
    </row>
    <row r="567" spans="1:7" x14ac:dyDescent="0.25">
      <c r="A567" t="s">
        <v>1039</v>
      </c>
      <c r="B567" t="s">
        <v>1212</v>
      </c>
      <c r="C567">
        <v>2016</v>
      </c>
      <c r="E567" t="s">
        <v>2975</v>
      </c>
      <c r="F567" t="s">
        <v>8686</v>
      </c>
      <c r="G567" t="s">
        <v>3980</v>
      </c>
    </row>
    <row r="568" spans="1:7" x14ac:dyDescent="0.25">
      <c r="A568" t="s">
        <v>1287</v>
      </c>
      <c r="B568" t="s">
        <v>1212</v>
      </c>
      <c r="C568">
        <v>2019</v>
      </c>
      <c r="E568" t="s">
        <v>2975</v>
      </c>
      <c r="F568" t="s">
        <v>8765</v>
      </c>
      <c r="G568" t="s">
        <v>3980</v>
      </c>
    </row>
    <row r="569" spans="1:7" x14ac:dyDescent="0.25">
      <c r="A569" t="s">
        <v>2421</v>
      </c>
      <c r="B569" t="s">
        <v>1212</v>
      </c>
      <c r="C569">
        <v>2008</v>
      </c>
      <c r="E569" t="s">
        <v>2975</v>
      </c>
      <c r="F569" t="s">
        <v>9171</v>
      </c>
      <c r="G569" t="s">
        <v>3980</v>
      </c>
    </row>
    <row r="570" spans="1:7" x14ac:dyDescent="0.25">
      <c r="A570" t="s">
        <v>155</v>
      </c>
      <c r="B570" t="s">
        <v>1212</v>
      </c>
      <c r="C570">
        <v>2011</v>
      </c>
      <c r="E570" t="s">
        <v>2975</v>
      </c>
      <c r="F570" t="s">
        <v>9235</v>
      </c>
      <c r="G570" t="s">
        <v>3980</v>
      </c>
    </row>
    <row r="571" spans="1:7" x14ac:dyDescent="0.25">
      <c r="A571" t="s">
        <v>957</v>
      </c>
      <c r="B571" t="s">
        <v>1216</v>
      </c>
      <c r="C571">
        <v>2006</v>
      </c>
      <c r="E571" t="s">
        <v>2975</v>
      </c>
      <c r="F571" t="s">
        <v>8663</v>
      </c>
      <c r="G571" t="s">
        <v>3980</v>
      </c>
    </row>
    <row r="572" spans="1:7" x14ac:dyDescent="0.25">
      <c r="A572" t="s">
        <v>2147</v>
      </c>
      <c r="B572" t="s">
        <v>1220</v>
      </c>
      <c r="C572">
        <v>1980</v>
      </c>
      <c r="E572" t="s">
        <v>3314</v>
      </c>
      <c r="F572" t="s">
        <v>8993</v>
      </c>
      <c r="G572" t="s">
        <v>3980</v>
      </c>
    </row>
    <row r="573" spans="1:7" x14ac:dyDescent="0.25">
      <c r="A573" t="s">
        <v>155</v>
      </c>
      <c r="B573" t="s">
        <v>1220</v>
      </c>
      <c r="C573">
        <v>2011</v>
      </c>
      <c r="E573" t="s">
        <v>3314</v>
      </c>
      <c r="F573" t="s">
        <v>9236</v>
      </c>
      <c r="G573" t="s">
        <v>3980</v>
      </c>
    </row>
    <row r="574" spans="1:7" x14ac:dyDescent="0.25">
      <c r="A574" t="s">
        <v>90</v>
      </c>
      <c r="B574" t="s">
        <v>1224</v>
      </c>
      <c r="C574">
        <v>2022</v>
      </c>
      <c r="E574" t="s">
        <v>3350</v>
      </c>
      <c r="F574" t="s">
        <v>9546</v>
      </c>
      <c r="G574" t="s">
        <v>180</v>
      </c>
    </row>
    <row r="575" spans="1:7" x14ac:dyDescent="0.25">
      <c r="A575" t="s">
        <v>923</v>
      </c>
      <c r="B575" t="s">
        <v>1228</v>
      </c>
      <c r="C575">
        <v>2015</v>
      </c>
      <c r="E575" t="s">
        <v>3147</v>
      </c>
      <c r="F575" t="s">
        <v>8652</v>
      </c>
      <c r="G575" t="s">
        <v>3980</v>
      </c>
    </row>
    <row r="576" spans="1:7" x14ac:dyDescent="0.25">
      <c r="A576" t="s">
        <v>1039</v>
      </c>
      <c r="B576" t="s">
        <v>1228</v>
      </c>
      <c r="C576">
        <v>2016</v>
      </c>
      <c r="E576" s="10" t="s">
        <v>9781</v>
      </c>
      <c r="F576" t="s">
        <v>9780</v>
      </c>
      <c r="G576" t="s">
        <v>3980</v>
      </c>
    </row>
    <row r="577" spans="1:7" x14ac:dyDescent="0.25">
      <c r="A577" t="s">
        <v>1848</v>
      </c>
      <c r="B577" t="s">
        <v>1228</v>
      </c>
      <c r="C577">
        <v>2015</v>
      </c>
      <c r="E577" t="s">
        <v>3290</v>
      </c>
      <c r="F577" t="s">
        <v>8930</v>
      </c>
      <c r="G577" t="s">
        <v>3980</v>
      </c>
    </row>
    <row r="578" spans="1:7" x14ac:dyDescent="0.25">
      <c r="A578" t="s">
        <v>2421</v>
      </c>
      <c r="B578" t="s">
        <v>1228</v>
      </c>
      <c r="C578">
        <v>2008</v>
      </c>
      <c r="E578" t="s">
        <v>3290</v>
      </c>
      <c r="F578" t="s">
        <v>9172</v>
      </c>
      <c r="G578" t="s">
        <v>3980</v>
      </c>
    </row>
    <row r="579" spans="1:7" x14ac:dyDescent="0.25">
      <c r="A579" t="s">
        <v>2511</v>
      </c>
      <c r="B579" t="s">
        <v>1228</v>
      </c>
      <c r="C579">
        <v>2013</v>
      </c>
      <c r="E579" t="s">
        <v>3290</v>
      </c>
      <c r="F579" t="s">
        <v>9205</v>
      </c>
      <c r="G579" t="s">
        <v>3980</v>
      </c>
    </row>
    <row r="580" spans="1:7" x14ac:dyDescent="0.25">
      <c r="A580" t="s">
        <v>155</v>
      </c>
      <c r="B580" t="s">
        <v>1228</v>
      </c>
      <c r="C580">
        <v>2011</v>
      </c>
      <c r="E580" s="10" t="s">
        <v>9781</v>
      </c>
      <c r="F580" t="s">
        <v>9779</v>
      </c>
      <c r="G580" t="s">
        <v>3980</v>
      </c>
    </row>
    <row r="581" spans="1:7" x14ac:dyDescent="0.25">
      <c r="A581" t="s">
        <v>1228</v>
      </c>
      <c r="B581" t="s">
        <v>1232</v>
      </c>
      <c r="C581">
        <v>2026</v>
      </c>
      <c r="D581" t="s">
        <v>180</v>
      </c>
      <c r="F581" t="s">
        <v>9547</v>
      </c>
      <c r="G581" t="s">
        <v>3980</v>
      </c>
    </row>
    <row r="582" spans="1:7" x14ac:dyDescent="0.25">
      <c r="A582" t="s">
        <v>2797</v>
      </c>
      <c r="B582" t="s">
        <v>1236</v>
      </c>
      <c r="C582">
        <v>2021</v>
      </c>
      <c r="E582" t="s">
        <v>3006</v>
      </c>
      <c r="F582" t="s">
        <v>9548</v>
      </c>
      <c r="G582" t="s">
        <v>180</v>
      </c>
    </row>
    <row r="583" spans="1:7" x14ac:dyDescent="0.25">
      <c r="A583" t="s">
        <v>739</v>
      </c>
      <c r="B583" t="s">
        <v>1238</v>
      </c>
      <c r="C583">
        <v>2015</v>
      </c>
      <c r="E583" s="10" t="s">
        <v>8380</v>
      </c>
      <c r="F583" t="s">
        <v>8564</v>
      </c>
      <c r="G583" t="s">
        <v>3980</v>
      </c>
    </row>
    <row r="584" spans="1:7" x14ac:dyDescent="0.25">
      <c r="A584" t="s">
        <v>840</v>
      </c>
      <c r="B584" t="s">
        <v>1238</v>
      </c>
      <c r="C584">
        <v>1996</v>
      </c>
      <c r="E584" s="10" t="s">
        <v>8380</v>
      </c>
      <c r="F584" t="s">
        <v>8619</v>
      </c>
      <c r="G584" t="s">
        <v>3980</v>
      </c>
    </row>
    <row r="585" spans="1:7" x14ac:dyDescent="0.25">
      <c r="A585" t="s">
        <v>90</v>
      </c>
      <c r="B585" t="s">
        <v>1238</v>
      </c>
      <c r="C585">
        <v>2017</v>
      </c>
      <c r="E585" t="s">
        <v>3351</v>
      </c>
      <c r="F585" t="s">
        <v>9080</v>
      </c>
      <c r="G585" t="s">
        <v>3980</v>
      </c>
    </row>
    <row r="586" spans="1:7" x14ac:dyDescent="0.25">
      <c r="A586" t="s">
        <v>2797</v>
      </c>
      <c r="B586" t="s">
        <v>1244</v>
      </c>
      <c r="C586">
        <v>2021</v>
      </c>
      <c r="E586" t="s">
        <v>1247</v>
      </c>
      <c r="F586" t="s">
        <v>9296</v>
      </c>
      <c r="G586" t="s">
        <v>3980</v>
      </c>
    </row>
    <row r="587" spans="1:7" x14ac:dyDescent="0.25">
      <c r="A587" t="s">
        <v>90</v>
      </c>
      <c r="B587" t="s">
        <v>1248</v>
      </c>
      <c r="C587">
        <v>2017</v>
      </c>
      <c r="E587" t="s">
        <v>3352</v>
      </c>
      <c r="F587" t="s">
        <v>9549</v>
      </c>
      <c r="G587" t="s">
        <v>180</v>
      </c>
    </row>
    <row r="588" spans="1:7" x14ac:dyDescent="0.25">
      <c r="A588" t="s">
        <v>682</v>
      </c>
      <c r="B588" t="s">
        <v>1252</v>
      </c>
      <c r="C588">
        <v>2015</v>
      </c>
      <c r="E588" t="s">
        <v>2975</v>
      </c>
      <c r="F588" t="s">
        <v>8543</v>
      </c>
      <c r="G588" t="s">
        <v>3980</v>
      </c>
    </row>
    <row r="589" spans="1:7" x14ac:dyDescent="0.25">
      <c r="A589" t="s">
        <v>1252</v>
      </c>
      <c r="B589" t="s">
        <v>1255</v>
      </c>
      <c r="C589">
        <v>2021</v>
      </c>
      <c r="D589" t="s">
        <v>180</v>
      </c>
      <c r="F589" t="s">
        <v>9550</v>
      </c>
      <c r="G589" t="s">
        <v>3980</v>
      </c>
    </row>
    <row r="590" spans="1:7" x14ac:dyDescent="0.25">
      <c r="A590" t="s">
        <v>1137</v>
      </c>
      <c r="B590" t="s">
        <v>1258</v>
      </c>
      <c r="C590">
        <v>2012</v>
      </c>
      <c r="E590" s="10" t="s">
        <v>8356</v>
      </c>
      <c r="F590" t="s">
        <v>8716</v>
      </c>
      <c r="G590" t="s">
        <v>3980</v>
      </c>
    </row>
    <row r="591" spans="1:7" x14ac:dyDescent="0.25">
      <c r="A591" t="s">
        <v>2421</v>
      </c>
      <c r="B591" t="s">
        <v>1258</v>
      </c>
      <c r="C591">
        <v>2008</v>
      </c>
      <c r="E591" s="10" t="s">
        <v>8356</v>
      </c>
      <c r="F591" t="s">
        <v>9173</v>
      </c>
      <c r="G591" t="s">
        <v>3980</v>
      </c>
    </row>
    <row r="592" spans="1:7" x14ac:dyDescent="0.25">
      <c r="A592" t="s">
        <v>1039</v>
      </c>
      <c r="B592" t="s">
        <v>1265</v>
      </c>
      <c r="C592">
        <v>2016</v>
      </c>
      <c r="E592" t="s">
        <v>3178</v>
      </c>
      <c r="F592" t="s">
        <v>8687</v>
      </c>
      <c r="G592" t="s">
        <v>3980</v>
      </c>
    </row>
    <row r="593" spans="1:7" x14ac:dyDescent="0.25">
      <c r="A593" t="s">
        <v>2797</v>
      </c>
      <c r="B593" t="s">
        <v>1269</v>
      </c>
      <c r="C593">
        <v>2021</v>
      </c>
      <c r="E593" t="s">
        <v>2975</v>
      </c>
      <c r="F593" t="s">
        <v>9297</v>
      </c>
      <c r="G593" t="s">
        <v>3980</v>
      </c>
    </row>
    <row r="594" spans="1:7" x14ac:dyDescent="0.25">
      <c r="A594" t="s">
        <v>1269</v>
      </c>
      <c r="B594" t="s">
        <v>1273</v>
      </c>
      <c r="C594">
        <v>2022</v>
      </c>
      <c r="D594" t="s">
        <v>180</v>
      </c>
      <c r="F594" t="s">
        <v>9551</v>
      </c>
      <c r="G594" t="s">
        <v>3980</v>
      </c>
    </row>
    <row r="595" spans="1:7" x14ac:dyDescent="0.25">
      <c r="A595" t="s">
        <v>1848</v>
      </c>
      <c r="B595" t="s">
        <v>7669</v>
      </c>
      <c r="C595">
        <v>2015</v>
      </c>
      <c r="E595" t="s">
        <v>7672</v>
      </c>
      <c r="F595" t="s">
        <v>8931</v>
      </c>
      <c r="G595" t="s">
        <v>3980</v>
      </c>
    </row>
    <row r="596" spans="1:7" x14ac:dyDescent="0.25">
      <c r="A596" t="s">
        <v>2147</v>
      </c>
      <c r="B596" t="s">
        <v>1277</v>
      </c>
      <c r="C596">
        <v>1980</v>
      </c>
      <c r="F596" t="s">
        <v>9552</v>
      </c>
      <c r="G596" t="s">
        <v>180</v>
      </c>
    </row>
    <row r="597" spans="1:7" x14ac:dyDescent="0.25">
      <c r="A597" t="s">
        <v>2341</v>
      </c>
      <c r="B597" t="s">
        <v>1280</v>
      </c>
      <c r="C597">
        <v>2006</v>
      </c>
      <c r="E597" t="s">
        <v>3331</v>
      </c>
      <c r="F597" t="s">
        <v>9035</v>
      </c>
      <c r="G597" t="s">
        <v>3980</v>
      </c>
    </row>
    <row r="598" spans="1:7" x14ac:dyDescent="0.25">
      <c r="A598" t="s">
        <v>90</v>
      </c>
      <c r="B598" t="s">
        <v>1283</v>
      </c>
      <c r="C598">
        <v>2017</v>
      </c>
      <c r="F598" t="s">
        <v>9553</v>
      </c>
      <c r="G598" t="s">
        <v>180</v>
      </c>
    </row>
    <row r="599" spans="1:7" x14ac:dyDescent="0.25">
      <c r="A599" t="s">
        <v>739</v>
      </c>
      <c r="B599" t="s">
        <v>1287</v>
      </c>
      <c r="C599">
        <v>2015</v>
      </c>
      <c r="E599" s="10" t="s">
        <v>8316</v>
      </c>
      <c r="F599" t="s">
        <v>8565</v>
      </c>
      <c r="G599" t="s">
        <v>3980</v>
      </c>
    </row>
    <row r="600" spans="1:7" x14ac:dyDescent="0.25">
      <c r="A600" t="s">
        <v>752</v>
      </c>
      <c r="B600" t="s">
        <v>1287</v>
      </c>
      <c r="C600">
        <v>2018</v>
      </c>
      <c r="E600" s="10" t="s">
        <v>8316</v>
      </c>
      <c r="F600" t="s">
        <v>8587</v>
      </c>
      <c r="G600" t="s">
        <v>3980</v>
      </c>
    </row>
    <row r="601" spans="1:7" x14ac:dyDescent="0.25">
      <c r="A601" t="s">
        <v>1039</v>
      </c>
      <c r="B601" t="s">
        <v>1287</v>
      </c>
      <c r="C601">
        <v>2016</v>
      </c>
      <c r="E601" s="10" t="s">
        <v>8316</v>
      </c>
      <c r="F601" t="s">
        <v>8688</v>
      </c>
      <c r="G601" t="s">
        <v>3980</v>
      </c>
    </row>
    <row r="602" spans="1:7" x14ac:dyDescent="0.25">
      <c r="A602" t="s">
        <v>2166</v>
      </c>
      <c r="B602" t="s">
        <v>1287</v>
      </c>
      <c r="C602">
        <v>2013</v>
      </c>
      <c r="E602" s="10" t="s">
        <v>8316</v>
      </c>
      <c r="F602" t="s">
        <v>9014</v>
      </c>
      <c r="G602" t="s">
        <v>3980</v>
      </c>
    </row>
    <row r="603" spans="1:7" x14ac:dyDescent="0.25">
      <c r="A603" t="s">
        <v>90</v>
      </c>
      <c r="B603" t="s">
        <v>1287</v>
      </c>
      <c r="C603">
        <v>2017</v>
      </c>
      <c r="E603" s="10" t="s">
        <v>8316</v>
      </c>
      <c r="F603" t="s">
        <v>9081</v>
      </c>
      <c r="G603" t="s">
        <v>3980</v>
      </c>
    </row>
    <row r="604" spans="1:7" x14ac:dyDescent="0.25">
      <c r="A604" t="s">
        <v>2421</v>
      </c>
      <c r="B604" t="s">
        <v>1287</v>
      </c>
      <c r="C604">
        <v>2008</v>
      </c>
      <c r="E604" s="10" t="s">
        <v>8316</v>
      </c>
      <c r="F604" t="s">
        <v>9174</v>
      </c>
      <c r="G604" t="s">
        <v>3980</v>
      </c>
    </row>
    <row r="605" spans="1:7" x14ac:dyDescent="0.25">
      <c r="A605" t="s">
        <v>155</v>
      </c>
      <c r="B605" t="s">
        <v>1287</v>
      </c>
      <c r="C605">
        <v>2011</v>
      </c>
      <c r="E605" s="10" t="s">
        <v>8316</v>
      </c>
      <c r="F605" t="s">
        <v>9237</v>
      </c>
      <c r="G605" t="s">
        <v>3980</v>
      </c>
    </row>
    <row r="606" spans="1:7" x14ac:dyDescent="0.25">
      <c r="A606" t="s">
        <v>2899</v>
      </c>
      <c r="B606" t="s">
        <v>1287</v>
      </c>
      <c r="C606">
        <v>2018</v>
      </c>
      <c r="E606" s="10" t="s">
        <v>8316</v>
      </c>
      <c r="F606" t="s">
        <v>9331</v>
      </c>
      <c r="G606" t="s">
        <v>3980</v>
      </c>
    </row>
    <row r="607" spans="1:7" x14ac:dyDescent="0.25">
      <c r="A607" t="s">
        <v>1287</v>
      </c>
      <c r="B607" t="s">
        <v>1291</v>
      </c>
      <c r="C607">
        <v>2019</v>
      </c>
      <c r="D607" t="s">
        <v>180</v>
      </c>
      <c r="F607" t="s">
        <v>9554</v>
      </c>
      <c r="G607" t="s">
        <v>3980</v>
      </c>
    </row>
    <row r="608" spans="1:7" x14ac:dyDescent="0.25">
      <c r="A608" t="s">
        <v>840</v>
      </c>
      <c r="B608" t="s">
        <v>1295</v>
      </c>
      <c r="C608">
        <v>1996</v>
      </c>
      <c r="E608" s="10" t="s">
        <v>9976</v>
      </c>
      <c r="F608" t="s">
        <v>9555</v>
      </c>
      <c r="G608" t="s">
        <v>3980</v>
      </c>
    </row>
    <row r="609" spans="1:7" x14ac:dyDescent="0.25">
      <c r="A609" t="s">
        <v>2797</v>
      </c>
      <c r="B609" t="s">
        <v>1295</v>
      </c>
      <c r="C609">
        <v>2021</v>
      </c>
      <c r="E609" t="s">
        <v>3006</v>
      </c>
      <c r="F609" t="s">
        <v>9556</v>
      </c>
      <c r="G609" t="s">
        <v>180</v>
      </c>
    </row>
    <row r="610" spans="1:7" x14ac:dyDescent="0.25">
      <c r="A610" t="s">
        <v>1137</v>
      </c>
      <c r="B610" t="s">
        <v>1299</v>
      </c>
      <c r="C610">
        <v>2012</v>
      </c>
      <c r="E610" t="s">
        <v>3195</v>
      </c>
      <c r="F610" t="s">
        <v>9387</v>
      </c>
      <c r="G610" t="s">
        <v>3980</v>
      </c>
    </row>
    <row r="611" spans="1:7" x14ac:dyDescent="0.25">
      <c r="A611" t="s">
        <v>1299</v>
      </c>
      <c r="B611" t="s">
        <v>1303</v>
      </c>
      <c r="C611">
        <v>2014</v>
      </c>
      <c r="D611" t="s">
        <v>180</v>
      </c>
      <c r="F611" t="s">
        <v>9557</v>
      </c>
      <c r="G611" t="s">
        <v>3980</v>
      </c>
    </row>
    <row r="612" spans="1:7" x14ac:dyDescent="0.25">
      <c r="A612" t="s">
        <v>804</v>
      </c>
      <c r="B612" t="s">
        <v>1305</v>
      </c>
      <c r="C612">
        <v>2024</v>
      </c>
      <c r="E612" t="s">
        <v>2975</v>
      </c>
      <c r="F612" t="s">
        <v>8604</v>
      </c>
      <c r="G612" t="s">
        <v>3980</v>
      </c>
    </row>
    <row r="613" spans="1:7" x14ac:dyDescent="0.25">
      <c r="A613" t="s">
        <v>1299</v>
      </c>
      <c r="B613" t="s">
        <v>1305</v>
      </c>
      <c r="C613">
        <v>2014</v>
      </c>
      <c r="D613" t="s">
        <v>180</v>
      </c>
      <c r="F613" t="s">
        <v>9558</v>
      </c>
      <c r="G613" t="s">
        <v>3980</v>
      </c>
    </row>
    <row r="614" spans="1:7" x14ac:dyDescent="0.25">
      <c r="A614" t="s">
        <v>90</v>
      </c>
      <c r="B614" t="s">
        <v>7815</v>
      </c>
      <c r="C614">
        <v>2017</v>
      </c>
      <c r="E614" t="s">
        <v>7814</v>
      </c>
      <c r="F614" t="s">
        <v>9082</v>
      </c>
      <c r="G614" t="s">
        <v>3980</v>
      </c>
    </row>
    <row r="615" spans="1:7" x14ac:dyDescent="0.25">
      <c r="A615" t="s">
        <v>334</v>
      </c>
      <c r="B615" t="s">
        <v>1310</v>
      </c>
      <c r="C615">
        <v>1997</v>
      </c>
      <c r="E615" t="s">
        <v>3002</v>
      </c>
      <c r="F615" t="s">
        <v>9389</v>
      </c>
      <c r="G615" t="s">
        <v>3980</v>
      </c>
    </row>
    <row r="616" spans="1:7" x14ac:dyDescent="0.25">
      <c r="A616" t="s">
        <v>1788</v>
      </c>
      <c r="B616" t="s">
        <v>1310</v>
      </c>
      <c r="C616">
        <v>1987</v>
      </c>
      <c r="E616" t="s">
        <v>3271</v>
      </c>
      <c r="F616" t="s">
        <v>8895</v>
      </c>
      <c r="G616" t="s">
        <v>3980</v>
      </c>
    </row>
    <row r="617" spans="1:7" x14ac:dyDescent="0.25">
      <c r="A617" t="s">
        <v>1848</v>
      </c>
      <c r="B617" t="s">
        <v>1310</v>
      </c>
      <c r="C617">
        <v>2015</v>
      </c>
      <c r="E617" t="s">
        <v>3002</v>
      </c>
      <c r="F617" t="s">
        <v>9559</v>
      </c>
      <c r="G617" t="s">
        <v>180</v>
      </c>
    </row>
    <row r="618" spans="1:7" x14ac:dyDescent="0.25">
      <c r="A618" t="s">
        <v>2016</v>
      </c>
      <c r="B618" t="s">
        <v>1310</v>
      </c>
      <c r="C618">
        <v>2003</v>
      </c>
      <c r="E618" t="s">
        <v>3298</v>
      </c>
      <c r="F618" t="s">
        <v>9388</v>
      </c>
      <c r="G618" t="s">
        <v>3980</v>
      </c>
    </row>
    <row r="619" spans="1:7" x14ac:dyDescent="0.25">
      <c r="A619" t="s">
        <v>1137</v>
      </c>
      <c r="B619" t="s">
        <v>1313</v>
      </c>
      <c r="C619">
        <v>2012</v>
      </c>
      <c r="E619" t="s">
        <v>3196</v>
      </c>
      <c r="F619" t="s">
        <v>8717</v>
      </c>
      <c r="G619" t="s">
        <v>3980</v>
      </c>
    </row>
    <row r="620" spans="1:7" x14ac:dyDescent="0.25">
      <c r="A620" t="s">
        <v>155</v>
      </c>
      <c r="B620" t="s">
        <v>1313</v>
      </c>
      <c r="C620">
        <v>2011</v>
      </c>
      <c r="E620" t="s">
        <v>3196</v>
      </c>
      <c r="F620" t="s">
        <v>9238</v>
      </c>
      <c r="G620" t="s">
        <v>3980</v>
      </c>
    </row>
    <row r="621" spans="1:7" x14ac:dyDescent="0.25">
      <c r="A621" t="s">
        <v>1287</v>
      </c>
      <c r="B621" t="s">
        <v>1319</v>
      </c>
      <c r="C621">
        <v>2019</v>
      </c>
      <c r="E621" t="s">
        <v>3219</v>
      </c>
      <c r="F621" t="s">
        <v>9560</v>
      </c>
      <c r="G621" t="s">
        <v>180</v>
      </c>
    </row>
    <row r="622" spans="1:7" x14ac:dyDescent="0.25">
      <c r="A622" t="s">
        <v>337</v>
      </c>
      <c r="B622" t="s">
        <v>1323</v>
      </c>
      <c r="C622">
        <v>2023</v>
      </c>
      <c r="E622" t="s">
        <v>2975</v>
      </c>
      <c r="F622" t="s">
        <v>8446</v>
      </c>
      <c r="G622" t="s">
        <v>3980</v>
      </c>
    </row>
    <row r="623" spans="1:7" x14ac:dyDescent="0.25">
      <c r="A623" t="s">
        <v>1137</v>
      </c>
      <c r="B623" t="s">
        <v>1327</v>
      </c>
      <c r="C623">
        <v>2012</v>
      </c>
      <c r="E623" s="10" t="s">
        <v>8409</v>
      </c>
      <c r="F623" t="s">
        <v>8408</v>
      </c>
      <c r="G623" t="s">
        <v>3980</v>
      </c>
    </row>
    <row r="624" spans="1:7" x14ac:dyDescent="0.25">
      <c r="A624" t="s">
        <v>1137</v>
      </c>
      <c r="B624" t="s">
        <v>1329</v>
      </c>
      <c r="C624">
        <v>2012</v>
      </c>
      <c r="E624" s="10" t="s">
        <v>8311</v>
      </c>
      <c r="F624" t="s">
        <v>8718</v>
      </c>
      <c r="G624" t="s">
        <v>3980</v>
      </c>
    </row>
    <row r="625" spans="1:7" x14ac:dyDescent="0.25">
      <c r="A625" t="s">
        <v>2421</v>
      </c>
      <c r="B625" t="s">
        <v>1333</v>
      </c>
      <c r="C625">
        <v>2008</v>
      </c>
      <c r="E625" s="10" t="s">
        <v>8381</v>
      </c>
      <c r="F625" t="s">
        <v>9175</v>
      </c>
      <c r="G625" t="s">
        <v>3980</v>
      </c>
    </row>
    <row r="626" spans="1:7" x14ac:dyDescent="0.25">
      <c r="A626" t="s">
        <v>739</v>
      </c>
      <c r="B626" t="s">
        <v>1337</v>
      </c>
      <c r="C626">
        <v>2015</v>
      </c>
      <c r="E626" t="s">
        <v>3096</v>
      </c>
      <c r="F626" t="s">
        <v>9988</v>
      </c>
      <c r="G626" t="s">
        <v>180</v>
      </c>
    </row>
    <row r="627" spans="1:7" x14ac:dyDescent="0.25">
      <c r="A627" t="s">
        <v>840</v>
      </c>
      <c r="B627" t="s">
        <v>1337</v>
      </c>
      <c r="C627">
        <v>1996</v>
      </c>
      <c r="E627" t="s">
        <v>3127</v>
      </c>
      <c r="F627" t="s">
        <v>8620</v>
      </c>
      <c r="G627" t="s">
        <v>3980</v>
      </c>
    </row>
    <row r="628" spans="1:7" x14ac:dyDescent="0.25">
      <c r="A628" t="s">
        <v>1287</v>
      </c>
      <c r="B628" t="s">
        <v>1337</v>
      </c>
      <c r="C628">
        <v>2019</v>
      </c>
      <c r="E628" t="s">
        <v>3096</v>
      </c>
      <c r="F628" t="s">
        <v>9988</v>
      </c>
      <c r="G628" t="s">
        <v>180</v>
      </c>
    </row>
    <row r="629" spans="1:7" x14ac:dyDescent="0.25">
      <c r="A629" t="s">
        <v>1287</v>
      </c>
      <c r="B629" t="s">
        <v>1341</v>
      </c>
      <c r="C629">
        <v>2019</v>
      </c>
      <c r="E629" t="s">
        <v>3220</v>
      </c>
      <c r="F629" t="s">
        <v>8766</v>
      </c>
      <c r="G629" t="s">
        <v>3980</v>
      </c>
    </row>
    <row r="630" spans="1:7" x14ac:dyDescent="0.25">
      <c r="A630" t="s">
        <v>1295</v>
      </c>
      <c r="B630" t="s">
        <v>1341</v>
      </c>
      <c r="C630">
        <v>2023</v>
      </c>
      <c r="E630" t="s">
        <v>3230</v>
      </c>
      <c r="F630" t="s">
        <v>8788</v>
      </c>
      <c r="G630" t="s">
        <v>3980</v>
      </c>
    </row>
    <row r="631" spans="1:7" x14ac:dyDescent="0.25">
      <c r="A631" t="s">
        <v>90</v>
      </c>
      <c r="B631" t="s">
        <v>1341</v>
      </c>
      <c r="C631">
        <v>2017</v>
      </c>
      <c r="E631" t="s">
        <v>3353</v>
      </c>
      <c r="F631" t="s">
        <v>9083</v>
      </c>
      <c r="G631" t="s">
        <v>3980</v>
      </c>
    </row>
    <row r="632" spans="1:7" x14ac:dyDescent="0.25">
      <c r="A632" t="s">
        <v>2797</v>
      </c>
      <c r="B632" t="s">
        <v>1341</v>
      </c>
      <c r="C632">
        <v>2021</v>
      </c>
      <c r="E632" t="s">
        <v>3230</v>
      </c>
      <c r="F632" t="s">
        <v>9298</v>
      </c>
      <c r="G632" t="s">
        <v>3980</v>
      </c>
    </row>
    <row r="633" spans="1:7" x14ac:dyDescent="0.25">
      <c r="A633" t="s">
        <v>2871</v>
      </c>
      <c r="B633" t="s">
        <v>1344</v>
      </c>
      <c r="C633">
        <v>2020</v>
      </c>
      <c r="D633" t="s">
        <v>180</v>
      </c>
      <c r="F633" t="s">
        <v>9561</v>
      </c>
      <c r="G633" t="s">
        <v>3980</v>
      </c>
    </row>
    <row r="634" spans="1:7" x14ac:dyDescent="0.25">
      <c r="A634" t="s">
        <v>455</v>
      </c>
      <c r="B634" t="s">
        <v>1346</v>
      </c>
      <c r="C634">
        <v>2018</v>
      </c>
      <c r="D634" t="s">
        <v>180</v>
      </c>
      <c r="E634" t="s">
        <v>3050</v>
      </c>
      <c r="F634" t="s">
        <v>8504</v>
      </c>
      <c r="G634" t="s">
        <v>3980</v>
      </c>
    </row>
    <row r="635" spans="1:7" x14ac:dyDescent="0.25">
      <c r="A635" t="s">
        <v>90</v>
      </c>
      <c r="B635" t="s">
        <v>1346</v>
      </c>
      <c r="C635">
        <v>2017</v>
      </c>
      <c r="E635" t="s">
        <v>3050</v>
      </c>
      <c r="F635" t="s">
        <v>9084</v>
      </c>
      <c r="G635" t="s">
        <v>3980</v>
      </c>
    </row>
    <row r="636" spans="1:7" x14ac:dyDescent="0.25">
      <c r="A636" t="s">
        <v>1287</v>
      </c>
      <c r="B636" t="s">
        <v>1350</v>
      </c>
      <c r="C636">
        <v>2019</v>
      </c>
      <c r="E636" t="s">
        <v>3221</v>
      </c>
      <c r="F636" t="s">
        <v>9562</v>
      </c>
      <c r="G636" t="s">
        <v>180</v>
      </c>
    </row>
    <row r="637" spans="1:7" x14ac:dyDescent="0.25">
      <c r="A637" t="s">
        <v>490</v>
      </c>
      <c r="B637" t="s">
        <v>1354</v>
      </c>
      <c r="C637">
        <v>2022</v>
      </c>
      <c r="E637" t="s">
        <v>3060</v>
      </c>
      <c r="F637" t="s">
        <v>8516</v>
      </c>
      <c r="G637" t="s">
        <v>3980</v>
      </c>
    </row>
    <row r="638" spans="1:7" x14ac:dyDescent="0.25">
      <c r="A638" t="s">
        <v>2797</v>
      </c>
      <c r="B638" t="s">
        <v>1354</v>
      </c>
      <c r="C638">
        <v>2021</v>
      </c>
      <c r="E638" t="s">
        <v>3006</v>
      </c>
      <c r="F638" t="s">
        <v>9563</v>
      </c>
      <c r="G638" t="s">
        <v>180</v>
      </c>
    </row>
    <row r="639" spans="1:7" x14ac:dyDescent="0.25">
      <c r="A639" t="s">
        <v>1358</v>
      </c>
      <c r="B639" t="s">
        <v>1362</v>
      </c>
      <c r="C639">
        <v>2018</v>
      </c>
      <c r="D639" t="s">
        <v>180</v>
      </c>
      <c r="F639" t="s">
        <v>9564</v>
      </c>
      <c r="G639" t="s">
        <v>3980</v>
      </c>
    </row>
    <row r="640" spans="1:7" x14ac:dyDescent="0.25">
      <c r="A640" t="s">
        <v>564</v>
      </c>
      <c r="B640" t="s">
        <v>1366</v>
      </c>
      <c r="C640">
        <v>2022</v>
      </c>
      <c r="D640" t="s">
        <v>180</v>
      </c>
      <c r="F640" t="s">
        <v>9565</v>
      </c>
      <c r="G640" t="s">
        <v>3980</v>
      </c>
    </row>
    <row r="641" spans="1:7" x14ac:dyDescent="0.25">
      <c r="A641" t="s">
        <v>457</v>
      </c>
      <c r="B641" t="s">
        <v>1369</v>
      </c>
      <c r="C641">
        <v>2022</v>
      </c>
      <c r="D641" t="s">
        <v>180</v>
      </c>
      <c r="F641" t="s">
        <v>9566</v>
      </c>
      <c r="G641" t="s">
        <v>3980</v>
      </c>
    </row>
    <row r="642" spans="1:7" x14ac:dyDescent="0.25">
      <c r="A642" t="s">
        <v>90</v>
      </c>
      <c r="B642" t="s">
        <v>1369</v>
      </c>
      <c r="C642">
        <v>2017</v>
      </c>
      <c r="E642" t="s">
        <v>2975</v>
      </c>
      <c r="F642" t="s">
        <v>9567</v>
      </c>
      <c r="G642" t="s">
        <v>180</v>
      </c>
    </row>
    <row r="643" spans="1:7" x14ac:dyDescent="0.25">
      <c r="A643" t="s">
        <v>1585</v>
      </c>
      <c r="B643" t="s">
        <v>1371</v>
      </c>
      <c r="C643">
        <v>2019</v>
      </c>
      <c r="E643" s="10" t="s">
        <v>1374</v>
      </c>
      <c r="F643" t="s">
        <v>8860</v>
      </c>
      <c r="G643" t="s">
        <v>3980</v>
      </c>
    </row>
    <row r="644" spans="1:7" x14ac:dyDescent="0.25">
      <c r="A644" t="s">
        <v>2797</v>
      </c>
      <c r="B644" t="s">
        <v>1371</v>
      </c>
      <c r="C644">
        <v>2021</v>
      </c>
      <c r="E644" s="10" t="s">
        <v>1374</v>
      </c>
      <c r="F644" t="s">
        <v>9299</v>
      </c>
      <c r="G644" t="s">
        <v>3980</v>
      </c>
    </row>
    <row r="645" spans="1:7" x14ac:dyDescent="0.25">
      <c r="A645" t="s">
        <v>2714</v>
      </c>
      <c r="B645" t="s">
        <v>1375</v>
      </c>
      <c r="C645">
        <v>1993</v>
      </c>
      <c r="E645" t="s">
        <v>3006</v>
      </c>
      <c r="F645" t="s">
        <v>9568</v>
      </c>
      <c r="G645" t="s">
        <v>180</v>
      </c>
    </row>
    <row r="646" spans="1:7" x14ac:dyDescent="0.25">
      <c r="A646" t="s">
        <v>1754</v>
      </c>
      <c r="B646" t="s">
        <v>1381</v>
      </c>
      <c r="C646">
        <v>1995</v>
      </c>
      <c r="E646" t="s">
        <v>3263</v>
      </c>
      <c r="F646" t="s">
        <v>8885</v>
      </c>
      <c r="G646" t="s">
        <v>3980</v>
      </c>
    </row>
    <row r="647" spans="1:7" x14ac:dyDescent="0.25">
      <c r="A647" t="s">
        <v>2714</v>
      </c>
      <c r="B647" t="s">
        <v>1381</v>
      </c>
      <c r="C647">
        <v>1993</v>
      </c>
      <c r="E647" t="s">
        <v>3263</v>
      </c>
      <c r="F647" t="s">
        <v>9280</v>
      </c>
      <c r="G647" t="s">
        <v>3980</v>
      </c>
    </row>
    <row r="648" spans="1:7" x14ac:dyDescent="0.25">
      <c r="A648" t="s">
        <v>346</v>
      </c>
      <c r="B648" t="s">
        <v>1384</v>
      </c>
      <c r="C648">
        <v>2023</v>
      </c>
      <c r="E648" t="s">
        <v>3024</v>
      </c>
      <c r="F648" t="s">
        <v>8476</v>
      </c>
      <c r="G648" t="s">
        <v>3980</v>
      </c>
    </row>
    <row r="649" spans="1:7" x14ac:dyDescent="0.25">
      <c r="A649" t="s">
        <v>490</v>
      </c>
      <c r="B649" t="s">
        <v>1384</v>
      </c>
      <c r="C649">
        <v>2022</v>
      </c>
      <c r="E649" t="s">
        <v>2975</v>
      </c>
      <c r="F649" t="s">
        <v>8517</v>
      </c>
      <c r="G649" t="s">
        <v>3980</v>
      </c>
    </row>
    <row r="650" spans="1:7" x14ac:dyDescent="0.25">
      <c r="A650" t="s">
        <v>346</v>
      </c>
      <c r="B650" t="s">
        <v>1387</v>
      </c>
      <c r="C650">
        <v>2023</v>
      </c>
      <c r="E650" t="s">
        <v>3025</v>
      </c>
      <c r="F650" t="s">
        <v>9989</v>
      </c>
      <c r="G650" t="s">
        <v>3980</v>
      </c>
    </row>
    <row r="651" spans="1:7" x14ac:dyDescent="0.25">
      <c r="A651" t="s">
        <v>911</v>
      </c>
      <c r="B651" t="s">
        <v>1387</v>
      </c>
      <c r="C651">
        <v>2014</v>
      </c>
      <c r="E651" t="s">
        <v>3025</v>
      </c>
      <c r="F651" t="s">
        <v>9353</v>
      </c>
      <c r="G651" t="s">
        <v>3980</v>
      </c>
    </row>
    <row r="652" spans="1:7" x14ac:dyDescent="0.25">
      <c r="A652" t="s">
        <v>90</v>
      </c>
      <c r="B652" t="s">
        <v>1387</v>
      </c>
      <c r="C652">
        <v>2017</v>
      </c>
      <c r="E652" t="s">
        <v>3025</v>
      </c>
      <c r="F652" t="s">
        <v>9989</v>
      </c>
      <c r="G652" t="s">
        <v>3980</v>
      </c>
    </row>
    <row r="653" spans="1:7" x14ac:dyDescent="0.25">
      <c r="A653" t="s">
        <v>2883</v>
      </c>
      <c r="B653" t="s">
        <v>1387</v>
      </c>
      <c r="C653">
        <v>2023</v>
      </c>
      <c r="E653" s="10" t="s">
        <v>3025</v>
      </c>
      <c r="F653" t="s">
        <v>9339</v>
      </c>
      <c r="G653" t="s">
        <v>3980</v>
      </c>
    </row>
    <row r="654" spans="1:7" x14ac:dyDescent="0.25">
      <c r="A654" t="s">
        <v>2797</v>
      </c>
      <c r="B654" t="s">
        <v>1389</v>
      </c>
      <c r="C654">
        <v>2021</v>
      </c>
      <c r="E654" t="s">
        <v>3006</v>
      </c>
      <c r="F654" t="s">
        <v>9569</v>
      </c>
      <c r="G654" t="s">
        <v>180</v>
      </c>
    </row>
    <row r="655" spans="1:7" x14ac:dyDescent="0.25">
      <c r="A655" t="s">
        <v>249</v>
      </c>
      <c r="B655" t="s">
        <v>1393</v>
      </c>
      <c r="C655">
        <v>1994</v>
      </c>
      <c r="E655" t="s">
        <v>2984</v>
      </c>
      <c r="F655" t="s">
        <v>8425</v>
      </c>
      <c r="G655" t="s">
        <v>3980</v>
      </c>
    </row>
    <row r="656" spans="1:7" x14ac:dyDescent="0.25">
      <c r="A656" t="s">
        <v>682</v>
      </c>
      <c r="B656" t="s">
        <v>1393</v>
      </c>
      <c r="C656">
        <v>2015</v>
      </c>
      <c r="E656" t="s">
        <v>2984</v>
      </c>
      <c r="F656" t="s">
        <v>8544</v>
      </c>
      <c r="G656" t="s">
        <v>3980</v>
      </c>
    </row>
    <row r="657" spans="1:7" x14ac:dyDescent="0.25">
      <c r="A657" t="s">
        <v>1378</v>
      </c>
      <c r="B657" t="s">
        <v>1393</v>
      </c>
      <c r="C657">
        <v>2013</v>
      </c>
      <c r="E657" t="s">
        <v>2984</v>
      </c>
      <c r="F657" t="s">
        <v>8795</v>
      </c>
      <c r="G657" t="s">
        <v>3980</v>
      </c>
    </row>
    <row r="658" spans="1:7" x14ac:dyDescent="0.25">
      <c r="A658" t="s">
        <v>1788</v>
      </c>
      <c r="B658" t="s">
        <v>1393</v>
      </c>
      <c r="C658">
        <v>1987</v>
      </c>
      <c r="E658" t="s">
        <v>2984</v>
      </c>
      <c r="F658" t="s">
        <v>8896</v>
      </c>
      <c r="G658" t="s">
        <v>3980</v>
      </c>
    </row>
    <row r="659" spans="1:7" x14ac:dyDescent="0.25">
      <c r="A659" t="s">
        <v>2046</v>
      </c>
      <c r="B659" t="s">
        <v>1393</v>
      </c>
      <c r="C659">
        <v>1992</v>
      </c>
      <c r="E659" t="s">
        <v>2984</v>
      </c>
      <c r="F659" t="s">
        <v>8956</v>
      </c>
      <c r="G659" t="s">
        <v>3980</v>
      </c>
    </row>
    <row r="660" spans="1:7" x14ac:dyDescent="0.25">
      <c r="A660" t="s">
        <v>2147</v>
      </c>
      <c r="B660" t="s">
        <v>1393</v>
      </c>
      <c r="C660">
        <v>1980</v>
      </c>
      <c r="E660" t="s">
        <v>2984</v>
      </c>
      <c r="F660" t="s">
        <v>8994</v>
      </c>
      <c r="G660" t="s">
        <v>3980</v>
      </c>
    </row>
    <row r="661" spans="1:7" x14ac:dyDescent="0.25">
      <c r="A661" t="s">
        <v>2797</v>
      </c>
      <c r="B661" t="s">
        <v>1396</v>
      </c>
      <c r="C661">
        <v>2021</v>
      </c>
      <c r="E661" t="s">
        <v>3006</v>
      </c>
      <c r="F661" t="s">
        <v>9570</v>
      </c>
      <c r="G661" t="s">
        <v>180</v>
      </c>
    </row>
    <row r="662" spans="1:7" x14ac:dyDescent="0.25">
      <c r="A662" t="s">
        <v>829</v>
      </c>
      <c r="B662" t="s">
        <v>1400</v>
      </c>
      <c r="C662">
        <v>2010</v>
      </c>
      <c r="E662" s="10" t="s">
        <v>9363</v>
      </c>
      <c r="F662" t="s">
        <v>9362</v>
      </c>
      <c r="G662" t="s">
        <v>3980</v>
      </c>
    </row>
    <row r="663" spans="1:7" x14ac:dyDescent="0.25">
      <c r="A663" t="s">
        <v>987</v>
      </c>
      <c r="B663" t="s">
        <v>1400</v>
      </c>
      <c r="C663">
        <v>2011</v>
      </c>
      <c r="E663" t="s">
        <v>3161</v>
      </c>
      <c r="F663" t="s">
        <v>8667</v>
      </c>
      <c r="G663" t="s">
        <v>3980</v>
      </c>
    </row>
    <row r="664" spans="1:7" x14ac:dyDescent="0.25">
      <c r="A664" t="s">
        <v>1565</v>
      </c>
      <c r="B664" t="s">
        <v>1400</v>
      </c>
      <c r="C664">
        <v>2001</v>
      </c>
      <c r="E664" t="s">
        <v>3161</v>
      </c>
      <c r="F664" t="s">
        <v>8838</v>
      </c>
      <c r="G664" t="s">
        <v>3980</v>
      </c>
    </row>
    <row r="665" spans="1:7" x14ac:dyDescent="0.25">
      <c r="A665" t="s">
        <v>2612</v>
      </c>
      <c r="B665" t="s">
        <v>14227</v>
      </c>
      <c r="C665">
        <v>2014</v>
      </c>
      <c r="E665" s="10" t="s">
        <v>14230</v>
      </c>
      <c r="F665" t="s">
        <v>14231</v>
      </c>
      <c r="G665" t="s">
        <v>3980</v>
      </c>
    </row>
    <row r="666" spans="1:7" x14ac:dyDescent="0.25">
      <c r="A666" t="s">
        <v>2797</v>
      </c>
      <c r="B666" t="s">
        <v>1402</v>
      </c>
      <c r="C666">
        <v>2021</v>
      </c>
      <c r="E666" t="s">
        <v>3417</v>
      </c>
      <c r="F666" t="s">
        <v>9571</v>
      </c>
      <c r="G666" t="s">
        <v>180</v>
      </c>
    </row>
    <row r="667" spans="1:7" x14ac:dyDescent="0.25">
      <c r="A667" t="s">
        <v>1039</v>
      </c>
      <c r="B667" t="s">
        <v>1406</v>
      </c>
      <c r="C667">
        <v>2016</v>
      </c>
      <c r="E667" s="10" t="s">
        <v>8365</v>
      </c>
      <c r="F667" t="s">
        <v>8689</v>
      </c>
      <c r="G667" t="s">
        <v>3980</v>
      </c>
    </row>
    <row r="668" spans="1:7" x14ac:dyDescent="0.25">
      <c r="A668" t="s">
        <v>2166</v>
      </c>
      <c r="B668" t="s">
        <v>1406</v>
      </c>
      <c r="C668">
        <v>2013</v>
      </c>
      <c r="E668" t="s">
        <v>3324</v>
      </c>
      <c r="F668" t="s">
        <v>9015</v>
      </c>
      <c r="G668" t="s">
        <v>3980</v>
      </c>
    </row>
    <row r="669" spans="1:7" x14ac:dyDescent="0.25">
      <c r="A669" t="s">
        <v>2421</v>
      </c>
      <c r="B669" t="s">
        <v>1406</v>
      </c>
      <c r="C669">
        <v>2008</v>
      </c>
      <c r="E669" s="10" t="s">
        <v>8365</v>
      </c>
      <c r="F669" t="s">
        <v>9176</v>
      </c>
      <c r="G669" t="s">
        <v>3980</v>
      </c>
    </row>
    <row r="670" spans="1:7" x14ac:dyDescent="0.25">
      <c r="A670" t="s">
        <v>2947</v>
      </c>
      <c r="B670" t="s">
        <v>1406</v>
      </c>
      <c r="C670">
        <v>2014</v>
      </c>
      <c r="E670" s="10" t="s">
        <v>8364</v>
      </c>
      <c r="F670" t="s">
        <v>9336</v>
      </c>
      <c r="G670" t="s">
        <v>3980</v>
      </c>
    </row>
    <row r="671" spans="1:7" x14ac:dyDescent="0.25">
      <c r="A671" t="s">
        <v>2125</v>
      </c>
      <c r="B671" t="s">
        <v>1410</v>
      </c>
      <c r="C671">
        <v>2013</v>
      </c>
      <c r="E671" t="s">
        <v>3303</v>
      </c>
      <c r="F671" t="s">
        <v>8966</v>
      </c>
      <c r="G671" t="s">
        <v>3980</v>
      </c>
    </row>
    <row r="672" spans="1:7" x14ac:dyDescent="0.25">
      <c r="A672" t="s">
        <v>249</v>
      </c>
      <c r="B672" t="s">
        <v>1413</v>
      </c>
      <c r="C672">
        <v>1994</v>
      </c>
      <c r="E672" t="s">
        <v>2985</v>
      </c>
      <c r="F672" t="s">
        <v>14021</v>
      </c>
      <c r="G672" t="s">
        <v>3980</v>
      </c>
    </row>
    <row r="673" spans="1:7" x14ac:dyDescent="0.25">
      <c r="A673" t="s">
        <v>253</v>
      </c>
      <c r="B673" t="s">
        <v>1413</v>
      </c>
      <c r="C673">
        <v>1990</v>
      </c>
      <c r="E673" t="s">
        <v>2985</v>
      </c>
      <c r="F673" t="s">
        <v>14021</v>
      </c>
      <c r="G673" t="s">
        <v>3980</v>
      </c>
    </row>
    <row r="674" spans="1:7" x14ac:dyDescent="0.25">
      <c r="A674" t="s">
        <v>1788</v>
      </c>
      <c r="B674" t="s">
        <v>1413</v>
      </c>
      <c r="C674">
        <v>1987</v>
      </c>
      <c r="E674" t="s">
        <v>2985</v>
      </c>
      <c r="F674" t="s">
        <v>14021</v>
      </c>
      <c r="G674" t="s">
        <v>3980</v>
      </c>
    </row>
    <row r="675" spans="1:7" x14ac:dyDescent="0.25">
      <c r="A675" t="s">
        <v>1875</v>
      </c>
      <c r="B675" t="s">
        <v>1413</v>
      </c>
      <c r="C675">
        <v>1987</v>
      </c>
      <c r="E675" t="s">
        <v>2985</v>
      </c>
      <c r="F675" t="s">
        <v>14021</v>
      </c>
      <c r="G675" t="s">
        <v>3980</v>
      </c>
    </row>
    <row r="676" spans="1:7" x14ac:dyDescent="0.25">
      <c r="A676" t="s">
        <v>2564</v>
      </c>
      <c r="B676" t="s">
        <v>1413</v>
      </c>
      <c r="C676">
        <v>1998</v>
      </c>
      <c r="E676" t="s">
        <v>2985</v>
      </c>
      <c r="F676" t="s">
        <v>14021</v>
      </c>
      <c r="G676" t="s">
        <v>3980</v>
      </c>
    </row>
    <row r="677" spans="1:7" x14ac:dyDescent="0.25">
      <c r="A677" t="s">
        <v>2867</v>
      </c>
      <c r="B677" t="s">
        <v>1416</v>
      </c>
      <c r="C677">
        <v>2005</v>
      </c>
      <c r="D677" t="s">
        <v>180</v>
      </c>
      <c r="F677" t="s">
        <v>9572</v>
      </c>
      <c r="G677" t="s">
        <v>3980</v>
      </c>
    </row>
    <row r="678" spans="1:7" x14ac:dyDescent="0.25">
      <c r="A678" t="s">
        <v>253</v>
      </c>
      <c r="B678" t="s">
        <v>1418</v>
      </c>
      <c r="C678">
        <v>1990</v>
      </c>
      <c r="E678" t="s">
        <v>2975</v>
      </c>
      <c r="F678" t="s">
        <v>9390</v>
      </c>
      <c r="G678" t="s">
        <v>3980</v>
      </c>
    </row>
    <row r="679" spans="1:7" x14ac:dyDescent="0.25">
      <c r="A679" t="s">
        <v>915</v>
      </c>
      <c r="B679" t="s">
        <v>1418</v>
      </c>
      <c r="C679">
        <v>2002</v>
      </c>
      <c r="E679" t="s">
        <v>2975</v>
      </c>
      <c r="F679" t="s">
        <v>8646</v>
      </c>
      <c r="G679" t="s">
        <v>3980</v>
      </c>
    </row>
    <row r="680" spans="1:7" x14ac:dyDescent="0.25">
      <c r="A680" t="s">
        <v>2147</v>
      </c>
      <c r="B680" t="s">
        <v>1418</v>
      </c>
      <c r="C680">
        <v>1980</v>
      </c>
      <c r="E680" t="s">
        <v>2975</v>
      </c>
      <c r="F680" t="s">
        <v>8995</v>
      </c>
      <c r="G680" t="s">
        <v>3980</v>
      </c>
    </row>
    <row r="681" spans="1:7" x14ac:dyDescent="0.25">
      <c r="A681" t="s">
        <v>1683</v>
      </c>
      <c r="B681" t="s">
        <v>1421</v>
      </c>
      <c r="C681">
        <v>2020</v>
      </c>
      <c r="D681" t="s">
        <v>180</v>
      </c>
      <c r="F681" t="s">
        <v>9573</v>
      </c>
      <c r="G681" t="s">
        <v>3980</v>
      </c>
    </row>
    <row r="682" spans="1:7" x14ac:dyDescent="0.25">
      <c r="A682" t="s">
        <v>1299</v>
      </c>
      <c r="B682" t="s">
        <v>1425</v>
      </c>
      <c r="C682">
        <v>2014</v>
      </c>
      <c r="E682" t="s">
        <v>2975</v>
      </c>
      <c r="F682" t="s">
        <v>8792</v>
      </c>
      <c r="G682" t="s">
        <v>3980</v>
      </c>
    </row>
    <row r="683" spans="1:7" x14ac:dyDescent="0.25">
      <c r="A683" t="s">
        <v>1428</v>
      </c>
      <c r="B683" t="s">
        <v>1425</v>
      </c>
      <c r="C683">
        <v>2021</v>
      </c>
      <c r="E683" t="s">
        <v>2975</v>
      </c>
      <c r="F683" t="s">
        <v>8803</v>
      </c>
      <c r="G683" t="s">
        <v>3980</v>
      </c>
    </row>
    <row r="684" spans="1:7" x14ac:dyDescent="0.25">
      <c r="A684" t="s">
        <v>1683</v>
      </c>
      <c r="B684" t="s">
        <v>1428</v>
      </c>
      <c r="C684">
        <v>2020</v>
      </c>
      <c r="E684" t="s">
        <v>3259</v>
      </c>
      <c r="F684" t="s">
        <v>8870</v>
      </c>
      <c r="G684" t="s">
        <v>3980</v>
      </c>
    </row>
    <row r="685" spans="1:7" x14ac:dyDescent="0.25">
      <c r="A685" t="s">
        <v>90</v>
      </c>
      <c r="B685" t="s">
        <v>1428</v>
      </c>
      <c r="C685">
        <v>2017</v>
      </c>
      <c r="E685" t="s">
        <v>3259</v>
      </c>
      <c r="F685" t="s">
        <v>9085</v>
      </c>
      <c r="G685" t="s">
        <v>3980</v>
      </c>
    </row>
    <row r="686" spans="1:7" x14ac:dyDescent="0.25">
      <c r="A686" t="s">
        <v>346</v>
      </c>
      <c r="B686" t="s">
        <v>7950</v>
      </c>
      <c r="C686">
        <v>2023</v>
      </c>
      <c r="E686" s="10" t="s">
        <v>7949</v>
      </c>
      <c r="F686" t="s">
        <v>8477</v>
      </c>
      <c r="G686" t="s">
        <v>3980</v>
      </c>
    </row>
    <row r="687" spans="1:7" x14ac:dyDescent="0.25">
      <c r="A687" t="s">
        <v>713</v>
      </c>
      <c r="B687" t="s">
        <v>1432</v>
      </c>
      <c r="C687">
        <v>2016</v>
      </c>
      <c r="E687" t="s">
        <v>3083</v>
      </c>
      <c r="F687" t="s">
        <v>8550</v>
      </c>
      <c r="G687" t="s">
        <v>3980</v>
      </c>
    </row>
    <row r="688" spans="1:7" x14ac:dyDescent="0.25">
      <c r="A688" t="s">
        <v>1137</v>
      </c>
      <c r="B688" t="s">
        <v>1432</v>
      </c>
      <c r="C688">
        <v>2012</v>
      </c>
      <c r="E688" t="s">
        <v>3083</v>
      </c>
      <c r="F688" t="s">
        <v>8719</v>
      </c>
      <c r="G688" t="s">
        <v>3980</v>
      </c>
    </row>
    <row r="689" spans="1:7" x14ac:dyDescent="0.25">
      <c r="A689" t="s">
        <v>2797</v>
      </c>
      <c r="B689" t="s">
        <v>16846</v>
      </c>
      <c r="C689">
        <v>2021</v>
      </c>
      <c r="E689" t="s">
        <v>3006</v>
      </c>
      <c r="F689" t="s">
        <v>16848</v>
      </c>
      <c r="G689" t="s">
        <v>180</v>
      </c>
    </row>
    <row r="690" spans="1:7" x14ac:dyDescent="0.25">
      <c r="A690" t="s">
        <v>1137</v>
      </c>
      <c r="B690" t="s">
        <v>1436</v>
      </c>
      <c r="C690">
        <v>2012</v>
      </c>
      <c r="D690" t="s">
        <v>180</v>
      </c>
      <c r="E690" t="s">
        <v>3197</v>
      </c>
      <c r="F690" t="s">
        <v>8720</v>
      </c>
      <c r="G690" t="s">
        <v>3980</v>
      </c>
    </row>
    <row r="691" spans="1:7" x14ac:dyDescent="0.25">
      <c r="A691" t="s">
        <v>1378</v>
      </c>
      <c r="B691" t="s">
        <v>1436</v>
      </c>
      <c r="C691">
        <v>2013</v>
      </c>
      <c r="E691" t="s">
        <v>3231</v>
      </c>
      <c r="F691" t="s">
        <v>9574</v>
      </c>
      <c r="G691" t="s">
        <v>180</v>
      </c>
    </row>
    <row r="692" spans="1:7" x14ac:dyDescent="0.25">
      <c r="A692" t="s">
        <v>90</v>
      </c>
      <c r="B692" t="s">
        <v>1440</v>
      </c>
      <c r="C692">
        <v>2017</v>
      </c>
      <c r="E692" t="s">
        <v>2975</v>
      </c>
      <c r="F692" t="s">
        <v>9086</v>
      </c>
      <c r="G692" t="s">
        <v>3980</v>
      </c>
    </row>
    <row r="693" spans="1:7" x14ac:dyDescent="0.25">
      <c r="A693" t="s">
        <v>337</v>
      </c>
      <c r="B693" t="s">
        <v>16863</v>
      </c>
      <c r="C693">
        <v>2023</v>
      </c>
      <c r="E693" s="10" t="s">
        <v>16866</v>
      </c>
      <c r="F693" t="s">
        <v>16867</v>
      </c>
      <c r="G693" t="s">
        <v>3980</v>
      </c>
    </row>
    <row r="694" spans="1:7" x14ac:dyDescent="0.25">
      <c r="A694" t="s">
        <v>1569</v>
      </c>
      <c r="B694" t="s">
        <v>16863</v>
      </c>
      <c r="C694">
        <v>2021</v>
      </c>
      <c r="E694" s="10" t="s">
        <v>16866</v>
      </c>
      <c r="F694" t="s">
        <v>16867</v>
      </c>
      <c r="G694" t="s">
        <v>3980</v>
      </c>
    </row>
    <row r="695" spans="1:7" x14ac:dyDescent="0.25">
      <c r="A695" t="s">
        <v>739</v>
      </c>
      <c r="B695" t="s">
        <v>1443</v>
      </c>
      <c r="C695">
        <v>2015</v>
      </c>
      <c r="E695" t="s">
        <v>3097</v>
      </c>
      <c r="F695" t="s">
        <v>8566</v>
      </c>
      <c r="G695" t="s">
        <v>3980</v>
      </c>
    </row>
    <row r="696" spans="1:7" x14ac:dyDescent="0.25">
      <c r="A696" t="s">
        <v>90</v>
      </c>
      <c r="B696" t="s">
        <v>1443</v>
      </c>
      <c r="C696">
        <v>2017</v>
      </c>
      <c r="E696" t="s">
        <v>3097</v>
      </c>
      <c r="F696" t="s">
        <v>9087</v>
      </c>
      <c r="G696" t="s">
        <v>3980</v>
      </c>
    </row>
    <row r="697" spans="1:7" x14ac:dyDescent="0.25">
      <c r="A697" t="s">
        <v>1788</v>
      </c>
      <c r="B697" t="s">
        <v>1447</v>
      </c>
      <c r="C697">
        <v>1987</v>
      </c>
      <c r="E697" t="s">
        <v>3272</v>
      </c>
      <c r="F697" t="s">
        <v>8897</v>
      </c>
      <c r="G697" t="s">
        <v>3980</v>
      </c>
    </row>
    <row r="698" spans="1:7" x14ac:dyDescent="0.25">
      <c r="A698" t="s">
        <v>1453</v>
      </c>
      <c r="B698" t="s">
        <v>1450</v>
      </c>
      <c r="C698">
        <v>2006</v>
      </c>
      <c r="D698" t="s">
        <v>180</v>
      </c>
      <c r="F698" t="s">
        <v>9575</v>
      </c>
      <c r="G698" t="s">
        <v>3980</v>
      </c>
    </row>
    <row r="699" spans="1:7" x14ac:dyDescent="0.25">
      <c r="A699" t="s">
        <v>2714</v>
      </c>
      <c r="B699" t="s">
        <v>1453</v>
      </c>
      <c r="C699">
        <v>1993</v>
      </c>
      <c r="E699" t="s">
        <v>3006</v>
      </c>
      <c r="F699" t="s">
        <v>9576</v>
      </c>
      <c r="G699" t="s">
        <v>180</v>
      </c>
    </row>
    <row r="700" spans="1:7" x14ac:dyDescent="0.25">
      <c r="A700" t="s">
        <v>771</v>
      </c>
      <c r="B700" t="s">
        <v>1456</v>
      </c>
      <c r="C700">
        <v>2023</v>
      </c>
      <c r="E700" t="s">
        <v>3119</v>
      </c>
      <c r="F700" t="s">
        <v>8599</v>
      </c>
      <c r="G700" t="s">
        <v>3980</v>
      </c>
    </row>
    <row r="701" spans="1:7" x14ac:dyDescent="0.25">
      <c r="A701" t="s">
        <v>840</v>
      </c>
      <c r="B701" t="s">
        <v>1456</v>
      </c>
      <c r="C701">
        <v>1996</v>
      </c>
      <c r="E701" t="s">
        <v>3119</v>
      </c>
      <c r="F701" t="s">
        <v>9391</v>
      </c>
      <c r="G701" t="s">
        <v>3980</v>
      </c>
    </row>
    <row r="702" spans="1:7" x14ac:dyDescent="0.25">
      <c r="A702" t="s">
        <v>1295</v>
      </c>
      <c r="B702" t="s">
        <v>1456</v>
      </c>
      <c r="C702">
        <v>2023</v>
      </c>
      <c r="E702" t="s">
        <v>3119</v>
      </c>
      <c r="F702" t="s">
        <v>8789</v>
      </c>
      <c r="G702" t="s">
        <v>3980</v>
      </c>
    </row>
    <row r="703" spans="1:7" x14ac:dyDescent="0.25">
      <c r="A703" t="s">
        <v>2797</v>
      </c>
      <c r="B703" t="s">
        <v>1456</v>
      </c>
      <c r="C703">
        <v>2021</v>
      </c>
      <c r="E703" t="s">
        <v>3119</v>
      </c>
      <c r="F703" t="s">
        <v>9300</v>
      </c>
      <c r="G703" t="s">
        <v>3980</v>
      </c>
    </row>
    <row r="704" spans="1:7" x14ac:dyDescent="0.25">
      <c r="A704" t="s">
        <v>915</v>
      </c>
      <c r="B704" t="s">
        <v>1460</v>
      </c>
      <c r="C704">
        <v>2002</v>
      </c>
      <c r="D704" t="s">
        <v>180</v>
      </c>
      <c r="F704" t="s">
        <v>9577</v>
      </c>
      <c r="G704" t="s">
        <v>3980</v>
      </c>
    </row>
    <row r="705" spans="1:7" x14ac:dyDescent="0.25">
      <c r="A705" t="s">
        <v>2370</v>
      </c>
      <c r="B705" t="s">
        <v>1464</v>
      </c>
      <c r="C705">
        <v>2021</v>
      </c>
      <c r="E705" t="s">
        <v>3006</v>
      </c>
      <c r="F705" t="s">
        <v>9578</v>
      </c>
      <c r="G705" t="s">
        <v>180</v>
      </c>
    </row>
    <row r="706" spans="1:7" x14ac:dyDescent="0.25">
      <c r="A706" t="s">
        <v>1926</v>
      </c>
      <c r="B706" t="s">
        <v>1468</v>
      </c>
      <c r="C706">
        <v>2021</v>
      </c>
      <c r="E706" t="s">
        <v>2975</v>
      </c>
      <c r="F706" t="s">
        <v>8946</v>
      </c>
      <c r="G706" t="s">
        <v>3980</v>
      </c>
    </row>
    <row r="707" spans="1:7" x14ac:dyDescent="0.25">
      <c r="A707" t="s">
        <v>90</v>
      </c>
      <c r="B707" t="s">
        <v>1468</v>
      </c>
      <c r="C707">
        <v>2017</v>
      </c>
      <c r="E707" t="s">
        <v>3354</v>
      </c>
      <c r="F707" t="s">
        <v>9088</v>
      </c>
      <c r="G707" t="s">
        <v>3980</v>
      </c>
    </row>
    <row r="708" spans="1:7" x14ac:dyDescent="0.25">
      <c r="A708" t="s">
        <v>2499</v>
      </c>
      <c r="B708" t="s">
        <v>1468</v>
      </c>
      <c r="C708">
        <v>2021</v>
      </c>
      <c r="E708" t="s">
        <v>2975</v>
      </c>
      <c r="F708" t="s">
        <v>9195</v>
      </c>
      <c r="G708" t="s">
        <v>3980</v>
      </c>
    </row>
    <row r="709" spans="1:7" x14ac:dyDescent="0.25">
      <c r="A709" t="s">
        <v>752</v>
      </c>
      <c r="B709" t="s">
        <v>1472</v>
      </c>
      <c r="C709">
        <v>2018</v>
      </c>
      <c r="E709" t="s">
        <v>3113</v>
      </c>
      <c r="F709" t="s">
        <v>8588</v>
      </c>
      <c r="G709" t="s">
        <v>3980</v>
      </c>
    </row>
    <row r="710" spans="1:7" x14ac:dyDescent="0.25">
      <c r="A710" t="s">
        <v>249</v>
      </c>
      <c r="B710" t="s">
        <v>1475</v>
      </c>
      <c r="C710">
        <v>1994</v>
      </c>
      <c r="E710" t="s">
        <v>2975</v>
      </c>
      <c r="F710" t="s">
        <v>8426</v>
      </c>
      <c r="G710" t="s">
        <v>3980</v>
      </c>
    </row>
    <row r="711" spans="1:7" x14ac:dyDescent="0.25">
      <c r="A711" t="s">
        <v>997</v>
      </c>
      <c r="B711" t="s">
        <v>1475</v>
      </c>
      <c r="C711">
        <v>2006</v>
      </c>
      <c r="E711" t="s">
        <v>3163</v>
      </c>
      <c r="F711" t="s">
        <v>8671</v>
      </c>
      <c r="G711" t="s">
        <v>3980</v>
      </c>
    </row>
    <row r="712" spans="1:7" x14ac:dyDescent="0.25">
      <c r="A712" t="s">
        <v>1788</v>
      </c>
      <c r="B712" t="s">
        <v>1475</v>
      </c>
      <c r="C712">
        <v>1987</v>
      </c>
      <c r="E712" t="s">
        <v>2975</v>
      </c>
      <c r="F712" t="s">
        <v>8898</v>
      </c>
      <c r="G712" t="s">
        <v>3980</v>
      </c>
    </row>
    <row r="713" spans="1:7" x14ac:dyDescent="0.25">
      <c r="A713" t="s">
        <v>155</v>
      </c>
      <c r="B713" t="s">
        <v>1479</v>
      </c>
      <c r="C713">
        <v>2011</v>
      </c>
      <c r="E713" s="10" t="s">
        <v>9810</v>
      </c>
      <c r="F713" t="s">
        <v>9811</v>
      </c>
      <c r="G713" t="s">
        <v>3980</v>
      </c>
    </row>
    <row r="714" spans="1:7" x14ac:dyDescent="0.25">
      <c r="A714" t="s">
        <v>2797</v>
      </c>
      <c r="B714" t="s">
        <v>1479</v>
      </c>
      <c r="C714">
        <v>2021</v>
      </c>
      <c r="E714" s="10" t="s">
        <v>9810</v>
      </c>
      <c r="F714" t="s">
        <v>9579</v>
      </c>
      <c r="G714" t="s">
        <v>3980</v>
      </c>
    </row>
    <row r="715" spans="1:7" x14ac:dyDescent="0.25">
      <c r="A715" t="s">
        <v>372</v>
      </c>
      <c r="B715" t="s">
        <v>7941</v>
      </c>
      <c r="C715">
        <v>1998</v>
      </c>
      <c r="E715" s="10" t="s">
        <v>7944</v>
      </c>
      <c r="F715" t="s">
        <v>9580</v>
      </c>
      <c r="G715" t="s">
        <v>180</v>
      </c>
    </row>
    <row r="716" spans="1:7" x14ac:dyDescent="0.25">
      <c r="A716" t="s">
        <v>1944</v>
      </c>
      <c r="B716" t="s">
        <v>1483</v>
      </c>
      <c r="C716">
        <v>2022</v>
      </c>
      <c r="E716" s="10" t="s">
        <v>8313</v>
      </c>
      <c r="F716" t="s">
        <v>8950</v>
      </c>
      <c r="G716" t="s">
        <v>3980</v>
      </c>
    </row>
    <row r="717" spans="1:7" x14ac:dyDescent="0.25">
      <c r="A717" t="s">
        <v>490</v>
      </c>
      <c r="B717" t="s">
        <v>1485</v>
      </c>
      <c r="C717">
        <v>2022</v>
      </c>
      <c r="E717" t="s">
        <v>3061</v>
      </c>
      <c r="F717" t="s">
        <v>8518</v>
      </c>
      <c r="G717" t="s">
        <v>3980</v>
      </c>
    </row>
    <row r="718" spans="1:7" x14ac:dyDescent="0.25">
      <c r="A718" t="s">
        <v>682</v>
      </c>
      <c r="B718" t="s">
        <v>1485</v>
      </c>
      <c r="C718">
        <v>2015</v>
      </c>
      <c r="E718" t="s">
        <v>3080</v>
      </c>
      <c r="F718" t="s">
        <v>8545</v>
      </c>
      <c r="G718" t="s">
        <v>3980</v>
      </c>
    </row>
    <row r="719" spans="1:7" x14ac:dyDescent="0.25">
      <c r="A719" t="s">
        <v>1287</v>
      </c>
      <c r="B719" t="s">
        <v>1485</v>
      </c>
      <c r="C719">
        <v>2019</v>
      </c>
      <c r="E719" t="s">
        <v>3080</v>
      </c>
      <c r="F719" t="s">
        <v>8767</v>
      </c>
      <c r="G719" t="s">
        <v>3980</v>
      </c>
    </row>
    <row r="720" spans="1:7" x14ac:dyDescent="0.25">
      <c r="A720" t="s">
        <v>2797</v>
      </c>
      <c r="B720" t="s">
        <v>1485</v>
      </c>
      <c r="C720">
        <v>2021</v>
      </c>
      <c r="E720" t="s">
        <v>3080</v>
      </c>
      <c r="F720" t="s">
        <v>9301</v>
      </c>
      <c r="G720" t="s">
        <v>3980</v>
      </c>
    </row>
    <row r="721" spans="1:7" x14ac:dyDescent="0.25">
      <c r="A721" t="s">
        <v>1569</v>
      </c>
      <c r="B721" t="s">
        <v>14303</v>
      </c>
      <c r="C721">
        <v>2021</v>
      </c>
      <c r="E721" s="10" t="s">
        <v>14302</v>
      </c>
      <c r="F721" t="s">
        <v>14306</v>
      </c>
      <c r="G721" t="s">
        <v>3980</v>
      </c>
    </row>
    <row r="722" spans="1:7" x14ac:dyDescent="0.25">
      <c r="A722" t="s">
        <v>90</v>
      </c>
      <c r="B722" t="s">
        <v>14303</v>
      </c>
      <c r="C722">
        <v>2017</v>
      </c>
      <c r="E722" s="10" t="s">
        <v>14302</v>
      </c>
      <c r="F722" t="s">
        <v>14306</v>
      </c>
      <c r="G722" t="s">
        <v>3980</v>
      </c>
    </row>
    <row r="723" spans="1:7" x14ac:dyDescent="0.25">
      <c r="A723" t="s">
        <v>2797</v>
      </c>
      <c r="B723" t="s">
        <v>1493</v>
      </c>
      <c r="C723">
        <v>2021</v>
      </c>
      <c r="E723" t="s">
        <v>3006</v>
      </c>
      <c r="F723" t="s">
        <v>9581</v>
      </c>
      <c r="G723" t="s">
        <v>180</v>
      </c>
    </row>
    <row r="724" spans="1:7" x14ac:dyDescent="0.25">
      <c r="A724" t="s">
        <v>337</v>
      </c>
      <c r="B724" t="s">
        <v>1496</v>
      </c>
      <c r="C724">
        <v>2023</v>
      </c>
      <c r="E724" t="s">
        <v>3004</v>
      </c>
      <c r="F724" t="s">
        <v>8447</v>
      </c>
      <c r="G724" t="s">
        <v>3980</v>
      </c>
    </row>
    <row r="725" spans="1:7" x14ac:dyDescent="0.25">
      <c r="A725" t="s">
        <v>2499</v>
      </c>
      <c r="B725" t="s">
        <v>1496</v>
      </c>
      <c r="C725">
        <v>2021</v>
      </c>
      <c r="E725" t="s">
        <v>3004</v>
      </c>
      <c r="F725" t="s">
        <v>9196</v>
      </c>
      <c r="G725" t="s">
        <v>3980</v>
      </c>
    </row>
    <row r="726" spans="1:7" x14ac:dyDescent="0.25">
      <c r="A726" t="s">
        <v>2587</v>
      </c>
      <c r="B726" t="s">
        <v>1496</v>
      </c>
      <c r="C726">
        <v>2019</v>
      </c>
      <c r="E726" t="s">
        <v>3004</v>
      </c>
      <c r="F726" t="s">
        <v>9212</v>
      </c>
      <c r="G726" t="s">
        <v>3980</v>
      </c>
    </row>
    <row r="727" spans="1:7" x14ac:dyDescent="0.25">
      <c r="A727" t="s">
        <v>1082</v>
      </c>
      <c r="B727" t="s">
        <v>1500</v>
      </c>
      <c r="C727">
        <v>2021</v>
      </c>
      <c r="D727" t="s">
        <v>180</v>
      </c>
      <c r="F727" t="s">
        <v>9582</v>
      </c>
      <c r="G727" t="s">
        <v>3980</v>
      </c>
    </row>
    <row r="728" spans="1:7" x14ac:dyDescent="0.25">
      <c r="A728" t="s">
        <v>90</v>
      </c>
      <c r="B728" t="s">
        <v>1504</v>
      </c>
      <c r="C728">
        <v>2017</v>
      </c>
      <c r="E728" t="s">
        <v>2975</v>
      </c>
      <c r="F728" t="s">
        <v>9089</v>
      </c>
      <c r="G728" t="s">
        <v>3980</v>
      </c>
    </row>
    <row r="729" spans="1:7" x14ac:dyDescent="0.25">
      <c r="A729" t="s">
        <v>334</v>
      </c>
      <c r="B729" t="s">
        <v>1506</v>
      </c>
      <c r="C729">
        <v>1997</v>
      </c>
      <c r="E729" s="10" t="s">
        <v>9933</v>
      </c>
      <c r="F729" t="s">
        <v>14020</v>
      </c>
      <c r="G729" t="s">
        <v>3980</v>
      </c>
    </row>
    <row r="730" spans="1:7" x14ac:dyDescent="0.25">
      <c r="A730" t="s">
        <v>483</v>
      </c>
      <c r="B730" t="s">
        <v>1506</v>
      </c>
      <c r="C730">
        <v>2009</v>
      </c>
      <c r="E730" s="10" t="s">
        <v>9933</v>
      </c>
      <c r="F730" t="s">
        <v>14038</v>
      </c>
      <c r="G730" t="s">
        <v>3980</v>
      </c>
    </row>
    <row r="731" spans="1:7" x14ac:dyDescent="0.25">
      <c r="A731" t="s">
        <v>2002</v>
      </c>
      <c r="B731" t="s">
        <v>1506</v>
      </c>
      <c r="C731">
        <v>2005</v>
      </c>
      <c r="E731" s="10" t="s">
        <v>9933</v>
      </c>
      <c r="F731" t="s">
        <v>14020</v>
      </c>
      <c r="G731" t="s">
        <v>3980</v>
      </c>
    </row>
    <row r="732" spans="1:7" x14ac:dyDescent="0.25">
      <c r="A732" t="s">
        <v>2564</v>
      </c>
      <c r="B732" t="s">
        <v>1506</v>
      </c>
      <c r="C732">
        <v>1998</v>
      </c>
      <c r="E732" s="10" t="s">
        <v>9933</v>
      </c>
      <c r="F732" t="s">
        <v>14039</v>
      </c>
      <c r="G732" t="s">
        <v>3980</v>
      </c>
    </row>
    <row r="733" spans="1:7" x14ac:dyDescent="0.25">
      <c r="A733" t="s">
        <v>2571</v>
      </c>
      <c r="B733" t="s">
        <v>1506</v>
      </c>
      <c r="C733">
        <v>2017</v>
      </c>
      <c r="E733" t="s">
        <v>3052</v>
      </c>
      <c r="F733" t="s">
        <v>9209</v>
      </c>
      <c r="G733" t="s">
        <v>3980</v>
      </c>
    </row>
    <row r="734" spans="1:7" x14ac:dyDescent="0.25">
      <c r="A734" t="s">
        <v>1039</v>
      </c>
      <c r="B734" t="s">
        <v>1509</v>
      </c>
      <c r="C734">
        <v>2016</v>
      </c>
      <c r="E734" t="s">
        <v>2975</v>
      </c>
      <c r="F734" t="s">
        <v>8690</v>
      </c>
      <c r="G734" t="s">
        <v>3980</v>
      </c>
    </row>
    <row r="735" spans="1:7" x14ac:dyDescent="0.25">
      <c r="A735" t="s">
        <v>155</v>
      </c>
      <c r="B735" t="s">
        <v>1509</v>
      </c>
      <c r="C735">
        <v>2011</v>
      </c>
      <c r="E735" t="s">
        <v>2975</v>
      </c>
      <c r="F735" t="s">
        <v>9239</v>
      </c>
      <c r="G735" t="s">
        <v>3980</v>
      </c>
    </row>
    <row r="736" spans="1:7" x14ac:dyDescent="0.25">
      <c r="A736" t="s">
        <v>249</v>
      </c>
      <c r="B736" t="s">
        <v>1513</v>
      </c>
      <c r="C736">
        <v>1994</v>
      </c>
      <c r="E736" t="s">
        <v>2986</v>
      </c>
      <c r="F736" t="s">
        <v>8427</v>
      </c>
      <c r="G736" t="s">
        <v>3980</v>
      </c>
    </row>
    <row r="737" spans="1:7" x14ac:dyDescent="0.25">
      <c r="A737" t="s">
        <v>253</v>
      </c>
      <c r="B737" t="s">
        <v>1513</v>
      </c>
      <c r="C737">
        <v>1990</v>
      </c>
      <c r="E737" s="10" t="s">
        <v>9931</v>
      </c>
      <c r="F737" t="s">
        <v>8436</v>
      </c>
      <c r="G737" t="s">
        <v>3980</v>
      </c>
    </row>
    <row r="738" spans="1:7" x14ac:dyDescent="0.25">
      <c r="A738" t="s">
        <v>840</v>
      </c>
      <c r="B738" t="s">
        <v>1513</v>
      </c>
      <c r="C738">
        <v>1996</v>
      </c>
      <c r="E738" s="10" t="s">
        <v>9931</v>
      </c>
      <c r="F738" t="s">
        <v>8621</v>
      </c>
      <c r="G738" t="s">
        <v>3980</v>
      </c>
    </row>
    <row r="739" spans="1:7" x14ac:dyDescent="0.25">
      <c r="A739" t="s">
        <v>1718</v>
      </c>
      <c r="B739" t="s">
        <v>1513</v>
      </c>
      <c r="C739">
        <v>1983</v>
      </c>
      <c r="E739" s="10" t="s">
        <v>9931</v>
      </c>
      <c r="F739" t="s">
        <v>9932</v>
      </c>
      <c r="G739" t="s">
        <v>3980</v>
      </c>
    </row>
    <row r="740" spans="1:7" x14ac:dyDescent="0.25">
      <c r="A740" t="s">
        <v>1788</v>
      </c>
      <c r="B740" t="s">
        <v>1513</v>
      </c>
      <c r="C740">
        <v>1987</v>
      </c>
      <c r="E740" s="10" t="s">
        <v>2986</v>
      </c>
      <c r="F740" t="s">
        <v>8899</v>
      </c>
      <c r="G740" t="s">
        <v>3980</v>
      </c>
    </row>
    <row r="741" spans="1:7" x14ac:dyDescent="0.25">
      <c r="A741" t="s">
        <v>2147</v>
      </c>
      <c r="B741" t="s">
        <v>1516</v>
      </c>
      <c r="C741">
        <v>1980</v>
      </c>
      <c r="E741" t="s">
        <v>3315</v>
      </c>
      <c r="F741" t="s">
        <v>8996</v>
      </c>
      <c r="G741" t="s">
        <v>3980</v>
      </c>
    </row>
    <row r="742" spans="1:7" x14ac:dyDescent="0.25">
      <c r="A742" t="s">
        <v>2147</v>
      </c>
      <c r="B742" t="s">
        <v>8059</v>
      </c>
      <c r="C742">
        <v>1980</v>
      </c>
      <c r="E742" s="10" t="s">
        <v>8080</v>
      </c>
      <c r="F742" t="s">
        <v>8997</v>
      </c>
      <c r="G742" t="s">
        <v>3980</v>
      </c>
    </row>
    <row r="743" spans="1:7" x14ac:dyDescent="0.25">
      <c r="A743" t="s">
        <v>376</v>
      </c>
      <c r="B743" t="s">
        <v>1519</v>
      </c>
      <c r="C743">
        <v>2017</v>
      </c>
      <c r="E743" s="10" t="s">
        <v>3047</v>
      </c>
      <c r="F743" t="s">
        <v>9414</v>
      </c>
      <c r="G743" t="s">
        <v>3980</v>
      </c>
    </row>
    <row r="744" spans="1:7" x14ac:dyDescent="0.25">
      <c r="A744" t="s">
        <v>739</v>
      </c>
      <c r="B744" t="s">
        <v>1519</v>
      </c>
      <c r="C744">
        <v>2015</v>
      </c>
      <c r="E744" s="10" t="s">
        <v>3047</v>
      </c>
      <c r="F744" t="s">
        <v>9415</v>
      </c>
      <c r="G744" t="s">
        <v>3980</v>
      </c>
    </row>
    <row r="745" spans="1:7" x14ac:dyDescent="0.25">
      <c r="A745" t="s">
        <v>1108</v>
      </c>
      <c r="B745" t="s">
        <v>1519</v>
      </c>
      <c r="C745">
        <v>2018</v>
      </c>
      <c r="E745" s="10" t="s">
        <v>3047</v>
      </c>
      <c r="F745" t="s">
        <v>9416</v>
      </c>
      <c r="G745" t="s">
        <v>3980</v>
      </c>
    </row>
    <row r="746" spans="1:7" x14ac:dyDescent="0.25">
      <c r="A746" t="s">
        <v>90</v>
      </c>
      <c r="B746" t="s">
        <v>1519</v>
      </c>
      <c r="C746">
        <v>2017</v>
      </c>
      <c r="E746" s="10" t="s">
        <v>3047</v>
      </c>
      <c r="F746" t="s">
        <v>9417</v>
      </c>
      <c r="G746" t="s">
        <v>3980</v>
      </c>
    </row>
    <row r="747" spans="1:7" x14ac:dyDescent="0.25">
      <c r="A747" t="s">
        <v>2797</v>
      </c>
      <c r="B747" t="s">
        <v>7916</v>
      </c>
      <c r="C747">
        <v>2021</v>
      </c>
      <c r="E747" s="10" t="s">
        <v>7915</v>
      </c>
      <c r="F747" t="s">
        <v>9302</v>
      </c>
      <c r="G747" t="s">
        <v>3980</v>
      </c>
    </row>
    <row r="748" spans="1:7" x14ac:dyDescent="0.25">
      <c r="A748" t="s">
        <v>2797</v>
      </c>
      <c r="B748" t="s">
        <v>1523</v>
      </c>
      <c r="C748">
        <v>2021</v>
      </c>
      <c r="E748" t="s">
        <v>3006</v>
      </c>
      <c r="F748" t="s">
        <v>9583</v>
      </c>
      <c r="G748" t="s">
        <v>180</v>
      </c>
    </row>
    <row r="749" spans="1:7" x14ac:dyDescent="0.25">
      <c r="A749" t="s">
        <v>1428</v>
      </c>
      <c r="B749" t="s">
        <v>1525</v>
      </c>
      <c r="C749">
        <v>2021</v>
      </c>
      <c r="E749" s="10" t="s">
        <v>8355</v>
      </c>
      <c r="F749" t="s">
        <v>8804</v>
      </c>
      <c r="G749" t="s">
        <v>3980</v>
      </c>
    </row>
    <row r="750" spans="1:7" x14ac:dyDescent="0.25">
      <c r="A750" t="s">
        <v>1648</v>
      </c>
      <c r="B750" t="s">
        <v>1525</v>
      </c>
      <c r="C750">
        <v>2024</v>
      </c>
      <c r="D750" t="s">
        <v>180</v>
      </c>
      <c r="F750" t="s">
        <v>9584</v>
      </c>
      <c r="G750" t="s">
        <v>3980</v>
      </c>
    </row>
    <row r="751" spans="1:7" x14ac:dyDescent="0.25">
      <c r="A751" t="s">
        <v>1378</v>
      </c>
      <c r="B751" t="s">
        <v>1527</v>
      </c>
      <c r="C751">
        <v>2013</v>
      </c>
      <c r="E751" s="10" t="s">
        <v>8382</v>
      </c>
      <c r="F751" t="s">
        <v>8796</v>
      </c>
      <c r="G751" t="s">
        <v>3980</v>
      </c>
    </row>
    <row r="752" spans="1:7" x14ac:dyDescent="0.25">
      <c r="A752" t="s">
        <v>1436</v>
      </c>
      <c r="B752" t="s">
        <v>1527</v>
      </c>
      <c r="C752">
        <v>2018</v>
      </c>
      <c r="E752" s="10" t="s">
        <v>8382</v>
      </c>
      <c r="F752" t="s">
        <v>9392</v>
      </c>
      <c r="G752" t="s">
        <v>3980</v>
      </c>
    </row>
    <row r="753" spans="1:7" x14ac:dyDescent="0.25">
      <c r="A753" t="s">
        <v>346</v>
      </c>
      <c r="B753" t="s">
        <v>7954</v>
      </c>
      <c r="C753">
        <v>2023</v>
      </c>
      <c r="E753" s="10" t="s">
        <v>7953</v>
      </c>
      <c r="F753" t="s">
        <v>9585</v>
      </c>
      <c r="G753" t="s">
        <v>180</v>
      </c>
    </row>
    <row r="754" spans="1:7" x14ac:dyDescent="0.25">
      <c r="A754" t="s">
        <v>1788</v>
      </c>
      <c r="B754" t="s">
        <v>1531</v>
      </c>
      <c r="C754">
        <v>1987</v>
      </c>
      <c r="E754" t="s">
        <v>3273</v>
      </c>
      <c r="F754" t="s">
        <v>8900</v>
      </c>
      <c r="G754" t="s">
        <v>3980</v>
      </c>
    </row>
    <row r="755" spans="1:7" x14ac:dyDescent="0.25">
      <c r="A755" t="s">
        <v>923</v>
      </c>
      <c r="B755" t="s">
        <v>1534</v>
      </c>
      <c r="C755">
        <v>2015</v>
      </c>
      <c r="E755" t="s">
        <v>3148</v>
      </c>
      <c r="F755" t="s">
        <v>8653</v>
      </c>
      <c r="G755" t="s">
        <v>3980</v>
      </c>
    </row>
    <row r="756" spans="1:7" x14ac:dyDescent="0.25">
      <c r="A756" t="s">
        <v>1848</v>
      </c>
      <c r="B756" t="s">
        <v>1534</v>
      </c>
      <c r="C756">
        <v>2015</v>
      </c>
      <c r="E756" t="s">
        <v>3148</v>
      </c>
      <c r="F756" t="s">
        <v>8932</v>
      </c>
      <c r="G756" t="s">
        <v>3980</v>
      </c>
    </row>
    <row r="757" spans="1:7" x14ac:dyDescent="0.25">
      <c r="A757" t="s">
        <v>2370</v>
      </c>
      <c r="B757" t="s">
        <v>1534</v>
      </c>
      <c r="C757">
        <v>2021</v>
      </c>
      <c r="E757" t="s">
        <v>3148</v>
      </c>
      <c r="F757" t="s">
        <v>9150</v>
      </c>
      <c r="G757" t="s">
        <v>3980</v>
      </c>
    </row>
    <row r="758" spans="1:7" x14ac:dyDescent="0.25">
      <c r="A758" t="s">
        <v>1137</v>
      </c>
      <c r="B758" t="s">
        <v>1538</v>
      </c>
      <c r="C758">
        <v>2012</v>
      </c>
      <c r="E758" t="s">
        <v>3006</v>
      </c>
      <c r="F758" t="s">
        <v>9586</v>
      </c>
      <c r="G758" t="s">
        <v>180</v>
      </c>
    </row>
    <row r="759" spans="1:7" x14ac:dyDescent="0.25">
      <c r="A759" t="s">
        <v>923</v>
      </c>
      <c r="B759" t="s">
        <v>1546</v>
      </c>
      <c r="C759">
        <v>2015</v>
      </c>
      <c r="E759" t="s">
        <v>3149</v>
      </c>
      <c r="F759" t="s">
        <v>9587</v>
      </c>
      <c r="G759" t="s">
        <v>180</v>
      </c>
    </row>
    <row r="760" spans="1:7" x14ac:dyDescent="0.25">
      <c r="A760" t="s">
        <v>2421</v>
      </c>
      <c r="B760" t="s">
        <v>1546</v>
      </c>
      <c r="C760">
        <v>2008</v>
      </c>
      <c r="E760" t="s">
        <v>3149</v>
      </c>
      <c r="F760" t="s">
        <v>9588</v>
      </c>
      <c r="G760" t="s">
        <v>180</v>
      </c>
    </row>
    <row r="761" spans="1:7" x14ac:dyDescent="0.25">
      <c r="A761" t="s">
        <v>337</v>
      </c>
      <c r="B761" t="s">
        <v>1552</v>
      </c>
      <c r="C761">
        <v>2023</v>
      </c>
      <c r="E761" t="s">
        <v>3005</v>
      </c>
      <c r="F761" t="s">
        <v>8448</v>
      </c>
      <c r="G761" t="s">
        <v>3980</v>
      </c>
    </row>
    <row r="762" spans="1:7" x14ac:dyDescent="0.25">
      <c r="A762" t="s">
        <v>346</v>
      </c>
      <c r="B762" t="s">
        <v>1552</v>
      </c>
      <c r="C762">
        <v>2023</v>
      </c>
      <c r="E762" t="s">
        <v>3005</v>
      </c>
      <c r="F762" t="s">
        <v>8478</v>
      </c>
      <c r="G762" t="s">
        <v>3980</v>
      </c>
    </row>
    <row r="763" spans="1:7" x14ac:dyDescent="0.25">
      <c r="A763" t="s">
        <v>1745</v>
      </c>
      <c r="B763" t="s">
        <v>1554</v>
      </c>
      <c r="C763">
        <v>2021</v>
      </c>
      <c r="E763" t="s">
        <v>3261</v>
      </c>
      <c r="F763" t="s">
        <v>8881</v>
      </c>
      <c r="G763" t="s">
        <v>3980</v>
      </c>
    </row>
    <row r="764" spans="1:7" x14ac:dyDescent="0.25">
      <c r="A764" t="s">
        <v>2129</v>
      </c>
      <c r="B764" t="s">
        <v>1554</v>
      </c>
      <c r="C764">
        <v>2020</v>
      </c>
      <c r="E764" t="s">
        <v>3261</v>
      </c>
      <c r="F764" t="s">
        <v>8974</v>
      </c>
      <c r="G764" t="s">
        <v>3980</v>
      </c>
    </row>
    <row r="765" spans="1:7" x14ac:dyDescent="0.25">
      <c r="A765" t="s">
        <v>1287</v>
      </c>
      <c r="B765" t="s">
        <v>9786</v>
      </c>
      <c r="C765">
        <v>2019</v>
      </c>
      <c r="E765" s="10" t="s">
        <v>9789</v>
      </c>
      <c r="F765" t="s">
        <v>9791</v>
      </c>
      <c r="G765" t="s">
        <v>3980</v>
      </c>
    </row>
    <row r="766" spans="1:7" x14ac:dyDescent="0.25">
      <c r="A766" t="s">
        <v>90</v>
      </c>
      <c r="B766" t="s">
        <v>9786</v>
      </c>
      <c r="C766">
        <v>2017</v>
      </c>
      <c r="E766" s="10" t="s">
        <v>9789</v>
      </c>
      <c r="F766" t="s">
        <v>9790</v>
      </c>
      <c r="G766" t="s">
        <v>3980</v>
      </c>
    </row>
    <row r="767" spans="1:7" x14ac:dyDescent="0.25">
      <c r="A767" t="s">
        <v>1788</v>
      </c>
      <c r="B767" t="s">
        <v>1556</v>
      </c>
      <c r="C767">
        <v>1987</v>
      </c>
      <c r="E767" t="s">
        <v>2975</v>
      </c>
      <c r="F767" t="s">
        <v>8901</v>
      </c>
      <c r="G767" t="s">
        <v>3980</v>
      </c>
    </row>
    <row r="768" spans="1:7" x14ac:dyDescent="0.25">
      <c r="A768" t="s">
        <v>155</v>
      </c>
      <c r="B768" t="s">
        <v>1556</v>
      </c>
      <c r="C768">
        <v>2011</v>
      </c>
      <c r="E768" t="s">
        <v>2975</v>
      </c>
      <c r="F768" t="s">
        <v>9240</v>
      </c>
      <c r="G768" t="s">
        <v>3980</v>
      </c>
    </row>
    <row r="769" spans="1:7" x14ac:dyDescent="0.25">
      <c r="A769" t="s">
        <v>829</v>
      </c>
      <c r="B769" t="s">
        <v>1558</v>
      </c>
      <c r="C769">
        <v>2010</v>
      </c>
      <c r="E769" t="s">
        <v>3121</v>
      </c>
      <c r="F769" t="s">
        <v>8608</v>
      </c>
      <c r="G769" t="s">
        <v>3980</v>
      </c>
    </row>
    <row r="770" spans="1:7" x14ac:dyDescent="0.25">
      <c r="A770" t="s">
        <v>1436</v>
      </c>
      <c r="B770" t="s">
        <v>1558</v>
      </c>
      <c r="C770">
        <v>2018</v>
      </c>
      <c r="E770" s="10" t="s">
        <v>9784</v>
      </c>
      <c r="F770" t="s">
        <v>9785</v>
      </c>
      <c r="G770" t="s">
        <v>3980</v>
      </c>
    </row>
    <row r="771" spans="1:7" x14ac:dyDescent="0.25">
      <c r="A771" t="s">
        <v>2279</v>
      </c>
      <c r="B771" t="s">
        <v>1558</v>
      </c>
      <c r="C771">
        <v>2014</v>
      </c>
      <c r="E771" t="s">
        <v>3121</v>
      </c>
      <c r="F771" t="s">
        <v>9029</v>
      </c>
      <c r="G771" t="s">
        <v>3980</v>
      </c>
    </row>
    <row r="772" spans="1:7" x14ac:dyDescent="0.25">
      <c r="A772" t="s">
        <v>90</v>
      </c>
      <c r="B772" t="s">
        <v>1558</v>
      </c>
      <c r="C772">
        <v>2017</v>
      </c>
      <c r="E772" t="s">
        <v>3121</v>
      </c>
      <c r="F772" t="s">
        <v>9090</v>
      </c>
      <c r="G772" t="s">
        <v>3980</v>
      </c>
    </row>
    <row r="773" spans="1:7" x14ac:dyDescent="0.25">
      <c r="A773" t="s">
        <v>90</v>
      </c>
      <c r="B773" t="s">
        <v>1561</v>
      </c>
      <c r="C773">
        <v>2017</v>
      </c>
      <c r="E773" s="10" t="s">
        <v>3355</v>
      </c>
      <c r="F773" t="s">
        <v>9091</v>
      </c>
      <c r="G773" t="s">
        <v>3980</v>
      </c>
    </row>
    <row r="774" spans="1:7" x14ac:dyDescent="0.25">
      <c r="A774" t="s">
        <v>1287</v>
      </c>
      <c r="B774" t="s">
        <v>1563</v>
      </c>
      <c r="C774">
        <v>2019</v>
      </c>
      <c r="E774" t="s">
        <v>3222</v>
      </c>
      <c r="F774" t="s">
        <v>8768</v>
      </c>
      <c r="G774" t="s">
        <v>3980</v>
      </c>
    </row>
    <row r="775" spans="1:7" x14ac:dyDescent="0.25">
      <c r="A775" t="s">
        <v>1277</v>
      </c>
      <c r="B775" t="s">
        <v>1565</v>
      </c>
      <c r="C775">
        <v>1984</v>
      </c>
      <c r="E775" t="s">
        <v>3214</v>
      </c>
      <c r="F775" t="s">
        <v>8747</v>
      </c>
      <c r="G775" t="s">
        <v>3980</v>
      </c>
    </row>
    <row r="776" spans="1:7" x14ac:dyDescent="0.25">
      <c r="A776" t="s">
        <v>739</v>
      </c>
      <c r="B776" t="s">
        <v>1567</v>
      </c>
      <c r="C776">
        <v>2015</v>
      </c>
      <c r="E776" t="s">
        <v>2975</v>
      </c>
      <c r="F776" t="s">
        <v>8567</v>
      </c>
      <c r="G776" t="s">
        <v>3980</v>
      </c>
    </row>
    <row r="777" spans="1:7" x14ac:dyDescent="0.25">
      <c r="A777" t="s">
        <v>90</v>
      </c>
      <c r="B777" t="s">
        <v>1567</v>
      </c>
      <c r="C777">
        <v>2017</v>
      </c>
      <c r="E777" t="s">
        <v>2975</v>
      </c>
      <c r="F777" t="s">
        <v>9092</v>
      </c>
      <c r="G777" t="s">
        <v>3980</v>
      </c>
    </row>
    <row r="778" spans="1:7" x14ac:dyDescent="0.25">
      <c r="A778" t="s">
        <v>2354</v>
      </c>
      <c r="B778" t="s">
        <v>1567</v>
      </c>
      <c r="C778">
        <v>2018</v>
      </c>
      <c r="E778" t="s">
        <v>2975</v>
      </c>
      <c r="F778" t="s">
        <v>9146</v>
      </c>
      <c r="G778" t="s">
        <v>3980</v>
      </c>
    </row>
    <row r="779" spans="1:7" x14ac:dyDescent="0.25">
      <c r="A779" t="s">
        <v>90</v>
      </c>
      <c r="B779" t="s">
        <v>1569</v>
      </c>
      <c r="C779">
        <v>2017</v>
      </c>
      <c r="E779" t="s">
        <v>3356</v>
      </c>
      <c r="F779" t="s">
        <v>9093</v>
      </c>
      <c r="G779" t="s">
        <v>3980</v>
      </c>
    </row>
    <row r="780" spans="1:7" x14ac:dyDescent="0.25">
      <c r="A780" t="s">
        <v>1569</v>
      </c>
      <c r="B780" t="s">
        <v>1573</v>
      </c>
      <c r="C780">
        <v>2021</v>
      </c>
      <c r="E780" t="s">
        <v>3006</v>
      </c>
      <c r="F780" t="s">
        <v>9589</v>
      </c>
      <c r="G780" t="s">
        <v>180</v>
      </c>
    </row>
    <row r="781" spans="1:7" x14ac:dyDescent="0.25">
      <c r="A781" t="s">
        <v>346</v>
      </c>
      <c r="B781" t="s">
        <v>1577</v>
      </c>
      <c r="C781">
        <v>2023</v>
      </c>
      <c r="E781" t="s">
        <v>3026</v>
      </c>
      <c r="F781" t="s">
        <v>8479</v>
      </c>
      <c r="G781" t="s">
        <v>3980</v>
      </c>
    </row>
    <row r="782" spans="1:7" x14ac:dyDescent="0.25">
      <c r="A782" t="s">
        <v>1810</v>
      </c>
      <c r="B782" t="s">
        <v>9852</v>
      </c>
      <c r="C782">
        <v>2019</v>
      </c>
      <c r="E782" s="10" t="s">
        <v>9856</v>
      </c>
      <c r="F782" t="s">
        <v>9855</v>
      </c>
      <c r="G782" t="s">
        <v>3980</v>
      </c>
    </row>
    <row r="783" spans="1:7" x14ac:dyDescent="0.25">
      <c r="A783" t="s">
        <v>2499</v>
      </c>
      <c r="B783" t="s">
        <v>1580</v>
      </c>
      <c r="C783">
        <v>2021</v>
      </c>
      <c r="E783" t="s">
        <v>2975</v>
      </c>
      <c r="F783" t="s">
        <v>9197</v>
      </c>
      <c r="G783" t="s">
        <v>3980</v>
      </c>
    </row>
    <row r="784" spans="1:7" x14ac:dyDescent="0.25">
      <c r="A784" t="s">
        <v>1810</v>
      </c>
      <c r="B784" t="s">
        <v>1587</v>
      </c>
      <c r="C784">
        <v>2019</v>
      </c>
      <c r="E784" t="s">
        <v>3283</v>
      </c>
      <c r="F784" t="s">
        <v>8915</v>
      </c>
      <c r="G784" t="s">
        <v>3980</v>
      </c>
    </row>
    <row r="785" spans="1:7" x14ac:dyDescent="0.25">
      <c r="A785" t="s">
        <v>90</v>
      </c>
      <c r="B785" t="s">
        <v>1587</v>
      </c>
      <c r="C785">
        <v>2017</v>
      </c>
      <c r="E785" t="s">
        <v>3283</v>
      </c>
      <c r="F785" t="s">
        <v>9393</v>
      </c>
      <c r="G785" t="s">
        <v>3980</v>
      </c>
    </row>
    <row r="786" spans="1:7" x14ac:dyDescent="0.25">
      <c r="A786" t="s">
        <v>155</v>
      </c>
      <c r="B786" t="s">
        <v>1587</v>
      </c>
      <c r="C786">
        <v>2011</v>
      </c>
      <c r="E786" t="s">
        <v>3283</v>
      </c>
      <c r="F786" t="s">
        <v>9394</v>
      </c>
      <c r="G786" t="s">
        <v>3980</v>
      </c>
    </row>
    <row r="787" spans="1:7" x14ac:dyDescent="0.25">
      <c r="A787" t="s">
        <v>490</v>
      </c>
      <c r="B787" t="s">
        <v>1589</v>
      </c>
      <c r="C787">
        <v>2022</v>
      </c>
      <c r="E787" t="s">
        <v>3062</v>
      </c>
      <c r="F787" t="s">
        <v>8519</v>
      </c>
      <c r="G787" t="s">
        <v>3980</v>
      </c>
    </row>
    <row r="788" spans="1:7" x14ac:dyDescent="0.25">
      <c r="A788" t="s">
        <v>616</v>
      </c>
      <c r="B788" t="s">
        <v>1591</v>
      </c>
      <c r="C788">
        <v>2017</v>
      </c>
      <c r="E788" t="s">
        <v>3072</v>
      </c>
      <c r="F788" t="s">
        <v>8537</v>
      </c>
      <c r="G788" t="s">
        <v>3980</v>
      </c>
    </row>
    <row r="789" spans="1:7" x14ac:dyDescent="0.25">
      <c r="A789" t="s">
        <v>2421</v>
      </c>
      <c r="B789" t="s">
        <v>1595</v>
      </c>
      <c r="C789">
        <v>2008</v>
      </c>
      <c r="E789" t="s">
        <v>3385</v>
      </c>
      <c r="F789" t="s">
        <v>9177</v>
      </c>
      <c r="G789" t="s">
        <v>3980</v>
      </c>
    </row>
    <row r="790" spans="1:7" x14ac:dyDescent="0.25">
      <c r="A790" t="s">
        <v>155</v>
      </c>
      <c r="B790" t="s">
        <v>1595</v>
      </c>
      <c r="C790">
        <v>2011</v>
      </c>
      <c r="E790" t="s">
        <v>3385</v>
      </c>
      <c r="F790" t="s">
        <v>9241</v>
      </c>
      <c r="G790" t="s">
        <v>3980</v>
      </c>
    </row>
    <row r="791" spans="1:7" x14ac:dyDescent="0.25">
      <c r="A791" t="s">
        <v>1287</v>
      </c>
      <c r="B791" t="s">
        <v>1599</v>
      </c>
      <c r="C791">
        <v>2019</v>
      </c>
      <c r="E791" t="s">
        <v>3223</v>
      </c>
      <c r="F791" t="s">
        <v>8769</v>
      </c>
      <c r="G791" t="s">
        <v>3980</v>
      </c>
    </row>
    <row r="792" spans="1:7" x14ac:dyDescent="0.25">
      <c r="A792" t="s">
        <v>1706</v>
      </c>
      <c r="B792" t="s">
        <v>1599</v>
      </c>
      <c r="C792">
        <v>2018</v>
      </c>
      <c r="E792" t="s">
        <v>3223</v>
      </c>
      <c r="F792" t="s">
        <v>8877</v>
      </c>
      <c r="G792" t="s">
        <v>3980</v>
      </c>
    </row>
    <row r="793" spans="1:7" x14ac:dyDescent="0.25">
      <c r="A793" t="s">
        <v>155</v>
      </c>
      <c r="B793" t="s">
        <v>1599</v>
      </c>
      <c r="C793">
        <v>2011</v>
      </c>
      <c r="E793" t="s">
        <v>3223</v>
      </c>
      <c r="F793" t="s">
        <v>9242</v>
      </c>
      <c r="G793" t="s">
        <v>3980</v>
      </c>
    </row>
    <row r="794" spans="1:7" x14ac:dyDescent="0.25">
      <c r="A794" t="s">
        <v>1428</v>
      </c>
      <c r="B794" t="s">
        <v>1603</v>
      </c>
      <c r="C794">
        <v>2021</v>
      </c>
      <c r="E794" t="s">
        <v>3233</v>
      </c>
      <c r="F794" t="s">
        <v>8805</v>
      </c>
      <c r="G794" t="s">
        <v>3980</v>
      </c>
    </row>
    <row r="795" spans="1:7" x14ac:dyDescent="0.25">
      <c r="A795" t="s">
        <v>1436</v>
      </c>
      <c r="B795" t="s">
        <v>1603</v>
      </c>
      <c r="C795">
        <v>2018</v>
      </c>
      <c r="E795" t="s">
        <v>3233</v>
      </c>
      <c r="F795" t="s">
        <v>8821</v>
      </c>
      <c r="G795" t="s">
        <v>3980</v>
      </c>
    </row>
    <row r="796" spans="1:7" x14ac:dyDescent="0.25">
      <c r="A796" t="s">
        <v>1683</v>
      </c>
      <c r="B796" t="s">
        <v>1603</v>
      </c>
      <c r="C796">
        <v>2020</v>
      </c>
      <c r="E796" t="s">
        <v>3233</v>
      </c>
      <c r="F796" t="s">
        <v>8871</v>
      </c>
      <c r="G796" t="s">
        <v>3980</v>
      </c>
    </row>
    <row r="797" spans="1:7" x14ac:dyDescent="0.25">
      <c r="A797" t="s">
        <v>90</v>
      </c>
      <c r="B797" t="s">
        <v>1603</v>
      </c>
      <c r="C797">
        <v>2017</v>
      </c>
      <c r="E797" t="s">
        <v>3233</v>
      </c>
      <c r="F797" t="s">
        <v>9094</v>
      </c>
      <c r="G797" t="s">
        <v>3980</v>
      </c>
    </row>
    <row r="798" spans="1:7" x14ac:dyDescent="0.25">
      <c r="A798" t="s">
        <v>1569</v>
      </c>
      <c r="B798" t="s">
        <v>1606</v>
      </c>
      <c r="C798">
        <v>2021</v>
      </c>
      <c r="D798" t="s">
        <v>180</v>
      </c>
      <c r="F798" t="s">
        <v>9590</v>
      </c>
      <c r="G798" t="s">
        <v>3980</v>
      </c>
    </row>
    <row r="799" spans="1:7" x14ac:dyDescent="0.25">
      <c r="A799" t="s">
        <v>2797</v>
      </c>
      <c r="B799" t="s">
        <v>1606</v>
      </c>
      <c r="C799">
        <v>2021</v>
      </c>
      <c r="E799" t="s">
        <v>3418</v>
      </c>
      <c r="F799" t="s">
        <v>9591</v>
      </c>
      <c r="G799" t="s">
        <v>180</v>
      </c>
    </row>
    <row r="800" spans="1:7" x14ac:dyDescent="0.25">
      <c r="A800" t="s">
        <v>1745</v>
      </c>
      <c r="B800" t="s">
        <v>1614</v>
      </c>
      <c r="C800">
        <v>2021</v>
      </c>
      <c r="D800" t="s">
        <v>180</v>
      </c>
      <c r="F800" t="s">
        <v>9592</v>
      </c>
      <c r="G800" t="s">
        <v>3980</v>
      </c>
    </row>
    <row r="801" spans="1:7" x14ac:dyDescent="0.25">
      <c r="A801" t="s">
        <v>2129</v>
      </c>
      <c r="B801" t="s">
        <v>1614</v>
      </c>
      <c r="C801">
        <v>2020</v>
      </c>
      <c r="E801" t="s">
        <v>2975</v>
      </c>
      <c r="F801" t="s">
        <v>8975</v>
      </c>
      <c r="G801" t="s">
        <v>3980</v>
      </c>
    </row>
    <row r="802" spans="1:7" x14ac:dyDescent="0.25">
      <c r="A802" t="s">
        <v>2797</v>
      </c>
      <c r="B802" t="s">
        <v>1614</v>
      </c>
      <c r="C802">
        <v>2021</v>
      </c>
      <c r="E802" t="s">
        <v>2975</v>
      </c>
      <c r="F802" t="s">
        <v>9303</v>
      </c>
      <c r="G802" t="s">
        <v>3980</v>
      </c>
    </row>
    <row r="803" spans="1:7" x14ac:dyDescent="0.25">
      <c r="A803" t="s">
        <v>90</v>
      </c>
      <c r="B803" t="s">
        <v>1618</v>
      </c>
      <c r="C803">
        <v>2017</v>
      </c>
      <c r="E803" t="s">
        <v>3357</v>
      </c>
      <c r="F803" t="s">
        <v>9593</v>
      </c>
      <c r="G803" t="s">
        <v>180</v>
      </c>
    </row>
    <row r="804" spans="1:7" x14ac:dyDescent="0.25">
      <c r="A804" t="s">
        <v>90</v>
      </c>
      <c r="B804" t="s">
        <v>1620</v>
      </c>
      <c r="C804">
        <v>2017</v>
      </c>
      <c r="E804" t="s">
        <v>3358</v>
      </c>
      <c r="F804" t="s">
        <v>9594</v>
      </c>
      <c r="G804" t="s">
        <v>180</v>
      </c>
    </row>
    <row r="805" spans="1:7" x14ac:dyDescent="0.25">
      <c r="A805" t="s">
        <v>346</v>
      </c>
      <c r="B805" t="s">
        <v>1624</v>
      </c>
      <c r="C805">
        <v>2023</v>
      </c>
      <c r="E805" t="s">
        <v>3027</v>
      </c>
      <c r="F805" t="s">
        <v>9990</v>
      </c>
      <c r="G805" t="s">
        <v>180</v>
      </c>
    </row>
    <row r="806" spans="1:7" x14ac:dyDescent="0.25">
      <c r="A806" t="s">
        <v>357</v>
      </c>
      <c r="B806" t="s">
        <v>1624</v>
      </c>
      <c r="C806">
        <v>2024</v>
      </c>
      <c r="E806" t="s">
        <v>3027</v>
      </c>
      <c r="F806" t="s">
        <v>9990</v>
      </c>
      <c r="G806" t="s">
        <v>180</v>
      </c>
    </row>
    <row r="807" spans="1:7" x14ac:dyDescent="0.25">
      <c r="A807" t="s">
        <v>2499</v>
      </c>
      <c r="B807" t="s">
        <v>1626</v>
      </c>
      <c r="C807">
        <v>2021</v>
      </c>
      <c r="E807" t="s">
        <v>2975</v>
      </c>
      <c r="F807" t="s">
        <v>9198</v>
      </c>
      <c r="G807" t="s">
        <v>3980</v>
      </c>
    </row>
    <row r="808" spans="1:7" x14ac:dyDescent="0.25">
      <c r="A808" t="s">
        <v>14254</v>
      </c>
      <c r="B808" t="s">
        <v>14257</v>
      </c>
      <c r="C808">
        <v>2022</v>
      </c>
      <c r="D808" t="s">
        <v>180</v>
      </c>
      <c r="F808" t="s">
        <v>14260</v>
      </c>
      <c r="G808" t="s">
        <v>3980</v>
      </c>
    </row>
    <row r="809" spans="1:7" x14ac:dyDescent="0.25">
      <c r="A809" t="s">
        <v>1436</v>
      </c>
      <c r="B809" t="s">
        <v>1630</v>
      </c>
      <c r="C809">
        <v>2018</v>
      </c>
      <c r="E809" t="s">
        <v>3241</v>
      </c>
      <c r="F809" t="s">
        <v>8822</v>
      </c>
      <c r="G809" t="s">
        <v>3980</v>
      </c>
    </row>
    <row r="810" spans="1:7" x14ac:dyDescent="0.25">
      <c r="A810" t="s">
        <v>752</v>
      </c>
      <c r="B810" t="s">
        <v>1634</v>
      </c>
      <c r="C810">
        <v>2018</v>
      </c>
      <c r="E810" t="s">
        <v>3114</v>
      </c>
      <c r="F810" t="s">
        <v>9403</v>
      </c>
      <c r="G810" t="s">
        <v>3980</v>
      </c>
    </row>
    <row r="811" spans="1:7" x14ac:dyDescent="0.25">
      <c r="A811" t="s">
        <v>1287</v>
      </c>
      <c r="B811" t="s">
        <v>1638</v>
      </c>
      <c r="C811">
        <v>2019</v>
      </c>
      <c r="E811" s="10" t="s">
        <v>8349</v>
      </c>
      <c r="F811" t="s">
        <v>9402</v>
      </c>
      <c r="G811" t="s">
        <v>3980</v>
      </c>
    </row>
    <row r="812" spans="1:7" x14ac:dyDescent="0.25">
      <c r="A812" t="s">
        <v>840</v>
      </c>
      <c r="B812" t="s">
        <v>1642</v>
      </c>
      <c r="C812">
        <v>1996</v>
      </c>
      <c r="E812" t="s">
        <v>3128</v>
      </c>
      <c r="F812" t="s">
        <v>8622</v>
      </c>
      <c r="G812" t="s">
        <v>3980</v>
      </c>
    </row>
    <row r="813" spans="1:7" x14ac:dyDescent="0.25">
      <c r="A813" t="s">
        <v>155</v>
      </c>
      <c r="B813" t="s">
        <v>1642</v>
      </c>
      <c r="C813">
        <v>2011</v>
      </c>
      <c r="D813" t="s">
        <v>180</v>
      </c>
      <c r="F813" t="s">
        <v>9595</v>
      </c>
      <c r="G813" t="s">
        <v>3980</v>
      </c>
    </row>
    <row r="814" spans="1:7" x14ac:dyDescent="0.25">
      <c r="A814" t="s">
        <v>1754</v>
      </c>
      <c r="B814" t="s">
        <v>1646</v>
      </c>
      <c r="C814">
        <v>1995</v>
      </c>
      <c r="E814" s="10" t="s">
        <v>8348</v>
      </c>
      <c r="F814" t="s">
        <v>9596</v>
      </c>
      <c r="G814" t="s">
        <v>3980</v>
      </c>
    </row>
    <row r="815" spans="1:7" x14ac:dyDescent="0.25">
      <c r="A815" t="s">
        <v>1654</v>
      </c>
      <c r="B815" t="s">
        <v>1652</v>
      </c>
      <c r="C815">
        <v>2011</v>
      </c>
      <c r="D815" t="s">
        <v>180</v>
      </c>
      <c r="F815" t="s">
        <v>9597</v>
      </c>
      <c r="G815" t="s">
        <v>3980</v>
      </c>
    </row>
    <row r="816" spans="1:7" x14ac:dyDescent="0.25">
      <c r="A816" t="s">
        <v>1148</v>
      </c>
      <c r="B816" t="s">
        <v>1654</v>
      </c>
      <c r="C816">
        <v>2010</v>
      </c>
      <c r="D816" t="s">
        <v>180</v>
      </c>
      <c r="F816" t="s">
        <v>9598</v>
      </c>
      <c r="G816" t="s">
        <v>3980</v>
      </c>
    </row>
    <row r="817" spans="1:7" x14ac:dyDescent="0.25">
      <c r="A817" t="s">
        <v>2147</v>
      </c>
      <c r="B817" t="s">
        <v>1656</v>
      </c>
      <c r="C817">
        <v>1980</v>
      </c>
      <c r="E817" t="s">
        <v>3006</v>
      </c>
      <c r="F817" t="s">
        <v>9599</v>
      </c>
      <c r="G817" t="s">
        <v>180</v>
      </c>
    </row>
    <row r="818" spans="1:7" x14ac:dyDescent="0.25">
      <c r="A818" t="s">
        <v>2714</v>
      </c>
      <c r="B818" t="s">
        <v>1659</v>
      </c>
      <c r="C818">
        <v>1993</v>
      </c>
      <c r="E818" t="s">
        <v>1662</v>
      </c>
      <c r="F818" t="s">
        <v>9281</v>
      </c>
      <c r="G818" t="s">
        <v>3980</v>
      </c>
    </row>
    <row r="819" spans="1:7" x14ac:dyDescent="0.25">
      <c r="A819" t="s">
        <v>2797</v>
      </c>
      <c r="B819" t="s">
        <v>1663</v>
      </c>
      <c r="C819">
        <v>2021</v>
      </c>
      <c r="E819" t="s">
        <v>3006</v>
      </c>
      <c r="F819" t="s">
        <v>9600</v>
      </c>
      <c r="G819" t="s">
        <v>180</v>
      </c>
    </row>
    <row r="820" spans="1:7" x14ac:dyDescent="0.25">
      <c r="A820" t="s">
        <v>90</v>
      </c>
      <c r="B820" t="s">
        <v>1665</v>
      </c>
      <c r="C820">
        <v>2017</v>
      </c>
      <c r="E820" t="s">
        <v>3359</v>
      </c>
      <c r="F820" t="s">
        <v>9095</v>
      </c>
      <c r="G820" t="s">
        <v>3980</v>
      </c>
    </row>
    <row r="821" spans="1:7" x14ac:dyDescent="0.25">
      <c r="A821" t="s">
        <v>2714</v>
      </c>
      <c r="B821" t="s">
        <v>1669</v>
      </c>
      <c r="C821">
        <v>1993</v>
      </c>
      <c r="E821" t="s">
        <v>3006</v>
      </c>
      <c r="F821" t="s">
        <v>9601</v>
      </c>
      <c r="G821" t="s">
        <v>180</v>
      </c>
    </row>
    <row r="822" spans="1:7" x14ac:dyDescent="0.25">
      <c r="A822" t="s">
        <v>1669</v>
      </c>
      <c r="B822" t="s">
        <v>1672</v>
      </c>
      <c r="C822">
        <v>2002</v>
      </c>
      <c r="D822" t="s">
        <v>180</v>
      </c>
      <c r="F822" t="s">
        <v>9602</v>
      </c>
      <c r="G822" t="s">
        <v>3980</v>
      </c>
    </row>
    <row r="823" spans="1:7" x14ac:dyDescent="0.25">
      <c r="A823" t="s">
        <v>2714</v>
      </c>
      <c r="B823" t="s">
        <v>1675</v>
      </c>
      <c r="C823">
        <v>1993</v>
      </c>
      <c r="E823" t="s">
        <v>3410</v>
      </c>
      <c r="F823" t="s">
        <v>9282</v>
      </c>
      <c r="G823" t="s">
        <v>3980</v>
      </c>
    </row>
    <row r="824" spans="1:7" x14ac:dyDescent="0.25">
      <c r="A824" t="s">
        <v>1675</v>
      </c>
      <c r="B824" t="s">
        <v>1677</v>
      </c>
      <c r="C824">
        <v>2022</v>
      </c>
      <c r="D824" t="s">
        <v>180</v>
      </c>
      <c r="F824" t="s">
        <v>9603</v>
      </c>
      <c r="G824" t="s">
        <v>3980</v>
      </c>
    </row>
    <row r="825" spans="1:7" x14ac:dyDescent="0.25">
      <c r="A825" t="s">
        <v>939</v>
      </c>
      <c r="B825" t="s">
        <v>1679</v>
      </c>
      <c r="C825">
        <v>2014</v>
      </c>
      <c r="E825" t="s">
        <v>1682</v>
      </c>
      <c r="F825" t="s">
        <v>8659</v>
      </c>
      <c r="G825" t="s">
        <v>3980</v>
      </c>
    </row>
    <row r="826" spans="1:7" x14ac:dyDescent="0.25">
      <c r="A826" t="s">
        <v>90</v>
      </c>
      <c r="B826" t="s">
        <v>1683</v>
      </c>
      <c r="C826">
        <v>2017</v>
      </c>
      <c r="E826" t="s">
        <v>3006</v>
      </c>
      <c r="F826" t="s">
        <v>9604</v>
      </c>
      <c r="G826" t="s">
        <v>180</v>
      </c>
    </row>
    <row r="827" spans="1:7" x14ac:dyDescent="0.25">
      <c r="A827" t="s">
        <v>1421</v>
      </c>
      <c r="B827" t="s">
        <v>1687</v>
      </c>
      <c r="C827">
        <v>2023</v>
      </c>
      <c r="D827" t="s">
        <v>180</v>
      </c>
      <c r="E827" s="10" t="s">
        <v>9409</v>
      </c>
      <c r="F827" t="s">
        <v>9408</v>
      </c>
      <c r="G827" t="s">
        <v>3980</v>
      </c>
    </row>
    <row r="828" spans="1:7" x14ac:dyDescent="0.25">
      <c r="A828" t="s">
        <v>1683</v>
      </c>
      <c r="B828" t="s">
        <v>1687</v>
      </c>
      <c r="C828">
        <v>2020</v>
      </c>
      <c r="D828" t="s">
        <v>180</v>
      </c>
      <c r="F828" t="s">
        <v>9605</v>
      </c>
      <c r="G828" t="s">
        <v>3980</v>
      </c>
    </row>
    <row r="829" spans="1:7" x14ac:dyDescent="0.25">
      <c r="A829" t="s">
        <v>897</v>
      </c>
      <c r="B829" t="s">
        <v>1689</v>
      </c>
      <c r="C829">
        <v>2022</v>
      </c>
      <c r="E829" t="s">
        <v>3136</v>
      </c>
      <c r="F829" t="s">
        <v>8639</v>
      </c>
      <c r="G829" t="s">
        <v>3980</v>
      </c>
    </row>
    <row r="830" spans="1:7" x14ac:dyDescent="0.25">
      <c r="A830" t="s">
        <v>2797</v>
      </c>
      <c r="B830" t="s">
        <v>1689</v>
      </c>
      <c r="C830">
        <v>2021</v>
      </c>
      <c r="E830" t="s">
        <v>3136</v>
      </c>
      <c r="F830" t="s">
        <v>9304</v>
      </c>
      <c r="G830" t="s">
        <v>3980</v>
      </c>
    </row>
    <row r="831" spans="1:7" x14ac:dyDescent="0.25">
      <c r="A831" t="s">
        <v>1137</v>
      </c>
      <c r="B831" t="s">
        <v>1693</v>
      </c>
      <c r="C831">
        <v>2012</v>
      </c>
      <c r="E831" t="s">
        <v>3198</v>
      </c>
      <c r="F831" t="s">
        <v>9395</v>
      </c>
      <c r="G831" t="s">
        <v>3980</v>
      </c>
    </row>
    <row r="832" spans="1:7" x14ac:dyDescent="0.25">
      <c r="A832" t="s">
        <v>2421</v>
      </c>
      <c r="B832" t="s">
        <v>1693</v>
      </c>
      <c r="C832">
        <v>2008</v>
      </c>
      <c r="E832" t="s">
        <v>3198</v>
      </c>
      <c r="F832" t="s">
        <v>9396</v>
      </c>
      <c r="G832" t="s">
        <v>3980</v>
      </c>
    </row>
    <row r="833" spans="1:7" x14ac:dyDescent="0.25">
      <c r="A833" t="s">
        <v>155</v>
      </c>
      <c r="B833" t="s">
        <v>1693</v>
      </c>
      <c r="C833">
        <v>2011</v>
      </c>
      <c r="E833" t="s">
        <v>3198</v>
      </c>
      <c r="F833" t="s">
        <v>9397</v>
      </c>
      <c r="G833" t="s">
        <v>3980</v>
      </c>
    </row>
    <row r="834" spans="1:7" x14ac:dyDescent="0.25">
      <c r="A834" t="s">
        <v>234</v>
      </c>
      <c r="B834" t="s">
        <v>1697</v>
      </c>
      <c r="C834">
        <v>2025</v>
      </c>
      <c r="E834" t="s">
        <v>2979</v>
      </c>
      <c r="F834" t="s">
        <v>9344</v>
      </c>
      <c r="G834" t="s">
        <v>3980</v>
      </c>
    </row>
    <row r="835" spans="1:7" x14ac:dyDescent="0.25">
      <c r="A835" t="s">
        <v>2009</v>
      </c>
      <c r="B835" t="s">
        <v>1697</v>
      </c>
      <c r="C835">
        <v>2024</v>
      </c>
      <c r="E835" t="s">
        <v>2979</v>
      </c>
      <c r="F835" t="s">
        <v>9354</v>
      </c>
      <c r="G835" t="s">
        <v>3980</v>
      </c>
    </row>
    <row r="836" spans="1:7" x14ac:dyDescent="0.25">
      <c r="A836" t="s">
        <v>90</v>
      </c>
      <c r="B836" t="s">
        <v>1697</v>
      </c>
      <c r="C836">
        <v>2017</v>
      </c>
      <c r="E836" t="s">
        <v>3360</v>
      </c>
      <c r="F836" t="s">
        <v>9096</v>
      </c>
      <c r="G836" t="s">
        <v>3980</v>
      </c>
    </row>
    <row r="837" spans="1:7" x14ac:dyDescent="0.25">
      <c r="A837" t="s">
        <v>339</v>
      </c>
      <c r="B837" t="s">
        <v>1704</v>
      </c>
      <c r="C837">
        <v>2022</v>
      </c>
      <c r="D837" t="s">
        <v>180</v>
      </c>
      <c r="F837" t="s">
        <v>9606</v>
      </c>
      <c r="G837" t="s">
        <v>3980</v>
      </c>
    </row>
    <row r="838" spans="1:7" x14ac:dyDescent="0.25">
      <c r="A838" t="s">
        <v>2166</v>
      </c>
      <c r="B838" t="s">
        <v>1706</v>
      </c>
      <c r="C838">
        <v>2013</v>
      </c>
      <c r="E838" t="s">
        <v>3325</v>
      </c>
      <c r="F838" t="s">
        <v>9016</v>
      </c>
      <c r="G838" t="s">
        <v>3980</v>
      </c>
    </row>
    <row r="839" spans="1:7" x14ac:dyDescent="0.25">
      <c r="A839" t="s">
        <v>155</v>
      </c>
      <c r="B839" t="s">
        <v>1706</v>
      </c>
      <c r="C839">
        <v>2011</v>
      </c>
      <c r="E839" t="s">
        <v>3325</v>
      </c>
      <c r="F839" t="s">
        <v>9243</v>
      </c>
      <c r="G839" t="s">
        <v>3980</v>
      </c>
    </row>
    <row r="840" spans="1:7" x14ac:dyDescent="0.25">
      <c r="A840" t="s">
        <v>1706</v>
      </c>
      <c r="B840" t="s">
        <v>1710</v>
      </c>
      <c r="C840">
        <v>2018</v>
      </c>
      <c r="D840" t="s">
        <v>180</v>
      </c>
      <c r="F840" t="s">
        <v>9607</v>
      </c>
      <c r="G840" t="s">
        <v>3980</v>
      </c>
    </row>
    <row r="841" spans="1:7" x14ac:dyDescent="0.25">
      <c r="A841" t="s">
        <v>1287</v>
      </c>
      <c r="B841" t="s">
        <v>8384</v>
      </c>
      <c r="C841">
        <v>2019</v>
      </c>
      <c r="E841" s="10" t="s">
        <v>8383</v>
      </c>
      <c r="F841" t="s">
        <v>8770</v>
      </c>
      <c r="G841" t="s">
        <v>3980</v>
      </c>
    </row>
    <row r="842" spans="1:7" x14ac:dyDescent="0.25">
      <c r="A842" t="s">
        <v>249</v>
      </c>
      <c r="B842" t="s">
        <v>1712</v>
      </c>
      <c r="C842">
        <v>1994</v>
      </c>
      <c r="E842" t="s">
        <v>2975</v>
      </c>
      <c r="F842" t="s">
        <v>8428</v>
      </c>
      <c r="G842" t="s">
        <v>3980</v>
      </c>
    </row>
    <row r="843" spans="1:7" x14ac:dyDescent="0.25">
      <c r="A843" t="s">
        <v>483</v>
      </c>
      <c r="B843" t="s">
        <v>1712</v>
      </c>
      <c r="C843">
        <v>2009</v>
      </c>
      <c r="E843" t="s">
        <v>2975</v>
      </c>
      <c r="F843" t="s">
        <v>8506</v>
      </c>
      <c r="G843" t="s">
        <v>3980</v>
      </c>
    </row>
    <row r="844" spans="1:7" x14ac:dyDescent="0.25">
      <c r="A844" t="s">
        <v>1788</v>
      </c>
      <c r="B844" t="s">
        <v>1712</v>
      </c>
      <c r="C844">
        <v>1987</v>
      </c>
      <c r="E844" t="s">
        <v>2975</v>
      </c>
      <c r="F844" t="s">
        <v>8902</v>
      </c>
      <c r="G844" t="s">
        <v>3980</v>
      </c>
    </row>
    <row r="845" spans="1:7" x14ac:dyDescent="0.25">
      <c r="A845" t="s">
        <v>2781</v>
      </c>
      <c r="B845" t="s">
        <v>1712</v>
      </c>
      <c r="C845">
        <v>2017</v>
      </c>
      <c r="E845" t="s">
        <v>2975</v>
      </c>
      <c r="F845" t="s">
        <v>9284</v>
      </c>
      <c r="G845" t="s">
        <v>3980</v>
      </c>
    </row>
    <row r="846" spans="1:7" x14ac:dyDescent="0.25">
      <c r="A846" t="s">
        <v>2088</v>
      </c>
      <c r="B846" t="s">
        <v>1716</v>
      </c>
      <c r="C846">
        <v>2023</v>
      </c>
      <c r="E846" s="10" t="s">
        <v>8385</v>
      </c>
      <c r="F846" t="s">
        <v>8961</v>
      </c>
      <c r="G846" t="s">
        <v>3980</v>
      </c>
    </row>
    <row r="847" spans="1:7" x14ac:dyDescent="0.25">
      <c r="A847" t="s">
        <v>2129</v>
      </c>
      <c r="B847" t="s">
        <v>1716</v>
      </c>
      <c r="C847">
        <v>2020</v>
      </c>
      <c r="E847" t="s">
        <v>2975</v>
      </c>
      <c r="F847" t="s">
        <v>8976</v>
      </c>
      <c r="G847" t="s">
        <v>3980</v>
      </c>
    </row>
    <row r="848" spans="1:7" x14ac:dyDescent="0.25">
      <c r="A848" t="s">
        <v>2147</v>
      </c>
      <c r="B848" t="s">
        <v>1718</v>
      </c>
      <c r="C848">
        <v>1980</v>
      </c>
      <c r="E848" t="s">
        <v>3316</v>
      </c>
      <c r="F848" t="s">
        <v>8998</v>
      </c>
      <c r="G848" t="s">
        <v>3980</v>
      </c>
    </row>
    <row r="849" spans="1:7" x14ac:dyDescent="0.25">
      <c r="A849" t="s">
        <v>90</v>
      </c>
      <c r="B849" t="s">
        <v>1721</v>
      </c>
      <c r="C849">
        <v>2017</v>
      </c>
      <c r="E849" t="s">
        <v>3361</v>
      </c>
      <c r="F849" t="s">
        <v>9608</v>
      </c>
      <c r="G849" t="s">
        <v>180</v>
      </c>
    </row>
    <row r="850" spans="1:7" x14ac:dyDescent="0.25">
      <c r="A850" t="s">
        <v>90</v>
      </c>
      <c r="B850" t="s">
        <v>1727</v>
      </c>
      <c r="C850">
        <v>2017</v>
      </c>
      <c r="E850" t="s">
        <v>2975</v>
      </c>
      <c r="F850" t="s">
        <v>9097</v>
      </c>
      <c r="G850" t="s">
        <v>3980</v>
      </c>
    </row>
    <row r="851" spans="1:7" x14ac:dyDescent="0.25">
      <c r="A851" t="s">
        <v>2797</v>
      </c>
      <c r="B851" t="s">
        <v>1727</v>
      </c>
      <c r="C851">
        <v>2021</v>
      </c>
      <c r="E851" t="s">
        <v>2975</v>
      </c>
      <c r="F851" t="s">
        <v>9305</v>
      </c>
      <c r="G851" t="s">
        <v>3980</v>
      </c>
    </row>
    <row r="852" spans="1:7" x14ac:dyDescent="0.25">
      <c r="A852" t="s">
        <v>2740</v>
      </c>
      <c r="B852" t="s">
        <v>1731</v>
      </c>
      <c r="C852">
        <v>2014</v>
      </c>
      <c r="D852" t="s">
        <v>180</v>
      </c>
      <c r="F852" t="s">
        <v>9609</v>
      </c>
      <c r="G852" t="s">
        <v>3980</v>
      </c>
    </row>
    <row r="853" spans="1:7" x14ac:dyDescent="0.25">
      <c r="A853" t="s">
        <v>1731</v>
      </c>
      <c r="B853" t="s">
        <v>1735</v>
      </c>
      <c r="C853">
        <v>2018</v>
      </c>
      <c r="D853" t="s">
        <v>180</v>
      </c>
      <c r="F853" t="s">
        <v>9610</v>
      </c>
      <c r="G853" t="s">
        <v>3980</v>
      </c>
    </row>
    <row r="854" spans="1:7" x14ac:dyDescent="0.25">
      <c r="A854" t="s">
        <v>1148</v>
      </c>
      <c r="B854" t="s">
        <v>1739</v>
      </c>
      <c r="C854">
        <v>2010</v>
      </c>
      <c r="D854" t="s">
        <v>180</v>
      </c>
      <c r="F854" t="s">
        <v>9611</v>
      </c>
      <c r="G854" t="s">
        <v>3980</v>
      </c>
    </row>
    <row r="855" spans="1:7" x14ac:dyDescent="0.25">
      <c r="A855" t="s">
        <v>2421</v>
      </c>
      <c r="B855" t="s">
        <v>1741</v>
      </c>
      <c r="C855">
        <v>2008</v>
      </c>
      <c r="E855" t="s">
        <v>3386</v>
      </c>
      <c r="F855" t="s">
        <v>9178</v>
      </c>
      <c r="G855" t="s">
        <v>3980</v>
      </c>
    </row>
    <row r="856" spans="1:7" x14ac:dyDescent="0.25">
      <c r="A856" t="s">
        <v>2129</v>
      </c>
      <c r="B856" t="s">
        <v>1745</v>
      </c>
      <c r="C856">
        <v>2020</v>
      </c>
      <c r="E856" t="s">
        <v>3306</v>
      </c>
      <c r="F856" t="s">
        <v>9612</v>
      </c>
      <c r="G856" t="s">
        <v>180</v>
      </c>
    </row>
    <row r="857" spans="1:7" x14ac:dyDescent="0.25">
      <c r="A857" t="s">
        <v>1428</v>
      </c>
      <c r="B857" t="s">
        <v>1749</v>
      </c>
      <c r="C857">
        <v>2021</v>
      </c>
      <c r="E857" t="s">
        <v>2975</v>
      </c>
      <c r="F857" t="s">
        <v>8806</v>
      </c>
      <c r="G857" t="s">
        <v>3980</v>
      </c>
    </row>
    <row r="858" spans="1:7" x14ac:dyDescent="0.25">
      <c r="A858" t="s">
        <v>1892</v>
      </c>
      <c r="B858" t="s">
        <v>1751</v>
      </c>
      <c r="C858">
        <v>2014</v>
      </c>
      <c r="D858" t="s">
        <v>180</v>
      </c>
      <c r="F858" t="s">
        <v>9613</v>
      </c>
      <c r="G858" t="s">
        <v>3980</v>
      </c>
    </row>
    <row r="859" spans="1:7" x14ac:dyDescent="0.25">
      <c r="A859" t="s">
        <v>1788</v>
      </c>
      <c r="B859" t="s">
        <v>1754</v>
      </c>
      <c r="C859">
        <v>1987</v>
      </c>
      <c r="E859" s="10" t="s">
        <v>8402</v>
      </c>
      <c r="F859" t="s">
        <v>8403</v>
      </c>
      <c r="G859" t="s">
        <v>3980</v>
      </c>
    </row>
    <row r="860" spans="1:7" x14ac:dyDescent="0.25">
      <c r="A860" t="s">
        <v>2714</v>
      </c>
      <c r="B860" t="s">
        <v>1754</v>
      </c>
      <c r="C860">
        <v>1993</v>
      </c>
      <c r="D860" t="s">
        <v>180</v>
      </c>
      <c r="E860" t="s">
        <v>3025</v>
      </c>
      <c r="F860" t="s">
        <v>9614</v>
      </c>
      <c r="G860" t="s">
        <v>3980</v>
      </c>
    </row>
    <row r="861" spans="1:7" x14ac:dyDescent="0.25">
      <c r="A861" t="s">
        <v>2797</v>
      </c>
      <c r="B861" t="s">
        <v>1757</v>
      </c>
      <c r="C861">
        <v>2021</v>
      </c>
      <c r="E861" t="s">
        <v>3006</v>
      </c>
      <c r="F861" t="s">
        <v>9615</v>
      </c>
      <c r="G861" t="s">
        <v>180</v>
      </c>
    </row>
    <row r="862" spans="1:7" x14ac:dyDescent="0.25">
      <c r="A862" t="s">
        <v>739</v>
      </c>
      <c r="B862" t="s">
        <v>1761</v>
      </c>
      <c r="C862">
        <v>2015</v>
      </c>
      <c r="E862" t="s">
        <v>3098</v>
      </c>
      <c r="F862" t="s">
        <v>8568</v>
      </c>
      <c r="G862" t="s">
        <v>3980</v>
      </c>
    </row>
    <row r="863" spans="1:7" x14ac:dyDescent="0.25">
      <c r="A863" t="s">
        <v>90</v>
      </c>
      <c r="B863" t="s">
        <v>1761</v>
      </c>
      <c r="C863">
        <v>2017</v>
      </c>
      <c r="E863" t="s">
        <v>3098</v>
      </c>
      <c r="F863" t="s">
        <v>9098</v>
      </c>
      <c r="G863" t="s">
        <v>3980</v>
      </c>
    </row>
    <row r="864" spans="1:7" x14ac:dyDescent="0.25">
      <c r="A864" t="s">
        <v>1039</v>
      </c>
      <c r="B864" t="s">
        <v>1764</v>
      </c>
      <c r="C864">
        <v>2016</v>
      </c>
      <c r="E864" t="s">
        <v>3179</v>
      </c>
      <c r="F864" t="s">
        <v>8691</v>
      </c>
      <c r="G864" t="s">
        <v>3980</v>
      </c>
    </row>
    <row r="865" spans="1:7" x14ac:dyDescent="0.25">
      <c r="A865" t="s">
        <v>1848</v>
      </c>
      <c r="B865" t="s">
        <v>1764</v>
      </c>
      <c r="C865">
        <v>2015</v>
      </c>
      <c r="E865" t="s">
        <v>3179</v>
      </c>
      <c r="F865" t="s">
        <v>8933</v>
      </c>
      <c r="G865" t="s">
        <v>3980</v>
      </c>
    </row>
    <row r="866" spans="1:7" x14ac:dyDescent="0.25">
      <c r="A866" t="s">
        <v>2421</v>
      </c>
      <c r="B866" t="s">
        <v>4352</v>
      </c>
      <c r="C866">
        <v>2008</v>
      </c>
      <c r="E866" s="10" t="s">
        <v>14269</v>
      </c>
      <c r="F866" t="s">
        <v>14270</v>
      </c>
      <c r="G866" t="s">
        <v>3980</v>
      </c>
    </row>
    <row r="867" spans="1:7" x14ac:dyDescent="0.25">
      <c r="A867" t="s">
        <v>1772</v>
      </c>
      <c r="B867" t="s">
        <v>1776</v>
      </c>
      <c r="C867">
        <v>2022</v>
      </c>
      <c r="D867" t="s">
        <v>180</v>
      </c>
      <c r="F867" t="s">
        <v>9616</v>
      </c>
      <c r="G867" t="s">
        <v>3980</v>
      </c>
    </row>
    <row r="868" spans="1:7" x14ac:dyDescent="0.25">
      <c r="A868" t="s">
        <v>752</v>
      </c>
      <c r="B868" t="s">
        <v>1780</v>
      </c>
      <c r="C868">
        <v>2018</v>
      </c>
      <c r="E868" s="10" t="s">
        <v>8361</v>
      </c>
      <c r="F868" t="s">
        <v>8589</v>
      </c>
      <c r="G868" t="s">
        <v>3980</v>
      </c>
    </row>
    <row r="869" spans="1:7" x14ac:dyDescent="0.25">
      <c r="A869" t="s">
        <v>1039</v>
      </c>
      <c r="B869" t="s">
        <v>1780</v>
      </c>
      <c r="C869">
        <v>2016</v>
      </c>
      <c r="E869" s="10" t="s">
        <v>8361</v>
      </c>
      <c r="F869" t="s">
        <v>8692</v>
      </c>
      <c r="G869" t="s">
        <v>3980</v>
      </c>
    </row>
    <row r="870" spans="1:7" x14ac:dyDescent="0.25">
      <c r="A870" t="s">
        <v>155</v>
      </c>
      <c r="B870" t="s">
        <v>1780</v>
      </c>
      <c r="C870">
        <v>2011</v>
      </c>
      <c r="E870" t="s">
        <v>2975</v>
      </c>
      <c r="F870" t="s">
        <v>9244</v>
      </c>
      <c r="G870" t="s">
        <v>3980</v>
      </c>
    </row>
    <row r="871" spans="1:7" x14ac:dyDescent="0.25">
      <c r="A871" t="s">
        <v>1780</v>
      </c>
      <c r="B871" t="s">
        <v>1784</v>
      </c>
      <c r="C871">
        <v>2019</v>
      </c>
      <c r="D871" t="s">
        <v>180</v>
      </c>
      <c r="F871" t="s">
        <v>9617</v>
      </c>
      <c r="G871" t="s">
        <v>3980</v>
      </c>
    </row>
    <row r="872" spans="1:7" x14ac:dyDescent="0.25">
      <c r="A872" t="s">
        <v>2797</v>
      </c>
      <c r="B872" t="s">
        <v>1786</v>
      </c>
      <c r="C872">
        <v>2021</v>
      </c>
      <c r="E872" t="s">
        <v>3006</v>
      </c>
      <c r="F872" t="s">
        <v>9618</v>
      </c>
      <c r="G872" t="s">
        <v>180</v>
      </c>
    </row>
    <row r="873" spans="1:7" x14ac:dyDescent="0.25">
      <c r="A873" t="s">
        <v>1277</v>
      </c>
      <c r="B873" t="s">
        <v>1788</v>
      </c>
      <c r="C873">
        <v>1984</v>
      </c>
      <c r="E873" t="s">
        <v>3215</v>
      </c>
      <c r="F873" t="s">
        <v>8748</v>
      </c>
      <c r="G873" t="s">
        <v>3980</v>
      </c>
    </row>
    <row r="874" spans="1:7" x14ac:dyDescent="0.25">
      <c r="A874" t="s">
        <v>719</v>
      </c>
      <c r="B874" t="s">
        <v>1791</v>
      </c>
      <c r="C874">
        <v>2020</v>
      </c>
      <c r="E874" t="s">
        <v>3085</v>
      </c>
      <c r="F874" t="s">
        <v>8552</v>
      </c>
      <c r="G874" t="s">
        <v>3980</v>
      </c>
    </row>
    <row r="875" spans="1:7" x14ac:dyDescent="0.25">
      <c r="A875" t="s">
        <v>1287</v>
      </c>
      <c r="B875" t="s">
        <v>1791</v>
      </c>
      <c r="C875">
        <v>2019</v>
      </c>
      <c r="E875" t="s">
        <v>3085</v>
      </c>
      <c r="F875" t="s">
        <v>8771</v>
      </c>
      <c r="G875" t="s">
        <v>3980</v>
      </c>
    </row>
    <row r="876" spans="1:7" x14ac:dyDescent="0.25">
      <c r="A876" t="s">
        <v>1287</v>
      </c>
      <c r="B876" t="s">
        <v>1794</v>
      </c>
      <c r="C876">
        <v>2019</v>
      </c>
      <c r="E876" t="s">
        <v>3006</v>
      </c>
      <c r="F876" t="s">
        <v>9619</v>
      </c>
      <c r="G876" t="s">
        <v>180</v>
      </c>
    </row>
    <row r="877" spans="1:7" x14ac:dyDescent="0.25">
      <c r="A877" t="s">
        <v>2797</v>
      </c>
      <c r="B877" t="s">
        <v>1797</v>
      </c>
      <c r="C877">
        <v>2021</v>
      </c>
      <c r="E877" t="s">
        <v>3006</v>
      </c>
      <c r="F877" t="s">
        <v>9620</v>
      </c>
      <c r="G877" t="s">
        <v>180</v>
      </c>
    </row>
    <row r="878" spans="1:7" x14ac:dyDescent="0.25">
      <c r="A878" t="s">
        <v>1039</v>
      </c>
      <c r="B878" t="s">
        <v>1802</v>
      </c>
      <c r="C878">
        <v>2016</v>
      </c>
      <c r="E878" s="10" t="s">
        <v>9800</v>
      </c>
      <c r="F878" t="s">
        <v>9799</v>
      </c>
      <c r="G878" t="s">
        <v>3980</v>
      </c>
    </row>
    <row r="879" spans="1:7" x14ac:dyDescent="0.25">
      <c r="A879" t="s">
        <v>2797</v>
      </c>
      <c r="B879" t="s">
        <v>1802</v>
      </c>
      <c r="C879">
        <v>2021</v>
      </c>
      <c r="E879" t="s">
        <v>2975</v>
      </c>
      <c r="F879" t="s">
        <v>9306</v>
      </c>
      <c r="G879" t="s">
        <v>3980</v>
      </c>
    </row>
    <row r="880" spans="1:7" x14ac:dyDescent="0.25">
      <c r="A880" t="s">
        <v>1436</v>
      </c>
      <c r="B880" t="s">
        <v>16853</v>
      </c>
      <c r="C880">
        <v>2018</v>
      </c>
      <c r="E880" t="s">
        <v>2975</v>
      </c>
      <c r="F880" t="s">
        <v>16856</v>
      </c>
      <c r="G880" t="s">
        <v>3980</v>
      </c>
    </row>
    <row r="881" spans="1:7" x14ac:dyDescent="0.25">
      <c r="A881" t="s">
        <v>90</v>
      </c>
      <c r="B881" t="s">
        <v>16853</v>
      </c>
      <c r="C881">
        <v>2017</v>
      </c>
      <c r="E881" t="s">
        <v>2975</v>
      </c>
      <c r="F881" t="s">
        <v>16856</v>
      </c>
      <c r="G881" t="s">
        <v>3980</v>
      </c>
    </row>
    <row r="882" spans="1:7" x14ac:dyDescent="0.25">
      <c r="A882" t="s">
        <v>1569</v>
      </c>
      <c r="B882" t="s">
        <v>1804</v>
      </c>
      <c r="C882">
        <v>2021</v>
      </c>
      <c r="E882" t="s">
        <v>2975</v>
      </c>
      <c r="F882" t="s">
        <v>8852</v>
      </c>
      <c r="G882" t="s">
        <v>3980</v>
      </c>
    </row>
    <row r="883" spans="1:7" x14ac:dyDescent="0.25">
      <c r="A883" t="s">
        <v>1806</v>
      </c>
      <c r="B883" t="s">
        <v>1804</v>
      </c>
      <c r="C883">
        <v>2024</v>
      </c>
      <c r="D883" t="s">
        <v>180</v>
      </c>
      <c r="F883" t="s">
        <v>8914</v>
      </c>
      <c r="G883" t="s">
        <v>3980</v>
      </c>
    </row>
    <row r="884" spans="1:7" x14ac:dyDescent="0.25">
      <c r="A884" t="s">
        <v>90</v>
      </c>
      <c r="B884" t="s">
        <v>1804</v>
      </c>
      <c r="C884">
        <v>2017</v>
      </c>
      <c r="E884" t="s">
        <v>2975</v>
      </c>
      <c r="F884" t="s">
        <v>9099</v>
      </c>
      <c r="G884" t="s">
        <v>3980</v>
      </c>
    </row>
    <row r="885" spans="1:7" x14ac:dyDescent="0.25">
      <c r="A885" t="s">
        <v>2370</v>
      </c>
      <c r="B885" t="s">
        <v>1804</v>
      </c>
      <c r="C885">
        <v>2021</v>
      </c>
      <c r="E885" t="s">
        <v>2975</v>
      </c>
      <c r="F885" t="s">
        <v>9151</v>
      </c>
      <c r="G885" t="s">
        <v>3980</v>
      </c>
    </row>
    <row r="886" spans="1:7" x14ac:dyDescent="0.25">
      <c r="A886" t="s">
        <v>2515</v>
      </c>
      <c r="B886" t="s">
        <v>1804</v>
      </c>
      <c r="C886">
        <v>2025</v>
      </c>
      <c r="E886" t="s">
        <v>2975</v>
      </c>
      <c r="F886" t="s">
        <v>9206</v>
      </c>
      <c r="G886" t="s">
        <v>3980</v>
      </c>
    </row>
    <row r="887" spans="1:7" x14ac:dyDescent="0.25">
      <c r="A887" t="s">
        <v>2421</v>
      </c>
      <c r="B887" t="s">
        <v>1810</v>
      </c>
      <c r="C887">
        <v>2008</v>
      </c>
      <c r="E887" t="s">
        <v>2975</v>
      </c>
      <c r="F887" t="s">
        <v>9179</v>
      </c>
      <c r="G887" t="s">
        <v>3980</v>
      </c>
    </row>
    <row r="888" spans="1:7" x14ac:dyDescent="0.25">
      <c r="A888" t="s">
        <v>2797</v>
      </c>
      <c r="B888" t="s">
        <v>1814</v>
      </c>
      <c r="C888">
        <v>2021</v>
      </c>
      <c r="E888" t="s">
        <v>3006</v>
      </c>
      <c r="F888" t="s">
        <v>9621</v>
      </c>
      <c r="G888" t="s">
        <v>180</v>
      </c>
    </row>
    <row r="889" spans="1:7" x14ac:dyDescent="0.25">
      <c r="A889" t="s">
        <v>490</v>
      </c>
      <c r="B889" t="s">
        <v>1818</v>
      </c>
      <c r="C889">
        <v>2022</v>
      </c>
      <c r="E889" t="s">
        <v>1821</v>
      </c>
      <c r="F889" t="s">
        <v>8520</v>
      </c>
      <c r="G889" t="s">
        <v>3980</v>
      </c>
    </row>
    <row r="890" spans="1:7" x14ac:dyDescent="0.25">
      <c r="A890" t="s">
        <v>155</v>
      </c>
      <c r="B890" t="s">
        <v>1818</v>
      </c>
      <c r="C890">
        <v>2011</v>
      </c>
      <c r="E890" t="s">
        <v>1821</v>
      </c>
      <c r="F890" t="s">
        <v>9245</v>
      </c>
      <c r="G890" t="s">
        <v>3980</v>
      </c>
    </row>
    <row r="891" spans="1:7" x14ac:dyDescent="0.25">
      <c r="A891" t="s">
        <v>2797</v>
      </c>
      <c r="B891" t="s">
        <v>1822</v>
      </c>
      <c r="C891">
        <v>2021</v>
      </c>
      <c r="E891" t="s">
        <v>3006</v>
      </c>
      <c r="F891" t="s">
        <v>9622</v>
      </c>
      <c r="G891" t="s">
        <v>180</v>
      </c>
    </row>
    <row r="892" spans="1:7" x14ac:dyDescent="0.25">
      <c r="A892" t="s">
        <v>2178</v>
      </c>
      <c r="B892" t="s">
        <v>1826</v>
      </c>
      <c r="C892">
        <v>2022</v>
      </c>
      <c r="E892" t="s">
        <v>2975</v>
      </c>
      <c r="F892" t="s">
        <v>9022</v>
      </c>
      <c r="G892" t="s">
        <v>3980</v>
      </c>
    </row>
    <row r="893" spans="1:7" x14ac:dyDescent="0.25">
      <c r="A893" t="s">
        <v>90</v>
      </c>
      <c r="B893" t="s">
        <v>1826</v>
      </c>
      <c r="C893">
        <v>2017</v>
      </c>
      <c r="E893" t="s">
        <v>2975</v>
      </c>
      <c r="F893" t="s">
        <v>9100</v>
      </c>
      <c r="G893" t="s">
        <v>3980</v>
      </c>
    </row>
    <row r="894" spans="1:7" x14ac:dyDescent="0.25">
      <c r="A894" t="s">
        <v>2166</v>
      </c>
      <c r="B894" t="s">
        <v>1830</v>
      </c>
      <c r="C894">
        <v>2013</v>
      </c>
      <c r="E894" s="10" t="s">
        <v>8326</v>
      </c>
      <c r="F894" t="s">
        <v>9017</v>
      </c>
      <c r="G894" t="s">
        <v>3980</v>
      </c>
    </row>
    <row r="895" spans="1:7" x14ac:dyDescent="0.25">
      <c r="A895" t="s">
        <v>155</v>
      </c>
      <c r="B895" t="s">
        <v>1830</v>
      </c>
      <c r="C895">
        <v>2011</v>
      </c>
      <c r="E895" s="10" t="s">
        <v>8326</v>
      </c>
      <c r="F895" t="s">
        <v>9246</v>
      </c>
      <c r="G895" t="s">
        <v>3980</v>
      </c>
    </row>
    <row r="896" spans="1:7" x14ac:dyDescent="0.25">
      <c r="A896" t="s">
        <v>2797</v>
      </c>
      <c r="B896" t="s">
        <v>1830</v>
      </c>
      <c r="C896">
        <v>2021</v>
      </c>
      <c r="E896" t="s">
        <v>3006</v>
      </c>
      <c r="F896" t="s">
        <v>9623</v>
      </c>
      <c r="G896" t="s">
        <v>180</v>
      </c>
    </row>
    <row r="897" spans="1:7" x14ac:dyDescent="0.25">
      <c r="A897" t="s">
        <v>155</v>
      </c>
      <c r="B897" t="s">
        <v>1836</v>
      </c>
      <c r="C897">
        <v>2011</v>
      </c>
      <c r="E897" t="s">
        <v>3397</v>
      </c>
      <c r="F897" t="s">
        <v>9247</v>
      </c>
      <c r="G897" t="s">
        <v>3980</v>
      </c>
    </row>
    <row r="898" spans="1:7" x14ac:dyDescent="0.25">
      <c r="A898" t="s">
        <v>939</v>
      </c>
      <c r="B898" t="s">
        <v>1840</v>
      </c>
      <c r="C898">
        <v>2014</v>
      </c>
      <c r="E898" s="10" t="s">
        <v>3155</v>
      </c>
      <c r="F898" t="s">
        <v>9624</v>
      </c>
      <c r="G898" t="s">
        <v>3980</v>
      </c>
    </row>
    <row r="899" spans="1:7" x14ac:dyDescent="0.25">
      <c r="A899" t="s">
        <v>1137</v>
      </c>
      <c r="B899" t="s">
        <v>1840</v>
      </c>
      <c r="C899">
        <v>2012</v>
      </c>
      <c r="E899" t="s">
        <v>3199</v>
      </c>
      <c r="F899" t="s">
        <v>8721</v>
      </c>
      <c r="G899" t="s">
        <v>3980</v>
      </c>
    </row>
    <row r="900" spans="1:7" x14ac:dyDescent="0.25">
      <c r="A900" t="s">
        <v>2499</v>
      </c>
      <c r="B900" t="s">
        <v>1844</v>
      </c>
      <c r="C900">
        <v>2021</v>
      </c>
      <c r="E900" t="s">
        <v>2975</v>
      </c>
      <c r="F900" t="s">
        <v>9199</v>
      </c>
      <c r="G900" t="s">
        <v>3980</v>
      </c>
    </row>
    <row r="901" spans="1:7" x14ac:dyDescent="0.25">
      <c r="A901" t="s">
        <v>155</v>
      </c>
      <c r="B901" t="s">
        <v>1844</v>
      </c>
      <c r="C901">
        <v>2011</v>
      </c>
      <c r="E901" t="s">
        <v>2975</v>
      </c>
      <c r="F901" t="s">
        <v>9248</v>
      </c>
      <c r="G901" t="s">
        <v>3980</v>
      </c>
    </row>
    <row r="902" spans="1:7" x14ac:dyDescent="0.25">
      <c r="A902" t="s">
        <v>2797</v>
      </c>
      <c r="B902" t="s">
        <v>1844</v>
      </c>
      <c r="C902">
        <v>2021</v>
      </c>
      <c r="E902" t="s">
        <v>2975</v>
      </c>
      <c r="F902" t="s">
        <v>9307</v>
      </c>
      <c r="G902" t="s">
        <v>3980</v>
      </c>
    </row>
    <row r="903" spans="1:7" x14ac:dyDescent="0.25">
      <c r="A903" t="s">
        <v>1137</v>
      </c>
      <c r="B903" t="s">
        <v>1848</v>
      </c>
      <c r="C903">
        <v>2012</v>
      </c>
      <c r="E903" s="10" t="s">
        <v>8366</v>
      </c>
      <c r="F903" t="s">
        <v>8722</v>
      </c>
      <c r="G903" t="s">
        <v>3980</v>
      </c>
    </row>
    <row r="904" spans="1:7" x14ac:dyDescent="0.25">
      <c r="A904" t="s">
        <v>2315</v>
      </c>
      <c r="B904" t="s">
        <v>1848</v>
      </c>
      <c r="C904">
        <v>2010</v>
      </c>
      <c r="E904" t="s">
        <v>3330</v>
      </c>
      <c r="F904" t="s">
        <v>9031</v>
      </c>
      <c r="G904" t="s">
        <v>3980</v>
      </c>
    </row>
    <row r="905" spans="1:7" x14ac:dyDescent="0.25">
      <c r="A905" t="s">
        <v>2421</v>
      </c>
      <c r="B905" t="s">
        <v>1848</v>
      </c>
      <c r="C905">
        <v>2008</v>
      </c>
      <c r="E905" s="10" t="s">
        <v>8366</v>
      </c>
      <c r="F905" t="s">
        <v>9180</v>
      </c>
      <c r="G905" t="s">
        <v>3980</v>
      </c>
    </row>
    <row r="906" spans="1:7" x14ac:dyDescent="0.25">
      <c r="A906" t="s">
        <v>155</v>
      </c>
      <c r="B906" t="s">
        <v>1848</v>
      </c>
      <c r="C906">
        <v>2011</v>
      </c>
      <c r="E906" s="10" t="s">
        <v>8366</v>
      </c>
      <c r="F906" t="s">
        <v>9249</v>
      </c>
      <c r="G906" t="s">
        <v>3980</v>
      </c>
    </row>
    <row r="907" spans="1:7" x14ac:dyDescent="0.25">
      <c r="A907" t="s">
        <v>2036</v>
      </c>
      <c r="B907" t="s">
        <v>14205</v>
      </c>
      <c r="C907">
        <v>2024</v>
      </c>
      <c r="E907" s="10" t="s">
        <v>14208</v>
      </c>
      <c r="F907" t="s">
        <v>14209</v>
      </c>
      <c r="G907" t="s">
        <v>3980</v>
      </c>
    </row>
    <row r="908" spans="1:7" x14ac:dyDescent="0.25">
      <c r="A908" t="s">
        <v>1287</v>
      </c>
      <c r="B908" t="s">
        <v>1852</v>
      </c>
      <c r="C908">
        <v>2019</v>
      </c>
      <c r="E908" t="s">
        <v>3006</v>
      </c>
      <c r="F908" t="s">
        <v>9625</v>
      </c>
      <c r="G908" t="s">
        <v>180</v>
      </c>
    </row>
    <row r="909" spans="1:7" x14ac:dyDescent="0.25">
      <c r="A909" t="s">
        <v>337</v>
      </c>
      <c r="B909" t="s">
        <v>1856</v>
      </c>
      <c r="C909">
        <v>2023</v>
      </c>
      <c r="E909" t="s">
        <v>2975</v>
      </c>
      <c r="F909" t="s">
        <v>8449</v>
      </c>
      <c r="G909" t="s">
        <v>3980</v>
      </c>
    </row>
    <row r="910" spans="1:7" x14ac:dyDescent="0.25">
      <c r="A910" t="s">
        <v>2499</v>
      </c>
      <c r="B910" t="s">
        <v>1856</v>
      </c>
      <c r="C910">
        <v>2021</v>
      </c>
      <c r="E910" t="s">
        <v>2975</v>
      </c>
      <c r="F910" t="s">
        <v>9200</v>
      </c>
      <c r="G910" t="s">
        <v>3980</v>
      </c>
    </row>
    <row r="911" spans="1:7" x14ac:dyDescent="0.25">
      <c r="A911" t="s">
        <v>2607</v>
      </c>
      <c r="B911" t="s">
        <v>1856</v>
      </c>
      <c r="C911">
        <v>2025</v>
      </c>
      <c r="E911" t="s">
        <v>2975</v>
      </c>
      <c r="F911" t="s">
        <v>9217</v>
      </c>
      <c r="G911" t="s">
        <v>3980</v>
      </c>
    </row>
    <row r="912" spans="1:7" x14ac:dyDescent="0.25">
      <c r="A912" t="s">
        <v>752</v>
      </c>
      <c r="B912" t="s">
        <v>1858</v>
      </c>
      <c r="C912">
        <v>2018</v>
      </c>
      <c r="E912" t="s">
        <v>3006</v>
      </c>
      <c r="F912" t="s">
        <v>9626</v>
      </c>
      <c r="G912" t="s">
        <v>180</v>
      </c>
    </row>
    <row r="913" spans="1:7" x14ac:dyDescent="0.25">
      <c r="A913" t="s">
        <v>90</v>
      </c>
      <c r="B913" t="s">
        <v>1860</v>
      </c>
      <c r="C913">
        <v>2017</v>
      </c>
      <c r="E913" t="s">
        <v>3362</v>
      </c>
      <c r="F913" t="s">
        <v>9991</v>
      </c>
      <c r="G913" t="s">
        <v>180</v>
      </c>
    </row>
    <row r="914" spans="1:7" x14ac:dyDescent="0.25">
      <c r="A914" t="s">
        <v>155</v>
      </c>
      <c r="B914" t="s">
        <v>1860</v>
      </c>
      <c r="C914">
        <v>2011</v>
      </c>
      <c r="E914" t="s">
        <v>3362</v>
      </c>
      <c r="F914" t="s">
        <v>9991</v>
      </c>
      <c r="G914" t="s">
        <v>180</v>
      </c>
    </row>
    <row r="915" spans="1:7" x14ac:dyDescent="0.25">
      <c r="A915" t="s">
        <v>644</v>
      </c>
      <c r="B915" t="s">
        <v>1868</v>
      </c>
      <c r="C915">
        <v>2023</v>
      </c>
      <c r="E915" t="s">
        <v>3074</v>
      </c>
      <c r="F915" t="s">
        <v>9627</v>
      </c>
      <c r="G915" t="s">
        <v>3980</v>
      </c>
    </row>
    <row r="916" spans="1:7" x14ac:dyDescent="0.25">
      <c r="A916" t="s">
        <v>1039</v>
      </c>
      <c r="B916" t="s">
        <v>1870</v>
      </c>
      <c r="C916">
        <v>2016</v>
      </c>
      <c r="E916" t="s">
        <v>3180</v>
      </c>
      <c r="F916" t="s">
        <v>8693</v>
      </c>
      <c r="G916" t="s">
        <v>3980</v>
      </c>
    </row>
    <row r="917" spans="1:7" x14ac:dyDescent="0.25">
      <c r="A917" t="s">
        <v>1848</v>
      </c>
      <c r="B917" t="s">
        <v>1870</v>
      </c>
      <c r="C917">
        <v>2015</v>
      </c>
      <c r="E917" t="s">
        <v>3180</v>
      </c>
      <c r="F917" t="s">
        <v>8934</v>
      </c>
      <c r="G917" t="s">
        <v>3980</v>
      </c>
    </row>
    <row r="918" spans="1:7" x14ac:dyDescent="0.25">
      <c r="A918" t="s">
        <v>1509</v>
      </c>
      <c r="B918" t="s">
        <v>1872</v>
      </c>
      <c r="C918">
        <v>2024</v>
      </c>
      <c r="D918" t="s">
        <v>180</v>
      </c>
      <c r="F918" t="s">
        <v>9628</v>
      </c>
      <c r="G918" t="s">
        <v>3980</v>
      </c>
    </row>
    <row r="919" spans="1:7" x14ac:dyDescent="0.25">
      <c r="A919" t="s">
        <v>1848</v>
      </c>
      <c r="B919" t="s">
        <v>1872</v>
      </c>
      <c r="C919">
        <v>2015</v>
      </c>
      <c r="E919" t="s">
        <v>3291</v>
      </c>
      <c r="F919" t="s">
        <v>9629</v>
      </c>
      <c r="G919" t="s">
        <v>180</v>
      </c>
    </row>
    <row r="920" spans="1:7" x14ac:dyDescent="0.25">
      <c r="A920" t="s">
        <v>2247</v>
      </c>
      <c r="B920" t="s">
        <v>1872</v>
      </c>
      <c r="C920">
        <v>2020</v>
      </c>
      <c r="E920" t="s">
        <v>3291</v>
      </c>
      <c r="F920" t="s">
        <v>9630</v>
      </c>
      <c r="G920" t="s">
        <v>180</v>
      </c>
    </row>
    <row r="921" spans="1:7" x14ac:dyDescent="0.25">
      <c r="A921" t="s">
        <v>2147</v>
      </c>
      <c r="B921" t="s">
        <v>1875</v>
      </c>
      <c r="C921">
        <v>1980</v>
      </c>
      <c r="E921" s="10" t="s">
        <v>8410</v>
      </c>
      <c r="F921" t="s">
        <v>8411</v>
      </c>
      <c r="G921" t="s">
        <v>3980</v>
      </c>
    </row>
    <row r="922" spans="1:7" x14ac:dyDescent="0.25">
      <c r="A922" t="s">
        <v>2714</v>
      </c>
      <c r="B922" t="s">
        <v>1878</v>
      </c>
      <c r="C922">
        <v>1993</v>
      </c>
      <c r="D922" t="s">
        <v>180</v>
      </c>
      <c r="F922" t="s">
        <v>9631</v>
      </c>
      <c r="G922" t="s">
        <v>3980</v>
      </c>
    </row>
    <row r="923" spans="1:7" x14ac:dyDescent="0.25">
      <c r="A923" t="s">
        <v>1884</v>
      </c>
      <c r="B923" t="s">
        <v>1880</v>
      </c>
      <c r="C923">
        <v>2017</v>
      </c>
      <c r="D923" t="s">
        <v>180</v>
      </c>
      <c r="F923" t="s">
        <v>9632</v>
      </c>
      <c r="G923" t="s">
        <v>3980</v>
      </c>
    </row>
    <row r="924" spans="1:7" x14ac:dyDescent="0.25">
      <c r="A924" t="s">
        <v>1878</v>
      </c>
      <c r="B924" t="s">
        <v>1884</v>
      </c>
      <c r="C924">
        <v>2015</v>
      </c>
      <c r="D924" t="s">
        <v>180</v>
      </c>
      <c r="F924" t="s">
        <v>9633</v>
      </c>
      <c r="G924" t="s">
        <v>3980</v>
      </c>
    </row>
    <row r="925" spans="1:7" x14ac:dyDescent="0.25">
      <c r="A925" t="s">
        <v>346</v>
      </c>
      <c r="B925" t="s">
        <v>1886</v>
      </c>
      <c r="C925">
        <v>2023</v>
      </c>
      <c r="E925" t="s">
        <v>3028</v>
      </c>
      <c r="F925" t="s">
        <v>8480</v>
      </c>
      <c r="G925" t="s">
        <v>3980</v>
      </c>
    </row>
    <row r="926" spans="1:7" x14ac:dyDescent="0.25">
      <c r="A926" t="s">
        <v>357</v>
      </c>
      <c r="B926" t="s">
        <v>1886</v>
      </c>
      <c r="C926">
        <v>2024</v>
      </c>
      <c r="E926" t="s">
        <v>3028</v>
      </c>
      <c r="F926" t="s">
        <v>8501</v>
      </c>
      <c r="G926" t="s">
        <v>3980</v>
      </c>
    </row>
    <row r="927" spans="1:7" x14ac:dyDescent="0.25">
      <c r="A927" t="s">
        <v>1569</v>
      </c>
      <c r="B927" t="s">
        <v>1886</v>
      </c>
      <c r="C927">
        <v>2021</v>
      </c>
      <c r="E927" t="s">
        <v>3028</v>
      </c>
      <c r="F927" t="s">
        <v>8853</v>
      </c>
      <c r="G927" t="s">
        <v>3980</v>
      </c>
    </row>
    <row r="928" spans="1:7" x14ac:dyDescent="0.25">
      <c r="A928" t="s">
        <v>1137</v>
      </c>
      <c r="B928" t="s">
        <v>1888</v>
      </c>
      <c r="C928">
        <v>2012</v>
      </c>
      <c r="E928" t="s">
        <v>3200</v>
      </c>
      <c r="F928" t="s">
        <v>8723</v>
      </c>
      <c r="G928" t="s">
        <v>3980</v>
      </c>
    </row>
    <row r="929" spans="1:7" x14ac:dyDescent="0.25">
      <c r="A929" t="s">
        <v>1848</v>
      </c>
      <c r="B929" t="s">
        <v>1888</v>
      </c>
      <c r="C929">
        <v>2015</v>
      </c>
      <c r="E929" t="s">
        <v>3200</v>
      </c>
      <c r="F929" t="s">
        <v>8935</v>
      </c>
      <c r="G929" t="s">
        <v>3980</v>
      </c>
    </row>
    <row r="930" spans="1:7" x14ac:dyDescent="0.25">
      <c r="A930" t="s">
        <v>90</v>
      </c>
      <c r="B930" t="s">
        <v>1888</v>
      </c>
      <c r="C930">
        <v>2017</v>
      </c>
      <c r="E930" t="s">
        <v>3200</v>
      </c>
      <c r="F930" t="s">
        <v>9101</v>
      </c>
      <c r="G930" t="s">
        <v>3980</v>
      </c>
    </row>
    <row r="931" spans="1:7" x14ac:dyDescent="0.25">
      <c r="A931" t="s">
        <v>1754</v>
      </c>
      <c r="B931" t="s">
        <v>1892</v>
      </c>
      <c r="C931">
        <v>1995</v>
      </c>
      <c r="E931" t="s">
        <v>3264</v>
      </c>
      <c r="F931" t="s">
        <v>14019</v>
      </c>
      <c r="G931" t="s">
        <v>3980</v>
      </c>
    </row>
    <row r="932" spans="1:7" x14ac:dyDescent="0.25">
      <c r="A932" t="s">
        <v>2714</v>
      </c>
      <c r="B932" t="s">
        <v>1892</v>
      </c>
      <c r="C932">
        <v>1993</v>
      </c>
      <c r="E932" t="s">
        <v>3264</v>
      </c>
      <c r="F932" t="s">
        <v>14019</v>
      </c>
      <c r="G932" t="s">
        <v>3980</v>
      </c>
    </row>
    <row r="933" spans="1:7" x14ac:dyDescent="0.25">
      <c r="A933" t="s">
        <v>1963</v>
      </c>
      <c r="B933" t="s">
        <v>1896</v>
      </c>
      <c r="C933">
        <v>2012</v>
      </c>
      <c r="E933" t="s">
        <v>3295</v>
      </c>
      <c r="F933" t="s">
        <v>9634</v>
      </c>
      <c r="G933" t="s">
        <v>180</v>
      </c>
    </row>
    <row r="934" spans="1:7" x14ac:dyDescent="0.25">
      <c r="A934" t="s">
        <v>198</v>
      </c>
      <c r="B934" t="s">
        <v>7792</v>
      </c>
      <c r="C934">
        <v>2015</v>
      </c>
      <c r="E934" s="10" t="s">
        <v>8327</v>
      </c>
      <c r="F934" t="s">
        <v>8420</v>
      </c>
      <c r="G934" t="s">
        <v>3980</v>
      </c>
    </row>
    <row r="935" spans="1:7" x14ac:dyDescent="0.25">
      <c r="A935" t="s">
        <v>1546</v>
      </c>
      <c r="B935" t="s">
        <v>7792</v>
      </c>
      <c r="C935">
        <v>2017</v>
      </c>
      <c r="E935" t="s">
        <v>7777</v>
      </c>
      <c r="F935" t="s">
        <v>8836</v>
      </c>
      <c r="G935" t="s">
        <v>3980</v>
      </c>
    </row>
    <row r="936" spans="1:7" x14ac:dyDescent="0.25">
      <c r="A936" t="s">
        <v>2317</v>
      </c>
      <c r="B936" t="s">
        <v>7792</v>
      </c>
      <c r="C936">
        <v>2022</v>
      </c>
      <c r="E936" s="10" t="s">
        <v>8328</v>
      </c>
      <c r="F936" t="s">
        <v>9033</v>
      </c>
      <c r="G936" t="s">
        <v>3980</v>
      </c>
    </row>
    <row r="937" spans="1:7" x14ac:dyDescent="0.25">
      <c r="A937" t="s">
        <v>2354</v>
      </c>
      <c r="B937" t="s">
        <v>7792</v>
      </c>
      <c r="C937">
        <v>2018</v>
      </c>
      <c r="E937" s="10" t="s">
        <v>8328</v>
      </c>
      <c r="F937" t="s">
        <v>9147</v>
      </c>
      <c r="G937" t="s">
        <v>3980</v>
      </c>
    </row>
    <row r="938" spans="1:7" x14ac:dyDescent="0.25">
      <c r="A938" t="s">
        <v>2499</v>
      </c>
      <c r="B938" t="s">
        <v>7792</v>
      </c>
      <c r="C938">
        <v>2021</v>
      </c>
      <c r="E938" t="s">
        <v>7777</v>
      </c>
      <c r="F938" t="s">
        <v>9201</v>
      </c>
      <c r="G938" t="s">
        <v>3980</v>
      </c>
    </row>
    <row r="939" spans="1:7" x14ac:dyDescent="0.25">
      <c r="A939" t="s">
        <v>840</v>
      </c>
      <c r="B939" t="s">
        <v>1904</v>
      </c>
      <c r="C939">
        <v>1996</v>
      </c>
      <c r="E939" s="10" t="s">
        <v>8329</v>
      </c>
      <c r="F939" t="s">
        <v>8623</v>
      </c>
      <c r="G939" t="s">
        <v>3980</v>
      </c>
    </row>
    <row r="940" spans="1:7" x14ac:dyDescent="0.25">
      <c r="A940" t="s">
        <v>907</v>
      </c>
      <c r="B940" t="s">
        <v>1904</v>
      </c>
      <c r="C940">
        <v>2013</v>
      </c>
      <c r="E940" s="10" t="s">
        <v>8329</v>
      </c>
      <c r="F940" t="s">
        <v>8641</v>
      </c>
      <c r="G940" t="s">
        <v>3980</v>
      </c>
    </row>
    <row r="941" spans="1:7" x14ac:dyDescent="0.25">
      <c r="A941" t="s">
        <v>1137</v>
      </c>
      <c r="B941" t="s">
        <v>1904</v>
      </c>
      <c r="C941">
        <v>2012</v>
      </c>
      <c r="E941" t="s">
        <v>3201</v>
      </c>
      <c r="F941" t="s">
        <v>8724</v>
      </c>
      <c r="G941" t="s">
        <v>3980</v>
      </c>
    </row>
    <row r="942" spans="1:7" x14ac:dyDescent="0.25">
      <c r="A942" t="s">
        <v>155</v>
      </c>
      <c r="B942" t="s">
        <v>1904</v>
      </c>
      <c r="C942">
        <v>2011</v>
      </c>
      <c r="E942" t="s">
        <v>3201</v>
      </c>
      <c r="F942" t="s">
        <v>9250</v>
      </c>
      <c r="G942" t="s">
        <v>3980</v>
      </c>
    </row>
    <row r="943" spans="1:7" x14ac:dyDescent="0.25">
      <c r="A943" t="s">
        <v>1788</v>
      </c>
      <c r="B943" t="s">
        <v>1911</v>
      </c>
      <c r="C943">
        <v>1987</v>
      </c>
      <c r="E943" t="s">
        <v>2975</v>
      </c>
      <c r="F943" t="s">
        <v>8903</v>
      </c>
      <c r="G943" t="s">
        <v>3980</v>
      </c>
    </row>
    <row r="944" spans="1:7" x14ac:dyDescent="0.25">
      <c r="A944" t="s">
        <v>90</v>
      </c>
      <c r="B944" t="s">
        <v>1914</v>
      </c>
      <c r="C944">
        <v>2017</v>
      </c>
      <c r="E944" t="s">
        <v>3006</v>
      </c>
      <c r="F944" t="s">
        <v>9635</v>
      </c>
      <c r="G944" t="s">
        <v>180</v>
      </c>
    </row>
    <row r="945" spans="1:7" x14ac:dyDescent="0.25">
      <c r="A945" t="s">
        <v>2002</v>
      </c>
      <c r="B945" t="s">
        <v>1918</v>
      </c>
      <c r="C945">
        <v>2005</v>
      </c>
      <c r="E945" t="s">
        <v>3296</v>
      </c>
      <c r="F945" t="s">
        <v>8955</v>
      </c>
      <c r="G945" t="s">
        <v>3980</v>
      </c>
    </row>
    <row r="946" spans="1:7" x14ac:dyDescent="0.25">
      <c r="A946" t="s">
        <v>155</v>
      </c>
      <c r="B946" t="s">
        <v>1920</v>
      </c>
      <c r="C946">
        <v>2011</v>
      </c>
      <c r="E946" t="s">
        <v>2975</v>
      </c>
      <c r="F946" t="s">
        <v>9251</v>
      </c>
      <c r="G946" t="s">
        <v>3980</v>
      </c>
    </row>
    <row r="947" spans="1:7" x14ac:dyDescent="0.25">
      <c r="A947" t="s">
        <v>2421</v>
      </c>
      <c r="B947" t="s">
        <v>16874</v>
      </c>
      <c r="C947">
        <v>2008</v>
      </c>
      <c r="E947" s="10" t="s">
        <v>16876</v>
      </c>
      <c r="F947" t="s">
        <v>16877</v>
      </c>
      <c r="G947" t="s">
        <v>3980</v>
      </c>
    </row>
    <row r="948" spans="1:7" x14ac:dyDescent="0.25">
      <c r="A948" t="s">
        <v>155</v>
      </c>
      <c r="B948" t="s">
        <v>16874</v>
      </c>
      <c r="C948">
        <v>2011</v>
      </c>
      <c r="E948" s="10" t="s">
        <v>16876</v>
      </c>
      <c r="F948" t="s">
        <v>16877</v>
      </c>
      <c r="G948" t="s">
        <v>3980</v>
      </c>
    </row>
    <row r="949" spans="1:7" x14ac:dyDescent="0.25">
      <c r="A949" t="s">
        <v>1039</v>
      </c>
      <c r="B949" t="s">
        <v>7879</v>
      </c>
      <c r="C949">
        <v>2016</v>
      </c>
      <c r="E949" s="10" t="s">
        <v>7878</v>
      </c>
      <c r="F949" t="s">
        <v>9636</v>
      </c>
      <c r="G949" t="s">
        <v>3980</v>
      </c>
    </row>
    <row r="950" spans="1:7" x14ac:dyDescent="0.25">
      <c r="A950" t="s">
        <v>346</v>
      </c>
      <c r="B950" t="s">
        <v>1924</v>
      </c>
      <c r="C950">
        <v>2023</v>
      </c>
      <c r="E950" t="s">
        <v>3029</v>
      </c>
      <c r="F950" t="s">
        <v>8481</v>
      </c>
      <c r="G950" t="s">
        <v>3980</v>
      </c>
    </row>
    <row r="951" spans="1:7" x14ac:dyDescent="0.25">
      <c r="A951" t="s">
        <v>1039</v>
      </c>
      <c r="B951" t="s">
        <v>1926</v>
      </c>
      <c r="C951">
        <v>2016</v>
      </c>
      <c r="E951" s="10" t="s">
        <v>8368</v>
      </c>
      <c r="F951" t="s">
        <v>14018</v>
      </c>
      <c r="G951" t="s">
        <v>3980</v>
      </c>
    </row>
    <row r="952" spans="1:7" x14ac:dyDescent="0.25">
      <c r="A952" t="s">
        <v>155</v>
      </c>
      <c r="B952" t="s">
        <v>1926</v>
      </c>
      <c r="C952">
        <v>2011</v>
      </c>
      <c r="E952" s="10" t="s">
        <v>8368</v>
      </c>
      <c r="F952" t="s">
        <v>14018</v>
      </c>
      <c r="G952" t="s">
        <v>3980</v>
      </c>
    </row>
    <row r="953" spans="1:7" x14ac:dyDescent="0.25">
      <c r="A953" t="s">
        <v>957</v>
      </c>
      <c r="B953" t="s">
        <v>1930</v>
      </c>
      <c r="C953">
        <v>2006</v>
      </c>
      <c r="E953" t="s">
        <v>1933</v>
      </c>
      <c r="F953" t="s">
        <v>14017</v>
      </c>
      <c r="G953" t="s">
        <v>3980</v>
      </c>
    </row>
    <row r="954" spans="1:7" x14ac:dyDescent="0.25">
      <c r="A954" t="s">
        <v>2100</v>
      </c>
      <c r="B954" t="s">
        <v>1930</v>
      </c>
      <c r="C954">
        <v>2020</v>
      </c>
      <c r="E954" t="s">
        <v>1933</v>
      </c>
      <c r="F954" t="s">
        <v>14040</v>
      </c>
      <c r="G954" t="s">
        <v>3980</v>
      </c>
    </row>
    <row r="955" spans="1:7" x14ac:dyDescent="0.25">
      <c r="A955" t="s">
        <v>2564</v>
      </c>
      <c r="B955" t="s">
        <v>1930</v>
      </c>
      <c r="C955">
        <v>1998</v>
      </c>
      <c r="E955" s="10" t="s">
        <v>1933</v>
      </c>
      <c r="F955" t="s">
        <v>14017</v>
      </c>
      <c r="G955" t="s">
        <v>3980</v>
      </c>
    </row>
    <row r="956" spans="1:7" x14ac:dyDescent="0.25">
      <c r="A956" t="s">
        <v>1039</v>
      </c>
      <c r="B956" t="s">
        <v>1934</v>
      </c>
      <c r="C956">
        <v>2016</v>
      </c>
      <c r="E956" t="s">
        <v>3181</v>
      </c>
      <c r="F956" t="s">
        <v>8694</v>
      </c>
      <c r="G956" t="s">
        <v>3980</v>
      </c>
    </row>
    <row r="957" spans="1:7" x14ac:dyDescent="0.25">
      <c r="A957" t="s">
        <v>1810</v>
      </c>
      <c r="B957" t="s">
        <v>1934</v>
      </c>
      <c r="C957">
        <v>2019</v>
      </c>
      <c r="E957" t="s">
        <v>3284</v>
      </c>
      <c r="F957" t="s">
        <v>8916</v>
      </c>
      <c r="G957" t="s">
        <v>3980</v>
      </c>
    </row>
    <row r="958" spans="1:7" x14ac:dyDescent="0.25">
      <c r="A958" t="s">
        <v>155</v>
      </c>
      <c r="B958" t="s">
        <v>1934</v>
      </c>
      <c r="C958">
        <v>2011</v>
      </c>
      <c r="E958" t="s">
        <v>3398</v>
      </c>
      <c r="F958" t="s">
        <v>9252</v>
      </c>
      <c r="G958" t="s">
        <v>3980</v>
      </c>
    </row>
    <row r="959" spans="1:7" x14ac:dyDescent="0.25">
      <c r="A959" t="s">
        <v>1788</v>
      </c>
      <c r="B959" t="s">
        <v>1937</v>
      </c>
      <c r="C959">
        <v>1987</v>
      </c>
      <c r="E959" t="s">
        <v>3274</v>
      </c>
      <c r="F959" t="s">
        <v>8904</v>
      </c>
      <c r="G959" t="s">
        <v>3980</v>
      </c>
    </row>
    <row r="960" spans="1:7" x14ac:dyDescent="0.25">
      <c r="A960" t="s">
        <v>1436</v>
      </c>
      <c r="B960" t="s">
        <v>1940</v>
      </c>
      <c r="C960">
        <v>2018</v>
      </c>
      <c r="E960" t="s">
        <v>3242</v>
      </c>
      <c r="F960" t="s">
        <v>8823</v>
      </c>
      <c r="G960" t="s">
        <v>3980</v>
      </c>
    </row>
    <row r="961" spans="1:7" x14ac:dyDescent="0.25">
      <c r="A961" t="s">
        <v>90</v>
      </c>
      <c r="B961" t="s">
        <v>1940</v>
      </c>
      <c r="C961">
        <v>2017</v>
      </c>
      <c r="E961" t="s">
        <v>3242</v>
      </c>
      <c r="F961" t="s">
        <v>9102</v>
      </c>
      <c r="G961" t="s">
        <v>3980</v>
      </c>
    </row>
    <row r="962" spans="1:7" x14ac:dyDescent="0.25">
      <c r="A962" t="s">
        <v>702</v>
      </c>
      <c r="B962" t="s">
        <v>12651</v>
      </c>
      <c r="C962">
        <v>2022</v>
      </c>
      <c r="E962" s="10" t="s">
        <v>12654</v>
      </c>
      <c r="F962" t="s">
        <v>12681</v>
      </c>
      <c r="G962" t="s">
        <v>3980</v>
      </c>
    </row>
    <row r="963" spans="1:7" x14ac:dyDescent="0.25">
      <c r="A963" t="s">
        <v>2129</v>
      </c>
      <c r="B963" t="s">
        <v>12651</v>
      </c>
      <c r="C963">
        <v>2020</v>
      </c>
      <c r="E963" s="10" t="s">
        <v>12654</v>
      </c>
      <c r="F963" t="s">
        <v>12681</v>
      </c>
      <c r="G963" t="s">
        <v>3980</v>
      </c>
    </row>
    <row r="964" spans="1:7" x14ac:dyDescent="0.25">
      <c r="A964" t="s">
        <v>490</v>
      </c>
      <c r="B964" t="s">
        <v>8077</v>
      </c>
      <c r="C964">
        <v>2022</v>
      </c>
      <c r="E964" s="10" t="s">
        <v>8085</v>
      </c>
      <c r="F964" t="s">
        <v>8521</v>
      </c>
      <c r="G964" t="s">
        <v>3980</v>
      </c>
    </row>
    <row r="965" spans="1:7" x14ac:dyDescent="0.25">
      <c r="A965" t="s">
        <v>2370</v>
      </c>
      <c r="B965" t="s">
        <v>8077</v>
      </c>
      <c r="C965">
        <v>2021</v>
      </c>
      <c r="E965" s="10" t="s">
        <v>8085</v>
      </c>
      <c r="F965" t="s">
        <v>9152</v>
      </c>
      <c r="G965" t="s">
        <v>3980</v>
      </c>
    </row>
    <row r="966" spans="1:7" x14ac:dyDescent="0.25">
      <c r="A966" t="s">
        <v>90</v>
      </c>
      <c r="B966" t="s">
        <v>1944</v>
      </c>
      <c r="C966">
        <v>2017</v>
      </c>
      <c r="E966" t="s">
        <v>3363</v>
      </c>
      <c r="F966" t="s">
        <v>9103</v>
      </c>
      <c r="G966" t="s">
        <v>3980</v>
      </c>
    </row>
    <row r="967" spans="1:7" x14ac:dyDescent="0.25">
      <c r="A967" t="s">
        <v>346</v>
      </c>
      <c r="B967" t="s">
        <v>1948</v>
      </c>
      <c r="C967">
        <v>2023</v>
      </c>
      <c r="E967" t="s">
        <v>3030</v>
      </c>
      <c r="F967" t="s">
        <v>8482</v>
      </c>
      <c r="G967" t="s">
        <v>3980</v>
      </c>
    </row>
    <row r="968" spans="1:7" x14ac:dyDescent="0.25">
      <c r="A968" t="s">
        <v>1844</v>
      </c>
      <c r="B968" t="s">
        <v>1948</v>
      </c>
      <c r="C968">
        <v>2024</v>
      </c>
      <c r="E968" t="s">
        <v>3030</v>
      </c>
      <c r="F968" t="s">
        <v>8921</v>
      </c>
      <c r="G968" t="s">
        <v>3980</v>
      </c>
    </row>
    <row r="969" spans="1:7" x14ac:dyDescent="0.25">
      <c r="A969" t="s">
        <v>1944</v>
      </c>
      <c r="B969" t="s">
        <v>1948</v>
      </c>
      <c r="C969">
        <v>2022</v>
      </c>
      <c r="E969" t="s">
        <v>3030</v>
      </c>
      <c r="F969" t="s">
        <v>8951</v>
      </c>
      <c r="G969" t="s">
        <v>3980</v>
      </c>
    </row>
    <row r="970" spans="1:7" x14ac:dyDescent="0.25">
      <c r="A970" t="s">
        <v>178</v>
      </c>
      <c r="B970" t="s">
        <v>7616</v>
      </c>
      <c r="C970">
        <v>2022</v>
      </c>
      <c r="E970" t="s">
        <v>7619</v>
      </c>
      <c r="F970" t="s">
        <v>9343</v>
      </c>
      <c r="G970" t="s">
        <v>3980</v>
      </c>
    </row>
    <row r="971" spans="1:7" x14ac:dyDescent="0.25">
      <c r="A971" t="s">
        <v>353</v>
      </c>
      <c r="B971" t="s">
        <v>7616</v>
      </c>
      <c r="C971">
        <v>2025</v>
      </c>
      <c r="E971" t="s">
        <v>7619</v>
      </c>
      <c r="F971" t="s">
        <v>9345</v>
      </c>
      <c r="G971" t="s">
        <v>3980</v>
      </c>
    </row>
    <row r="972" spans="1:7" x14ac:dyDescent="0.25">
      <c r="A972" t="s">
        <v>490</v>
      </c>
      <c r="B972" t="s">
        <v>7616</v>
      </c>
      <c r="C972">
        <v>2022</v>
      </c>
      <c r="E972" t="s">
        <v>7619</v>
      </c>
      <c r="F972" t="s">
        <v>9346</v>
      </c>
      <c r="G972" t="s">
        <v>3980</v>
      </c>
    </row>
    <row r="973" spans="1:7" x14ac:dyDescent="0.25">
      <c r="A973" t="s">
        <v>599</v>
      </c>
      <c r="B973" t="s">
        <v>7616</v>
      </c>
      <c r="C973">
        <v>2025</v>
      </c>
      <c r="E973" t="s">
        <v>7619</v>
      </c>
      <c r="F973" t="s">
        <v>9347</v>
      </c>
      <c r="G973" t="s">
        <v>3980</v>
      </c>
    </row>
    <row r="974" spans="1:7" x14ac:dyDescent="0.25">
      <c r="A974" t="s">
        <v>804</v>
      </c>
      <c r="B974" t="s">
        <v>7616</v>
      </c>
      <c r="C974">
        <v>2024</v>
      </c>
      <c r="E974" t="s">
        <v>7619</v>
      </c>
      <c r="F974" t="s">
        <v>9348</v>
      </c>
      <c r="G974" t="s">
        <v>3980</v>
      </c>
    </row>
    <row r="975" spans="1:7" x14ac:dyDescent="0.25">
      <c r="A975" t="s">
        <v>1614</v>
      </c>
      <c r="B975" t="s">
        <v>7616</v>
      </c>
      <c r="C975">
        <v>2025</v>
      </c>
      <c r="E975" t="s">
        <v>7619</v>
      </c>
      <c r="F975" t="s">
        <v>9349</v>
      </c>
      <c r="G975" t="s">
        <v>3980</v>
      </c>
    </row>
    <row r="976" spans="1:7" x14ac:dyDescent="0.25">
      <c r="A976" t="s">
        <v>155</v>
      </c>
      <c r="B976" t="s">
        <v>7616</v>
      </c>
      <c r="C976">
        <v>2011</v>
      </c>
      <c r="E976" t="s">
        <v>7619</v>
      </c>
      <c r="F976" t="s">
        <v>9350</v>
      </c>
      <c r="G976" t="s">
        <v>3980</v>
      </c>
    </row>
    <row r="977" spans="1:7" x14ac:dyDescent="0.25">
      <c r="A977" t="s">
        <v>326</v>
      </c>
      <c r="B977" t="s">
        <v>1951</v>
      </c>
      <c r="C977">
        <v>2020</v>
      </c>
      <c r="E977" t="s">
        <v>1954</v>
      </c>
      <c r="F977" t="s">
        <v>8444</v>
      </c>
      <c r="G977" t="s">
        <v>3980</v>
      </c>
    </row>
    <row r="978" spans="1:7" x14ac:dyDescent="0.25">
      <c r="A978" t="s">
        <v>490</v>
      </c>
      <c r="B978" t="s">
        <v>1951</v>
      </c>
      <c r="C978">
        <v>2022</v>
      </c>
      <c r="E978" t="s">
        <v>1954</v>
      </c>
      <c r="F978" t="s">
        <v>8522</v>
      </c>
      <c r="G978" t="s">
        <v>3980</v>
      </c>
    </row>
    <row r="979" spans="1:7" x14ac:dyDescent="0.25">
      <c r="A979" t="s">
        <v>2797</v>
      </c>
      <c r="B979" t="s">
        <v>1951</v>
      </c>
      <c r="C979">
        <v>2021</v>
      </c>
      <c r="E979" s="10" t="s">
        <v>1954</v>
      </c>
      <c r="F979" t="s">
        <v>9308</v>
      </c>
      <c r="G979" t="s">
        <v>3980</v>
      </c>
    </row>
    <row r="980" spans="1:7" x14ac:dyDescent="0.25">
      <c r="A980" t="s">
        <v>840</v>
      </c>
      <c r="B980" t="s">
        <v>1955</v>
      </c>
      <c r="C980">
        <v>1996</v>
      </c>
      <c r="E980" s="10" t="s">
        <v>1958</v>
      </c>
      <c r="F980" t="s">
        <v>8624</v>
      </c>
      <c r="G980" t="s">
        <v>3980</v>
      </c>
    </row>
    <row r="981" spans="1:7" x14ac:dyDescent="0.25">
      <c r="A981" t="s">
        <v>2797</v>
      </c>
      <c r="B981" t="s">
        <v>1955</v>
      </c>
      <c r="C981">
        <v>2021</v>
      </c>
      <c r="E981" t="s">
        <v>3006</v>
      </c>
      <c r="F981" t="s">
        <v>9637</v>
      </c>
      <c r="G981" t="s">
        <v>180</v>
      </c>
    </row>
    <row r="982" spans="1:7" x14ac:dyDescent="0.25">
      <c r="A982" t="s">
        <v>2797</v>
      </c>
      <c r="B982" t="s">
        <v>9885</v>
      </c>
      <c r="C982">
        <v>2021</v>
      </c>
      <c r="E982" t="s">
        <v>3006</v>
      </c>
      <c r="F982" t="s">
        <v>9888</v>
      </c>
      <c r="G982" t="s">
        <v>180</v>
      </c>
    </row>
    <row r="983" spans="1:7" x14ac:dyDescent="0.25">
      <c r="A983" t="s">
        <v>346</v>
      </c>
      <c r="B983" t="s">
        <v>1959</v>
      </c>
      <c r="C983">
        <v>2023</v>
      </c>
      <c r="E983" t="s">
        <v>1962</v>
      </c>
      <c r="F983" t="s">
        <v>8483</v>
      </c>
      <c r="G983" t="s">
        <v>3980</v>
      </c>
    </row>
    <row r="984" spans="1:7" x14ac:dyDescent="0.25">
      <c r="A984" t="s">
        <v>483</v>
      </c>
      <c r="B984" t="s">
        <v>1963</v>
      </c>
      <c r="C984">
        <v>2009</v>
      </c>
      <c r="E984" t="s">
        <v>3053</v>
      </c>
      <c r="F984" t="s">
        <v>8507</v>
      </c>
      <c r="G984" t="s">
        <v>3980</v>
      </c>
    </row>
    <row r="985" spans="1:7" x14ac:dyDescent="0.25">
      <c r="A985" t="s">
        <v>346</v>
      </c>
      <c r="B985" t="s">
        <v>1970</v>
      </c>
      <c r="C985">
        <v>2023</v>
      </c>
      <c r="E985" t="s">
        <v>3006</v>
      </c>
      <c r="F985" t="s">
        <v>9638</v>
      </c>
      <c r="G985" t="s">
        <v>180</v>
      </c>
    </row>
    <row r="986" spans="1:7" x14ac:dyDescent="0.25">
      <c r="A986" t="s">
        <v>1569</v>
      </c>
      <c r="B986" t="s">
        <v>1973</v>
      </c>
      <c r="C986">
        <v>2021</v>
      </c>
      <c r="E986" t="s">
        <v>3255</v>
      </c>
      <c r="F986" t="s">
        <v>8854</v>
      </c>
      <c r="G986" t="s">
        <v>3980</v>
      </c>
    </row>
    <row r="987" spans="1:7" x14ac:dyDescent="0.25">
      <c r="A987" t="s">
        <v>90</v>
      </c>
      <c r="B987" t="s">
        <v>1975</v>
      </c>
      <c r="C987">
        <v>2017</v>
      </c>
      <c r="E987" t="s">
        <v>2975</v>
      </c>
      <c r="F987" t="s">
        <v>9104</v>
      </c>
      <c r="G987" t="s">
        <v>3980</v>
      </c>
    </row>
    <row r="988" spans="1:7" x14ac:dyDescent="0.25">
      <c r="A988" t="s">
        <v>1428</v>
      </c>
      <c r="B988" t="s">
        <v>1977</v>
      </c>
      <c r="C988">
        <v>2021</v>
      </c>
      <c r="E988" t="s">
        <v>3234</v>
      </c>
      <c r="F988" t="s">
        <v>8807</v>
      </c>
      <c r="G988" t="s">
        <v>3980</v>
      </c>
    </row>
    <row r="989" spans="1:7" x14ac:dyDescent="0.25">
      <c r="A989" t="s">
        <v>90</v>
      </c>
      <c r="B989" t="s">
        <v>1985</v>
      </c>
      <c r="C989">
        <v>2017</v>
      </c>
      <c r="E989" t="s">
        <v>3364</v>
      </c>
      <c r="F989" t="s">
        <v>9105</v>
      </c>
      <c r="G989" t="s">
        <v>3980</v>
      </c>
    </row>
    <row r="990" spans="1:7" x14ac:dyDescent="0.25">
      <c r="A990" t="s">
        <v>917</v>
      </c>
      <c r="B990" t="s">
        <v>1988</v>
      </c>
      <c r="C990">
        <v>2019</v>
      </c>
      <c r="F990" t="s">
        <v>9639</v>
      </c>
      <c r="G990" t="s">
        <v>180</v>
      </c>
    </row>
    <row r="991" spans="1:7" x14ac:dyDescent="0.25">
      <c r="A991" t="s">
        <v>1988</v>
      </c>
      <c r="B991" t="s">
        <v>1991</v>
      </c>
      <c r="C991">
        <v>2021</v>
      </c>
      <c r="F991" t="s">
        <v>9640</v>
      </c>
      <c r="G991" t="s">
        <v>180</v>
      </c>
    </row>
    <row r="992" spans="1:7" x14ac:dyDescent="0.25">
      <c r="A992" t="s">
        <v>90</v>
      </c>
      <c r="B992" t="s">
        <v>1991</v>
      </c>
      <c r="C992">
        <v>2017</v>
      </c>
      <c r="F992" t="s">
        <v>9641</v>
      </c>
      <c r="G992" t="s">
        <v>180</v>
      </c>
    </row>
    <row r="993" spans="1:7" x14ac:dyDescent="0.25">
      <c r="A993" t="s">
        <v>1997</v>
      </c>
      <c r="B993" t="s">
        <v>1994</v>
      </c>
      <c r="C993">
        <v>2007</v>
      </c>
      <c r="D993" t="s">
        <v>180</v>
      </c>
      <c r="F993" t="s">
        <v>9642</v>
      </c>
      <c r="G993" t="s">
        <v>3980</v>
      </c>
    </row>
    <row r="994" spans="1:7" x14ac:dyDescent="0.25">
      <c r="A994" t="s">
        <v>2002</v>
      </c>
      <c r="B994" t="s">
        <v>1997</v>
      </c>
      <c r="C994">
        <v>2005</v>
      </c>
      <c r="D994" t="s">
        <v>180</v>
      </c>
      <c r="F994" t="s">
        <v>9643</v>
      </c>
      <c r="G994" t="s">
        <v>3980</v>
      </c>
    </row>
    <row r="995" spans="1:7" x14ac:dyDescent="0.25">
      <c r="A995" t="s">
        <v>2002</v>
      </c>
      <c r="B995" t="s">
        <v>2000</v>
      </c>
      <c r="C995">
        <v>2005</v>
      </c>
      <c r="D995" t="s">
        <v>180</v>
      </c>
      <c r="F995" t="s">
        <v>9644</v>
      </c>
      <c r="G995" t="s">
        <v>3980</v>
      </c>
    </row>
    <row r="996" spans="1:7" x14ac:dyDescent="0.25">
      <c r="A996" t="s">
        <v>2714</v>
      </c>
      <c r="B996" t="s">
        <v>2002</v>
      </c>
      <c r="C996">
        <v>1993</v>
      </c>
      <c r="D996" t="s">
        <v>180</v>
      </c>
      <c r="F996" t="s">
        <v>9645</v>
      </c>
      <c r="G996" t="s">
        <v>3980</v>
      </c>
    </row>
    <row r="997" spans="1:7" x14ac:dyDescent="0.25">
      <c r="A997" t="s">
        <v>2002</v>
      </c>
      <c r="B997" t="s">
        <v>2005</v>
      </c>
      <c r="C997">
        <v>2005</v>
      </c>
      <c r="D997" t="s">
        <v>180</v>
      </c>
      <c r="F997" t="s">
        <v>9646</v>
      </c>
      <c r="G997" t="s">
        <v>3980</v>
      </c>
    </row>
    <row r="998" spans="1:7" x14ac:dyDescent="0.25">
      <c r="A998" t="s">
        <v>2002</v>
      </c>
      <c r="B998" t="s">
        <v>2007</v>
      </c>
      <c r="C998">
        <v>2005</v>
      </c>
      <c r="D998" t="s">
        <v>180</v>
      </c>
      <c r="F998" t="s">
        <v>9647</v>
      </c>
      <c r="G998" t="s">
        <v>3980</v>
      </c>
    </row>
    <row r="999" spans="1:7" x14ac:dyDescent="0.25">
      <c r="A999" t="s">
        <v>2797</v>
      </c>
      <c r="B999" t="s">
        <v>7898</v>
      </c>
      <c r="C999">
        <v>2021</v>
      </c>
      <c r="E999" s="10" t="s">
        <v>7901</v>
      </c>
      <c r="F999" t="s">
        <v>9648</v>
      </c>
      <c r="G999" t="s">
        <v>180</v>
      </c>
    </row>
    <row r="1000" spans="1:7" x14ac:dyDescent="0.25">
      <c r="A1000" t="s">
        <v>2129</v>
      </c>
      <c r="B1000" t="s">
        <v>2009</v>
      </c>
      <c r="C1000">
        <v>2020</v>
      </c>
      <c r="E1000" t="s">
        <v>2975</v>
      </c>
      <c r="F1000" t="s">
        <v>9649</v>
      </c>
      <c r="G1000" t="s">
        <v>3980</v>
      </c>
    </row>
    <row r="1001" spans="1:7" x14ac:dyDescent="0.25">
      <c r="A1001" t="s">
        <v>1428</v>
      </c>
      <c r="B1001" t="s">
        <v>2011</v>
      </c>
      <c r="C1001">
        <v>2021</v>
      </c>
      <c r="E1001" t="s">
        <v>3235</v>
      </c>
      <c r="F1001" t="s">
        <v>9650</v>
      </c>
      <c r="G1001" t="s">
        <v>180</v>
      </c>
    </row>
    <row r="1002" spans="1:7" x14ac:dyDescent="0.25">
      <c r="A1002" t="s">
        <v>2009</v>
      </c>
      <c r="B1002" t="s">
        <v>2011</v>
      </c>
      <c r="C1002">
        <v>2024</v>
      </c>
      <c r="E1002" t="s">
        <v>3235</v>
      </c>
      <c r="F1002" t="s">
        <v>9651</v>
      </c>
      <c r="G1002" t="s">
        <v>180</v>
      </c>
    </row>
    <row r="1003" spans="1:7" x14ac:dyDescent="0.25">
      <c r="A1003" t="s">
        <v>90</v>
      </c>
      <c r="B1003" t="s">
        <v>2011</v>
      </c>
      <c r="C1003">
        <v>2017</v>
      </c>
      <c r="E1003" t="s">
        <v>3235</v>
      </c>
      <c r="F1003" t="s">
        <v>9652</v>
      </c>
      <c r="G1003" t="s">
        <v>180</v>
      </c>
    </row>
    <row r="1004" spans="1:7" x14ac:dyDescent="0.25">
      <c r="A1004" t="s">
        <v>90</v>
      </c>
      <c r="B1004" t="s">
        <v>14103</v>
      </c>
      <c r="C1004">
        <v>2017</v>
      </c>
      <c r="E1004" s="10" t="s">
        <v>14106</v>
      </c>
      <c r="F1004" t="s">
        <v>14107</v>
      </c>
      <c r="G1004" t="s">
        <v>3980</v>
      </c>
    </row>
    <row r="1005" spans="1:7" x14ac:dyDescent="0.25">
      <c r="A1005" t="s">
        <v>249</v>
      </c>
      <c r="B1005" t="s">
        <v>2016</v>
      </c>
      <c r="C1005">
        <v>1994</v>
      </c>
      <c r="E1005" t="s">
        <v>2987</v>
      </c>
      <c r="F1005" t="s">
        <v>8429</v>
      </c>
      <c r="G1005" t="s">
        <v>3980</v>
      </c>
    </row>
    <row r="1006" spans="1:7" x14ac:dyDescent="0.25">
      <c r="A1006" t="s">
        <v>253</v>
      </c>
      <c r="B1006" t="s">
        <v>2016</v>
      </c>
      <c r="C1006">
        <v>1990</v>
      </c>
      <c r="E1006" t="s">
        <v>2987</v>
      </c>
      <c r="F1006" t="s">
        <v>8437</v>
      </c>
      <c r="G1006" t="s">
        <v>3980</v>
      </c>
    </row>
    <row r="1007" spans="1:7" x14ac:dyDescent="0.25">
      <c r="A1007" t="s">
        <v>840</v>
      </c>
      <c r="B1007" t="s">
        <v>2016</v>
      </c>
      <c r="C1007">
        <v>1996</v>
      </c>
      <c r="E1007" t="s">
        <v>2987</v>
      </c>
      <c r="F1007" t="s">
        <v>8625</v>
      </c>
      <c r="G1007" t="s">
        <v>3980</v>
      </c>
    </row>
    <row r="1008" spans="1:7" x14ac:dyDescent="0.25">
      <c r="A1008" t="s">
        <v>1531</v>
      </c>
      <c r="B1008" t="s">
        <v>2016</v>
      </c>
      <c r="C1008">
        <v>1995</v>
      </c>
      <c r="E1008" t="s">
        <v>2987</v>
      </c>
      <c r="F1008" t="s">
        <v>9404</v>
      </c>
      <c r="G1008" t="s">
        <v>3980</v>
      </c>
    </row>
    <row r="1009" spans="1:7" x14ac:dyDescent="0.25">
      <c r="A1009" t="s">
        <v>1718</v>
      </c>
      <c r="B1009" t="s">
        <v>2016</v>
      </c>
      <c r="C1009">
        <v>1983</v>
      </c>
      <c r="E1009" t="s">
        <v>2987</v>
      </c>
      <c r="F1009" t="s">
        <v>8880</v>
      </c>
      <c r="G1009" t="s">
        <v>3980</v>
      </c>
    </row>
    <row r="1010" spans="1:7" x14ac:dyDescent="0.25">
      <c r="A1010" t="s">
        <v>1788</v>
      </c>
      <c r="B1010" t="s">
        <v>2016</v>
      </c>
      <c r="C1010">
        <v>1987</v>
      </c>
      <c r="E1010" t="s">
        <v>3275</v>
      </c>
      <c r="F1010" t="s">
        <v>8905</v>
      </c>
      <c r="G1010" t="s">
        <v>3980</v>
      </c>
    </row>
    <row r="1011" spans="1:7" x14ac:dyDescent="0.25">
      <c r="A1011" t="s">
        <v>1810</v>
      </c>
      <c r="B1011" t="s">
        <v>2019</v>
      </c>
      <c r="C1011">
        <v>2019</v>
      </c>
      <c r="E1011" t="s">
        <v>3285</v>
      </c>
      <c r="F1011" t="s">
        <v>9653</v>
      </c>
      <c r="G1011" t="s">
        <v>180</v>
      </c>
    </row>
    <row r="1012" spans="1:7" x14ac:dyDescent="0.25">
      <c r="A1012" t="s">
        <v>155</v>
      </c>
      <c r="B1012" t="s">
        <v>2021</v>
      </c>
      <c r="C1012">
        <v>2011</v>
      </c>
      <c r="E1012" t="s">
        <v>3399</v>
      </c>
      <c r="F1012" t="s">
        <v>9253</v>
      </c>
      <c r="G1012" t="s">
        <v>3980</v>
      </c>
    </row>
    <row r="1013" spans="1:7" x14ac:dyDescent="0.25">
      <c r="A1013" t="s">
        <v>2645</v>
      </c>
      <c r="B1013" t="s">
        <v>2021</v>
      </c>
      <c r="C1013">
        <v>2019</v>
      </c>
      <c r="E1013" t="s">
        <v>3406</v>
      </c>
      <c r="F1013" t="s">
        <v>9276</v>
      </c>
      <c r="G1013" t="s">
        <v>3980</v>
      </c>
    </row>
    <row r="1014" spans="1:7" x14ac:dyDescent="0.25">
      <c r="A1014" t="s">
        <v>1287</v>
      </c>
      <c r="B1014" t="s">
        <v>2024</v>
      </c>
      <c r="C1014">
        <v>2019</v>
      </c>
      <c r="E1014" t="s">
        <v>3224</v>
      </c>
      <c r="F1014" t="s">
        <v>8772</v>
      </c>
      <c r="G1014" t="s">
        <v>3980</v>
      </c>
    </row>
    <row r="1015" spans="1:7" x14ac:dyDescent="0.25">
      <c r="A1015" t="s">
        <v>2125</v>
      </c>
      <c r="B1015" t="s">
        <v>2024</v>
      </c>
      <c r="C1015">
        <v>2013</v>
      </c>
      <c r="E1015" t="s">
        <v>3224</v>
      </c>
      <c r="F1015" t="s">
        <v>8967</v>
      </c>
      <c r="G1015" t="s">
        <v>3980</v>
      </c>
    </row>
    <row r="1016" spans="1:7" x14ac:dyDescent="0.25">
      <c r="A1016" t="s">
        <v>2899</v>
      </c>
      <c r="B1016" t="s">
        <v>2024</v>
      </c>
      <c r="C1016">
        <v>2018</v>
      </c>
      <c r="E1016" t="s">
        <v>3224</v>
      </c>
      <c r="F1016" t="s">
        <v>9332</v>
      </c>
      <c r="G1016" t="s">
        <v>3980</v>
      </c>
    </row>
    <row r="1017" spans="1:7" x14ac:dyDescent="0.25">
      <c r="A1017" t="s">
        <v>1122</v>
      </c>
      <c r="B1017" t="s">
        <v>8065</v>
      </c>
      <c r="C1017">
        <v>2022</v>
      </c>
      <c r="D1017" t="s">
        <v>180</v>
      </c>
      <c r="F1017" t="s">
        <v>9654</v>
      </c>
      <c r="G1017" t="s">
        <v>3980</v>
      </c>
    </row>
    <row r="1018" spans="1:7" x14ac:dyDescent="0.25">
      <c r="A1018" t="s">
        <v>915</v>
      </c>
      <c r="B1018" t="s">
        <v>2028</v>
      </c>
      <c r="C1018">
        <v>2002</v>
      </c>
      <c r="E1018" t="s">
        <v>3142</v>
      </c>
      <c r="F1018" t="s">
        <v>8647</v>
      </c>
      <c r="G1018" t="s">
        <v>3980</v>
      </c>
    </row>
    <row r="1019" spans="1:7" x14ac:dyDescent="0.25">
      <c r="A1019" t="s">
        <v>2147</v>
      </c>
      <c r="B1019" t="s">
        <v>2028</v>
      </c>
      <c r="C1019">
        <v>1980</v>
      </c>
      <c r="E1019" t="s">
        <v>3142</v>
      </c>
      <c r="F1019" t="s">
        <v>8999</v>
      </c>
      <c r="G1019" t="s">
        <v>3980</v>
      </c>
    </row>
    <row r="1020" spans="1:7" x14ac:dyDescent="0.25">
      <c r="A1020" t="s">
        <v>171</v>
      </c>
      <c r="B1020" t="s">
        <v>2032</v>
      </c>
      <c r="C1020">
        <v>2010</v>
      </c>
      <c r="E1020" t="s">
        <v>2974</v>
      </c>
      <c r="F1020" t="s">
        <v>8415</v>
      </c>
      <c r="G1020" t="s">
        <v>3980</v>
      </c>
    </row>
    <row r="1021" spans="1:7" x14ac:dyDescent="0.25">
      <c r="A1021" t="s">
        <v>987</v>
      </c>
      <c r="B1021" t="s">
        <v>2032</v>
      </c>
      <c r="C1021">
        <v>2011</v>
      </c>
      <c r="E1021" t="s">
        <v>2974</v>
      </c>
      <c r="F1021" t="s">
        <v>8668</v>
      </c>
      <c r="G1021" t="s">
        <v>3980</v>
      </c>
    </row>
    <row r="1022" spans="1:7" x14ac:dyDescent="0.25">
      <c r="A1022" t="s">
        <v>1287</v>
      </c>
      <c r="B1022" t="s">
        <v>2036</v>
      </c>
      <c r="C1022">
        <v>2019</v>
      </c>
      <c r="E1022" s="10" t="s">
        <v>8386</v>
      </c>
      <c r="F1022" t="s">
        <v>8773</v>
      </c>
      <c r="G1022" t="s">
        <v>3980</v>
      </c>
    </row>
    <row r="1023" spans="1:7" x14ac:dyDescent="0.25">
      <c r="A1023" t="s">
        <v>346</v>
      </c>
      <c r="B1023" t="s">
        <v>2038</v>
      </c>
      <c r="C1023">
        <v>2023</v>
      </c>
      <c r="E1023" t="s">
        <v>3031</v>
      </c>
      <c r="F1023" t="s">
        <v>8484</v>
      </c>
      <c r="G1023" t="s">
        <v>3980</v>
      </c>
    </row>
    <row r="1024" spans="1:7" x14ac:dyDescent="0.25">
      <c r="A1024" t="s">
        <v>710</v>
      </c>
      <c r="B1024" t="s">
        <v>2038</v>
      </c>
      <c r="C1024">
        <v>2024</v>
      </c>
      <c r="E1024" t="s">
        <v>3059</v>
      </c>
      <c r="F1024" t="s">
        <v>8549</v>
      </c>
      <c r="G1024" t="s">
        <v>3980</v>
      </c>
    </row>
    <row r="1025" spans="1:7" x14ac:dyDescent="0.25">
      <c r="A1025" t="s">
        <v>330</v>
      </c>
      <c r="B1025" t="s">
        <v>2042</v>
      </c>
      <c r="C1025">
        <v>2014</v>
      </c>
      <c r="E1025" t="s">
        <v>3001</v>
      </c>
      <c r="F1025" t="s">
        <v>9992</v>
      </c>
      <c r="G1025" t="s">
        <v>180</v>
      </c>
    </row>
    <row r="1026" spans="1:7" x14ac:dyDescent="0.25">
      <c r="A1026" t="s">
        <v>490</v>
      </c>
      <c r="B1026" t="s">
        <v>2042</v>
      </c>
      <c r="C1026">
        <v>2022</v>
      </c>
      <c r="E1026" t="s">
        <v>3001</v>
      </c>
      <c r="F1026" t="s">
        <v>9992</v>
      </c>
      <c r="G1026" t="s">
        <v>180</v>
      </c>
    </row>
    <row r="1027" spans="1:7" x14ac:dyDescent="0.25">
      <c r="A1027" t="s">
        <v>1788</v>
      </c>
      <c r="B1027" t="s">
        <v>2046</v>
      </c>
      <c r="C1027">
        <v>1987</v>
      </c>
      <c r="E1027" t="s">
        <v>3276</v>
      </c>
      <c r="F1027" t="s">
        <v>8906</v>
      </c>
      <c r="G1027" t="s">
        <v>3980</v>
      </c>
    </row>
    <row r="1028" spans="1:7" x14ac:dyDescent="0.25">
      <c r="A1028" t="s">
        <v>2147</v>
      </c>
      <c r="B1028" t="s">
        <v>2046</v>
      </c>
      <c r="C1028">
        <v>1980</v>
      </c>
      <c r="E1028" t="s">
        <v>3276</v>
      </c>
      <c r="F1028" t="s">
        <v>9000</v>
      </c>
      <c r="G1028" t="s">
        <v>3980</v>
      </c>
    </row>
    <row r="1029" spans="1:7" x14ac:dyDescent="0.25">
      <c r="A1029" t="s">
        <v>1039</v>
      </c>
      <c r="B1029" t="s">
        <v>2049</v>
      </c>
      <c r="C1029">
        <v>2016</v>
      </c>
      <c r="E1029" t="s">
        <v>3182</v>
      </c>
      <c r="F1029" t="s">
        <v>8695</v>
      </c>
      <c r="G1029" t="s">
        <v>3980</v>
      </c>
    </row>
    <row r="1030" spans="1:7" x14ac:dyDescent="0.25">
      <c r="A1030" t="s">
        <v>1848</v>
      </c>
      <c r="B1030" t="s">
        <v>2049</v>
      </c>
      <c r="C1030">
        <v>2015</v>
      </c>
      <c r="E1030" t="s">
        <v>3182</v>
      </c>
      <c r="F1030" t="s">
        <v>8936</v>
      </c>
      <c r="G1030" t="s">
        <v>3980</v>
      </c>
    </row>
    <row r="1031" spans="1:7" x14ac:dyDescent="0.25">
      <c r="A1031" t="s">
        <v>155</v>
      </c>
      <c r="B1031" t="s">
        <v>2051</v>
      </c>
      <c r="C1031">
        <v>2011</v>
      </c>
      <c r="E1031" t="s">
        <v>3400</v>
      </c>
      <c r="F1031" t="s">
        <v>9254</v>
      </c>
      <c r="G1031" t="s">
        <v>3980</v>
      </c>
    </row>
    <row r="1032" spans="1:7" x14ac:dyDescent="0.25">
      <c r="A1032" t="s">
        <v>812</v>
      </c>
      <c r="B1032" t="s">
        <v>7883</v>
      </c>
      <c r="C1032">
        <v>2012</v>
      </c>
      <c r="E1032" s="10" t="s">
        <v>7884</v>
      </c>
      <c r="F1032" t="s">
        <v>9398</v>
      </c>
      <c r="G1032" t="s">
        <v>3980</v>
      </c>
    </row>
    <row r="1033" spans="1:7" x14ac:dyDescent="0.25">
      <c r="A1033" t="s">
        <v>1489</v>
      </c>
      <c r="B1033" t="s">
        <v>2054</v>
      </c>
      <c r="C1033">
        <v>2016</v>
      </c>
      <c r="E1033" t="s">
        <v>3006</v>
      </c>
      <c r="F1033" t="s">
        <v>9655</v>
      </c>
      <c r="G1033" t="s">
        <v>180</v>
      </c>
    </row>
    <row r="1034" spans="1:7" x14ac:dyDescent="0.25">
      <c r="A1034" t="s">
        <v>90</v>
      </c>
      <c r="B1034" t="s">
        <v>2054</v>
      </c>
      <c r="C1034">
        <v>2017</v>
      </c>
      <c r="E1034" t="s">
        <v>3006</v>
      </c>
      <c r="F1034" t="s">
        <v>9656</v>
      </c>
      <c r="G1034" t="s">
        <v>180</v>
      </c>
    </row>
    <row r="1035" spans="1:7" x14ac:dyDescent="0.25">
      <c r="A1035" t="s">
        <v>719</v>
      </c>
      <c r="B1035" t="s">
        <v>2058</v>
      </c>
      <c r="C1035">
        <v>2020</v>
      </c>
      <c r="D1035" t="s">
        <v>180</v>
      </c>
      <c r="F1035" t="s">
        <v>9657</v>
      </c>
      <c r="G1035" t="s">
        <v>3980</v>
      </c>
    </row>
    <row r="1036" spans="1:7" x14ac:dyDescent="0.25">
      <c r="A1036" t="s">
        <v>752</v>
      </c>
      <c r="B1036" t="s">
        <v>2062</v>
      </c>
      <c r="C1036">
        <v>2018</v>
      </c>
      <c r="E1036" t="s">
        <v>2975</v>
      </c>
      <c r="F1036" t="s">
        <v>8590</v>
      </c>
      <c r="G1036" t="s">
        <v>3980</v>
      </c>
    </row>
    <row r="1037" spans="1:7" x14ac:dyDescent="0.25">
      <c r="A1037" t="s">
        <v>1287</v>
      </c>
      <c r="B1037" t="s">
        <v>2062</v>
      </c>
      <c r="C1037">
        <v>2019</v>
      </c>
      <c r="E1037" t="s">
        <v>2975</v>
      </c>
      <c r="F1037" t="s">
        <v>8774</v>
      </c>
      <c r="G1037" t="s">
        <v>3980</v>
      </c>
    </row>
    <row r="1038" spans="1:7" x14ac:dyDescent="0.25">
      <c r="A1038" t="s">
        <v>1287</v>
      </c>
      <c r="B1038" t="s">
        <v>2064</v>
      </c>
      <c r="C1038">
        <v>2019</v>
      </c>
      <c r="E1038" t="s">
        <v>3225</v>
      </c>
      <c r="F1038" t="s">
        <v>8775</v>
      </c>
      <c r="G1038" t="s">
        <v>3980</v>
      </c>
    </row>
    <row r="1039" spans="1:7" x14ac:dyDescent="0.25">
      <c r="A1039" t="s">
        <v>2328</v>
      </c>
      <c r="B1039" t="s">
        <v>2064</v>
      </c>
      <c r="C1039">
        <v>2020</v>
      </c>
      <c r="E1039" t="s">
        <v>3225</v>
      </c>
      <c r="F1039" t="s">
        <v>9034</v>
      </c>
      <c r="G1039" t="s">
        <v>3980</v>
      </c>
    </row>
    <row r="1040" spans="1:7" x14ac:dyDescent="0.25">
      <c r="A1040" t="s">
        <v>1788</v>
      </c>
      <c r="B1040" t="s">
        <v>2066</v>
      </c>
      <c r="C1040">
        <v>1987</v>
      </c>
      <c r="E1040" s="10" t="s">
        <v>8357</v>
      </c>
      <c r="F1040" t="s">
        <v>8907</v>
      </c>
      <c r="G1040" t="s">
        <v>3980</v>
      </c>
    </row>
    <row r="1041" spans="1:7" x14ac:dyDescent="0.25">
      <c r="A1041" t="s">
        <v>2421</v>
      </c>
      <c r="B1041" t="s">
        <v>2066</v>
      </c>
      <c r="C1041">
        <v>2008</v>
      </c>
      <c r="E1041" s="10" t="s">
        <v>8357</v>
      </c>
      <c r="F1041" t="s">
        <v>9181</v>
      </c>
      <c r="G1041" t="s">
        <v>3980</v>
      </c>
    </row>
    <row r="1042" spans="1:7" x14ac:dyDescent="0.25">
      <c r="A1042" t="s">
        <v>533</v>
      </c>
      <c r="B1042" t="s">
        <v>2070</v>
      </c>
      <c r="C1042">
        <v>2015</v>
      </c>
      <c r="E1042" t="s">
        <v>3068</v>
      </c>
      <c r="F1042" t="s">
        <v>9658</v>
      </c>
      <c r="G1042" t="s">
        <v>180</v>
      </c>
    </row>
    <row r="1043" spans="1:7" x14ac:dyDescent="0.25">
      <c r="A1043" t="s">
        <v>2147</v>
      </c>
      <c r="B1043" t="s">
        <v>2070</v>
      </c>
      <c r="C1043">
        <v>1980</v>
      </c>
      <c r="E1043" t="s">
        <v>3317</v>
      </c>
      <c r="F1043" t="s">
        <v>9993</v>
      </c>
      <c r="G1043" t="s">
        <v>180</v>
      </c>
    </row>
    <row r="1044" spans="1:7" x14ac:dyDescent="0.25">
      <c r="A1044" t="s">
        <v>2421</v>
      </c>
      <c r="B1044" t="s">
        <v>2070</v>
      </c>
      <c r="C1044">
        <v>2008</v>
      </c>
      <c r="E1044" t="s">
        <v>3317</v>
      </c>
      <c r="F1044" t="s">
        <v>9993</v>
      </c>
      <c r="G1044" t="s">
        <v>180</v>
      </c>
    </row>
    <row r="1045" spans="1:7" x14ac:dyDescent="0.25">
      <c r="A1045" t="s">
        <v>840</v>
      </c>
      <c r="B1045" t="s">
        <v>7873</v>
      </c>
      <c r="C1045">
        <v>1996</v>
      </c>
      <c r="E1045" s="10" t="s">
        <v>7872</v>
      </c>
      <c r="F1045" t="s">
        <v>9994</v>
      </c>
      <c r="G1045" t="s">
        <v>180</v>
      </c>
    </row>
    <row r="1046" spans="1:7" x14ac:dyDescent="0.25">
      <c r="A1046" t="s">
        <v>1287</v>
      </c>
      <c r="B1046" t="s">
        <v>7873</v>
      </c>
      <c r="C1046">
        <v>2019</v>
      </c>
      <c r="E1046" s="10" t="s">
        <v>7872</v>
      </c>
      <c r="F1046" t="s">
        <v>9994</v>
      </c>
      <c r="G1046" t="s">
        <v>180</v>
      </c>
    </row>
    <row r="1047" spans="1:7" x14ac:dyDescent="0.25">
      <c r="A1047" t="s">
        <v>1137</v>
      </c>
      <c r="B1047" t="s">
        <v>2073</v>
      </c>
      <c r="C1047">
        <v>2012</v>
      </c>
      <c r="E1047" t="s">
        <v>3202</v>
      </c>
      <c r="F1047" t="s">
        <v>8725</v>
      </c>
      <c r="G1047" t="s">
        <v>3980</v>
      </c>
    </row>
    <row r="1048" spans="1:7" x14ac:dyDescent="0.25">
      <c r="A1048" t="s">
        <v>346</v>
      </c>
      <c r="B1048" t="s">
        <v>14210</v>
      </c>
      <c r="C1048">
        <v>2023</v>
      </c>
      <c r="E1048" s="10" t="s">
        <v>14218</v>
      </c>
      <c r="F1048" t="s">
        <v>14216</v>
      </c>
      <c r="G1048" t="s">
        <v>3980</v>
      </c>
    </row>
    <row r="1049" spans="1:7" x14ac:dyDescent="0.25">
      <c r="A1049" t="s">
        <v>14211</v>
      </c>
      <c r="B1049" t="s">
        <v>14210</v>
      </c>
      <c r="C1049">
        <v>2023</v>
      </c>
      <c r="D1049" t="s">
        <v>180</v>
      </c>
      <c r="F1049" t="s">
        <v>14217</v>
      </c>
      <c r="G1049" t="s">
        <v>3980</v>
      </c>
    </row>
    <row r="1050" spans="1:7" x14ac:dyDescent="0.25">
      <c r="A1050" t="s">
        <v>1848</v>
      </c>
      <c r="B1050" t="s">
        <v>2077</v>
      </c>
      <c r="C1050">
        <v>2015</v>
      </c>
      <c r="E1050" t="s">
        <v>2975</v>
      </c>
      <c r="F1050" t="s">
        <v>8937</v>
      </c>
      <c r="G1050" t="s">
        <v>3980</v>
      </c>
    </row>
    <row r="1051" spans="1:7" x14ac:dyDescent="0.25">
      <c r="A1051" t="s">
        <v>346</v>
      </c>
      <c r="B1051" t="s">
        <v>2081</v>
      </c>
      <c r="C1051">
        <v>2023</v>
      </c>
      <c r="E1051" t="s">
        <v>3032</v>
      </c>
      <c r="F1051" t="s">
        <v>8485</v>
      </c>
      <c r="G1051" t="s">
        <v>3980</v>
      </c>
    </row>
    <row r="1052" spans="1:7" x14ac:dyDescent="0.25">
      <c r="A1052" t="s">
        <v>90</v>
      </c>
      <c r="B1052" t="s">
        <v>2081</v>
      </c>
      <c r="C1052">
        <v>2017</v>
      </c>
      <c r="E1052" t="s">
        <v>3032</v>
      </c>
      <c r="F1052" t="s">
        <v>9106</v>
      </c>
      <c r="G1052" t="s">
        <v>3980</v>
      </c>
    </row>
    <row r="1053" spans="1:7" x14ac:dyDescent="0.25">
      <c r="A1053" t="s">
        <v>2797</v>
      </c>
      <c r="B1053" t="s">
        <v>2084</v>
      </c>
      <c r="C1053">
        <v>2021</v>
      </c>
      <c r="E1053" t="s">
        <v>3006</v>
      </c>
      <c r="F1053" t="s">
        <v>9659</v>
      </c>
      <c r="G1053" t="s">
        <v>180</v>
      </c>
    </row>
    <row r="1054" spans="1:7" x14ac:dyDescent="0.25">
      <c r="A1054" t="s">
        <v>155</v>
      </c>
      <c r="B1054" t="s">
        <v>2092</v>
      </c>
      <c r="C1054">
        <v>2011</v>
      </c>
      <c r="E1054" t="s">
        <v>3401</v>
      </c>
      <c r="F1054" t="s">
        <v>9255</v>
      </c>
      <c r="G1054" t="s">
        <v>3980</v>
      </c>
    </row>
    <row r="1055" spans="1:7" x14ac:dyDescent="0.25">
      <c r="A1055" t="s">
        <v>2797</v>
      </c>
      <c r="B1055" t="s">
        <v>2096</v>
      </c>
      <c r="C1055">
        <v>2021</v>
      </c>
      <c r="E1055" t="s">
        <v>3006</v>
      </c>
      <c r="F1055" t="s">
        <v>9660</v>
      </c>
      <c r="G1055" t="s">
        <v>180</v>
      </c>
    </row>
    <row r="1056" spans="1:7" x14ac:dyDescent="0.25">
      <c r="A1056" t="s">
        <v>2958</v>
      </c>
      <c r="B1056" t="s">
        <v>2096</v>
      </c>
      <c r="C1056">
        <v>2023</v>
      </c>
      <c r="D1056" t="s">
        <v>180</v>
      </c>
      <c r="F1056" t="s">
        <v>9661</v>
      </c>
      <c r="G1056" t="s">
        <v>3980</v>
      </c>
    </row>
    <row r="1057" spans="1:7" x14ac:dyDescent="0.25">
      <c r="A1057" t="s">
        <v>483</v>
      </c>
      <c r="B1057" t="s">
        <v>2100</v>
      </c>
      <c r="C1057">
        <v>2009</v>
      </c>
      <c r="E1057" s="10" t="s">
        <v>2103</v>
      </c>
      <c r="F1057" t="s">
        <v>8508</v>
      </c>
      <c r="G1057" t="s">
        <v>3980</v>
      </c>
    </row>
    <row r="1058" spans="1:7" x14ac:dyDescent="0.25">
      <c r="A1058" t="s">
        <v>840</v>
      </c>
      <c r="B1058" t="s">
        <v>2100</v>
      </c>
      <c r="C1058">
        <v>1996</v>
      </c>
      <c r="E1058" t="s">
        <v>3129</v>
      </c>
      <c r="F1058" t="s">
        <v>9995</v>
      </c>
      <c r="G1058" t="s">
        <v>180</v>
      </c>
    </row>
    <row r="1059" spans="1:7" x14ac:dyDescent="0.25">
      <c r="A1059" t="s">
        <v>957</v>
      </c>
      <c r="B1059" t="s">
        <v>2100</v>
      </c>
      <c r="C1059">
        <v>2006</v>
      </c>
      <c r="E1059" t="s">
        <v>3129</v>
      </c>
      <c r="F1059" t="s">
        <v>9995</v>
      </c>
      <c r="G1059" t="s">
        <v>180</v>
      </c>
    </row>
    <row r="1060" spans="1:7" x14ac:dyDescent="0.25">
      <c r="A1060" t="s">
        <v>1788</v>
      </c>
      <c r="B1060" t="s">
        <v>2100</v>
      </c>
      <c r="C1060">
        <v>1987</v>
      </c>
      <c r="E1060" t="s">
        <v>3129</v>
      </c>
      <c r="F1060" t="s">
        <v>9995</v>
      </c>
      <c r="G1060" t="s">
        <v>180</v>
      </c>
    </row>
    <row r="1061" spans="1:7" x14ac:dyDescent="0.25">
      <c r="A1061" t="s">
        <v>2564</v>
      </c>
      <c r="B1061" t="s">
        <v>2100</v>
      </c>
      <c r="C1061">
        <v>1998</v>
      </c>
      <c r="E1061" t="s">
        <v>3129</v>
      </c>
      <c r="F1061" t="s">
        <v>9995</v>
      </c>
      <c r="G1061" t="s">
        <v>180</v>
      </c>
    </row>
    <row r="1062" spans="1:7" x14ac:dyDescent="0.25">
      <c r="A1062" t="s">
        <v>2100</v>
      </c>
      <c r="B1062" t="s">
        <v>2104</v>
      </c>
      <c r="C1062">
        <v>2020</v>
      </c>
      <c r="D1062" t="s">
        <v>180</v>
      </c>
      <c r="F1062" t="s">
        <v>9662</v>
      </c>
      <c r="G1062" t="s">
        <v>3980</v>
      </c>
    </row>
    <row r="1063" spans="1:7" x14ac:dyDescent="0.25">
      <c r="A1063" t="s">
        <v>2104</v>
      </c>
      <c r="B1063" t="s">
        <v>2108</v>
      </c>
      <c r="C1063">
        <v>2024</v>
      </c>
      <c r="D1063" t="s">
        <v>180</v>
      </c>
      <c r="F1063" t="s">
        <v>9663</v>
      </c>
      <c r="G1063" t="s">
        <v>3980</v>
      </c>
    </row>
    <row r="1064" spans="1:7" x14ac:dyDescent="0.25">
      <c r="A1064" t="s">
        <v>2129</v>
      </c>
      <c r="B1064" t="s">
        <v>7888</v>
      </c>
      <c r="C1064">
        <v>2020</v>
      </c>
      <c r="E1064" s="10" t="s">
        <v>7887</v>
      </c>
      <c r="F1064" t="s">
        <v>9996</v>
      </c>
      <c r="G1064" t="s">
        <v>180</v>
      </c>
    </row>
    <row r="1065" spans="1:7" x14ac:dyDescent="0.25">
      <c r="A1065" t="s">
        <v>2797</v>
      </c>
      <c r="B1065" t="s">
        <v>7888</v>
      </c>
      <c r="C1065">
        <v>2021</v>
      </c>
      <c r="E1065" s="10" t="s">
        <v>7887</v>
      </c>
      <c r="F1065" t="s">
        <v>9996</v>
      </c>
      <c r="G1065" t="s">
        <v>180</v>
      </c>
    </row>
    <row r="1066" spans="1:7" x14ac:dyDescent="0.25">
      <c r="A1066" t="s">
        <v>90</v>
      </c>
      <c r="B1066" t="s">
        <v>2111</v>
      </c>
      <c r="C1066">
        <v>2017</v>
      </c>
      <c r="E1066" t="s">
        <v>3365</v>
      </c>
      <c r="F1066" t="s">
        <v>9107</v>
      </c>
      <c r="G1066" t="s">
        <v>3980</v>
      </c>
    </row>
    <row r="1067" spans="1:7" x14ac:dyDescent="0.25">
      <c r="A1067" t="s">
        <v>90</v>
      </c>
      <c r="B1067" t="s">
        <v>2115</v>
      </c>
      <c r="C1067">
        <v>2017</v>
      </c>
      <c r="E1067" t="s">
        <v>3366</v>
      </c>
      <c r="F1067" t="s">
        <v>9108</v>
      </c>
      <c r="G1067" t="s">
        <v>3980</v>
      </c>
    </row>
    <row r="1068" spans="1:7" x14ac:dyDescent="0.25">
      <c r="A1068" t="s">
        <v>923</v>
      </c>
      <c r="B1068" t="s">
        <v>2123</v>
      </c>
      <c r="C1068">
        <v>2015</v>
      </c>
      <c r="E1068" t="s">
        <v>3150</v>
      </c>
      <c r="F1068" t="s">
        <v>8654</v>
      </c>
      <c r="G1068" t="s">
        <v>3980</v>
      </c>
    </row>
    <row r="1069" spans="1:7" x14ac:dyDescent="0.25">
      <c r="A1069" t="s">
        <v>2125</v>
      </c>
      <c r="B1069" t="s">
        <v>2129</v>
      </c>
      <c r="C1069">
        <v>2013</v>
      </c>
      <c r="D1069" t="s">
        <v>180</v>
      </c>
      <c r="F1069" t="s">
        <v>9664</v>
      </c>
      <c r="G1069" t="s">
        <v>3980</v>
      </c>
    </row>
    <row r="1070" spans="1:7" x14ac:dyDescent="0.25">
      <c r="A1070" t="s">
        <v>2125</v>
      </c>
      <c r="B1070" t="s">
        <v>2133</v>
      </c>
      <c r="C1070">
        <v>2013</v>
      </c>
      <c r="D1070" t="s">
        <v>180</v>
      </c>
      <c r="F1070" t="s">
        <v>9665</v>
      </c>
      <c r="G1070" t="s">
        <v>3980</v>
      </c>
    </row>
    <row r="1071" spans="1:7" x14ac:dyDescent="0.25">
      <c r="A1071" t="s">
        <v>2129</v>
      </c>
      <c r="B1071" t="s">
        <v>2133</v>
      </c>
      <c r="C1071">
        <v>2020</v>
      </c>
      <c r="D1071" t="s">
        <v>180</v>
      </c>
      <c r="E1071" s="10" t="s">
        <v>2136</v>
      </c>
      <c r="F1071" t="s">
        <v>12642</v>
      </c>
      <c r="G1071" t="s">
        <v>3980</v>
      </c>
    </row>
    <row r="1072" spans="1:7" x14ac:dyDescent="0.25">
      <c r="A1072" t="s">
        <v>907</v>
      </c>
      <c r="B1072" t="s">
        <v>2137</v>
      </c>
      <c r="C1072">
        <v>2013</v>
      </c>
      <c r="E1072" t="s">
        <v>3138</v>
      </c>
      <c r="F1072" t="s">
        <v>8642</v>
      </c>
      <c r="G1072" t="s">
        <v>3980</v>
      </c>
    </row>
    <row r="1073" spans="1:7" x14ac:dyDescent="0.25">
      <c r="A1073" t="s">
        <v>1137</v>
      </c>
      <c r="B1073" t="s">
        <v>2137</v>
      </c>
      <c r="C1073">
        <v>2012</v>
      </c>
      <c r="E1073" t="s">
        <v>3138</v>
      </c>
      <c r="F1073" t="s">
        <v>8726</v>
      </c>
      <c r="G1073" t="s">
        <v>3980</v>
      </c>
    </row>
    <row r="1074" spans="1:7" x14ac:dyDescent="0.25">
      <c r="A1074" t="s">
        <v>752</v>
      </c>
      <c r="B1074" t="s">
        <v>2139</v>
      </c>
      <c r="C1074">
        <v>2018</v>
      </c>
      <c r="E1074" s="10" t="s">
        <v>9405</v>
      </c>
      <c r="F1074" t="s">
        <v>9399</v>
      </c>
      <c r="G1074" t="s">
        <v>3980</v>
      </c>
    </row>
    <row r="1075" spans="1:7" x14ac:dyDescent="0.25">
      <c r="A1075" t="s">
        <v>1039</v>
      </c>
      <c r="B1075" t="s">
        <v>2139</v>
      </c>
      <c r="C1075">
        <v>2016</v>
      </c>
      <c r="E1075" s="10" t="s">
        <v>8330</v>
      </c>
      <c r="F1075" t="s">
        <v>8696</v>
      </c>
      <c r="G1075" t="s">
        <v>3980</v>
      </c>
    </row>
    <row r="1076" spans="1:7" x14ac:dyDescent="0.25">
      <c r="A1076" t="s">
        <v>1265</v>
      </c>
      <c r="B1076" t="s">
        <v>2139</v>
      </c>
      <c r="C1076">
        <v>2020</v>
      </c>
      <c r="E1076" s="10" t="s">
        <v>9405</v>
      </c>
      <c r="F1076" t="s">
        <v>9400</v>
      </c>
      <c r="G1076" t="s">
        <v>3980</v>
      </c>
    </row>
    <row r="1077" spans="1:7" x14ac:dyDescent="0.25">
      <c r="A1077" t="s">
        <v>1848</v>
      </c>
      <c r="B1077" t="s">
        <v>2139</v>
      </c>
      <c r="C1077">
        <v>2015</v>
      </c>
      <c r="E1077" s="10" t="s">
        <v>9405</v>
      </c>
      <c r="F1077" t="s">
        <v>9401</v>
      </c>
      <c r="G1077" t="s">
        <v>3980</v>
      </c>
    </row>
    <row r="1078" spans="1:7" x14ac:dyDescent="0.25">
      <c r="A1078" t="s">
        <v>1848</v>
      </c>
      <c r="B1078" t="s">
        <v>2143</v>
      </c>
      <c r="C1078">
        <v>2015</v>
      </c>
      <c r="E1078" t="s">
        <v>2975</v>
      </c>
      <c r="F1078" t="s">
        <v>8938</v>
      </c>
      <c r="G1078" t="s">
        <v>3980</v>
      </c>
    </row>
    <row r="1079" spans="1:7" x14ac:dyDescent="0.25">
      <c r="A1079" t="s">
        <v>90</v>
      </c>
      <c r="B1079" t="s">
        <v>9792</v>
      </c>
      <c r="C1079">
        <v>2017</v>
      </c>
      <c r="E1079" s="10" t="s">
        <v>9794</v>
      </c>
      <c r="F1079" t="s">
        <v>9795</v>
      </c>
      <c r="G1079" t="s">
        <v>3980</v>
      </c>
    </row>
    <row r="1080" spans="1:7" x14ac:dyDescent="0.25">
      <c r="A1080" t="s">
        <v>178</v>
      </c>
      <c r="B1080" t="s">
        <v>2151</v>
      </c>
      <c r="C1080">
        <v>2022</v>
      </c>
      <c r="E1080" t="s">
        <v>2976</v>
      </c>
      <c r="F1080" t="s">
        <v>8417</v>
      </c>
      <c r="G1080" t="s">
        <v>3980</v>
      </c>
    </row>
    <row r="1081" spans="1:7" x14ac:dyDescent="0.25">
      <c r="A1081" t="s">
        <v>1683</v>
      </c>
      <c r="B1081" t="s">
        <v>2151</v>
      </c>
      <c r="C1081">
        <v>2020</v>
      </c>
      <c r="E1081" t="s">
        <v>2976</v>
      </c>
      <c r="F1081" t="s">
        <v>8872</v>
      </c>
      <c r="G1081" t="s">
        <v>3980</v>
      </c>
    </row>
    <row r="1082" spans="1:7" x14ac:dyDescent="0.25">
      <c r="A1082" t="s">
        <v>90</v>
      </c>
      <c r="B1082" t="s">
        <v>2151</v>
      </c>
      <c r="C1082">
        <v>2017</v>
      </c>
      <c r="E1082" t="s">
        <v>2976</v>
      </c>
      <c r="F1082" t="s">
        <v>9109</v>
      </c>
      <c r="G1082" t="s">
        <v>3980</v>
      </c>
    </row>
    <row r="1083" spans="1:7" x14ac:dyDescent="0.25">
      <c r="A1083" t="s">
        <v>249</v>
      </c>
      <c r="B1083" t="s">
        <v>2153</v>
      </c>
      <c r="C1083">
        <v>1994</v>
      </c>
      <c r="E1083" t="s">
        <v>2988</v>
      </c>
      <c r="F1083" t="s">
        <v>9406</v>
      </c>
      <c r="G1083" t="s">
        <v>3980</v>
      </c>
    </row>
    <row r="1084" spans="1:7" x14ac:dyDescent="0.25">
      <c r="A1084" t="s">
        <v>2564</v>
      </c>
      <c r="B1084" t="s">
        <v>2153</v>
      </c>
      <c r="C1084">
        <v>1998</v>
      </c>
      <c r="E1084" t="s">
        <v>2988</v>
      </c>
      <c r="F1084" t="s">
        <v>9407</v>
      </c>
      <c r="G1084" t="s">
        <v>3980</v>
      </c>
    </row>
    <row r="1085" spans="1:7" x14ac:dyDescent="0.25">
      <c r="A1085" t="s">
        <v>346</v>
      </c>
      <c r="B1085" t="s">
        <v>2155</v>
      </c>
      <c r="C1085">
        <v>2023</v>
      </c>
      <c r="E1085" t="s">
        <v>2975</v>
      </c>
      <c r="F1085" t="s">
        <v>8486</v>
      </c>
      <c r="G1085" t="s">
        <v>3980</v>
      </c>
    </row>
    <row r="1086" spans="1:7" x14ac:dyDescent="0.25">
      <c r="A1086" t="s">
        <v>2797</v>
      </c>
      <c r="B1086" t="s">
        <v>2155</v>
      </c>
      <c r="C1086">
        <v>2021</v>
      </c>
      <c r="E1086" t="s">
        <v>2975</v>
      </c>
      <c r="F1086" t="s">
        <v>9309</v>
      </c>
      <c r="G1086" t="s">
        <v>3980</v>
      </c>
    </row>
    <row r="1087" spans="1:7" x14ac:dyDescent="0.25">
      <c r="A1087" t="s">
        <v>2147</v>
      </c>
      <c r="B1087" t="s">
        <v>2159</v>
      </c>
      <c r="C1087">
        <v>1980</v>
      </c>
      <c r="E1087" t="s">
        <v>3318</v>
      </c>
      <c r="F1087" t="s">
        <v>9001</v>
      </c>
      <c r="G1087" t="s">
        <v>3980</v>
      </c>
    </row>
    <row r="1088" spans="1:7" x14ac:dyDescent="0.25">
      <c r="A1088" t="s">
        <v>2618</v>
      </c>
      <c r="B1088" t="s">
        <v>2159</v>
      </c>
      <c r="C1088">
        <v>2000</v>
      </c>
      <c r="D1088" t="s">
        <v>180</v>
      </c>
      <c r="F1088" t="s">
        <v>9666</v>
      </c>
      <c r="G1088" t="s">
        <v>3980</v>
      </c>
    </row>
    <row r="1089" spans="1:7" x14ac:dyDescent="0.25">
      <c r="A1089" t="s">
        <v>2166</v>
      </c>
      <c r="B1089" t="s">
        <v>2162</v>
      </c>
      <c r="C1089">
        <v>2013</v>
      </c>
      <c r="E1089" t="s">
        <v>3326</v>
      </c>
      <c r="F1089" t="s">
        <v>9667</v>
      </c>
      <c r="G1089" t="s">
        <v>180</v>
      </c>
    </row>
    <row r="1090" spans="1:7" x14ac:dyDescent="0.25">
      <c r="A1090" t="s">
        <v>2421</v>
      </c>
      <c r="B1090" t="s">
        <v>2166</v>
      </c>
      <c r="C1090">
        <v>2008</v>
      </c>
      <c r="E1090" t="s">
        <v>3387</v>
      </c>
      <c r="F1090" t="s">
        <v>9182</v>
      </c>
      <c r="G1090" t="s">
        <v>3980</v>
      </c>
    </row>
    <row r="1091" spans="1:7" x14ac:dyDescent="0.25">
      <c r="A1091" t="s">
        <v>155</v>
      </c>
      <c r="B1091" t="s">
        <v>2166</v>
      </c>
      <c r="C1091">
        <v>2011</v>
      </c>
      <c r="E1091" t="s">
        <v>3387</v>
      </c>
      <c r="F1091" t="s">
        <v>9256</v>
      </c>
      <c r="G1091" t="s">
        <v>3980</v>
      </c>
    </row>
    <row r="1092" spans="1:7" x14ac:dyDescent="0.25">
      <c r="A1092" t="s">
        <v>2166</v>
      </c>
      <c r="B1092" t="s">
        <v>2170</v>
      </c>
      <c r="C1092">
        <v>2013</v>
      </c>
      <c r="D1092" t="s">
        <v>180</v>
      </c>
      <c r="F1092" t="s">
        <v>9668</v>
      </c>
      <c r="G1092" t="s">
        <v>3980</v>
      </c>
    </row>
    <row r="1093" spans="1:7" x14ac:dyDescent="0.25">
      <c r="A1093" t="s">
        <v>90</v>
      </c>
      <c r="B1093" t="s">
        <v>2174</v>
      </c>
      <c r="C1093">
        <v>2017</v>
      </c>
      <c r="E1093" s="10" t="s">
        <v>9801</v>
      </c>
      <c r="F1093" t="s">
        <v>9669</v>
      </c>
      <c r="G1093" t="s">
        <v>3980</v>
      </c>
    </row>
    <row r="1094" spans="1:7" x14ac:dyDescent="0.25">
      <c r="A1094" t="s">
        <v>337</v>
      </c>
      <c r="B1094" t="s">
        <v>2180</v>
      </c>
      <c r="C1094">
        <v>2023</v>
      </c>
      <c r="E1094" s="10" t="s">
        <v>8331</v>
      </c>
      <c r="F1094" t="s">
        <v>8450</v>
      </c>
      <c r="G1094" t="s">
        <v>3980</v>
      </c>
    </row>
    <row r="1095" spans="1:7" x14ac:dyDescent="0.25">
      <c r="A1095" t="s">
        <v>339</v>
      </c>
      <c r="B1095" t="s">
        <v>2180</v>
      </c>
      <c r="C1095">
        <v>2022</v>
      </c>
      <c r="E1095" t="s">
        <v>3010</v>
      </c>
      <c r="F1095" t="s">
        <v>8456</v>
      </c>
      <c r="G1095" t="s">
        <v>3980</v>
      </c>
    </row>
    <row r="1096" spans="1:7" x14ac:dyDescent="0.25">
      <c r="A1096" t="s">
        <v>1137</v>
      </c>
      <c r="B1096" t="s">
        <v>2180</v>
      </c>
      <c r="C1096">
        <v>2012</v>
      </c>
      <c r="E1096" t="s">
        <v>3010</v>
      </c>
      <c r="F1096" t="s">
        <v>8727</v>
      </c>
      <c r="G1096" t="s">
        <v>3980</v>
      </c>
    </row>
    <row r="1097" spans="1:7" x14ac:dyDescent="0.25">
      <c r="A1097" t="s">
        <v>1436</v>
      </c>
      <c r="B1097" t="s">
        <v>2180</v>
      </c>
      <c r="C1097">
        <v>2018</v>
      </c>
      <c r="E1097" t="s">
        <v>3010</v>
      </c>
      <c r="F1097" t="s">
        <v>8824</v>
      </c>
      <c r="G1097" t="s">
        <v>3980</v>
      </c>
    </row>
    <row r="1098" spans="1:7" x14ac:dyDescent="0.25">
      <c r="A1098" t="s">
        <v>1944</v>
      </c>
      <c r="B1098" t="s">
        <v>2180</v>
      </c>
      <c r="C1098">
        <v>2022</v>
      </c>
      <c r="E1098" s="10" t="s">
        <v>8331</v>
      </c>
      <c r="F1098" t="s">
        <v>8952</v>
      </c>
      <c r="G1098" t="s">
        <v>3980</v>
      </c>
    </row>
    <row r="1099" spans="1:7" x14ac:dyDescent="0.25">
      <c r="A1099" t="s">
        <v>90</v>
      </c>
      <c r="B1099" t="s">
        <v>2180</v>
      </c>
      <c r="C1099">
        <v>2017</v>
      </c>
      <c r="E1099" t="s">
        <v>3010</v>
      </c>
      <c r="F1099" t="s">
        <v>9110</v>
      </c>
      <c r="G1099" t="s">
        <v>3980</v>
      </c>
    </row>
    <row r="1100" spans="1:7" x14ac:dyDescent="0.25">
      <c r="A1100" t="s">
        <v>987</v>
      </c>
      <c r="B1100" t="s">
        <v>2183</v>
      </c>
      <c r="C1100">
        <v>2011</v>
      </c>
      <c r="E1100" t="s">
        <v>3162</v>
      </c>
      <c r="F1100" t="s">
        <v>9670</v>
      </c>
      <c r="G1100" t="s">
        <v>180</v>
      </c>
    </row>
    <row r="1101" spans="1:7" x14ac:dyDescent="0.25">
      <c r="A1101" t="s">
        <v>2527</v>
      </c>
      <c r="B1101" t="s">
        <v>2183</v>
      </c>
      <c r="C1101">
        <v>1982</v>
      </c>
      <c r="E1101" t="s">
        <v>3162</v>
      </c>
      <c r="F1101" t="s">
        <v>9207</v>
      </c>
      <c r="G1101" t="s">
        <v>3980</v>
      </c>
    </row>
    <row r="1102" spans="1:7" x14ac:dyDescent="0.25">
      <c r="A1102" t="s">
        <v>90</v>
      </c>
      <c r="B1102" t="s">
        <v>2185</v>
      </c>
      <c r="C1102">
        <v>2017</v>
      </c>
      <c r="E1102" s="10" t="s">
        <v>8332</v>
      </c>
      <c r="F1102" t="s">
        <v>9111</v>
      </c>
      <c r="G1102" t="s">
        <v>3980</v>
      </c>
    </row>
    <row r="1103" spans="1:7" x14ac:dyDescent="0.25">
      <c r="A1103" t="s">
        <v>2797</v>
      </c>
      <c r="B1103" t="s">
        <v>2185</v>
      </c>
      <c r="C1103">
        <v>2021</v>
      </c>
      <c r="E1103" s="10" t="s">
        <v>8332</v>
      </c>
      <c r="F1103" t="s">
        <v>9310</v>
      </c>
      <c r="G1103" t="s">
        <v>3980</v>
      </c>
    </row>
    <row r="1104" spans="1:7" x14ac:dyDescent="0.25">
      <c r="A1104" t="s">
        <v>90</v>
      </c>
      <c r="B1104" t="s">
        <v>2189</v>
      </c>
      <c r="C1104">
        <v>2017</v>
      </c>
      <c r="E1104" t="s">
        <v>3367</v>
      </c>
      <c r="F1104" t="s">
        <v>9671</v>
      </c>
      <c r="G1104" t="s">
        <v>180</v>
      </c>
    </row>
    <row r="1105" spans="1:7" x14ac:dyDescent="0.25">
      <c r="A1105" t="s">
        <v>90</v>
      </c>
      <c r="B1105" t="s">
        <v>14271</v>
      </c>
      <c r="C1105">
        <v>2017</v>
      </c>
      <c r="E1105" t="s">
        <v>3006</v>
      </c>
      <c r="F1105" t="s">
        <v>14274</v>
      </c>
      <c r="G1105" t="s">
        <v>180</v>
      </c>
    </row>
    <row r="1106" spans="1:7" x14ac:dyDescent="0.25">
      <c r="A1106" t="s">
        <v>546</v>
      </c>
      <c r="B1106" t="s">
        <v>14108</v>
      </c>
      <c r="C1106">
        <v>2010</v>
      </c>
      <c r="E1106" s="10" t="s">
        <v>14111</v>
      </c>
      <c r="F1106" t="s">
        <v>14112</v>
      </c>
      <c r="G1106" t="s">
        <v>3980</v>
      </c>
    </row>
    <row r="1107" spans="1:7" x14ac:dyDescent="0.25">
      <c r="A1107" t="s">
        <v>997</v>
      </c>
      <c r="B1107" t="s">
        <v>14108</v>
      </c>
      <c r="C1107">
        <v>2006</v>
      </c>
      <c r="E1107" s="10" t="s">
        <v>14111</v>
      </c>
      <c r="F1107" t="s">
        <v>14112</v>
      </c>
      <c r="G1107" t="s">
        <v>3980</v>
      </c>
    </row>
    <row r="1108" spans="1:7" x14ac:dyDescent="0.25">
      <c r="A1108" t="s">
        <v>2100</v>
      </c>
      <c r="B1108" t="s">
        <v>14108</v>
      </c>
      <c r="C1108">
        <v>2020</v>
      </c>
      <c r="E1108" s="10" t="s">
        <v>14167</v>
      </c>
      <c r="F1108" t="s">
        <v>14168</v>
      </c>
      <c r="G1108" t="s">
        <v>3980</v>
      </c>
    </row>
    <row r="1109" spans="1:7" x14ac:dyDescent="0.25">
      <c r="A1109" t="s">
        <v>2785</v>
      </c>
      <c r="B1109" t="s">
        <v>14108</v>
      </c>
      <c r="C1109">
        <v>1992</v>
      </c>
      <c r="E1109" s="10" t="s">
        <v>14113</v>
      </c>
      <c r="F1109" t="s">
        <v>14114</v>
      </c>
      <c r="G1109" t="s">
        <v>3980</v>
      </c>
    </row>
    <row r="1110" spans="1:7" x14ac:dyDescent="0.25">
      <c r="A1110" t="s">
        <v>483</v>
      </c>
      <c r="B1110" t="s">
        <v>2193</v>
      </c>
      <c r="C1110">
        <v>2009</v>
      </c>
      <c r="E1110" t="s">
        <v>3054</v>
      </c>
      <c r="F1110" t="s">
        <v>8509</v>
      </c>
      <c r="G1110" t="s">
        <v>3980</v>
      </c>
    </row>
    <row r="1111" spans="1:7" x14ac:dyDescent="0.25">
      <c r="A1111" t="s">
        <v>2147</v>
      </c>
      <c r="B1111" t="s">
        <v>2193</v>
      </c>
      <c r="C1111">
        <v>1980</v>
      </c>
      <c r="E1111" t="s">
        <v>3054</v>
      </c>
      <c r="F1111" t="s">
        <v>9002</v>
      </c>
      <c r="G1111" t="s">
        <v>3980</v>
      </c>
    </row>
    <row r="1112" spans="1:7" x14ac:dyDescent="0.25">
      <c r="A1112" t="s">
        <v>346</v>
      </c>
      <c r="B1112" t="s">
        <v>2195</v>
      </c>
      <c r="C1112">
        <v>2023</v>
      </c>
      <c r="E1112" s="10" t="s">
        <v>3033</v>
      </c>
      <c r="F1112" t="s">
        <v>9672</v>
      </c>
      <c r="G1112" t="s">
        <v>180</v>
      </c>
    </row>
    <row r="1113" spans="1:7" x14ac:dyDescent="0.25">
      <c r="A1113" t="s">
        <v>90</v>
      </c>
      <c r="B1113" t="s">
        <v>2195</v>
      </c>
      <c r="C1113">
        <v>2017</v>
      </c>
      <c r="E1113" s="10" t="s">
        <v>3033</v>
      </c>
      <c r="F1113" t="s">
        <v>9673</v>
      </c>
      <c r="G1113" t="s">
        <v>180</v>
      </c>
    </row>
    <row r="1114" spans="1:7" x14ac:dyDescent="0.25">
      <c r="A1114" t="s">
        <v>2147</v>
      </c>
      <c r="B1114" t="s">
        <v>2197</v>
      </c>
      <c r="C1114">
        <v>1980</v>
      </c>
      <c r="E1114" t="s">
        <v>3319</v>
      </c>
      <c r="F1114" t="s">
        <v>9003</v>
      </c>
      <c r="G1114" t="s">
        <v>3980</v>
      </c>
    </row>
    <row r="1115" spans="1:7" x14ac:dyDescent="0.25">
      <c r="A1115" t="s">
        <v>346</v>
      </c>
      <c r="B1115" t="s">
        <v>2208</v>
      </c>
      <c r="C1115">
        <v>2023</v>
      </c>
      <c r="E1115" t="s">
        <v>3034</v>
      </c>
      <c r="F1115" t="s">
        <v>8487</v>
      </c>
      <c r="G1115" t="s">
        <v>3980</v>
      </c>
    </row>
    <row r="1116" spans="1:7" x14ac:dyDescent="0.25">
      <c r="A1116" t="s">
        <v>2204</v>
      </c>
      <c r="B1116" t="s">
        <v>2208</v>
      </c>
      <c r="C1116">
        <v>2021</v>
      </c>
      <c r="E1116" t="s">
        <v>3034</v>
      </c>
      <c r="F1116" t="s">
        <v>9026</v>
      </c>
      <c r="G1116" t="s">
        <v>3980</v>
      </c>
    </row>
    <row r="1117" spans="1:7" x14ac:dyDescent="0.25">
      <c r="A1117" t="s">
        <v>953</v>
      </c>
      <c r="B1117" t="s">
        <v>2212</v>
      </c>
      <c r="C1117">
        <v>2024</v>
      </c>
      <c r="E1117" t="s">
        <v>2975</v>
      </c>
      <c r="F1117" t="s">
        <v>8660</v>
      </c>
      <c r="G1117" t="s">
        <v>3980</v>
      </c>
    </row>
    <row r="1118" spans="1:7" x14ac:dyDescent="0.25">
      <c r="A1118" t="s">
        <v>346</v>
      </c>
      <c r="B1118" t="s">
        <v>2215</v>
      </c>
      <c r="C1118">
        <v>2023</v>
      </c>
      <c r="E1118" t="s">
        <v>3035</v>
      </c>
      <c r="F1118" t="s">
        <v>8488</v>
      </c>
      <c r="G1118" t="s">
        <v>3980</v>
      </c>
    </row>
    <row r="1119" spans="1:7" x14ac:dyDescent="0.25">
      <c r="A1119" t="s">
        <v>1569</v>
      </c>
      <c r="B1119" t="s">
        <v>2215</v>
      </c>
      <c r="C1119">
        <v>2021</v>
      </c>
      <c r="E1119" t="s">
        <v>3035</v>
      </c>
      <c r="F1119" t="s">
        <v>8855</v>
      </c>
      <c r="G1119" t="s">
        <v>3980</v>
      </c>
    </row>
    <row r="1120" spans="1:7" x14ac:dyDescent="0.25">
      <c r="A1120" t="s">
        <v>90</v>
      </c>
      <c r="B1120" t="s">
        <v>2215</v>
      </c>
      <c r="C1120">
        <v>2017</v>
      </c>
      <c r="E1120" t="s">
        <v>3035</v>
      </c>
      <c r="F1120" t="s">
        <v>9112</v>
      </c>
      <c r="G1120" t="s">
        <v>3980</v>
      </c>
    </row>
    <row r="1121" spans="1:7" x14ac:dyDescent="0.25">
      <c r="A1121" t="s">
        <v>2499</v>
      </c>
      <c r="B1121" t="s">
        <v>2215</v>
      </c>
      <c r="C1121">
        <v>2021</v>
      </c>
      <c r="E1121" t="s">
        <v>3035</v>
      </c>
      <c r="F1121" t="s">
        <v>9202</v>
      </c>
      <c r="G1121" t="s">
        <v>3980</v>
      </c>
    </row>
    <row r="1122" spans="1:7" x14ac:dyDescent="0.25">
      <c r="A1122" t="s">
        <v>90</v>
      </c>
      <c r="B1122" t="s">
        <v>14291</v>
      </c>
      <c r="C1122">
        <v>2017</v>
      </c>
      <c r="E1122" s="10" t="s">
        <v>14295</v>
      </c>
      <c r="F1122" t="s">
        <v>14294</v>
      </c>
      <c r="G1122" t="s">
        <v>3980</v>
      </c>
    </row>
    <row r="1123" spans="1:7" x14ac:dyDescent="0.25">
      <c r="A1123" t="s">
        <v>1944</v>
      </c>
      <c r="B1123" t="s">
        <v>2222</v>
      </c>
      <c r="C1123">
        <v>2022</v>
      </c>
      <c r="E1123" t="s">
        <v>3294</v>
      </c>
      <c r="F1123" t="s">
        <v>8953</v>
      </c>
      <c r="G1123" t="s">
        <v>3980</v>
      </c>
    </row>
    <row r="1124" spans="1:7" x14ac:dyDescent="0.25">
      <c r="A1124" t="s">
        <v>346</v>
      </c>
      <c r="B1124" t="s">
        <v>2225</v>
      </c>
      <c r="C1124">
        <v>2023</v>
      </c>
      <c r="E1124" t="s">
        <v>3036</v>
      </c>
      <c r="F1124" t="s">
        <v>8489</v>
      </c>
      <c r="G1124" t="s">
        <v>3980</v>
      </c>
    </row>
    <row r="1125" spans="1:7" x14ac:dyDescent="0.25">
      <c r="A1125" t="s">
        <v>739</v>
      </c>
      <c r="B1125" t="s">
        <v>2225</v>
      </c>
      <c r="C1125">
        <v>2015</v>
      </c>
      <c r="E1125" s="10" t="s">
        <v>9410</v>
      </c>
      <c r="F1125" t="s">
        <v>9412</v>
      </c>
      <c r="G1125" t="s">
        <v>3980</v>
      </c>
    </row>
    <row r="1126" spans="1:7" x14ac:dyDescent="0.25">
      <c r="A1126" t="s">
        <v>840</v>
      </c>
      <c r="B1126" t="s">
        <v>2225</v>
      </c>
      <c r="C1126">
        <v>1996</v>
      </c>
      <c r="E1126" s="10" t="s">
        <v>9410</v>
      </c>
      <c r="F1126" t="s">
        <v>9411</v>
      </c>
      <c r="G1126" t="s">
        <v>3980</v>
      </c>
    </row>
    <row r="1127" spans="1:7" x14ac:dyDescent="0.25">
      <c r="A1127" t="s">
        <v>1569</v>
      </c>
      <c r="B1127" t="s">
        <v>2225</v>
      </c>
      <c r="C1127">
        <v>2021</v>
      </c>
      <c r="E1127" t="s">
        <v>3256</v>
      </c>
      <c r="F1127" t="s">
        <v>9674</v>
      </c>
      <c r="G1127" t="s">
        <v>180</v>
      </c>
    </row>
    <row r="1128" spans="1:7" x14ac:dyDescent="0.25">
      <c r="A1128" t="s">
        <v>346</v>
      </c>
      <c r="B1128" t="s">
        <v>2229</v>
      </c>
      <c r="C1128">
        <v>2023</v>
      </c>
      <c r="E1128" t="s">
        <v>3037</v>
      </c>
      <c r="F1128" t="s">
        <v>8490</v>
      </c>
      <c r="G1128" t="s">
        <v>3980</v>
      </c>
    </row>
    <row r="1129" spans="1:7" x14ac:dyDescent="0.25">
      <c r="A1129" t="s">
        <v>90</v>
      </c>
      <c r="B1129" t="s">
        <v>2229</v>
      </c>
      <c r="C1129">
        <v>2017</v>
      </c>
      <c r="E1129" t="s">
        <v>3037</v>
      </c>
      <c r="F1129" t="s">
        <v>9113</v>
      </c>
      <c r="G1129" t="s">
        <v>3980</v>
      </c>
    </row>
    <row r="1130" spans="1:7" x14ac:dyDescent="0.25">
      <c r="A1130" t="s">
        <v>1542</v>
      </c>
      <c r="B1130" t="s">
        <v>2232</v>
      </c>
      <c r="C1130">
        <v>2021</v>
      </c>
      <c r="E1130" t="s">
        <v>2234</v>
      </c>
      <c r="F1130" t="s">
        <v>8835</v>
      </c>
      <c r="G1130" t="s">
        <v>3980</v>
      </c>
    </row>
    <row r="1131" spans="1:7" x14ac:dyDescent="0.25">
      <c r="A1131" t="s">
        <v>90</v>
      </c>
      <c r="B1131" t="s">
        <v>2232</v>
      </c>
      <c r="C1131">
        <v>2017</v>
      </c>
      <c r="E1131" t="s">
        <v>2234</v>
      </c>
      <c r="F1131" t="s">
        <v>9114</v>
      </c>
      <c r="G1131" t="s">
        <v>3980</v>
      </c>
    </row>
    <row r="1132" spans="1:7" x14ac:dyDescent="0.25">
      <c r="A1132" t="s">
        <v>2797</v>
      </c>
      <c r="B1132" t="s">
        <v>8333</v>
      </c>
      <c r="C1132">
        <v>2021</v>
      </c>
      <c r="E1132" t="s">
        <v>3006</v>
      </c>
      <c r="F1132" t="s">
        <v>9675</v>
      </c>
      <c r="G1132" t="s">
        <v>180</v>
      </c>
    </row>
    <row r="1133" spans="1:7" x14ac:dyDescent="0.25">
      <c r="A1133" t="s">
        <v>1148</v>
      </c>
      <c r="B1133" t="s">
        <v>2235</v>
      </c>
      <c r="C1133">
        <v>2010</v>
      </c>
      <c r="D1133" t="s">
        <v>180</v>
      </c>
      <c r="F1133" t="s">
        <v>9676</v>
      </c>
      <c r="G1133" t="s">
        <v>3980</v>
      </c>
    </row>
    <row r="1134" spans="1:7" x14ac:dyDescent="0.25">
      <c r="A1134" t="s">
        <v>713</v>
      </c>
      <c r="B1134" t="s">
        <v>2237</v>
      </c>
      <c r="C1134">
        <v>2016</v>
      </c>
      <c r="E1134" t="s">
        <v>3084</v>
      </c>
      <c r="F1134" t="s">
        <v>8551</v>
      </c>
      <c r="G1134" t="s">
        <v>3980</v>
      </c>
    </row>
    <row r="1135" spans="1:7" x14ac:dyDescent="0.25">
      <c r="A1135" t="s">
        <v>739</v>
      </c>
      <c r="B1135" t="s">
        <v>2237</v>
      </c>
      <c r="C1135">
        <v>2015</v>
      </c>
      <c r="E1135" t="s">
        <v>3084</v>
      </c>
      <c r="F1135" t="s">
        <v>8569</v>
      </c>
      <c r="G1135" t="s">
        <v>3980</v>
      </c>
    </row>
    <row r="1136" spans="1:7" x14ac:dyDescent="0.25">
      <c r="A1136" t="s">
        <v>1108</v>
      </c>
      <c r="B1136" t="s">
        <v>2237</v>
      </c>
      <c r="C1136">
        <v>2018</v>
      </c>
      <c r="E1136" t="s">
        <v>3084</v>
      </c>
      <c r="F1136" t="s">
        <v>8704</v>
      </c>
      <c r="G1136" t="s">
        <v>3980</v>
      </c>
    </row>
    <row r="1137" spans="1:7" x14ac:dyDescent="0.25">
      <c r="A1137" t="s">
        <v>2797</v>
      </c>
      <c r="B1137" t="s">
        <v>2240</v>
      </c>
      <c r="C1137">
        <v>2021</v>
      </c>
      <c r="E1137" t="s">
        <v>3006</v>
      </c>
      <c r="F1137" t="s">
        <v>9677</v>
      </c>
      <c r="G1137" t="s">
        <v>180</v>
      </c>
    </row>
    <row r="1138" spans="1:7" x14ac:dyDescent="0.25">
      <c r="A1138" t="s">
        <v>346</v>
      </c>
      <c r="B1138" t="s">
        <v>2244</v>
      </c>
      <c r="C1138">
        <v>2023</v>
      </c>
      <c r="E1138" t="s">
        <v>2975</v>
      </c>
      <c r="F1138" t="s">
        <v>8491</v>
      </c>
      <c r="G1138" t="s">
        <v>3980</v>
      </c>
    </row>
    <row r="1139" spans="1:7" x14ac:dyDescent="0.25">
      <c r="A1139" t="s">
        <v>155</v>
      </c>
      <c r="B1139" t="s">
        <v>2244</v>
      </c>
      <c r="C1139">
        <v>2011</v>
      </c>
      <c r="E1139" t="s">
        <v>2975</v>
      </c>
      <c r="F1139" t="s">
        <v>9257</v>
      </c>
      <c r="G1139" t="s">
        <v>3980</v>
      </c>
    </row>
    <row r="1140" spans="1:7" x14ac:dyDescent="0.25">
      <c r="A1140" t="s">
        <v>428</v>
      </c>
      <c r="B1140" t="s">
        <v>2247</v>
      </c>
      <c r="C1140">
        <v>2019</v>
      </c>
      <c r="E1140" t="s">
        <v>2975</v>
      </c>
      <c r="F1140" t="s">
        <v>9678</v>
      </c>
      <c r="G1140" t="s">
        <v>180</v>
      </c>
    </row>
    <row r="1141" spans="1:7" x14ac:dyDescent="0.25">
      <c r="A1141" t="s">
        <v>752</v>
      </c>
      <c r="B1141" t="s">
        <v>2247</v>
      </c>
      <c r="C1141">
        <v>2018</v>
      </c>
      <c r="E1141" t="s">
        <v>2975</v>
      </c>
      <c r="F1141" t="s">
        <v>8591</v>
      </c>
      <c r="G1141" t="s">
        <v>3980</v>
      </c>
    </row>
    <row r="1142" spans="1:7" x14ac:dyDescent="0.25">
      <c r="A1142" t="s">
        <v>923</v>
      </c>
      <c r="B1142" t="s">
        <v>2247</v>
      </c>
      <c r="C1142">
        <v>2015</v>
      </c>
      <c r="E1142" t="s">
        <v>2975</v>
      </c>
      <c r="F1142" t="s">
        <v>8655</v>
      </c>
      <c r="G1142" t="s">
        <v>3980</v>
      </c>
    </row>
    <row r="1143" spans="1:7" x14ac:dyDescent="0.25">
      <c r="A1143" t="s">
        <v>2123</v>
      </c>
      <c r="B1143" t="s">
        <v>2247</v>
      </c>
      <c r="C1143">
        <v>2017</v>
      </c>
      <c r="E1143" t="s">
        <v>2975</v>
      </c>
      <c r="F1143" t="s">
        <v>8964</v>
      </c>
      <c r="G1143" t="s">
        <v>3980</v>
      </c>
    </row>
    <row r="1144" spans="1:7" x14ac:dyDescent="0.25">
      <c r="A1144" t="s">
        <v>2452</v>
      </c>
      <c r="B1144" t="s">
        <v>2247</v>
      </c>
      <c r="C1144">
        <v>2017</v>
      </c>
      <c r="E1144" t="s">
        <v>2975</v>
      </c>
      <c r="F1144" t="s">
        <v>9191</v>
      </c>
      <c r="G1144" t="s">
        <v>3980</v>
      </c>
    </row>
    <row r="1145" spans="1:7" x14ac:dyDescent="0.25">
      <c r="A1145" t="s">
        <v>2797</v>
      </c>
      <c r="B1145" t="s">
        <v>2251</v>
      </c>
      <c r="C1145">
        <v>2021</v>
      </c>
      <c r="E1145" t="s">
        <v>3006</v>
      </c>
      <c r="F1145" t="s">
        <v>9679</v>
      </c>
      <c r="G1145" t="s">
        <v>180</v>
      </c>
    </row>
    <row r="1146" spans="1:7" x14ac:dyDescent="0.25">
      <c r="A1146" t="s">
        <v>2218</v>
      </c>
      <c r="B1146" t="s">
        <v>2253</v>
      </c>
      <c r="C1146">
        <v>2021</v>
      </c>
      <c r="E1146" s="10" t="s">
        <v>8346</v>
      </c>
      <c r="F1146" t="s">
        <v>9680</v>
      </c>
      <c r="G1146" t="s">
        <v>3980</v>
      </c>
    </row>
    <row r="1147" spans="1:7" x14ac:dyDescent="0.25">
      <c r="A1147" t="s">
        <v>90</v>
      </c>
      <c r="B1147" t="s">
        <v>2257</v>
      </c>
      <c r="C1147">
        <v>2017</v>
      </c>
      <c r="E1147" t="s">
        <v>3368</v>
      </c>
      <c r="F1147" t="s">
        <v>9115</v>
      </c>
      <c r="G1147" t="s">
        <v>3980</v>
      </c>
    </row>
    <row r="1148" spans="1:7" x14ac:dyDescent="0.25">
      <c r="A1148" t="s">
        <v>2587</v>
      </c>
      <c r="B1148" t="s">
        <v>2257</v>
      </c>
      <c r="C1148">
        <v>2019</v>
      </c>
      <c r="E1148" t="s">
        <v>3368</v>
      </c>
      <c r="F1148" t="s">
        <v>9213</v>
      </c>
      <c r="G1148" t="s">
        <v>3980</v>
      </c>
    </row>
    <row r="1149" spans="1:7" x14ac:dyDescent="0.25">
      <c r="A1149" t="s">
        <v>840</v>
      </c>
      <c r="B1149" t="s">
        <v>2260</v>
      </c>
      <c r="C1149">
        <v>1996</v>
      </c>
      <c r="E1149" s="10" t="s">
        <v>9358</v>
      </c>
      <c r="F1149" t="s">
        <v>9420</v>
      </c>
      <c r="G1149" t="s">
        <v>3980</v>
      </c>
    </row>
    <row r="1150" spans="1:7" x14ac:dyDescent="0.25">
      <c r="A1150" t="s">
        <v>991</v>
      </c>
      <c r="B1150" t="s">
        <v>2260</v>
      </c>
      <c r="C1150">
        <v>2018</v>
      </c>
      <c r="D1150" t="s">
        <v>180</v>
      </c>
      <c r="F1150" t="s">
        <v>9418</v>
      </c>
      <c r="G1150" t="s">
        <v>3980</v>
      </c>
    </row>
    <row r="1151" spans="1:7" x14ac:dyDescent="0.25">
      <c r="A1151" t="s">
        <v>1039</v>
      </c>
      <c r="B1151" t="s">
        <v>2260</v>
      </c>
      <c r="C1151">
        <v>2016</v>
      </c>
      <c r="E1151" t="s">
        <v>2975</v>
      </c>
      <c r="F1151" t="s">
        <v>9681</v>
      </c>
      <c r="G1151" t="s">
        <v>180</v>
      </c>
    </row>
    <row r="1152" spans="1:7" x14ac:dyDescent="0.25">
      <c r="A1152" t="s">
        <v>1287</v>
      </c>
      <c r="B1152" t="s">
        <v>2260</v>
      </c>
      <c r="C1152">
        <v>2019</v>
      </c>
      <c r="E1152" s="10" t="s">
        <v>9358</v>
      </c>
      <c r="F1152" t="s">
        <v>9421</v>
      </c>
      <c r="G1152" t="s">
        <v>3980</v>
      </c>
    </row>
    <row r="1153" spans="1:7" x14ac:dyDescent="0.25">
      <c r="A1153" t="s">
        <v>1810</v>
      </c>
      <c r="B1153" t="s">
        <v>2260</v>
      </c>
      <c r="C1153">
        <v>2019</v>
      </c>
      <c r="E1153" s="10" t="s">
        <v>9358</v>
      </c>
      <c r="F1153" t="s">
        <v>9419</v>
      </c>
      <c r="G1153" t="s">
        <v>3980</v>
      </c>
    </row>
    <row r="1154" spans="1:7" x14ac:dyDescent="0.25">
      <c r="A1154" t="s">
        <v>1003</v>
      </c>
      <c r="B1154" t="s">
        <v>2266</v>
      </c>
      <c r="C1154">
        <v>2025</v>
      </c>
      <c r="E1154" t="s">
        <v>3171</v>
      </c>
      <c r="F1154" t="s">
        <v>8676</v>
      </c>
      <c r="G1154" t="s">
        <v>3980</v>
      </c>
    </row>
    <row r="1155" spans="1:7" x14ac:dyDescent="0.25">
      <c r="A1155" t="s">
        <v>1287</v>
      </c>
      <c r="B1155" t="s">
        <v>2266</v>
      </c>
      <c r="C1155">
        <v>2019</v>
      </c>
      <c r="E1155" t="s">
        <v>2975</v>
      </c>
      <c r="F1155" t="s">
        <v>8776</v>
      </c>
      <c r="G1155" t="s">
        <v>3980</v>
      </c>
    </row>
    <row r="1156" spans="1:7" x14ac:dyDescent="0.25">
      <c r="A1156" t="s">
        <v>2129</v>
      </c>
      <c r="B1156" t="s">
        <v>2266</v>
      </c>
      <c r="C1156">
        <v>2020</v>
      </c>
      <c r="E1156" t="s">
        <v>2975</v>
      </c>
      <c r="F1156" t="s">
        <v>8977</v>
      </c>
      <c r="G1156" t="s">
        <v>3980</v>
      </c>
    </row>
    <row r="1157" spans="1:7" x14ac:dyDescent="0.25">
      <c r="A1157" t="s">
        <v>249</v>
      </c>
      <c r="B1157" t="s">
        <v>2269</v>
      </c>
      <c r="C1157">
        <v>1994</v>
      </c>
      <c r="E1157" t="s">
        <v>2989</v>
      </c>
      <c r="F1157" t="s">
        <v>8430</v>
      </c>
      <c r="G1157" t="s">
        <v>3980</v>
      </c>
    </row>
    <row r="1158" spans="1:7" x14ac:dyDescent="0.25">
      <c r="A1158" t="s">
        <v>1875</v>
      </c>
      <c r="B1158" t="s">
        <v>2269</v>
      </c>
      <c r="C1158">
        <v>1987</v>
      </c>
      <c r="E1158" t="s">
        <v>2989</v>
      </c>
      <c r="F1158" t="s">
        <v>8945</v>
      </c>
      <c r="G1158" t="s">
        <v>3980</v>
      </c>
    </row>
    <row r="1159" spans="1:7" x14ac:dyDescent="0.25">
      <c r="A1159" t="s">
        <v>739</v>
      </c>
      <c r="B1159" t="s">
        <v>2272</v>
      </c>
      <c r="C1159">
        <v>2015</v>
      </c>
      <c r="E1159" t="s">
        <v>3099</v>
      </c>
      <c r="F1159" t="s">
        <v>8570</v>
      </c>
      <c r="G1159" t="s">
        <v>3980</v>
      </c>
    </row>
    <row r="1160" spans="1:7" x14ac:dyDescent="0.25">
      <c r="A1160" t="s">
        <v>1287</v>
      </c>
      <c r="B1160" t="s">
        <v>2272</v>
      </c>
      <c r="C1160">
        <v>2019</v>
      </c>
      <c r="E1160" s="10" t="s">
        <v>3099</v>
      </c>
      <c r="F1160" t="s">
        <v>8404</v>
      </c>
      <c r="G1160" t="s">
        <v>3980</v>
      </c>
    </row>
    <row r="1161" spans="1:7" x14ac:dyDescent="0.25">
      <c r="A1161" t="s">
        <v>90</v>
      </c>
      <c r="B1161" t="s">
        <v>2272</v>
      </c>
      <c r="C1161">
        <v>2017</v>
      </c>
      <c r="E1161" t="s">
        <v>3099</v>
      </c>
      <c r="F1161" t="s">
        <v>9116</v>
      </c>
      <c r="G1161" t="s">
        <v>3980</v>
      </c>
    </row>
    <row r="1162" spans="1:7" x14ac:dyDescent="0.25">
      <c r="A1162" t="s">
        <v>1137</v>
      </c>
      <c r="B1162" t="s">
        <v>2274</v>
      </c>
      <c r="C1162">
        <v>2012</v>
      </c>
      <c r="E1162" t="s">
        <v>3203</v>
      </c>
      <c r="F1162" t="s">
        <v>8728</v>
      </c>
      <c r="G1162" t="s">
        <v>3980</v>
      </c>
    </row>
    <row r="1163" spans="1:7" x14ac:dyDescent="0.25">
      <c r="A1163" t="s">
        <v>2058</v>
      </c>
      <c r="B1163" t="s">
        <v>2274</v>
      </c>
      <c r="C1163">
        <v>2023</v>
      </c>
      <c r="E1163" t="s">
        <v>3203</v>
      </c>
      <c r="F1163" t="s">
        <v>8957</v>
      </c>
      <c r="G1163" t="s">
        <v>3980</v>
      </c>
    </row>
    <row r="1164" spans="1:7" x14ac:dyDescent="0.25">
      <c r="A1164" t="s">
        <v>2125</v>
      </c>
      <c r="B1164" t="s">
        <v>2274</v>
      </c>
      <c r="C1164">
        <v>2013</v>
      </c>
      <c r="E1164" t="s">
        <v>3203</v>
      </c>
      <c r="F1164" t="s">
        <v>8968</v>
      </c>
      <c r="G1164" t="s">
        <v>3980</v>
      </c>
    </row>
    <row r="1165" spans="1:7" x14ac:dyDescent="0.25">
      <c r="A1165" t="s">
        <v>490</v>
      </c>
      <c r="B1165" t="s">
        <v>2276</v>
      </c>
      <c r="C1165">
        <v>2022</v>
      </c>
      <c r="E1165" t="s">
        <v>3063</v>
      </c>
      <c r="F1165" t="s">
        <v>8523</v>
      </c>
      <c r="G1165" t="s">
        <v>3980</v>
      </c>
    </row>
    <row r="1166" spans="1:7" x14ac:dyDescent="0.25">
      <c r="A1166" t="s">
        <v>2129</v>
      </c>
      <c r="B1166" t="s">
        <v>2276</v>
      </c>
      <c r="C1166">
        <v>2020</v>
      </c>
      <c r="E1166" t="s">
        <v>3063</v>
      </c>
      <c r="F1166" t="s">
        <v>8978</v>
      </c>
      <c r="G1166" t="s">
        <v>3980</v>
      </c>
    </row>
    <row r="1167" spans="1:7" x14ac:dyDescent="0.25">
      <c r="A1167" t="s">
        <v>1295</v>
      </c>
      <c r="B1167" t="s">
        <v>7896</v>
      </c>
      <c r="C1167">
        <v>2023</v>
      </c>
      <c r="E1167" s="10" t="s">
        <v>7894</v>
      </c>
      <c r="F1167" t="s">
        <v>8790</v>
      </c>
      <c r="G1167" t="s">
        <v>3980</v>
      </c>
    </row>
    <row r="1168" spans="1:7" x14ac:dyDescent="0.25">
      <c r="A1168" t="s">
        <v>1963</v>
      </c>
      <c r="B1168" t="s">
        <v>2279</v>
      </c>
      <c r="C1168">
        <v>2012</v>
      </c>
      <c r="D1168" t="s">
        <v>180</v>
      </c>
      <c r="F1168" t="s">
        <v>9682</v>
      </c>
      <c r="G1168" t="s">
        <v>3980</v>
      </c>
    </row>
    <row r="1169" spans="1:7" x14ac:dyDescent="0.25">
      <c r="A1169" t="s">
        <v>1287</v>
      </c>
      <c r="B1169" t="s">
        <v>2281</v>
      </c>
      <c r="C1169">
        <v>2019</v>
      </c>
      <c r="E1169" t="s">
        <v>2975</v>
      </c>
      <c r="F1169" t="s">
        <v>8777</v>
      </c>
      <c r="G1169" t="s">
        <v>3980</v>
      </c>
    </row>
    <row r="1170" spans="1:7" x14ac:dyDescent="0.25">
      <c r="A1170" t="s">
        <v>1683</v>
      </c>
      <c r="B1170" t="s">
        <v>2281</v>
      </c>
      <c r="C1170">
        <v>2020</v>
      </c>
      <c r="E1170" t="s">
        <v>2975</v>
      </c>
      <c r="F1170" t="s">
        <v>8873</v>
      </c>
      <c r="G1170" t="s">
        <v>3980</v>
      </c>
    </row>
    <row r="1171" spans="1:7" x14ac:dyDescent="0.25">
      <c r="A1171" t="s">
        <v>155</v>
      </c>
      <c r="B1171" t="s">
        <v>2281</v>
      </c>
      <c r="C1171">
        <v>2011</v>
      </c>
      <c r="E1171" t="s">
        <v>2975</v>
      </c>
      <c r="F1171" t="s">
        <v>9258</v>
      </c>
      <c r="G1171" t="s">
        <v>3980</v>
      </c>
    </row>
    <row r="1172" spans="1:7" x14ac:dyDescent="0.25">
      <c r="A1172" t="s">
        <v>2288</v>
      </c>
      <c r="B1172" t="s">
        <v>2285</v>
      </c>
      <c r="C1172">
        <v>2000</v>
      </c>
      <c r="D1172" t="s">
        <v>180</v>
      </c>
      <c r="F1172" t="s">
        <v>9683</v>
      </c>
      <c r="G1172" t="s">
        <v>3980</v>
      </c>
    </row>
    <row r="1173" spans="1:7" x14ac:dyDescent="0.25">
      <c r="A1173" t="s">
        <v>1754</v>
      </c>
      <c r="B1173" t="s">
        <v>2288</v>
      </c>
      <c r="C1173">
        <v>1995</v>
      </c>
      <c r="D1173" t="s">
        <v>180</v>
      </c>
      <c r="F1173" t="s">
        <v>9684</v>
      </c>
      <c r="G1173" t="s">
        <v>3980</v>
      </c>
    </row>
    <row r="1174" spans="1:7" x14ac:dyDescent="0.25">
      <c r="A1174" t="s">
        <v>2285</v>
      </c>
      <c r="B1174" t="s">
        <v>2291</v>
      </c>
      <c r="C1174">
        <v>2008</v>
      </c>
      <c r="D1174" t="s">
        <v>180</v>
      </c>
      <c r="F1174" t="s">
        <v>9685</v>
      </c>
      <c r="G1174" t="s">
        <v>3980</v>
      </c>
    </row>
    <row r="1175" spans="1:7" x14ac:dyDescent="0.25">
      <c r="A1175" t="s">
        <v>2288</v>
      </c>
      <c r="B1175" t="s">
        <v>2294</v>
      </c>
      <c r="C1175">
        <v>2000</v>
      </c>
      <c r="D1175" t="s">
        <v>180</v>
      </c>
      <c r="F1175" t="s">
        <v>9686</v>
      </c>
      <c r="G1175" t="s">
        <v>3980</v>
      </c>
    </row>
    <row r="1176" spans="1:7" x14ac:dyDescent="0.25">
      <c r="A1176" t="s">
        <v>1754</v>
      </c>
      <c r="B1176" t="s">
        <v>2297</v>
      </c>
      <c r="C1176">
        <v>1995</v>
      </c>
      <c r="D1176" t="s">
        <v>180</v>
      </c>
      <c r="F1176" t="s">
        <v>9687</v>
      </c>
      <c r="G1176" t="s">
        <v>3980</v>
      </c>
    </row>
    <row r="1177" spans="1:7" x14ac:dyDescent="0.25">
      <c r="A1177" t="s">
        <v>2297</v>
      </c>
      <c r="B1177" t="s">
        <v>2300</v>
      </c>
      <c r="C1177">
        <v>1996</v>
      </c>
      <c r="D1177" t="s">
        <v>180</v>
      </c>
      <c r="F1177" t="s">
        <v>9688</v>
      </c>
      <c r="G1177" t="s">
        <v>3980</v>
      </c>
    </row>
    <row r="1178" spans="1:7" x14ac:dyDescent="0.25">
      <c r="A1178" t="s">
        <v>2307</v>
      </c>
      <c r="B1178" t="s">
        <v>2303</v>
      </c>
      <c r="C1178">
        <v>2010</v>
      </c>
      <c r="D1178" t="s">
        <v>180</v>
      </c>
      <c r="F1178" t="s">
        <v>9689</v>
      </c>
      <c r="G1178" t="s">
        <v>3980</v>
      </c>
    </row>
    <row r="1179" spans="1:7" x14ac:dyDescent="0.25">
      <c r="A1179" t="s">
        <v>2291</v>
      </c>
      <c r="B1179" t="s">
        <v>2307</v>
      </c>
      <c r="C1179">
        <v>2010</v>
      </c>
      <c r="D1179" t="s">
        <v>180</v>
      </c>
      <c r="F1179" t="s">
        <v>9690</v>
      </c>
      <c r="G1179" t="s">
        <v>3980</v>
      </c>
    </row>
    <row r="1180" spans="1:7" x14ac:dyDescent="0.25">
      <c r="A1180" t="s">
        <v>682</v>
      </c>
      <c r="B1180" t="s">
        <v>2311</v>
      </c>
      <c r="C1180">
        <v>2015</v>
      </c>
      <c r="E1180" t="s">
        <v>3081</v>
      </c>
      <c r="F1180" t="s">
        <v>8546</v>
      </c>
      <c r="G1180" t="s">
        <v>3980</v>
      </c>
    </row>
    <row r="1181" spans="1:7" x14ac:dyDescent="0.25">
      <c r="A1181" t="s">
        <v>739</v>
      </c>
      <c r="B1181" t="s">
        <v>2311</v>
      </c>
      <c r="C1181">
        <v>2015</v>
      </c>
      <c r="E1181" t="s">
        <v>3081</v>
      </c>
      <c r="F1181" t="s">
        <v>8571</v>
      </c>
      <c r="G1181" t="s">
        <v>3980</v>
      </c>
    </row>
    <row r="1182" spans="1:7" x14ac:dyDescent="0.25">
      <c r="A1182" t="s">
        <v>1436</v>
      </c>
      <c r="B1182" t="s">
        <v>2311</v>
      </c>
      <c r="C1182">
        <v>2018</v>
      </c>
      <c r="E1182" t="s">
        <v>3081</v>
      </c>
      <c r="F1182" t="s">
        <v>8825</v>
      </c>
      <c r="G1182" t="s">
        <v>3980</v>
      </c>
    </row>
    <row r="1183" spans="1:7" x14ac:dyDescent="0.25">
      <c r="A1183" t="s">
        <v>90</v>
      </c>
      <c r="B1183" t="s">
        <v>2311</v>
      </c>
      <c r="C1183">
        <v>2017</v>
      </c>
      <c r="E1183" t="s">
        <v>3081</v>
      </c>
      <c r="F1183" t="s">
        <v>9117</v>
      </c>
      <c r="G1183" t="s">
        <v>3980</v>
      </c>
    </row>
    <row r="1184" spans="1:7" x14ac:dyDescent="0.25">
      <c r="A1184" t="s">
        <v>923</v>
      </c>
      <c r="B1184" t="s">
        <v>2321</v>
      </c>
      <c r="C1184">
        <v>2015</v>
      </c>
      <c r="E1184" s="10" t="s">
        <v>3151</v>
      </c>
      <c r="F1184" t="s">
        <v>14016</v>
      </c>
      <c r="G1184" t="s">
        <v>3980</v>
      </c>
    </row>
    <row r="1185" spans="1:7" x14ac:dyDescent="0.25">
      <c r="A1185" t="s">
        <v>2421</v>
      </c>
      <c r="B1185" t="s">
        <v>2321</v>
      </c>
      <c r="C1185">
        <v>2008</v>
      </c>
      <c r="E1185" s="10" t="s">
        <v>3151</v>
      </c>
      <c r="F1185" t="s">
        <v>14016</v>
      </c>
      <c r="G1185" t="s">
        <v>3980</v>
      </c>
    </row>
    <row r="1186" spans="1:7" x14ac:dyDescent="0.25">
      <c r="A1186" t="s">
        <v>1428</v>
      </c>
      <c r="B1186" t="s">
        <v>7903</v>
      </c>
      <c r="C1186">
        <v>2021</v>
      </c>
      <c r="E1186" s="10" t="s">
        <v>7902</v>
      </c>
      <c r="F1186" t="s">
        <v>9997</v>
      </c>
      <c r="G1186" t="s">
        <v>180</v>
      </c>
    </row>
    <row r="1187" spans="1:7" x14ac:dyDescent="0.25">
      <c r="A1187" t="s">
        <v>90</v>
      </c>
      <c r="B1187" t="s">
        <v>7903</v>
      </c>
      <c r="C1187">
        <v>2017</v>
      </c>
      <c r="E1187" s="10" t="s">
        <v>7902</v>
      </c>
      <c r="F1187" t="s">
        <v>9997</v>
      </c>
      <c r="G1187" t="s">
        <v>180</v>
      </c>
    </row>
    <row r="1188" spans="1:7" x14ac:dyDescent="0.25">
      <c r="A1188" t="s">
        <v>253</v>
      </c>
      <c r="B1188" t="s">
        <v>2323</v>
      </c>
      <c r="C1188">
        <v>1990</v>
      </c>
      <c r="E1188" t="s">
        <v>2996</v>
      </c>
      <c r="F1188" t="s">
        <v>8438</v>
      </c>
      <c r="G1188" t="s">
        <v>3980</v>
      </c>
    </row>
    <row r="1189" spans="1:7" x14ac:dyDescent="0.25">
      <c r="A1189" t="s">
        <v>2688</v>
      </c>
      <c r="B1189" t="s">
        <v>2325</v>
      </c>
      <c r="C1189">
        <v>2025</v>
      </c>
      <c r="D1189" t="s">
        <v>180</v>
      </c>
      <c r="F1189" t="s">
        <v>9691</v>
      </c>
      <c r="G1189" t="s">
        <v>3980</v>
      </c>
    </row>
    <row r="1190" spans="1:7" x14ac:dyDescent="0.25">
      <c r="A1190" t="s">
        <v>8351</v>
      </c>
      <c r="B1190" t="s">
        <v>2332</v>
      </c>
      <c r="C1190">
        <v>2021</v>
      </c>
      <c r="E1190" t="s">
        <v>2975</v>
      </c>
      <c r="F1190" t="s">
        <v>8609</v>
      </c>
      <c r="G1190" t="s">
        <v>3980</v>
      </c>
    </row>
    <row r="1191" spans="1:7" x14ac:dyDescent="0.25">
      <c r="A1191" t="s">
        <v>2358</v>
      </c>
      <c r="B1191" t="s">
        <v>2332</v>
      </c>
      <c r="C1191">
        <v>2023</v>
      </c>
      <c r="E1191" t="s">
        <v>2975</v>
      </c>
      <c r="F1191" t="s">
        <v>9148</v>
      </c>
      <c r="G1191" t="s">
        <v>3980</v>
      </c>
    </row>
    <row r="1192" spans="1:7" x14ac:dyDescent="0.25">
      <c r="A1192" t="s">
        <v>2821</v>
      </c>
      <c r="B1192" t="s">
        <v>2332</v>
      </c>
      <c r="C1192">
        <v>2022</v>
      </c>
      <c r="D1192" t="s">
        <v>180</v>
      </c>
      <c r="F1192" t="s">
        <v>9692</v>
      </c>
      <c r="G1192" t="s">
        <v>3980</v>
      </c>
    </row>
    <row r="1193" spans="1:7" x14ac:dyDescent="0.25">
      <c r="A1193" t="s">
        <v>2421</v>
      </c>
      <c r="B1193" t="s">
        <v>2334</v>
      </c>
      <c r="C1193">
        <v>2008</v>
      </c>
      <c r="E1193" t="s">
        <v>2975</v>
      </c>
      <c r="F1193" t="s">
        <v>9183</v>
      </c>
      <c r="G1193" t="s">
        <v>3980</v>
      </c>
    </row>
    <row r="1194" spans="1:7" x14ac:dyDescent="0.25">
      <c r="A1194" t="s">
        <v>346</v>
      </c>
      <c r="B1194" t="s">
        <v>2337</v>
      </c>
      <c r="C1194">
        <v>2023</v>
      </c>
      <c r="E1194" t="s">
        <v>3038</v>
      </c>
      <c r="F1194" t="s">
        <v>9693</v>
      </c>
      <c r="G1194" t="s">
        <v>180</v>
      </c>
    </row>
    <row r="1195" spans="1:7" x14ac:dyDescent="0.25">
      <c r="A1195" t="s">
        <v>1788</v>
      </c>
      <c r="B1195" t="s">
        <v>2341</v>
      </c>
      <c r="C1195">
        <v>1987</v>
      </c>
      <c r="E1195" t="s">
        <v>3277</v>
      </c>
      <c r="F1195" t="s">
        <v>8908</v>
      </c>
      <c r="G1195" t="s">
        <v>3980</v>
      </c>
    </row>
    <row r="1196" spans="1:7" x14ac:dyDescent="0.25">
      <c r="A1196" t="s">
        <v>739</v>
      </c>
      <c r="B1196" t="s">
        <v>90</v>
      </c>
      <c r="C1196">
        <v>2015</v>
      </c>
      <c r="E1196" t="s">
        <v>3100</v>
      </c>
      <c r="F1196" t="s">
        <v>8572</v>
      </c>
      <c r="G1196" t="s">
        <v>3980</v>
      </c>
    </row>
    <row r="1197" spans="1:7" x14ac:dyDescent="0.25">
      <c r="A1197" t="s">
        <v>939</v>
      </c>
      <c r="B1197" t="s">
        <v>90</v>
      </c>
      <c r="C1197">
        <v>2014</v>
      </c>
      <c r="E1197" t="s">
        <v>3156</v>
      </c>
      <c r="F1197" t="s">
        <v>9694</v>
      </c>
      <c r="G1197" t="s">
        <v>180</v>
      </c>
    </row>
    <row r="1198" spans="1:7" x14ac:dyDescent="0.25">
      <c r="A1198" t="s">
        <v>1137</v>
      </c>
      <c r="B1198" t="s">
        <v>90</v>
      </c>
      <c r="C1198">
        <v>2012</v>
      </c>
      <c r="E1198" t="s">
        <v>3204</v>
      </c>
      <c r="F1198" t="s">
        <v>8729</v>
      </c>
      <c r="G1198" t="s">
        <v>3980</v>
      </c>
    </row>
    <row r="1199" spans="1:7" x14ac:dyDescent="0.25">
      <c r="A1199" t="s">
        <v>155</v>
      </c>
      <c r="B1199" t="s">
        <v>90</v>
      </c>
      <c r="C1199">
        <v>2011</v>
      </c>
      <c r="E1199" t="s">
        <v>3156</v>
      </c>
      <c r="F1199" t="s">
        <v>9695</v>
      </c>
      <c r="G1199" t="s">
        <v>180</v>
      </c>
    </row>
    <row r="1200" spans="1:7" x14ac:dyDescent="0.25">
      <c r="A1200" t="s">
        <v>90</v>
      </c>
      <c r="B1200" t="s">
        <v>38</v>
      </c>
      <c r="C1200">
        <v>2017</v>
      </c>
      <c r="D1200" t="s">
        <v>180</v>
      </c>
      <c r="F1200" t="s">
        <v>9696</v>
      </c>
      <c r="G1200" t="s">
        <v>3980</v>
      </c>
    </row>
    <row r="1201" spans="1:7" x14ac:dyDescent="0.25">
      <c r="A1201" t="s">
        <v>1137</v>
      </c>
      <c r="B1201" t="s">
        <v>2354</v>
      </c>
      <c r="C1201">
        <v>2012</v>
      </c>
      <c r="E1201" t="s">
        <v>2975</v>
      </c>
      <c r="F1201" t="s">
        <v>8730</v>
      </c>
      <c r="G1201" t="s">
        <v>3980</v>
      </c>
    </row>
    <row r="1202" spans="1:7" x14ac:dyDescent="0.25">
      <c r="A1202" t="s">
        <v>90</v>
      </c>
      <c r="B1202" t="s">
        <v>2354</v>
      </c>
      <c r="C1202">
        <v>2017</v>
      </c>
      <c r="E1202" t="s">
        <v>2975</v>
      </c>
      <c r="F1202" t="s">
        <v>9118</v>
      </c>
      <c r="G1202" t="s">
        <v>3980</v>
      </c>
    </row>
    <row r="1203" spans="1:7" x14ac:dyDescent="0.25">
      <c r="A1203" t="s">
        <v>2358</v>
      </c>
      <c r="B1203" t="s">
        <v>8338</v>
      </c>
      <c r="C1203">
        <v>2023</v>
      </c>
      <c r="D1203" t="s">
        <v>180</v>
      </c>
      <c r="F1203" t="s">
        <v>9697</v>
      </c>
      <c r="G1203" t="s">
        <v>3980</v>
      </c>
    </row>
    <row r="1204" spans="1:7" x14ac:dyDescent="0.25">
      <c r="A1204" t="s">
        <v>178</v>
      </c>
      <c r="B1204" t="s">
        <v>2358</v>
      </c>
      <c r="C1204">
        <v>2022</v>
      </c>
      <c r="E1204" s="10" t="s">
        <v>2361</v>
      </c>
      <c r="F1204" t="s">
        <v>8418</v>
      </c>
      <c r="G1204" t="s">
        <v>3980</v>
      </c>
    </row>
    <row r="1205" spans="1:7" x14ac:dyDescent="0.25">
      <c r="A1205" t="s">
        <v>490</v>
      </c>
      <c r="B1205" t="s">
        <v>2358</v>
      </c>
      <c r="C1205">
        <v>2022</v>
      </c>
      <c r="E1205" s="10" t="s">
        <v>2361</v>
      </c>
      <c r="F1205" t="s">
        <v>8524</v>
      </c>
      <c r="G1205" t="s">
        <v>3980</v>
      </c>
    </row>
    <row r="1206" spans="1:7" x14ac:dyDescent="0.25">
      <c r="A1206" t="s">
        <v>8351</v>
      </c>
      <c r="B1206" t="s">
        <v>2358</v>
      </c>
      <c r="C1206">
        <v>2021</v>
      </c>
      <c r="D1206" t="s">
        <v>180</v>
      </c>
      <c r="F1206" t="s">
        <v>9698</v>
      </c>
      <c r="G1206" t="s">
        <v>3980</v>
      </c>
    </row>
    <row r="1207" spans="1:7" x14ac:dyDescent="0.25">
      <c r="A1207" t="s">
        <v>917</v>
      </c>
      <c r="B1207" t="s">
        <v>2358</v>
      </c>
      <c r="C1207">
        <v>2019</v>
      </c>
      <c r="E1207" s="10" t="s">
        <v>2361</v>
      </c>
      <c r="F1207" t="s">
        <v>9699</v>
      </c>
      <c r="G1207" t="s">
        <v>180</v>
      </c>
    </row>
    <row r="1208" spans="1:7" x14ac:dyDescent="0.25">
      <c r="A1208" t="s">
        <v>1295</v>
      </c>
      <c r="B1208" t="s">
        <v>2358</v>
      </c>
      <c r="C1208">
        <v>2023</v>
      </c>
      <c r="E1208" s="10" t="s">
        <v>2361</v>
      </c>
      <c r="F1208" t="s">
        <v>8791</v>
      </c>
      <c r="G1208" t="s">
        <v>3980</v>
      </c>
    </row>
    <row r="1209" spans="1:7" x14ac:dyDescent="0.25">
      <c r="A1209" t="s">
        <v>2390</v>
      </c>
      <c r="B1209" t="s">
        <v>2358</v>
      </c>
      <c r="C1209">
        <v>2022</v>
      </c>
      <c r="E1209" s="10" t="s">
        <v>2361</v>
      </c>
      <c r="F1209" t="s">
        <v>9154</v>
      </c>
      <c r="G1209" t="s">
        <v>3980</v>
      </c>
    </row>
    <row r="1210" spans="1:7" x14ac:dyDescent="0.25">
      <c r="A1210" t="s">
        <v>2797</v>
      </c>
      <c r="B1210" t="s">
        <v>2358</v>
      </c>
      <c r="C1210">
        <v>2021</v>
      </c>
      <c r="E1210" s="10" t="s">
        <v>8337</v>
      </c>
      <c r="F1210" t="s">
        <v>9311</v>
      </c>
      <c r="G1210" t="s">
        <v>3980</v>
      </c>
    </row>
    <row r="1211" spans="1:7" x14ac:dyDescent="0.25">
      <c r="A1211" t="s">
        <v>1558</v>
      </c>
      <c r="B1211" t="s">
        <v>2362</v>
      </c>
      <c r="C1211">
        <v>2023</v>
      </c>
      <c r="E1211" t="s">
        <v>3250</v>
      </c>
      <c r="F1211" t="s">
        <v>8837</v>
      </c>
      <c r="G1211" t="s">
        <v>3980</v>
      </c>
    </row>
    <row r="1212" spans="1:7" x14ac:dyDescent="0.25">
      <c r="A1212" t="s">
        <v>1569</v>
      </c>
      <c r="B1212" t="s">
        <v>2362</v>
      </c>
      <c r="C1212">
        <v>2021</v>
      </c>
      <c r="E1212" t="s">
        <v>3250</v>
      </c>
      <c r="F1212" t="s">
        <v>8856</v>
      </c>
      <c r="G1212" t="s">
        <v>3980</v>
      </c>
    </row>
    <row r="1213" spans="1:7" x14ac:dyDescent="0.25">
      <c r="A1213" t="s">
        <v>1754</v>
      </c>
      <c r="B1213" t="s">
        <v>2362</v>
      </c>
      <c r="C1213">
        <v>1995</v>
      </c>
      <c r="E1213" t="s">
        <v>3250</v>
      </c>
      <c r="F1213" t="s">
        <v>8886</v>
      </c>
      <c r="G1213" t="s">
        <v>3980</v>
      </c>
    </row>
    <row r="1214" spans="1:7" x14ac:dyDescent="0.25">
      <c r="A1214" t="s">
        <v>90</v>
      </c>
      <c r="B1214" t="s">
        <v>2362</v>
      </c>
      <c r="C1214">
        <v>2017</v>
      </c>
      <c r="E1214" t="s">
        <v>3250</v>
      </c>
      <c r="F1214" t="s">
        <v>9119</v>
      </c>
      <c r="G1214" t="s">
        <v>3980</v>
      </c>
    </row>
    <row r="1215" spans="1:7" x14ac:dyDescent="0.25">
      <c r="A1215" t="s">
        <v>346</v>
      </c>
      <c r="B1215" t="s">
        <v>2364</v>
      </c>
      <c r="C1215">
        <v>2023</v>
      </c>
      <c r="E1215" t="s">
        <v>3039</v>
      </c>
      <c r="F1215" t="s">
        <v>8492</v>
      </c>
      <c r="G1215" t="s">
        <v>3980</v>
      </c>
    </row>
    <row r="1216" spans="1:7" x14ac:dyDescent="0.25">
      <c r="A1216" t="s">
        <v>90</v>
      </c>
      <c r="B1216" t="s">
        <v>2364</v>
      </c>
      <c r="C1216">
        <v>2017</v>
      </c>
      <c r="E1216" t="s">
        <v>3039</v>
      </c>
      <c r="F1216" t="s">
        <v>9120</v>
      </c>
      <c r="G1216" t="s">
        <v>3980</v>
      </c>
    </row>
    <row r="1217" spans="1:7" x14ac:dyDescent="0.25">
      <c r="A1217" t="s">
        <v>346</v>
      </c>
      <c r="B1217" t="s">
        <v>2374</v>
      </c>
      <c r="C1217">
        <v>2023</v>
      </c>
      <c r="E1217" t="s">
        <v>3040</v>
      </c>
      <c r="F1217" t="s">
        <v>8493</v>
      </c>
      <c r="G1217" t="s">
        <v>3980</v>
      </c>
    </row>
    <row r="1218" spans="1:7" x14ac:dyDescent="0.25">
      <c r="A1218" t="s">
        <v>771</v>
      </c>
      <c r="B1218" t="s">
        <v>2374</v>
      </c>
      <c r="C1218">
        <v>2023</v>
      </c>
      <c r="E1218" t="s">
        <v>3040</v>
      </c>
      <c r="F1218" t="s">
        <v>8600</v>
      </c>
      <c r="G1218" t="s">
        <v>3980</v>
      </c>
    </row>
    <row r="1219" spans="1:7" x14ac:dyDescent="0.25">
      <c r="A1219" t="s">
        <v>2797</v>
      </c>
      <c r="B1219" t="s">
        <v>2374</v>
      </c>
      <c r="C1219">
        <v>2021</v>
      </c>
      <c r="E1219" t="s">
        <v>2975</v>
      </c>
      <c r="F1219" t="s">
        <v>9312</v>
      </c>
      <c r="G1219" t="s">
        <v>3980</v>
      </c>
    </row>
    <row r="1220" spans="1:7" x14ac:dyDescent="0.25">
      <c r="A1220" t="s">
        <v>346</v>
      </c>
      <c r="B1220" t="s">
        <v>2378</v>
      </c>
      <c r="C1220">
        <v>2023</v>
      </c>
      <c r="E1220" t="s">
        <v>3041</v>
      </c>
      <c r="F1220" t="s">
        <v>9700</v>
      </c>
      <c r="G1220" t="s">
        <v>180</v>
      </c>
    </row>
    <row r="1221" spans="1:7" x14ac:dyDescent="0.25">
      <c r="A1221" t="s">
        <v>866</v>
      </c>
      <c r="B1221" t="s">
        <v>2378</v>
      </c>
      <c r="C1221">
        <v>2019</v>
      </c>
      <c r="E1221" s="10" t="s">
        <v>8369</v>
      </c>
      <c r="F1221" t="s">
        <v>9701</v>
      </c>
      <c r="G1221" t="s">
        <v>180</v>
      </c>
    </row>
    <row r="1222" spans="1:7" x14ac:dyDescent="0.25">
      <c r="A1222" t="s">
        <v>1428</v>
      </c>
      <c r="B1222" t="s">
        <v>2378</v>
      </c>
      <c r="C1222">
        <v>2021</v>
      </c>
      <c r="E1222" s="10" t="s">
        <v>8369</v>
      </c>
      <c r="F1222" t="s">
        <v>8808</v>
      </c>
      <c r="G1222" t="s">
        <v>3980</v>
      </c>
    </row>
    <row r="1223" spans="1:7" x14ac:dyDescent="0.25">
      <c r="A1223" t="s">
        <v>1137</v>
      </c>
      <c r="B1223" t="s">
        <v>2382</v>
      </c>
      <c r="C1223">
        <v>2012</v>
      </c>
      <c r="E1223" t="s">
        <v>3205</v>
      </c>
      <c r="F1223" t="s">
        <v>9702</v>
      </c>
      <c r="G1223" t="s">
        <v>180</v>
      </c>
    </row>
    <row r="1224" spans="1:7" x14ac:dyDescent="0.25">
      <c r="A1224" t="s">
        <v>249</v>
      </c>
      <c r="B1224" t="s">
        <v>2386</v>
      </c>
      <c r="C1224">
        <v>1994</v>
      </c>
      <c r="E1224" t="s">
        <v>2990</v>
      </c>
      <c r="F1224" t="s">
        <v>8431</v>
      </c>
      <c r="G1224" t="s">
        <v>3980</v>
      </c>
    </row>
    <row r="1225" spans="1:7" x14ac:dyDescent="0.25">
      <c r="A1225" t="s">
        <v>2785</v>
      </c>
      <c r="B1225" t="s">
        <v>2386</v>
      </c>
      <c r="C1225">
        <v>1992</v>
      </c>
      <c r="E1225" t="s">
        <v>2990</v>
      </c>
      <c r="F1225" t="s">
        <v>9285</v>
      </c>
      <c r="G1225" t="s">
        <v>3980</v>
      </c>
    </row>
    <row r="1226" spans="1:7" x14ac:dyDescent="0.25">
      <c r="A1226" t="s">
        <v>997</v>
      </c>
      <c r="B1226" t="s">
        <v>2388</v>
      </c>
      <c r="C1226">
        <v>2006</v>
      </c>
      <c r="E1226" t="s">
        <v>3164</v>
      </c>
      <c r="F1226" t="s">
        <v>8672</v>
      </c>
      <c r="G1226" t="s">
        <v>3980</v>
      </c>
    </row>
    <row r="1227" spans="1:7" x14ac:dyDescent="0.25">
      <c r="A1227" t="s">
        <v>2386</v>
      </c>
      <c r="B1227" t="s">
        <v>2388</v>
      </c>
      <c r="C1227">
        <v>2022</v>
      </c>
      <c r="D1227" t="s">
        <v>180</v>
      </c>
      <c r="F1227" t="s">
        <v>9703</v>
      </c>
      <c r="G1227" t="s">
        <v>3980</v>
      </c>
    </row>
    <row r="1228" spans="1:7" x14ac:dyDescent="0.25">
      <c r="A1228" t="s">
        <v>1287</v>
      </c>
      <c r="B1228" t="s">
        <v>2390</v>
      </c>
      <c r="C1228">
        <v>2019</v>
      </c>
      <c r="E1228" t="s">
        <v>3226</v>
      </c>
      <c r="F1228" t="s">
        <v>8778</v>
      </c>
      <c r="G1228" t="s">
        <v>3980</v>
      </c>
    </row>
    <row r="1229" spans="1:7" x14ac:dyDescent="0.25">
      <c r="A1229" t="s">
        <v>2129</v>
      </c>
      <c r="B1229" t="s">
        <v>2390</v>
      </c>
      <c r="C1229">
        <v>2020</v>
      </c>
      <c r="E1229" s="10" t="s">
        <v>8343</v>
      </c>
      <c r="F1229" t="s">
        <v>8979</v>
      </c>
      <c r="G1229" t="s">
        <v>3980</v>
      </c>
    </row>
    <row r="1230" spans="1:7" x14ac:dyDescent="0.25">
      <c r="A1230" t="s">
        <v>2797</v>
      </c>
      <c r="B1230" t="s">
        <v>2390</v>
      </c>
      <c r="C1230">
        <v>2021</v>
      </c>
      <c r="E1230" t="s">
        <v>3226</v>
      </c>
      <c r="F1230" t="s">
        <v>9313</v>
      </c>
      <c r="G1230" t="s">
        <v>3980</v>
      </c>
    </row>
    <row r="1231" spans="1:7" x14ac:dyDescent="0.25">
      <c r="A1231" t="s">
        <v>752</v>
      </c>
      <c r="B1231" t="s">
        <v>9859</v>
      </c>
      <c r="C1231">
        <v>2018</v>
      </c>
      <c r="E1231" s="10" t="s">
        <v>9858</v>
      </c>
      <c r="F1231" t="s">
        <v>9862</v>
      </c>
      <c r="G1231" t="s">
        <v>3980</v>
      </c>
    </row>
    <row r="1232" spans="1:7" x14ac:dyDescent="0.25">
      <c r="A1232" t="s">
        <v>752</v>
      </c>
      <c r="B1232" t="s">
        <v>2396</v>
      </c>
      <c r="C1232">
        <v>2018</v>
      </c>
      <c r="E1232" t="s">
        <v>3115</v>
      </c>
      <c r="F1232" t="s">
        <v>8592</v>
      </c>
      <c r="G1232" t="s">
        <v>3980</v>
      </c>
    </row>
    <row r="1233" spans="1:7" x14ac:dyDescent="0.25">
      <c r="A1233" t="s">
        <v>2166</v>
      </c>
      <c r="B1233" t="s">
        <v>2396</v>
      </c>
      <c r="C1233">
        <v>2013</v>
      </c>
      <c r="E1233" t="s">
        <v>3115</v>
      </c>
      <c r="F1233" t="s">
        <v>9018</v>
      </c>
      <c r="G1233" t="s">
        <v>3980</v>
      </c>
    </row>
    <row r="1234" spans="1:7" x14ac:dyDescent="0.25">
      <c r="A1234" t="s">
        <v>155</v>
      </c>
      <c r="B1234" t="s">
        <v>2396</v>
      </c>
      <c r="C1234">
        <v>2011</v>
      </c>
      <c r="E1234" t="s">
        <v>3115</v>
      </c>
      <c r="F1234" t="s">
        <v>9259</v>
      </c>
      <c r="G1234" t="s">
        <v>3980</v>
      </c>
    </row>
    <row r="1235" spans="1:7" x14ac:dyDescent="0.25">
      <c r="A1235" t="s">
        <v>483</v>
      </c>
      <c r="B1235" t="s">
        <v>2399</v>
      </c>
      <c r="C1235">
        <v>2009</v>
      </c>
      <c r="E1235" t="s">
        <v>3055</v>
      </c>
      <c r="F1235" t="s">
        <v>8510</v>
      </c>
      <c r="G1235" t="s">
        <v>3980</v>
      </c>
    </row>
    <row r="1236" spans="1:7" x14ac:dyDescent="0.25">
      <c r="A1236" t="s">
        <v>915</v>
      </c>
      <c r="B1236" t="s">
        <v>2399</v>
      </c>
      <c r="C1236">
        <v>2002</v>
      </c>
      <c r="E1236" t="s">
        <v>3055</v>
      </c>
      <c r="F1236" t="s">
        <v>8648</v>
      </c>
      <c r="G1236" t="s">
        <v>3980</v>
      </c>
    </row>
    <row r="1237" spans="1:7" x14ac:dyDescent="0.25">
      <c r="A1237" t="s">
        <v>739</v>
      </c>
      <c r="B1237" t="s">
        <v>8068</v>
      </c>
      <c r="C1237">
        <v>2015</v>
      </c>
      <c r="E1237" s="10" t="s">
        <v>8082</v>
      </c>
      <c r="F1237" t="s">
        <v>9704</v>
      </c>
      <c r="G1237" t="s">
        <v>180</v>
      </c>
    </row>
    <row r="1238" spans="1:7" x14ac:dyDescent="0.25">
      <c r="A1238" t="s">
        <v>907</v>
      </c>
      <c r="B1238" t="s">
        <v>8068</v>
      </c>
      <c r="C1238">
        <v>2013</v>
      </c>
      <c r="E1238" s="10" t="s">
        <v>8082</v>
      </c>
      <c r="F1238" t="s">
        <v>9705</v>
      </c>
      <c r="G1238" t="s">
        <v>180</v>
      </c>
    </row>
    <row r="1239" spans="1:7" x14ac:dyDescent="0.25">
      <c r="A1239" t="s">
        <v>1248</v>
      </c>
      <c r="B1239" t="s">
        <v>8068</v>
      </c>
      <c r="C1239">
        <v>2020</v>
      </c>
      <c r="E1239" s="10" t="s">
        <v>8082</v>
      </c>
      <c r="F1239" t="s">
        <v>9706</v>
      </c>
      <c r="G1239" t="s">
        <v>180</v>
      </c>
    </row>
    <row r="1240" spans="1:7" x14ac:dyDescent="0.25">
      <c r="A1240" t="s">
        <v>1287</v>
      </c>
      <c r="B1240" t="s">
        <v>8068</v>
      </c>
      <c r="C1240">
        <v>2019</v>
      </c>
      <c r="E1240" s="10" t="s">
        <v>8082</v>
      </c>
      <c r="F1240" t="s">
        <v>9707</v>
      </c>
      <c r="G1240" t="s">
        <v>180</v>
      </c>
    </row>
    <row r="1241" spans="1:7" x14ac:dyDescent="0.25">
      <c r="A1241" t="s">
        <v>1137</v>
      </c>
      <c r="B1241" t="s">
        <v>7811</v>
      </c>
      <c r="C1241">
        <v>2012</v>
      </c>
      <c r="E1241" t="s">
        <v>7810</v>
      </c>
      <c r="F1241" t="s">
        <v>8731</v>
      </c>
      <c r="G1241" t="s">
        <v>3980</v>
      </c>
    </row>
    <row r="1242" spans="1:7" x14ac:dyDescent="0.25">
      <c r="A1242" t="s">
        <v>2166</v>
      </c>
      <c r="B1242" t="s">
        <v>7811</v>
      </c>
      <c r="C1242">
        <v>2013</v>
      </c>
      <c r="E1242" t="s">
        <v>7813</v>
      </c>
      <c r="F1242" t="s">
        <v>9019</v>
      </c>
      <c r="G1242" t="s">
        <v>3980</v>
      </c>
    </row>
    <row r="1243" spans="1:7" x14ac:dyDescent="0.25">
      <c r="A1243" t="s">
        <v>155</v>
      </c>
      <c r="B1243" t="s">
        <v>7811</v>
      </c>
      <c r="C1243">
        <v>2011</v>
      </c>
      <c r="E1243" t="s">
        <v>7810</v>
      </c>
      <c r="F1243" t="s">
        <v>9260</v>
      </c>
      <c r="G1243" t="s">
        <v>3980</v>
      </c>
    </row>
    <row r="1244" spans="1:7" x14ac:dyDescent="0.25">
      <c r="A1244" t="s">
        <v>2797</v>
      </c>
      <c r="B1244" t="s">
        <v>2403</v>
      </c>
      <c r="C1244">
        <v>2021</v>
      </c>
      <c r="E1244" t="s">
        <v>3006</v>
      </c>
      <c r="F1244" t="s">
        <v>9708</v>
      </c>
      <c r="G1244" t="s">
        <v>180</v>
      </c>
    </row>
    <row r="1245" spans="1:7" x14ac:dyDescent="0.25">
      <c r="A1245" t="s">
        <v>1378</v>
      </c>
      <c r="B1245" t="s">
        <v>2407</v>
      </c>
      <c r="C1245">
        <v>2013</v>
      </c>
      <c r="E1245" s="10" t="s">
        <v>8362</v>
      </c>
      <c r="F1245" t="s">
        <v>9709</v>
      </c>
      <c r="G1245" t="s">
        <v>180</v>
      </c>
    </row>
    <row r="1246" spans="1:7" x14ac:dyDescent="0.25">
      <c r="A1246" t="s">
        <v>1436</v>
      </c>
      <c r="B1246" t="s">
        <v>2407</v>
      </c>
      <c r="C1246">
        <v>2018</v>
      </c>
      <c r="E1246" t="s">
        <v>3243</v>
      </c>
      <c r="F1246" t="s">
        <v>9710</v>
      </c>
      <c r="G1246" t="s">
        <v>180</v>
      </c>
    </row>
    <row r="1247" spans="1:7" x14ac:dyDescent="0.25">
      <c r="A1247" t="s">
        <v>1848</v>
      </c>
      <c r="B1247" t="s">
        <v>2407</v>
      </c>
      <c r="C1247">
        <v>2015</v>
      </c>
      <c r="E1247" s="10" t="s">
        <v>8362</v>
      </c>
      <c r="F1247" t="s">
        <v>8939</v>
      </c>
      <c r="G1247" t="s">
        <v>3980</v>
      </c>
    </row>
    <row r="1248" spans="1:7" x14ac:dyDescent="0.25">
      <c r="A1248" t="s">
        <v>866</v>
      </c>
      <c r="B1248" t="s">
        <v>2409</v>
      </c>
      <c r="C1248">
        <v>2019</v>
      </c>
      <c r="E1248" t="s">
        <v>2975</v>
      </c>
      <c r="F1248" t="s">
        <v>9711</v>
      </c>
      <c r="G1248" t="s">
        <v>180</v>
      </c>
    </row>
    <row r="1249" spans="1:7" x14ac:dyDescent="0.25">
      <c r="A1249" t="s">
        <v>90</v>
      </c>
      <c r="B1249" t="s">
        <v>2409</v>
      </c>
      <c r="C1249">
        <v>2017</v>
      </c>
      <c r="E1249" t="s">
        <v>2975</v>
      </c>
      <c r="F1249" t="s">
        <v>9712</v>
      </c>
      <c r="G1249" t="s">
        <v>180</v>
      </c>
    </row>
    <row r="1250" spans="1:7" x14ac:dyDescent="0.25">
      <c r="A1250" t="s">
        <v>2421</v>
      </c>
      <c r="B1250" t="s">
        <v>2413</v>
      </c>
      <c r="C1250">
        <v>2008</v>
      </c>
      <c r="D1250" t="s">
        <v>180</v>
      </c>
      <c r="F1250" t="s">
        <v>9713</v>
      </c>
      <c r="G1250" t="s">
        <v>3980</v>
      </c>
    </row>
    <row r="1251" spans="1:7" x14ac:dyDescent="0.25">
      <c r="A1251" t="s">
        <v>2413</v>
      </c>
      <c r="B1251" t="s">
        <v>2417</v>
      </c>
      <c r="C1251">
        <v>2012</v>
      </c>
      <c r="D1251" t="s">
        <v>180</v>
      </c>
      <c r="F1251" t="s">
        <v>9714</v>
      </c>
      <c r="G1251" t="s">
        <v>3980</v>
      </c>
    </row>
    <row r="1252" spans="1:7" x14ac:dyDescent="0.25">
      <c r="A1252" t="s">
        <v>1788</v>
      </c>
      <c r="B1252" t="s">
        <v>2421</v>
      </c>
      <c r="C1252">
        <v>1987</v>
      </c>
      <c r="E1252" t="s">
        <v>3278</v>
      </c>
      <c r="F1252" t="s">
        <v>8909</v>
      </c>
      <c r="G1252" t="s">
        <v>3980</v>
      </c>
    </row>
    <row r="1253" spans="1:7" x14ac:dyDescent="0.25">
      <c r="A1253" t="s">
        <v>339</v>
      </c>
      <c r="B1253" t="s">
        <v>2424</v>
      </c>
      <c r="C1253">
        <v>2022</v>
      </c>
      <c r="E1253" t="s">
        <v>2975</v>
      </c>
      <c r="F1253" t="s">
        <v>8457</v>
      </c>
      <c r="G1253" t="s">
        <v>3980</v>
      </c>
    </row>
    <row r="1254" spans="1:7" x14ac:dyDescent="0.25">
      <c r="A1254" t="s">
        <v>1569</v>
      </c>
      <c r="B1254" t="s">
        <v>2424</v>
      </c>
      <c r="C1254">
        <v>2021</v>
      </c>
      <c r="E1254" t="s">
        <v>2975</v>
      </c>
      <c r="F1254" t="s">
        <v>8857</v>
      </c>
      <c r="G1254" t="s">
        <v>3980</v>
      </c>
    </row>
    <row r="1255" spans="1:7" x14ac:dyDescent="0.25">
      <c r="A1255" t="s">
        <v>90</v>
      </c>
      <c r="B1255" t="s">
        <v>2424</v>
      </c>
      <c r="C1255">
        <v>2017</v>
      </c>
      <c r="E1255" t="s">
        <v>2975</v>
      </c>
      <c r="F1255" t="s">
        <v>9121</v>
      </c>
      <c r="G1255" t="s">
        <v>3980</v>
      </c>
    </row>
    <row r="1256" spans="1:7" x14ac:dyDescent="0.25">
      <c r="A1256" t="s">
        <v>1569</v>
      </c>
      <c r="B1256" t="s">
        <v>14080</v>
      </c>
      <c r="C1256">
        <v>2021</v>
      </c>
      <c r="E1256" s="10" t="s">
        <v>14079</v>
      </c>
      <c r="F1256" t="s">
        <v>14081</v>
      </c>
      <c r="G1256" t="s">
        <v>3980</v>
      </c>
    </row>
    <row r="1257" spans="1:7" x14ac:dyDescent="0.25">
      <c r="A1257" t="s">
        <v>2917</v>
      </c>
      <c r="B1257" t="s">
        <v>14080</v>
      </c>
      <c r="C1257">
        <v>2022</v>
      </c>
      <c r="D1257" t="s">
        <v>180</v>
      </c>
      <c r="F1257" t="s">
        <v>14093</v>
      </c>
      <c r="G1257" t="s">
        <v>3980</v>
      </c>
    </row>
    <row r="1258" spans="1:7" x14ac:dyDescent="0.25">
      <c r="A1258" t="s">
        <v>1585</v>
      </c>
      <c r="B1258" t="s">
        <v>2428</v>
      </c>
      <c r="C1258">
        <v>2019</v>
      </c>
      <c r="E1258" s="10" t="s">
        <v>8325</v>
      </c>
      <c r="F1258" t="s">
        <v>8861</v>
      </c>
      <c r="G1258" t="s">
        <v>3980</v>
      </c>
    </row>
    <row r="1259" spans="1:7" x14ac:dyDescent="0.25">
      <c r="A1259" t="s">
        <v>2797</v>
      </c>
      <c r="B1259" t="s">
        <v>2428</v>
      </c>
      <c r="C1259">
        <v>2021</v>
      </c>
      <c r="E1259" t="s">
        <v>3006</v>
      </c>
      <c r="F1259" t="s">
        <v>9715</v>
      </c>
      <c r="G1259" t="s">
        <v>180</v>
      </c>
    </row>
    <row r="1260" spans="1:7" x14ac:dyDescent="0.25">
      <c r="A1260" t="s">
        <v>1287</v>
      </c>
      <c r="B1260" t="s">
        <v>2432</v>
      </c>
      <c r="C1260">
        <v>2019</v>
      </c>
      <c r="E1260" t="s">
        <v>2975</v>
      </c>
      <c r="F1260" t="s">
        <v>8779</v>
      </c>
      <c r="G1260" t="s">
        <v>3980</v>
      </c>
    </row>
    <row r="1261" spans="1:7" x14ac:dyDescent="0.25">
      <c r="A1261" t="s">
        <v>90</v>
      </c>
      <c r="B1261" t="s">
        <v>2432</v>
      </c>
      <c r="C1261">
        <v>2017</v>
      </c>
      <c r="E1261" t="s">
        <v>2975</v>
      </c>
      <c r="F1261" t="s">
        <v>9122</v>
      </c>
      <c r="G1261" t="s">
        <v>3980</v>
      </c>
    </row>
    <row r="1262" spans="1:7" x14ac:dyDescent="0.25">
      <c r="A1262" t="s">
        <v>2421</v>
      </c>
      <c r="B1262" t="s">
        <v>2436</v>
      </c>
      <c r="C1262">
        <v>2008</v>
      </c>
      <c r="E1262" t="s">
        <v>2439</v>
      </c>
      <c r="F1262" t="s">
        <v>9184</v>
      </c>
      <c r="G1262" t="s">
        <v>3980</v>
      </c>
    </row>
    <row r="1263" spans="1:7" x14ac:dyDescent="0.25">
      <c r="A1263" t="s">
        <v>249</v>
      </c>
      <c r="B1263" t="s">
        <v>2440</v>
      </c>
      <c r="C1263">
        <v>1994</v>
      </c>
      <c r="E1263" t="s">
        <v>2991</v>
      </c>
      <c r="F1263" t="s">
        <v>8432</v>
      </c>
      <c r="G1263" t="s">
        <v>3980</v>
      </c>
    </row>
    <row r="1264" spans="1:7" x14ac:dyDescent="0.25">
      <c r="A1264" t="s">
        <v>546</v>
      </c>
      <c r="B1264" t="s">
        <v>2440</v>
      </c>
      <c r="C1264">
        <v>2010</v>
      </c>
      <c r="D1264" t="s">
        <v>180</v>
      </c>
      <c r="F1264" t="s">
        <v>9716</v>
      </c>
      <c r="G1264" t="s">
        <v>3980</v>
      </c>
    </row>
    <row r="1265" spans="1:7" x14ac:dyDescent="0.25">
      <c r="A1265" t="s">
        <v>346</v>
      </c>
      <c r="B1265" t="s">
        <v>2448</v>
      </c>
      <c r="C1265">
        <v>2023</v>
      </c>
      <c r="E1265" t="s">
        <v>3006</v>
      </c>
      <c r="F1265" t="s">
        <v>9717</v>
      </c>
      <c r="G1265" t="s">
        <v>180</v>
      </c>
    </row>
    <row r="1266" spans="1:7" x14ac:dyDescent="0.25">
      <c r="A1266" t="s">
        <v>2370</v>
      </c>
      <c r="B1266" t="s">
        <v>2448</v>
      </c>
      <c r="C1266">
        <v>2021</v>
      </c>
      <c r="E1266" t="s">
        <v>2975</v>
      </c>
      <c r="F1266" t="s">
        <v>9153</v>
      </c>
      <c r="G1266" t="s">
        <v>3980</v>
      </c>
    </row>
    <row r="1267" spans="1:7" x14ac:dyDescent="0.25">
      <c r="A1267" t="s">
        <v>155</v>
      </c>
      <c r="B1267" t="s">
        <v>2452</v>
      </c>
      <c r="C1267">
        <v>2011</v>
      </c>
      <c r="E1267" t="s">
        <v>3402</v>
      </c>
      <c r="F1267" t="s">
        <v>9261</v>
      </c>
      <c r="G1267" t="s">
        <v>3980</v>
      </c>
    </row>
    <row r="1268" spans="1:7" x14ac:dyDescent="0.25">
      <c r="A1268" t="s">
        <v>752</v>
      </c>
      <c r="B1268" t="s">
        <v>8290</v>
      </c>
      <c r="C1268">
        <v>2018</v>
      </c>
      <c r="E1268" s="10" t="s">
        <v>8300</v>
      </c>
      <c r="F1268" t="s">
        <v>9998</v>
      </c>
      <c r="G1268" t="s">
        <v>180</v>
      </c>
    </row>
    <row r="1269" spans="1:7" x14ac:dyDescent="0.25">
      <c r="A1269" t="s">
        <v>1436</v>
      </c>
      <c r="B1269" t="s">
        <v>8290</v>
      </c>
      <c r="C1269">
        <v>2018</v>
      </c>
      <c r="E1269" s="10" t="s">
        <v>8300</v>
      </c>
      <c r="F1269" t="s">
        <v>9998</v>
      </c>
      <c r="G1269" t="s">
        <v>180</v>
      </c>
    </row>
    <row r="1270" spans="1:7" x14ac:dyDescent="0.25">
      <c r="A1270" t="s">
        <v>90</v>
      </c>
      <c r="B1270" t="s">
        <v>8290</v>
      </c>
      <c r="C1270">
        <v>2017</v>
      </c>
      <c r="E1270" s="10" t="s">
        <v>8300</v>
      </c>
      <c r="F1270" t="s">
        <v>9998</v>
      </c>
      <c r="G1270" t="s">
        <v>180</v>
      </c>
    </row>
    <row r="1271" spans="1:7" x14ac:dyDescent="0.25">
      <c r="A1271" t="s">
        <v>178</v>
      </c>
      <c r="B1271" t="s">
        <v>2456</v>
      </c>
      <c r="C1271">
        <v>2022</v>
      </c>
      <c r="E1271" s="10" t="s">
        <v>2459</v>
      </c>
      <c r="F1271" t="s">
        <v>8419</v>
      </c>
      <c r="G1271" t="s">
        <v>3980</v>
      </c>
    </row>
    <row r="1272" spans="1:7" x14ac:dyDescent="0.25">
      <c r="A1272" t="s">
        <v>450</v>
      </c>
      <c r="B1272" t="s">
        <v>2456</v>
      </c>
      <c r="C1272">
        <v>2022</v>
      </c>
      <c r="E1272" s="10" t="s">
        <v>2459</v>
      </c>
      <c r="F1272" t="s">
        <v>8503</v>
      </c>
      <c r="G1272" t="s">
        <v>3980</v>
      </c>
    </row>
    <row r="1273" spans="1:7" x14ac:dyDescent="0.25">
      <c r="A1273" t="s">
        <v>490</v>
      </c>
      <c r="B1273" t="s">
        <v>2456</v>
      </c>
      <c r="C1273">
        <v>2022</v>
      </c>
      <c r="E1273" s="10" t="s">
        <v>2459</v>
      </c>
      <c r="F1273" t="s">
        <v>8525</v>
      </c>
      <c r="G1273" t="s">
        <v>3980</v>
      </c>
    </row>
    <row r="1274" spans="1:7" x14ac:dyDescent="0.25">
      <c r="A1274" t="s">
        <v>1836</v>
      </c>
      <c r="B1274" t="s">
        <v>2456</v>
      </c>
      <c r="C1274">
        <v>2019</v>
      </c>
      <c r="E1274" s="10" t="s">
        <v>2459</v>
      </c>
      <c r="F1274" t="s">
        <v>8919</v>
      </c>
      <c r="G1274" t="s">
        <v>3980</v>
      </c>
    </row>
    <row r="1275" spans="1:7" x14ac:dyDescent="0.25">
      <c r="A1275" t="s">
        <v>2185</v>
      </c>
      <c r="B1275" t="s">
        <v>2456</v>
      </c>
      <c r="C1275">
        <v>2022</v>
      </c>
      <c r="E1275" s="10" t="s">
        <v>2459</v>
      </c>
      <c r="F1275" t="s">
        <v>9024</v>
      </c>
      <c r="G1275" t="s">
        <v>3980</v>
      </c>
    </row>
    <row r="1276" spans="1:7" x14ac:dyDescent="0.25">
      <c r="A1276" t="s">
        <v>8333</v>
      </c>
      <c r="B1276" t="s">
        <v>2456</v>
      </c>
      <c r="C1276">
        <v>2022</v>
      </c>
      <c r="E1276" s="10" t="s">
        <v>2459</v>
      </c>
      <c r="F1276" t="s">
        <v>9027</v>
      </c>
      <c r="G1276" t="s">
        <v>3980</v>
      </c>
    </row>
    <row r="1277" spans="1:7" x14ac:dyDescent="0.25">
      <c r="A1277" t="s">
        <v>2390</v>
      </c>
      <c r="B1277" t="s">
        <v>2456</v>
      </c>
      <c r="C1277">
        <v>2022</v>
      </c>
      <c r="E1277" s="10" t="s">
        <v>2459</v>
      </c>
      <c r="F1277" t="s">
        <v>9155</v>
      </c>
      <c r="G1277" t="s">
        <v>3980</v>
      </c>
    </row>
    <row r="1278" spans="1:7" x14ac:dyDescent="0.25">
      <c r="A1278" t="s">
        <v>2403</v>
      </c>
      <c r="B1278" t="s">
        <v>2456</v>
      </c>
      <c r="C1278">
        <v>2022</v>
      </c>
      <c r="E1278" s="10" t="s">
        <v>2459</v>
      </c>
      <c r="F1278" t="s">
        <v>9156</v>
      </c>
      <c r="G1278" t="s">
        <v>3980</v>
      </c>
    </row>
    <row r="1279" spans="1:7" x14ac:dyDescent="0.25">
      <c r="A1279" t="s">
        <v>2797</v>
      </c>
      <c r="B1279" t="s">
        <v>2456</v>
      </c>
      <c r="C1279">
        <v>2021</v>
      </c>
      <c r="E1279" s="10" t="s">
        <v>2459</v>
      </c>
      <c r="F1279" t="s">
        <v>9718</v>
      </c>
      <c r="G1279" t="s">
        <v>180</v>
      </c>
    </row>
    <row r="1280" spans="1:7" x14ac:dyDescent="0.25">
      <c r="A1280" t="s">
        <v>2821</v>
      </c>
      <c r="B1280" t="s">
        <v>2456</v>
      </c>
      <c r="C1280">
        <v>2022</v>
      </c>
      <c r="E1280" s="10" t="s">
        <v>2459</v>
      </c>
      <c r="F1280" t="s">
        <v>9324</v>
      </c>
      <c r="G1280" t="s">
        <v>3980</v>
      </c>
    </row>
    <row r="1281" spans="1:7" x14ac:dyDescent="0.25">
      <c r="A1281" t="s">
        <v>1287</v>
      </c>
      <c r="B1281" t="s">
        <v>9937</v>
      </c>
      <c r="C1281">
        <v>2019</v>
      </c>
      <c r="E1281" s="10" t="s">
        <v>9936</v>
      </c>
      <c r="F1281" t="s">
        <v>9941</v>
      </c>
      <c r="G1281" t="s">
        <v>3980</v>
      </c>
    </row>
    <row r="1282" spans="1:7" x14ac:dyDescent="0.25">
      <c r="A1282" t="s">
        <v>2088</v>
      </c>
      <c r="B1282" t="s">
        <v>9937</v>
      </c>
      <c r="C1282">
        <v>2023</v>
      </c>
      <c r="E1282" s="10" t="s">
        <v>9936</v>
      </c>
      <c r="F1282" t="s">
        <v>9942</v>
      </c>
      <c r="G1282" t="s">
        <v>3980</v>
      </c>
    </row>
    <row r="1283" spans="1:7" x14ac:dyDescent="0.25">
      <c r="A1283" t="s">
        <v>90</v>
      </c>
      <c r="B1283" t="s">
        <v>9937</v>
      </c>
      <c r="C1283">
        <v>2017</v>
      </c>
      <c r="E1283" s="10" t="s">
        <v>9936</v>
      </c>
      <c r="F1283" t="s">
        <v>9940</v>
      </c>
      <c r="G1283" t="s">
        <v>3980</v>
      </c>
    </row>
    <row r="1284" spans="1:7" x14ac:dyDescent="0.25">
      <c r="A1284" t="s">
        <v>1287</v>
      </c>
      <c r="B1284" t="s">
        <v>2460</v>
      </c>
      <c r="C1284">
        <v>2019</v>
      </c>
      <c r="E1284" s="10" t="s">
        <v>14014</v>
      </c>
      <c r="F1284" t="s">
        <v>9719</v>
      </c>
      <c r="G1284" t="s">
        <v>3980</v>
      </c>
    </row>
    <row r="1285" spans="1:7" x14ac:dyDescent="0.25">
      <c r="A1285" t="s">
        <v>90</v>
      </c>
      <c r="B1285" t="s">
        <v>2464</v>
      </c>
      <c r="C1285">
        <v>2017</v>
      </c>
      <c r="E1285" s="10" t="s">
        <v>3369</v>
      </c>
      <c r="F1285" t="s">
        <v>9123</v>
      </c>
      <c r="G1285" t="s">
        <v>3980</v>
      </c>
    </row>
    <row r="1286" spans="1:7" x14ac:dyDescent="0.25">
      <c r="A1286" t="s">
        <v>346</v>
      </c>
      <c r="B1286" t="s">
        <v>2468</v>
      </c>
      <c r="C1286">
        <v>2023</v>
      </c>
      <c r="E1286" t="s">
        <v>3042</v>
      </c>
      <c r="F1286" t="s">
        <v>8494</v>
      </c>
      <c r="G1286" t="s">
        <v>3980</v>
      </c>
    </row>
    <row r="1287" spans="1:7" x14ac:dyDescent="0.25">
      <c r="A1287" t="s">
        <v>1569</v>
      </c>
      <c r="B1287" t="s">
        <v>2468</v>
      </c>
      <c r="C1287">
        <v>2021</v>
      </c>
      <c r="E1287" t="s">
        <v>3042</v>
      </c>
      <c r="F1287" t="s">
        <v>8858</v>
      </c>
      <c r="G1287" t="s">
        <v>3980</v>
      </c>
    </row>
    <row r="1288" spans="1:7" x14ac:dyDescent="0.25">
      <c r="A1288" t="s">
        <v>1944</v>
      </c>
      <c r="B1288" t="s">
        <v>2468</v>
      </c>
      <c r="C1288">
        <v>2022</v>
      </c>
      <c r="E1288" t="s">
        <v>3042</v>
      </c>
      <c r="F1288" t="s">
        <v>8954</v>
      </c>
      <c r="G1288" t="s">
        <v>3980</v>
      </c>
    </row>
    <row r="1289" spans="1:7" x14ac:dyDescent="0.25">
      <c r="A1289" t="s">
        <v>490</v>
      </c>
      <c r="B1289" t="s">
        <v>8062</v>
      </c>
      <c r="C1289">
        <v>2022</v>
      </c>
      <c r="E1289" s="10" t="s">
        <v>8081</v>
      </c>
      <c r="F1289" t="s">
        <v>8405</v>
      </c>
      <c r="G1289" t="s">
        <v>3980</v>
      </c>
    </row>
    <row r="1290" spans="1:7" x14ac:dyDescent="0.25">
      <c r="A1290" t="s">
        <v>840</v>
      </c>
      <c r="B1290" t="s">
        <v>8062</v>
      </c>
      <c r="C1290">
        <v>1996</v>
      </c>
      <c r="E1290" s="10" t="s">
        <v>8081</v>
      </c>
      <c r="F1290" t="s">
        <v>8626</v>
      </c>
      <c r="G1290" t="s">
        <v>3980</v>
      </c>
    </row>
    <row r="1291" spans="1:7" x14ac:dyDescent="0.25">
      <c r="A1291" t="s">
        <v>2797</v>
      </c>
      <c r="B1291" t="s">
        <v>8062</v>
      </c>
      <c r="C1291">
        <v>2021</v>
      </c>
      <c r="E1291" s="10" t="s">
        <v>8081</v>
      </c>
      <c r="F1291" t="s">
        <v>9314</v>
      </c>
      <c r="G1291" t="s">
        <v>3980</v>
      </c>
    </row>
    <row r="1292" spans="1:7" x14ac:dyDescent="0.25">
      <c r="A1292" t="s">
        <v>249</v>
      </c>
      <c r="B1292" t="s">
        <v>2474</v>
      </c>
      <c r="C1292">
        <v>1994</v>
      </c>
      <c r="E1292" s="10" t="s">
        <v>2992</v>
      </c>
      <c r="F1292" t="s">
        <v>14013</v>
      </c>
      <c r="G1292" t="s">
        <v>3980</v>
      </c>
    </row>
    <row r="1293" spans="1:7" x14ac:dyDescent="0.25">
      <c r="A1293" t="s">
        <v>739</v>
      </c>
      <c r="B1293" t="s">
        <v>2474</v>
      </c>
      <c r="C1293">
        <v>2015</v>
      </c>
      <c r="E1293" s="10" t="s">
        <v>2992</v>
      </c>
      <c r="F1293" t="s">
        <v>14013</v>
      </c>
      <c r="G1293" t="s">
        <v>3980</v>
      </c>
    </row>
    <row r="1294" spans="1:7" x14ac:dyDescent="0.25">
      <c r="A1294" t="s">
        <v>840</v>
      </c>
      <c r="B1294" t="s">
        <v>2474</v>
      </c>
      <c r="C1294">
        <v>1996</v>
      </c>
      <c r="E1294" s="10" t="s">
        <v>2992</v>
      </c>
      <c r="F1294" t="s">
        <v>14013</v>
      </c>
      <c r="G1294" t="s">
        <v>3980</v>
      </c>
    </row>
    <row r="1295" spans="1:7" x14ac:dyDescent="0.25">
      <c r="A1295" t="s">
        <v>2421</v>
      </c>
      <c r="B1295" t="s">
        <v>2478</v>
      </c>
      <c r="C1295">
        <v>2008</v>
      </c>
      <c r="E1295" t="s">
        <v>3388</v>
      </c>
      <c r="F1295" t="s">
        <v>9720</v>
      </c>
      <c r="G1295" t="s">
        <v>180</v>
      </c>
    </row>
    <row r="1296" spans="1:7" x14ac:dyDescent="0.25">
      <c r="A1296" t="s">
        <v>1531</v>
      </c>
      <c r="B1296" t="s">
        <v>2482</v>
      </c>
      <c r="C1296">
        <v>1995</v>
      </c>
      <c r="E1296" t="s">
        <v>3248</v>
      </c>
      <c r="F1296" t="s">
        <v>8834</v>
      </c>
      <c r="G1296" t="s">
        <v>3980</v>
      </c>
    </row>
    <row r="1297" spans="1:7" x14ac:dyDescent="0.25">
      <c r="A1297" t="s">
        <v>1788</v>
      </c>
      <c r="B1297" t="s">
        <v>2482</v>
      </c>
      <c r="C1297">
        <v>1987</v>
      </c>
      <c r="E1297" t="s">
        <v>3248</v>
      </c>
      <c r="F1297" t="s">
        <v>8910</v>
      </c>
      <c r="G1297" t="s">
        <v>3980</v>
      </c>
    </row>
    <row r="1298" spans="1:7" x14ac:dyDescent="0.25">
      <c r="A1298" t="s">
        <v>1428</v>
      </c>
      <c r="B1298" t="s">
        <v>9875</v>
      </c>
      <c r="C1298">
        <v>2021</v>
      </c>
      <c r="E1298" s="10" t="s">
        <v>9874</v>
      </c>
      <c r="F1298" t="s">
        <v>9880</v>
      </c>
      <c r="G1298" t="s">
        <v>3980</v>
      </c>
    </row>
    <row r="1299" spans="1:7" x14ac:dyDescent="0.25">
      <c r="A1299" t="s">
        <v>90</v>
      </c>
      <c r="B1299" t="s">
        <v>9875</v>
      </c>
      <c r="C1299">
        <v>2017</v>
      </c>
      <c r="E1299" s="10" t="s">
        <v>9874</v>
      </c>
      <c r="F1299" t="s">
        <v>9879</v>
      </c>
      <c r="G1299" t="s">
        <v>3980</v>
      </c>
    </row>
    <row r="1300" spans="1:7" x14ac:dyDescent="0.25">
      <c r="A1300" t="s">
        <v>1848</v>
      </c>
      <c r="B1300" t="s">
        <v>2485</v>
      </c>
      <c r="C1300">
        <v>2015</v>
      </c>
      <c r="E1300" t="s">
        <v>2488</v>
      </c>
      <c r="F1300" t="s">
        <v>8940</v>
      </c>
      <c r="G1300" t="s">
        <v>3980</v>
      </c>
    </row>
    <row r="1301" spans="1:7" x14ac:dyDescent="0.25">
      <c r="A1301" t="s">
        <v>2421</v>
      </c>
      <c r="B1301" t="s">
        <v>2485</v>
      </c>
      <c r="C1301">
        <v>2008</v>
      </c>
      <c r="E1301" t="s">
        <v>3389</v>
      </c>
      <c r="F1301" t="s">
        <v>9185</v>
      </c>
      <c r="G1301" t="s">
        <v>3980</v>
      </c>
    </row>
    <row r="1302" spans="1:7" x14ac:dyDescent="0.25">
      <c r="A1302" t="s">
        <v>155</v>
      </c>
      <c r="B1302" t="s">
        <v>2485</v>
      </c>
      <c r="C1302">
        <v>2011</v>
      </c>
      <c r="E1302" t="s">
        <v>3389</v>
      </c>
      <c r="F1302" t="s">
        <v>9262</v>
      </c>
      <c r="G1302" t="s">
        <v>3980</v>
      </c>
    </row>
    <row r="1303" spans="1:7" x14ac:dyDescent="0.25">
      <c r="A1303" t="s">
        <v>1447</v>
      </c>
      <c r="B1303" t="s">
        <v>8375</v>
      </c>
      <c r="C1303">
        <v>2001</v>
      </c>
      <c r="E1303" s="10" t="s">
        <v>8374</v>
      </c>
      <c r="F1303" t="s">
        <v>14015</v>
      </c>
      <c r="G1303" t="s">
        <v>3980</v>
      </c>
    </row>
    <row r="1304" spans="1:7" x14ac:dyDescent="0.25">
      <c r="A1304" t="s">
        <v>1810</v>
      </c>
      <c r="B1304" t="s">
        <v>8375</v>
      </c>
      <c r="C1304">
        <v>2019</v>
      </c>
      <c r="E1304" t="s">
        <v>3286</v>
      </c>
      <c r="F1304" t="s">
        <v>8917</v>
      </c>
      <c r="G1304" t="s">
        <v>3980</v>
      </c>
    </row>
    <row r="1305" spans="1:7" x14ac:dyDescent="0.25">
      <c r="A1305" t="s">
        <v>2088</v>
      </c>
      <c r="B1305" t="s">
        <v>8375</v>
      </c>
      <c r="C1305">
        <v>2023</v>
      </c>
      <c r="E1305" s="10" t="s">
        <v>8374</v>
      </c>
      <c r="F1305" t="s">
        <v>14015</v>
      </c>
      <c r="G1305" t="s">
        <v>3980</v>
      </c>
    </row>
    <row r="1306" spans="1:7" x14ac:dyDescent="0.25">
      <c r="A1306" t="s">
        <v>2166</v>
      </c>
      <c r="B1306" t="s">
        <v>2491</v>
      </c>
      <c r="C1306">
        <v>2013</v>
      </c>
      <c r="E1306" t="s">
        <v>3327</v>
      </c>
      <c r="F1306" t="s">
        <v>9020</v>
      </c>
      <c r="G1306" t="s">
        <v>3980</v>
      </c>
    </row>
    <row r="1307" spans="1:7" x14ac:dyDescent="0.25">
      <c r="A1307" t="s">
        <v>907</v>
      </c>
      <c r="B1307" t="s">
        <v>2495</v>
      </c>
      <c r="C1307">
        <v>2013</v>
      </c>
      <c r="E1307" s="10" t="s">
        <v>8372</v>
      </c>
      <c r="F1307" t="s">
        <v>9721</v>
      </c>
      <c r="G1307" t="s">
        <v>180</v>
      </c>
    </row>
    <row r="1308" spans="1:7" x14ac:dyDescent="0.25">
      <c r="A1308" t="s">
        <v>1137</v>
      </c>
      <c r="B1308" t="s">
        <v>2495</v>
      </c>
      <c r="C1308">
        <v>2012</v>
      </c>
      <c r="E1308" t="s">
        <v>3191</v>
      </c>
      <c r="F1308" t="s">
        <v>9722</v>
      </c>
      <c r="G1308" t="s">
        <v>180</v>
      </c>
    </row>
    <row r="1309" spans="1:7" x14ac:dyDescent="0.25">
      <c r="A1309" t="s">
        <v>917</v>
      </c>
      <c r="B1309" t="s">
        <v>2499</v>
      </c>
      <c r="C1309">
        <v>2019</v>
      </c>
      <c r="E1309" t="s">
        <v>3143</v>
      </c>
      <c r="F1309" t="s">
        <v>8649</v>
      </c>
      <c r="G1309" t="s">
        <v>3980</v>
      </c>
    </row>
    <row r="1310" spans="1:7" x14ac:dyDescent="0.25">
      <c r="A1310" t="s">
        <v>90</v>
      </c>
      <c r="B1310" t="s">
        <v>2503</v>
      </c>
      <c r="C1310">
        <v>2017</v>
      </c>
      <c r="E1310" s="10" t="s">
        <v>8347</v>
      </c>
      <c r="F1310" t="s">
        <v>9124</v>
      </c>
      <c r="G1310" t="s">
        <v>3980</v>
      </c>
    </row>
    <row r="1311" spans="1:7" x14ac:dyDescent="0.25">
      <c r="A1311" t="s">
        <v>997</v>
      </c>
      <c r="B1311" t="s">
        <v>2507</v>
      </c>
      <c r="C1311">
        <v>2006</v>
      </c>
      <c r="E1311" t="s">
        <v>3165</v>
      </c>
      <c r="F1311" t="s">
        <v>9723</v>
      </c>
      <c r="G1311" t="s">
        <v>180</v>
      </c>
    </row>
    <row r="1312" spans="1:7" x14ac:dyDescent="0.25">
      <c r="A1312" t="s">
        <v>1287</v>
      </c>
      <c r="B1312" t="s">
        <v>2507</v>
      </c>
      <c r="C1312">
        <v>2019</v>
      </c>
      <c r="E1312" t="s">
        <v>3165</v>
      </c>
      <c r="F1312" t="s">
        <v>9341</v>
      </c>
      <c r="G1312" t="s">
        <v>3980</v>
      </c>
    </row>
    <row r="1313" spans="1:7" x14ac:dyDescent="0.25">
      <c r="A1313" t="s">
        <v>1542</v>
      </c>
      <c r="B1313" t="s">
        <v>2507</v>
      </c>
      <c r="C1313">
        <v>2021</v>
      </c>
      <c r="E1313" t="s">
        <v>3165</v>
      </c>
      <c r="F1313" t="s">
        <v>9342</v>
      </c>
      <c r="G1313" t="s">
        <v>3980</v>
      </c>
    </row>
    <row r="1314" spans="1:7" x14ac:dyDescent="0.25">
      <c r="A1314" t="s">
        <v>1569</v>
      </c>
      <c r="B1314" t="s">
        <v>2515</v>
      </c>
      <c r="C1314">
        <v>2021</v>
      </c>
      <c r="E1314" t="s">
        <v>3257</v>
      </c>
      <c r="F1314" t="s">
        <v>8859</v>
      </c>
      <c r="G1314" t="s">
        <v>3980</v>
      </c>
    </row>
    <row r="1315" spans="1:7" x14ac:dyDescent="0.25">
      <c r="A1315" t="s">
        <v>2088</v>
      </c>
      <c r="B1315" t="s">
        <v>2517</v>
      </c>
      <c r="C1315">
        <v>2023</v>
      </c>
      <c r="E1315" t="s">
        <v>3301</v>
      </c>
      <c r="F1315" t="s">
        <v>8962</v>
      </c>
      <c r="G1315" t="s">
        <v>3980</v>
      </c>
    </row>
    <row r="1316" spans="1:7" x14ac:dyDescent="0.25">
      <c r="A1316" t="s">
        <v>2129</v>
      </c>
      <c r="B1316" t="s">
        <v>2517</v>
      </c>
      <c r="C1316">
        <v>2020</v>
      </c>
      <c r="E1316" t="s">
        <v>3301</v>
      </c>
      <c r="F1316" t="s">
        <v>8980</v>
      </c>
      <c r="G1316" t="s">
        <v>3980</v>
      </c>
    </row>
    <row r="1317" spans="1:7" x14ac:dyDescent="0.25">
      <c r="A1317" t="s">
        <v>2139</v>
      </c>
      <c r="B1317" t="s">
        <v>2517</v>
      </c>
      <c r="C1317">
        <v>2020</v>
      </c>
      <c r="E1317" t="s">
        <v>3301</v>
      </c>
      <c r="F1317" t="s">
        <v>8986</v>
      </c>
      <c r="G1317" t="s">
        <v>3980</v>
      </c>
    </row>
    <row r="1318" spans="1:7" x14ac:dyDescent="0.25">
      <c r="A1318" t="s">
        <v>2797</v>
      </c>
      <c r="B1318" t="s">
        <v>2519</v>
      </c>
      <c r="C1318">
        <v>2021</v>
      </c>
      <c r="E1318" t="s">
        <v>3419</v>
      </c>
      <c r="F1318" t="s">
        <v>9315</v>
      </c>
      <c r="G1318" t="s">
        <v>3980</v>
      </c>
    </row>
    <row r="1319" spans="1:7" x14ac:dyDescent="0.25">
      <c r="A1319" t="s">
        <v>1137</v>
      </c>
      <c r="B1319" t="s">
        <v>2523</v>
      </c>
      <c r="C1319">
        <v>2012</v>
      </c>
      <c r="E1319" t="s">
        <v>3206</v>
      </c>
      <c r="F1319" t="s">
        <v>8732</v>
      </c>
      <c r="G1319" t="s">
        <v>3980</v>
      </c>
    </row>
    <row r="1320" spans="1:7" x14ac:dyDescent="0.25">
      <c r="A1320" t="s">
        <v>2421</v>
      </c>
      <c r="B1320" t="s">
        <v>2523</v>
      </c>
      <c r="C1320">
        <v>2008</v>
      </c>
      <c r="E1320" t="s">
        <v>3206</v>
      </c>
      <c r="F1320" t="s">
        <v>9186</v>
      </c>
      <c r="G1320" t="s">
        <v>3980</v>
      </c>
    </row>
    <row r="1321" spans="1:7" x14ac:dyDescent="0.25">
      <c r="A1321" t="s">
        <v>155</v>
      </c>
      <c r="B1321" t="s">
        <v>2523</v>
      </c>
      <c r="C1321">
        <v>2011</v>
      </c>
      <c r="E1321" t="s">
        <v>3206</v>
      </c>
      <c r="F1321" t="s">
        <v>9263</v>
      </c>
      <c r="G1321" t="s">
        <v>3980</v>
      </c>
    </row>
    <row r="1322" spans="1:7" x14ac:dyDescent="0.25">
      <c r="A1322" t="s">
        <v>334</v>
      </c>
      <c r="B1322" t="s">
        <v>2530</v>
      </c>
      <c r="C1322">
        <v>1997</v>
      </c>
      <c r="E1322" t="s">
        <v>3003</v>
      </c>
      <c r="F1322" t="s">
        <v>8445</v>
      </c>
      <c r="G1322" t="s">
        <v>3980</v>
      </c>
    </row>
    <row r="1323" spans="1:7" x14ac:dyDescent="0.25">
      <c r="A1323" t="s">
        <v>1039</v>
      </c>
      <c r="B1323" t="s">
        <v>2530</v>
      </c>
      <c r="C1323">
        <v>2016</v>
      </c>
      <c r="E1323" t="s">
        <v>3003</v>
      </c>
      <c r="F1323" t="s">
        <v>8697</v>
      </c>
      <c r="G1323" t="s">
        <v>3980</v>
      </c>
    </row>
    <row r="1324" spans="1:7" x14ac:dyDescent="0.25">
      <c r="A1324" t="s">
        <v>2530</v>
      </c>
      <c r="B1324" t="s">
        <v>2533</v>
      </c>
      <c r="C1324">
        <v>2021</v>
      </c>
      <c r="D1324" t="s">
        <v>180</v>
      </c>
      <c r="F1324" t="s">
        <v>9724</v>
      </c>
      <c r="G1324" t="s">
        <v>3980</v>
      </c>
    </row>
    <row r="1325" spans="1:7" x14ac:dyDescent="0.25">
      <c r="A1325" t="s">
        <v>840</v>
      </c>
      <c r="B1325" t="s">
        <v>2536</v>
      </c>
      <c r="C1325">
        <v>1996</v>
      </c>
      <c r="E1325" t="s">
        <v>3130</v>
      </c>
      <c r="F1325" t="s">
        <v>8627</v>
      </c>
      <c r="G1325" t="s">
        <v>3980</v>
      </c>
    </row>
    <row r="1326" spans="1:7" x14ac:dyDescent="0.25">
      <c r="A1326" t="s">
        <v>1788</v>
      </c>
      <c r="B1326" t="s">
        <v>2536</v>
      </c>
      <c r="C1326">
        <v>1987</v>
      </c>
      <c r="E1326" t="s">
        <v>3279</v>
      </c>
      <c r="F1326" t="s">
        <v>8911</v>
      </c>
      <c r="G1326" t="s">
        <v>3980</v>
      </c>
    </row>
    <row r="1327" spans="1:7" x14ac:dyDescent="0.25">
      <c r="A1327" t="s">
        <v>2147</v>
      </c>
      <c r="B1327" t="s">
        <v>2536</v>
      </c>
      <c r="C1327">
        <v>1980</v>
      </c>
      <c r="E1327" t="s">
        <v>3279</v>
      </c>
      <c r="F1327" t="s">
        <v>9004</v>
      </c>
      <c r="G1327" t="s">
        <v>3980</v>
      </c>
    </row>
    <row r="1328" spans="1:7" x14ac:dyDescent="0.25">
      <c r="A1328" t="s">
        <v>1436</v>
      </c>
      <c r="B1328" t="s">
        <v>2539</v>
      </c>
      <c r="C1328">
        <v>2018</v>
      </c>
      <c r="E1328" t="s">
        <v>2975</v>
      </c>
      <c r="F1328" t="s">
        <v>8826</v>
      </c>
      <c r="G1328" t="s">
        <v>3980</v>
      </c>
    </row>
    <row r="1329" spans="1:7" x14ac:dyDescent="0.25">
      <c r="A1329" t="s">
        <v>1287</v>
      </c>
      <c r="B1329" t="s">
        <v>2543</v>
      </c>
      <c r="C1329">
        <v>2019</v>
      </c>
      <c r="E1329" t="s">
        <v>3227</v>
      </c>
      <c r="F1329" t="s">
        <v>8780</v>
      </c>
      <c r="G1329" t="s">
        <v>3980</v>
      </c>
    </row>
    <row r="1330" spans="1:7" x14ac:dyDescent="0.25">
      <c r="A1330" t="s">
        <v>2549</v>
      </c>
      <c r="B1330" t="s">
        <v>2547</v>
      </c>
      <c r="C1330">
        <v>2018</v>
      </c>
      <c r="D1330" t="s">
        <v>180</v>
      </c>
      <c r="F1330" t="s">
        <v>9725</v>
      </c>
      <c r="G1330" t="s">
        <v>3980</v>
      </c>
    </row>
    <row r="1331" spans="1:7" x14ac:dyDescent="0.25">
      <c r="A1331" t="s">
        <v>2125</v>
      </c>
      <c r="B1331" t="s">
        <v>2549</v>
      </c>
      <c r="C1331">
        <v>2013</v>
      </c>
      <c r="E1331" t="s">
        <v>3304</v>
      </c>
      <c r="F1331" t="s">
        <v>8969</v>
      </c>
      <c r="G1331" t="s">
        <v>3980</v>
      </c>
    </row>
    <row r="1332" spans="1:7" x14ac:dyDescent="0.25">
      <c r="A1332" t="s">
        <v>343</v>
      </c>
      <c r="B1332" t="s">
        <v>2553</v>
      </c>
      <c r="C1332">
        <v>2018</v>
      </c>
      <c r="E1332" t="s">
        <v>2975</v>
      </c>
      <c r="F1332" t="s">
        <v>8458</v>
      </c>
      <c r="G1332" t="s">
        <v>3980</v>
      </c>
    </row>
    <row r="1333" spans="1:7" x14ac:dyDescent="0.25">
      <c r="A1333" t="s">
        <v>346</v>
      </c>
      <c r="B1333" t="s">
        <v>2553</v>
      </c>
      <c r="C1333">
        <v>2023</v>
      </c>
      <c r="E1333" s="10" t="s">
        <v>9803</v>
      </c>
      <c r="F1333" t="s">
        <v>9999</v>
      </c>
      <c r="G1333" t="s">
        <v>180</v>
      </c>
    </row>
    <row r="1334" spans="1:7" x14ac:dyDescent="0.25">
      <c r="A1334" t="s">
        <v>9802</v>
      </c>
      <c r="B1334" t="s">
        <v>2553</v>
      </c>
      <c r="C1334">
        <v>2025</v>
      </c>
      <c r="E1334" s="10" t="s">
        <v>9803</v>
      </c>
      <c r="F1334" t="s">
        <v>9999</v>
      </c>
      <c r="G1334" t="s">
        <v>180</v>
      </c>
    </row>
    <row r="1335" spans="1:7" x14ac:dyDescent="0.25">
      <c r="A1335" t="s">
        <v>1291</v>
      </c>
      <c r="B1335" t="s">
        <v>2553</v>
      </c>
      <c r="C1335">
        <v>2024</v>
      </c>
      <c r="E1335" s="10" t="s">
        <v>9803</v>
      </c>
      <c r="F1335" t="s">
        <v>9999</v>
      </c>
      <c r="G1335" t="s">
        <v>180</v>
      </c>
    </row>
    <row r="1336" spans="1:7" x14ac:dyDescent="0.25">
      <c r="A1336" t="s">
        <v>90</v>
      </c>
      <c r="B1336" t="s">
        <v>2553</v>
      </c>
      <c r="C1336">
        <v>2017</v>
      </c>
      <c r="E1336" t="s">
        <v>3370</v>
      </c>
      <c r="F1336" t="s">
        <v>9125</v>
      </c>
      <c r="G1336" t="s">
        <v>3980</v>
      </c>
    </row>
    <row r="1337" spans="1:7" x14ac:dyDescent="0.25">
      <c r="A1337" t="s">
        <v>90</v>
      </c>
      <c r="B1337" t="s">
        <v>2556</v>
      </c>
      <c r="C1337">
        <v>2017</v>
      </c>
      <c r="E1337" t="s">
        <v>3371</v>
      </c>
      <c r="F1337" t="s">
        <v>9126</v>
      </c>
      <c r="G1337" t="s">
        <v>3980</v>
      </c>
    </row>
    <row r="1338" spans="1:7" x14ac:dyDescent="0.25">
      <c r="A1338" t="s">
        <v>2066</v>
      </c>
      <c r="B1338" t="s">
        <v>2560</v>
      </c>
      <c r="C1338">
        <v>2010</v>
      </c>
      <c r="E1338" t="s">
        <v>2975</v>
      </c>
      <c r="F1338" t="s">
        <v>8959</v>
      </c>
      <c r="G1338" t="s">
        <v>3980</v>
      </c>
    </row>
    <row r="1339" spans="1:7" x14ac:dyDescent="0.25">
      <c r="A1339" t="s">
        <v>155</v>
      </c>
      <c r="B1339" t="s">
        <v>2560</v>
      </c>
      <c r="C1339">
        <v>2011</v>
      </c>
      <c r="E1339" t="s">
        <v>2975</v>
      </c>
      <c r="F1339" t="s">
        <v>9264</v>
      </c>
      <c r="G1339" t="s">
        <v>3980</v>
      </c>
    </row>
    <row r="1340" spans="1:7" x14ac:dyDescent="0.25">
      <c r="A1340" t="s">
        <v>2797</v>
      </c>
      <c r="B1340" t="s">
        <v>2560</v>
      </c>
      <c r="C1340">
        <v>2021</v>
      </c>
      <c r="E1340" s="10" t="s">
        <v>8413</v>
      </c>
      <c r="F1340" t="s">
        <v>8414</v>
      </c>
      <c r="G1340" t="s">
        <v>3980</v>
      </c>
    </row>
    <row r="1341" spans="1:7" x14ac:dyDescent="0.25">
      <c r="A1341" t="s">
        <v>2587</v>
      </c>
      <c r="B1341" t="s">
        <v>14244</v>
      </c>
      <c r="C1341">
        <v>2019</v>
      </c>
      <c r="E1341" t="s">
        <v>2975</v>
      </c>
      <c r="F1341" t="s">
        <v>14307</v>
      </c>
      <c r="G1341" t="s">
        <v>3980</v>
      </c>
    </row>
    <row r="1342" spans="1:7" x14ac:dyDescent="0.25">
      <c r="A1342" t="s">
        <v>2940</v>
      </c>
      <c r="B1342" t="s">
        <v>2564</v>
      </c>
      <c r="C1342">
        <v>1994</v>
      </c>
      <c r="E1342" t="s">
        <v>3427</v>
      </c>
      <c r="F1342" t="s">
        <v>9334</v>
      </c>
      <c r="G1342" t="s">
        <v>3980</v>
      </c>
    </row>
    <row r="1343" spans="1:7" x14ac:dyDescent="0.25">
      <c r="A1343" t="s">
        <v>90</v>
      </c>
      <c r="B1343" t="s">
        <v>2568</v>
      </c>
      <c r="C1343">
        <v>2017</v>
      </c>
      <c r="E1343" t="s">
        <v>3372</v>
      </c>
      <c r="F1343" t="s">
        <v>9127</v>
      </c>
      <c r="G1343" t="s">
        <v>3980</v>
      </c>
    </row>
    <row r="1344" spans="1:7" x14ac:dyDescent="0.25">
      <c r="A1344" t="s">
        <v>977</v>
      </c>
      <c r="B1344" t="s">
        <v>2571</v>
      </c>
      <c r="C1344">
        <v>2010</v>
      </c>
      <c r="E1344" t="s">
        <v>3160</v>
      </c>
      <c r="F1344" t="s">
        <v>8666</v>
      </c>
      <c r="G1344" t="s">
        <v>3980</v>
      </c>
    </row>
    <row r="1345" spans="1:7" x14ac:dyDescent="0.25">
      <c r="A1345" t="s">
        <v>1754</v>
      </c>
      <c r="B1345" t="s">
        <v>2571</v>
      </c>
      <c r="C1345">
        <v>1995</v>
      </c>
      <c r="E1345" t="s">
        <v>3265</v>
      </c>
      <c r="F1345" t="s">
        <v>8887</v>
      </c>
      <c r="G1345" t="s">
        <v>3980</v>
      </c>
    </row>
    <row r="1346" spans="1:7" x14ac:dyDescent="0.25">
      <c r="A1346" t="s">
        <v>2564</v>
      </c>
      <c r="B1346" t="s">
        <v>2571</v>
      </c>
      <c r="C1346">
        <v>1998</v>
      </c>
      <c r="E1346" t="s">
        <v>3160</v>
      </c>
      <c r="F1346" t="s">
        <v>9208</v>
      </c>
      <c r="G1346" t="s">
        <v>3980</v>
      </c>
    </row>
    <row r="1347" spans="1:7" x14ac:dyDescent="0.25">
      <c r="A1347" t="s">
        <v>334</v>
      </c>
      <c r="B1347" t="s">
        <v>2580</v>
      </c>
      <c r="C1347">
        <v>1997</v>
      </c>
      <c r="D1347" t="s">
        <v>180</v>
      </c>
      <c r="F1347" t="s">
        <v>9726</v>
      </c>
      <c r="G1347" t="s">
        <v>3980</v>
      </c>
    </row>
    <row r="1348" spans="1:7" x14ac:dyDescent="0.25">
      <c r="A1348" t="s">
        <v>1287</v>
      </c>
      <c r="B1348" t="s">
        <v>2583</v>
      </c>
      <c r="C1348">
        <v>2019</v>
      </c>
      <c r="E1348" t="s">
        <v>3228</v>
      </c>
      <c r="F1348" t="s">
        <v>8781</v>
      </c>
      <c r="G1348" t="s">
        <v>3980</v>
      </c>
    </row>
    <row r="1349" spans="1:7" x14ac:dyDescent="0.25">
      <c r="A1349" t="s">
        <v>90</v>
      </c>
      <c r="B1349" t="s">
        <v>2583</v>
      </c>
      <c r="C1349">
        <v>2017</v>
      </c>
      <c r="E1349" s="10" t="s">
        <v>3228</v>
      </c>
      <c r="F1349" t="s">
        <v>9355</v>
      </c>
      <c r="G1349" t="s">
        <v>3980</v>
      </c>
    </row>
    <row r="1350" spans="1:7" x14ac:dyDescent="0.25">
      <c r="A1350" t="s">
        <v>155</v>
      </c>
      <c r="B1350" t="s">
        <v>2583</v>
      </c>
      <c r="C1350">
        <v>2011</v>
      </c>
      <c r="E1350" s="10" t="s">
        <v>9357</v>
      </c>
      <c r="F1350" t="s">
        <v>9356</v>
      </c>
      <c r="G1350" t="s">
        <v>3980</v>
      </c>
    </row>
    <row r="1351" spans="1:7" x14ac:dyDescent="0.25">
      <c r="A1351" t="s">
        <v>917</v>
      </c>
      <c r="B1351" t="s">
        <v>2587</v>
      </c>
      <c r="C1351">
        <v>2019</v>
      </c>
      <c r="E1351" t="s">
        <v>3144</v>
      </c>
      <c r="F1351" t="s">
        <v>8650</v>
      </c>
      <c r="G1351" t="s">
        <v>3980</v>
      </c>
    </row>
    <row r="1352" spans="1:7" x14ac:dyDescent="0.25">
      <c r="A1352" t="s">
        <v>2129</v>
      </c>
      <c r="B1352" t="s">
        <v>2589</v>
      </c>
      <c r="C1352">
        <v>2020</v>
      </c>
      <c r="E1352" s="10" t="s">
        <v>3307</v>
      </c>
      <c r="F1352" t="s">
        <v>9727</v>
      </c>
      <c r="G1352" t="s">
        <v>3980</v>
      </c>
    </row>
    <row r="1353" spans="1:7" x14ac:dyDescent="0.25">
      <c r="A1353" t="s">
        <v>567</v>
      </c>
      <c r="B1353" t="s">
        <v>2592</v>
      </c>
      <c r="C1353">
        <v>2019</v>
      </c>
      <c r="E1353" t="s">
        <v>3071</v>
      </c>
      <c r="F1353" t="s">
        <v>8535</v>
      </c>
      <c r="G1353" t="s">
        <v>3980</v>
      </c>
    </row>
    <row r="1354" spans="1:7" x14ac:dyDescent="0.25">
      <c r="A1354" t="s">
        <v>752</v>
      </c>
      <c r="B1354" t="s">
        <v>2592</v>
      </c>
      <c r="C1354">
        <v>2018</v>
      </c>
      <c r="E1354" t="s">
        <v>3071</v>
      </c>
      <c r="F1354" t="s">
        <v>8593</v>
      </c>
      <c r="G1354" t="s">
        <v>3980</v>
      </c>
    </row>
    <row r="1355" spans="1:7" x14ac:dyDescent="0.25">
      <c r="A1355" t="s">
        <v>1287</v>
      </c>
      <c r="B1355" t="s">
        <v>2592</v>
      </c>
      <c r="C1355">
        <v>2019</v>
      </c>
      <c r="E1355" t="s">
        <v>3229</v>
      </c>
      <c r="F1355" t="s">
        <v>8782</v>
      </c>
      <c r="G1355" t="s">
        <v>3980</v>
      </c>
    </row>
    <row r="1356" spans="1:7" x14ac:dyDescent="0.25">
      <c r="A1356" t="s">
        <v>2421</v>
      </c>
      <c r="B1356" t="s">
        <v>16878</v>
      </c>
      <c r="C1356">
        <v>2008</v>
      </c>
      <c r="E1356" s="10" t="s">
        <v>16881</v>
      </c>
      <c r="F1356" t="s">
        <v>16882</v>
      </c>
      <c r="G1356" t="s">
        <v>3980</v>
      </c>
    </row>
    <row r="1357" spans="1:7" x14ac:dyDescent="0.25">
      <c r="A1357" t="s">
        <v>2797</v>
      </c>
      <c r="B1357" t="s">
        <v>2596</v>
      </c>
      <c r="C1357">
        <v>2021</v>
      </c>
      <c r="E1357" t="s">
        <v>3006</v>
      </c>
      <c r="F1357" t="s">
        <v>9728</v>
      </c>
      <c r="G1357" t="s">
        <v>180</v>
      </c>
    </row>
    <row r="1358" spans="1:7" x14ac:dyDescent="0.25">
      <c r="A1358" t="s">
        <v>1137</v>
      </c>
      <c r="B1358" t="s">
        <v>2598</v>
      </c>
      <c r="C1358">
        <v>2012</v>
      </c>
      <c r="E1358" t="s">
        <v>2975</v>
      </c>
      <c r="F1358" t="s">
        <v>8733</v>
      </c>
      <c r="G1358" t="s">
        <v>3980</v>
      </c>
    </row>
    <row r="1359" spans="1:7" x14ac:dyDescent="0.25">
      <c r="A1359" t="s">
        <v>2797</v>
      </c>
      <c r="B1359" t="s">
        <v>2602</v>
      </c>
      <c r="C1359">
        <v>2021</v>
      </c>
      <c r="E1359" t="s">
        <v>3420</v>
      </c>
      <c r="F1359" t="s">
        <v>9729</v>
      </c>
      <c r="G1359" t="s">
        <v>180</v>
      </c>
    </row>
    <row r="1360" spans="1:7" x14ac:dyDescent="0.25">
      <c r="A1360" t="s">
        <v>2129</v>
      </c>
      <c r="B1360" t="s">
        <v>2605</v>
      </c>
      <c r="C1360">
        <v>2020</v>
      </c>
      <c r="E1360" t="s">
        <v>3308</v>
      </c>
      <c r="F1360" t="s">
        <v>9730</v>
      </c>
      <c r="G1360" t="s">
        <v>180</v>
      </c>
    </row>
    <row r="1361" spans="1:7" x14ac:dyDescent="0.25">
      <c r="A1361" t="s">
        <v>917</v>
      </c>
      <c r="B1361" t="s">
        <v>2607</v>
      </c>
      <c r="C1361">
        <v>2019</v>
      </c>
      <c r="E1361" t="s">
        <v>3145</v>
      </c>
      <c r="F1361" t="s">
        <v>9731</v>
      </c>
      <c r="G1361" t="s">
        <v>180</v>
      </c>
    </row>
    <row r="1362" spans="1:7" x14ac:dyDescent="0.25">
      <c r="A1362" t="s">
        <v>2587</v>
      </c>
      <c r="B1362" t="s">
        <v>2607</v>
      </c>
      <c r="C1362">
        <v>2019</v>
      </c>
      <c r="E1362" t="s">
        <v>3145</v>
      </c>
      <c r="F1362" t="s">
        <v>9214</v>
      </c>
      <c r="G1362" t="s">
        <v>3980</v>
      </c>
    </row>
    <row r="1363" spans="1:7" x14ac:dyDescent="0.25">
      <c r="A1363" t="s">
        <v>829</v>
      </c>
      <c r="B1363" t="s">
        <v>155</v>
      </c>
      <c r="C1363">
        <v>2010</v>
      </c>
      <c r="E1363" t="s">
        <v>3122</v>
      </c>
      <c r="F1363" t="s">
        <v>10000</v>
      </c>
      <c r="G1363" t="s">
        <v>180</v>
      </c>
    </row>
    <row r="1364" spans="1:7" x14ac:dyDescent="0.25">
      <c r="A1364" t="s">
        <v>2421</v>
      </c>
      <c r="B1364" t="s">
        <v>155</v>
      </c>
      <c r="C1364">
        <v>2008</v>
      </c>
      <c r="E1364" t="s">
        <v>3122</v>
      </c>
      <c r="F1364" t="s">
        <v>10000</v>
      </c>
      <c r="G1364" t="s">
        <v>180</v>
      </c>
    </row>
    <row r="1365" spans="1:7" x14ac:dyDescent="0.25">
      <c r="A1365" t="s">
        <v>155</v>
      </c>
      <c r="B1365" t="s">
        <v>2612</v>
      </c>
      <c r="C1365">
        <v>2011</v>
      </c>
      <c r="D1365" t="s">
        <v>180</v>
      </c>
      <c r="F1365" t="s">
        <v>9732</v>
      </c>
      <c r="G1365" t="s">
        <v>3980</v>
      </c>
    </row>
    <row r="1366" spans="1:7" x14ac:dyDescent="0.25">
      <c r="A1366" t="s">
        <v>616</v>
      </c>
      <c r="B1366" t="s">
        <v>2616</v>
      </c>
      <c r="C1366">
        <v>2017</v>
      </c>
      <c r="E1366" t="s">
        <v>3073</v>
      </c>
      <c r="F1366" t="s">
        <v>8538</v>
      </c>
      <c r="G1366" t="s">
        <v>3980</v>
      </c>
    </row>
    <row r="1367" spans="1:7" x14ac:dyDescent="0.25">
      <c r="A1367" t="s">
        <v>987</v>
      </c>
      <c r="B1367" t="s">
        <v>2616</v>
      </c>
      <c r="C1367">
        <v>2011</v>
      </c>
      <c r="E1367" t="s">
        <v>3073</v>
      </c>
      <c r="F1367" t="s">
        <v>8669</v>
      </c>
      <c r="G1367" t="s">
        <v>3980</v>
      </c>
    </row>
    <row r="1368" spans="1:7" x14ac:dyDescent="0.25">
      <c r="A1368" t="s">
        <v>997</v>
      </c>
      <c r="B1368" t="s">
        <v>2616</v>
      </c>
      <c r="C1368">
        <v>2006</v>
      </c>
      <c r="E1368" t="s">
        <v>3166</v>
      </c>
      <c r="F1368" t="s">
        <v>8673</v>
      </c>
      <c r="G1368" t="s">
        <v>3980</v>
      </c>
    </row>
    <row r="1369" spans="1:7" x14ac:dyDescent="0.25">
      <c r="A1369" t="s">
        <v>2147</v>
      </c>
      <c r="B1369" t="s">
        <v>2618</v>
      </c>
      <c r="C1369">
        <v>1980</v>
      </c>
      <c r="E1369" t="s">
        <v>3318</v>
      </c>
      <c r="F1369" t="s">
        <v>9005</v>
      </c>
      <c r="G1369" t="s">
        <v>3980</v>
      </c>
    </row>
    <row r="1370" spans="1:7" x14ac:dyDescent="0.25">
      <c r="A1370" t="s">
        <v>2714</v>
      </c>
      <c r="B1370" t="s">
        <v>2618</v>
      </c>
      <c r="C1370">
        <v>1993</v>
      </c>
      <c r="E1370" t="s">
        <v>3411</v>
      </c>
      <c r="F1370" t="s">
        <v>9733</v>
      </c>
      <c r="G1370" t="s">
        <v>180</v>
      </c>
    </row>
    <row r="1371" spans="1:7" x14ac:dyDescent="0.25">
      <c r="A1371" t="s">
        <v>907</v>
      </c>
      <c r="B1371" t="s">
        <v>2623</v>
      </c>
      <c r="C1371">
        <v>2013</v>
      </c>
      <c r="E1371" t="s">
        <v>3139</v>
      </c>
      <c r="F1371" t="s">
        <v>8643</v>
      </c>
      <c r="G1371" t="s">
        <v>3980</v>
      </c>
    </row>
    <row r="1372" spans="1:7" x14ac:dyDescent="0.25">
      <c r="A1372" t="s">
        <v>253</v>
      </c>
      <c r="B1372" t="s">
        <v>2627</v>
      </c>
      <c r="C1372">
        <v>1990</v>
      </c>
      <c r="E1372" t="s">
        <v>2997</v>
      </c>
      <c r="F1372" t="s">
        <v>8439</v>
      </c>
      <c r="G1372" t="s">
        <v>3980</v>
      </c>
    </row>
    <row r="1373" spans="1:7" x14ac:dyDescent="0.25">
      <c r="A1373" t="s">
        <v>1413</v>
      </c>
      <c r="B1373" t="s">
        <v>2627</v>
      </c>
      <c r="C1373">
        <v>2007</v>
      </c>
      <c r="E1373" t="s">
        <v>2997</v>
      </c>
      <c r="F1373" t="s">
        <v>8797</v>
      </c>
      <c r="G1373" t="s">
        <v>3980</v>
      </c>
    </row>
    <row r="1374" spans="1:7" x14ac:dyDescent="0.25">
      <c r="A1374" t="s">
        <v>2016</v>
      </c>
      <c r="B1374" t="s">
        <v>2627</v>
      </c>
      <c r="C1374">
        <v>2003</v>
      </c>
      <c r="E1374" t="s">
        <v>2997</v>
      </c>
      <c r="F1374" t="s">
        <v>9734</v>
      </c>
      <c r="G1374" t="s">
        <v>180</v>
      </c>
    </row>
    <row r="1375" spans="1:7" x14ac:dyDescent="0.25">
      <c r="A1375" t="s">
        <v>2936</v>
      </c>
      <c r="B1375" t="s">
        <v>2630</v>
      </c>
      <c r="C1375">
        <v>2010</v>
      </c>
      <c r="D1375" t="s">
        <v>180</v>
      </c>
      <c r="E1375" t="s">
        <v>3425</v>
      </c>
      <c r="F1375" t="s">
        <v>9735</v>
      </c>
      <c r="G1375" t="s">
        <v>3980</v>
      </c>
    </row>
    <row r="1376" spans="1:7" x14ac:dyDescent="0.25">
      <c r="A1376" t="s">
        <v>682</v>
      </c>
      <c r="B1376" t="s">
        <v>14287</v>
      </c>
      <c r="C1376">
        <v>2015</v>
      </c>
      <c r="E1376" t="s">
        <v>2975</v>
      </c>
      <c r="F1376" t="s">
        <v>14290</v>
      </c>
      <c r="G1376" t="s">
        <v>3980</v>
      </c>
    </row>
    <row r="1377" spans="1:7" x14ac:dyDescent="0.25">
      <c r="A1377" t="s">
        <v>316</v>
      </c>
      <c r="B1377" t="s">
        <v>2636</v>
      </c>
      <c r="C1377">
        <v>2020</v>
      </c>
      <c r="E1377" t="s">
        <v>3000</v>
      </c>
      <c r="F1377" t="s">
        <v>8443</v>
      </c>
      <c r="G1377" t="s">
        <v>3980</v>
      </c>
    </row>
    <row r="1378" spans="1:7" x14ac:dyDescent="0.25">
      <c r="A1378" t="s">
        <v>90</v>
      </c>
      <c r="B1378" t="s">
        <v>2636</v>
      </c>
      <c r="C1378">
        <v>2017</v>
      </c>
      <c r="E1378" t="s">
        <v>3373</v>
      </c>
      <c r="F1378" t="s">
        <v>9128</v>
      </c>
      <c r="G1378" t="s">
        <v>3980</v>
      </c>
    </row>
    <row r="1379" spans="1:7" x14ac:dyDescent="0.25">
      <c r="A1379" t="s">
        <v>155</v>
      </c>
      <c r="B1379" t="s">
        <v>2638</v>
      </c>
      <c r="C1379">
        <v>2011</v>
      </c>
      <c r="E1379" t="s">
        <v>3403</v>
      </c>
      <c r="F1379" t="s">
        <v>9265</v>
      </c>
      <c r="G1379" t="s">
        <v>3980</v>
      </c>
    </row>
    <row r="1380" spans="1:7" x14ac:dyDescent="0.25">
      <c r="A1380" t="s">
        <v>2691</v>
      </c>
      <c r="B1380" t="s">
        <v>2638</v>
      </c>
      <c r="C1380">
        <v>2022</v>
      </c>
      <c r="E1380" t="s">
        <v>3403</v>
      </c>
      <c r="F1380" t="s">
        <v>9277</v>
      </c>
      <c r="G1380" t="s">
        <v>3980</v>
      </c>
    </row>
    <row r="1381" spans="1:7" x14ac:dyDescent="0.25">
      <c r="A1381" t="s">
        <v>376</v>
      </c>
      <c r="B1381" t="s">
        <v>2641</v>
      </c>
      <c r="C1381">
        <v>2017</v>
      </c>
      <c r="E1381" t="s">
        <v>3048</v>
      </c>
      <c r="F1381" t="s">
        <v>8502</v>
      </c>
      <c r="G1381" t="s">
        <v>3980</v>
      </c>
    </row>
    <row r="1382" spans="1:7" x14ac:dyDescent="0.25">
      <c r="A1382" t="s">
        <v>1436</v>
      </c>
      <c r="B1382" t="s">
        <v>2641</v>
      </c>
      <c r="C1382">
        <v>2018</v>
      </c>
      <c r="E1382" t="s">
        <v>3048</v>
      </c>
      <c r="F1382" t="s">
        <v>8827</v>
      </c>
      <c r="G1382" t="s">
        <v>3980</v>
      </c>
    </row>
    <row r="1383" spans="1:7" x14ac:dyDescent="0.25">
      <c r="A1383" t="s">
        <v>90</v>
      </c>
      <c r="B1383" t="s">
        <v>2641</v>
      </c>
      <c r="C1383">
        <v>2017</v>
      </c>
      <c r="E1383" t="s">
        <v>3048</v>
      </c>
      <c r="F1383" t="s">
        <v>9129</v>
      </c>
      <c r="G1383" t="s">
        <v>3980</v>
      </c>
    </row>
    <row r="1384" spans="1:7" x14ac:dyDescent="0.25">
      <c r="A1384" t="s">
        <v>2474</v>
      </c>
      <c r="B1384" t="s">
        <v>2641</v>
      </c>
      <c r="C1384">
        <v>2020</v>
      </c>
      <c r="E1384" s="10" t="s">
        <v>8341</v>
      </c>
      <c r="F1384" t="s">
        <v>9193</v>
      </c>
      <c r="G1384" t="s">
        <v>3980</v>
      </c>
    </row>
    <row r="1385" spans="1:7" x14ac:dyDescent="0.25">
      <c r="A1385" t="s">
        <v>155</v>
      </c>
      <c r="B1385" t="s">
        <v>2645</v>
      </c>
      <c r="C1385">
        <v>2011</v>
      </c>
      <c r="D1385" t="s">
        <v>180</v>
      </c>
      <c r="F1385" t="s">
        <v>9736</v>
      </c>
      <c r="G1385" t="s">
        <v>3980</v>
      </c>
    </row>
    <row r="1386" spans="1:7" x14ac:dyDescent="0.25">
      <c r="A1386" t="s">
        <v>346</v>
      </c>
      <c r="B1386" t="s">
        <v>7891</v>
      </c>
      <c r="C1386">
        <v>2023</v>
      </c>
      <c r="E1386" t="s">
        <v>2975</v>
      </c>
      <c r="F1386" t="s">
        <v>8495</v>
      </c>
      <c r="G1386" t="s">
        <v>3980</v>
      </c>
    </row>
    <row r="1387" spans="1:7" x14ac:dyDescent="0.25">
      <c r="A1387" t="s">
        <v>2797</v>
      </c>
      <c r="B1387" t="s">
        <v>8099</v>
      </c>
      <c r="C1387">
        <v>2021</v>
      </c>
      <c r="E1387" s="10" t="s">
        <v>8100</v>
      </c>
      <c r="F1387" t="s">
        <v>9316</v>
      </c>
      <c r="G1387" t="s">
        <v>3980</v>
      </c>
    </row>
    <row r="1388" spans="1:7" x14ac:dyDescent="0.25">
      <c r="A1388" t="s">
        <v>2714</v>
      </c>
      <c r="B1388" t="s">
        <v>2649</v>
      </c>
      <c r="C1388">
        <v>1993</v>
      </c>
      <c r="D1388" t="s">
        <v>180</v>
      </c>
      <c r="F1388" t="s">
        <v>9737</v>
      </c>
      <c r="G1388" t="s">
        <v>3980</v>
      </c>
    </row>
    <row r="1389" spans="1:7" x14ac:dyDescent="0.25">
      <c r="A1389" t="s">
        <v>1436</v>
      </c>
      <c r="B1389" t="s">
        <v>2652</v>
      </c>
      <c r="C1389">
        <v>2018</v>
      </c>
      <c r="E1389" t="s">
        <v>3244</v>
      </c>
      <c r="F1389" t="s">
        <v>9738</v>
      </c>
      <c r="G1389" t="s">
        <v>180</v>
      </c>
    </row>
    <row r="1390" spans="1:7" x14ac:dyDescent="0.25">
      <c r="A1390" t="s">
        <v>1940</v>
      </c>
      <c r="B1390" t="s">
        <v>2652</v>
      </c>
      <c r="C1390">
        <v>2021</v>
      </c>
      <c r="E1390" t="s">
        <v>3244</v>
      </c>
      <c r="F1390" t="s">
        <v>9739</v>
      </c>
      <c r="G1390" t="s">
        <v>180</v>
      </c>
    </row>
    <row r="1391" spans="1:7" x14ac:dyDescent="0.25">
      <c r="A1391" t="s">
        <v>2317</v>
      </c>
      <c r="B1391" t="s">
        <v>2652</v>
      </c>
      <c r="C1391">
        <v>2022</v>
      </c>
      <c r="E1391" t="s">
        <v>3244</v>
      </c>
      <c r="F1391" t="s">
        <v>9740</v>
      </c>
      <c r="G1391" t="s">
        <v>180</v>
      </c>
    </row>
    <row r="1392" spans="1:7" x14ac:dyDescent="0.25">
      <c r="A1392" t="s">
        <v>90</v>
      </c>
      <c r="B1392" t="s">
        <v>2652</v>
      </c>
      <c r="C1392">
        <v>2017</v>
      </c>
      <c r="E1392" t="s">
        <v>3244</v>
      </c>
      <c r="F1392" t="s">
        <v>9130</v>
      </c>
      <c r="G1392" t="s">
        <v>3980</v>
      </c>
    </row>
    <row r="1393" spans="1:7" x14ac:dyDescent="0.25">
      <c r="A1393" t="s">
        <v>752</v>
      </c>
      <c r="B1393" t="s">
        <v>2656</v>
      </c>
      <c r="C1393">
        <v>2018</v>
      </c>
      <c r="D1393" t="s">
        <v>180</v>
      </c>
      <c r="E1393" t="s">
        <v>3116</v>
      </c>
      <c r="F1393" t="s">
        <v>8594</v>
      </c>
      <c r="G1393" t="s">
        <v>3980</v>
      </c>
    </row>
    <row r="1394" spans="1:7" x14ac:dyDescent="0.25">
      <c r="A1394" t="s">
        <v>230</v>
      </c>
      <c r="B1394" t="s">
        <v>2660</v>
      </c>
      <c r="C1394">
        <v>2021</v>
      </c>
      <c r="E1394" t="s">
        <v>2978</v>
      </c>
      <c r="F1394" t="s">
        <v>8422</v>
      </c>
      <c r="G1394" t="s">
        <v>3980</v>
      </c>
    </row>
    <row r="1395" spans="1:7" x14ac:dyDescent="0.25">
      <c r="A1395" t="s">
        <v>346</v>
      </c>
      <c r="B1395" t="s">
        <v>2660</v>
      </c>
      <c r="C1395">
        <v>2023</v>
      </c>
      <c r="E1395" t="s">
        <v>2978</v>
      </c>
      <c r="F1395" t="s">
        <v>8496</v>
      </c>
      <c r="G1395" t="s">
        <v>3980</v>
      </c>
    </row>
    <row r="1396" spans="1:7" x14ac:dyDescent="0.25">
      <c r="A1396" t="s">
        <v>1428</v>
      </c>
      <c r="B1396" t="s">
        <v>2660</v>
      </c>
      <c r="C1396">
        <v>2021</v>
      </c>
      <c r="E1396" t="s">
        <v>2978</v>
      </c>
      <c r="F1396" t="s">
        <v>8809</v>
      </c>
      <c r="G1396" t="s">
        <v>3980</v>
      </c>
    </row>
    <row r="1397" spans="1:7" x14ac:dyDescent="0.25">
      <c r="A1397" t="s">
        <v>1683</v>
      </c>
      <c r="B1397" t="s">
        <v>2660</v>
      </c>
      <c r="C1397">
        <v>2020</v>
      </c>
      <c r="E1397" t="s">
        <v>2978</v>
      </c>
      <c r="F1397" t="s">
        <v>8874</v>
      </c>
      <c r="G1397" t="s">
        <v>3980</v>
      </c>
    </row>
    <row r="1398" spans="1:7" x14ac:dyDescent="0.25">
      <c r="A1398" t="s">
        <v>90</v>
      </c>
      <c r="B1398" t="s">
        <v>2660</v>
      </c>
      <c r="C1398">
        <v>2017</v>
      </c>
      <c r="E1398" t="s">
        <v>2978</v>
      </c>
      <c r="F1398" t="s">
        <v>9131</v>
      </c>
      <c r="G1398" t="s">
        <v>3980</v>
      </c>
    </row>
    <row r="1399" spans="1:7" x14ac:dyDescent="0.25">
      <c r="A1399" t="s">
        <v>771</v>
      </c>
      <c r="B1399" t="s">
        <v>2662</v>
      </c>
      <c r="C1399">
        <v>2023</v>
      </c>
      <c r="E1399" t="s">
        <v>3120</v>
      </c>
      <c r="F1399" t="s">
        <v>8601</v>
      </c>
      <c r="G1399" t="s">
        <v>3980</v>
      </c>
    </row>
    <row r="1400" spans="1:7" x14ac:dyDescent="0.25">
      <c r="A1400" t="s">
        <v>804</v>
      </c>
      <c r="B1400" t="s">
        <v>2662</v>
      </c>
      <c r="C1400">
        <v>2024</v>
      </c>
      <c r="E1400" t="s">
        <v>3120</v>
      </c>
      <c r="F1400" t="s">
        <v>8605</v>
      </c>
      <c r="G1400" t="s">
        <v>3980</v>
      </c>
    </row>
    <row r="1401" spans="1:7" x14ac:dyDescent="0.25">
      <c r="A1401" t="s">
        <v>2797</v>
      </c>
      <c r="B1401" t="s">
        <v>2662</v>
      </c>
      <c r="C1401">
        <v>2021</v>
      </c>
      <c r="E1401" t="s">
        <v>3006</v>
      </c>
      <c r="F1401" t="s">
        <v>9741</v>
      </c>
      <c r="G1401" t="s">
        <v>180</v>
      </c>
    </row>
    <row r="1402" spans="1:7" x14ac:dyDescent="0.25">
      <c r="A1402" t="s">
        <v>2189</v>
      </c>
      <c r="B1402" t="s">
        <v>2664</v>
      </c>
      <c r="C1402">
        <v>2021</v>
      </c>
      <c r="E1402" t="s">
        <v>3329</v>
      </c>
      <c r="F1402" t="s">
        <v>9742</v>
      </c>
      <c r="G1402" t="s">
        <v>180</v>
      </c>
    </row>
    <row r="1403" spans="1:7" x14ac:dyDescent="0.25">
      <c r="A1403" t="s">
        <v>90</v>
      </c>
      <c r="B1403" t="s">
        <v>2664</v>
      </c>
      <c r="C1403">
        <v>2017</v>
      </c>
      <c r="E1403" t="s">
        <v>2975</v>
      </c>
      <c r="F1403" t="s">
        <v>9132</v>
      </c>
      <c r="G1403" t="s">
        <v>3980</v>
      </c>
    </row>
    <row r="1404" spans="1:7" x14ac:dyDescent="0.25">
      <c r="A1404" t="s">
        <v>1039</v>
      </c>
      <c r="B1404" t="s">
        <v>2668</v>
      </c>
      <c r="C1404">
        <v>2016</v>
      </c>
      <c r="E1404" t="s">
        <v>3183</v>
      </c>
      <c r="F1404" t="s">
        <v>8698</v>
      </c>
      <c r="G1404" t="s">
        <v>3980</v>
      </c>
    </row>
    <row r="1405" spans="1:7" x14ac:dyDescent="0.25">
      <c r="A1405" t="s">
        <v>1287</v>
      </c>
      <c r="B1405" t="s">
        <v>2668</v>
      </c>
      <c r="C1405">
        <v>2019</v>
      </c>
      <c r="E1405" t="s">
        <v>3183</v>
      </c>
      <c r="F1405" t="s">
        <v>8783</v>
      </c>
      <c r="G1405" t="s">
        <v>3980</v>
      </c>
    </row>
    <row r="1406" spans="1:7" x14ac:dyDescent="0.25">
      <c r="A1406" t="s">
        <v>155</v>
      </c>
      <c r="B1406" t="s">
        <v>2672</v>
      </c>
      <c r="C1406">
        <v>2011</v>
      </c>
      <c r="E1406" t="s">
        <v>3404</v>
      </c>
      <c r="F1406" t="s">
        <v>9266</v>
      </c>
      <c r="G1406" t="s">
        <v>3980</v>
      </c>
    </row>
    <row r="1407" spans="1:7" x14ac:dyDescent="0.25">
      <c r="A1407" t="s">
        <v>2714</v>
      </c>
      <c r="B1407" t="s">
        <v>2674</v>
      </c>
      <c r="C1407">
        <v>1993</v>
      </c>
      <c r="E1407" t="s">
        <v>3412</v>
      </c>
      <c r="F1407" t="s">
        <v>9283</v>
      </c>
      <c r="G1407" t="s">
        <v>3980</v>
      </c>
    </row>
    <row r="1408" spans="1:7" x14ac:dyDescent="0.25">
      <c r="A1408" t="s">
        <v>346</v>
      </c>
      <c r="B1408" t="s">
        <v>2679</v>
      </c>
      <c r="C1408">
        <v>2023</v>
      </c>
      <c r="E1408" t="s">
        <v>3043</v>
      </c>
      <c r="F1408" t="s">
        <v>8497</v>
      </c>
      <c r="G1408" t="s">
        <v>3980</v>
      </c>
    </row>
    <row r="1409" spans="1:7" x14ac:dyDescent="0.25">
      <c r="A1409" t="s">
        <v>2311</v>
      </c>
      <c r="B1409" t="s">
        <v>2679</v>
      </c>
      <c r="C1409">
        <v>2023</v>
      </c>
      <c r="E1409" t="s">
        <v>2975</v>
      </c>
      <c r="F1409" t="s">
        <v>9030</v>
      </c>
      <c r="G1409" t="s">
        <v>3980</v>
      </c>
    </row>
    <row r="1410" spans="1:7" x14ac:dyDescent="0.25">
      <c r="A1410" t="s">
        <v>90</v>
      </c>
      <c r="B1410" t="s">
        <v>2679</v>
      </c>
      <c r="C1410">
        <v>2017</v>
      </c>
      <c r="E1410" t="s">
        <v>2975</v>
      </c>
      <c r="F1410" t="s">
        <v>9133</v>
      </c>
      <c r="G1410" t="s">
        <v>3980</v>
      </c>
    </row>
    <row r="1411" spans="1:7" x14ac:dyDescent="0.25">
      <c r="A1411" t="s">
        <v>2797</v>
      </c>
      <c r="B1411" t="s">
        <v>2681</v>
      </c>
      <c r="C1411">
        <v>2021</v>
      </c>
      <c r="E1411" t="s">
        <v>3421</v>
      </c>
      <c r="F1411" t="s">
        <v>9317</v>
      </c>
      <c r="G1411" t="s">
        <v>3980</v>
      </c>
    </row>
    <row r="1412" spans="1:7" x14ac:dyDescent="0.25">
      <c r="A1412" t="s">
        <v>2797</v>
      </c>
      <c r="B1412" t="s">
        <v>2684</v>
      </c>
      <c r="C1412">
        <v>2021</v>
      </c>
      <c r="E1412" t="s">
        <v>3006</v>
      </c>
      <c r="F1412" t="s">
        <v>9743</v>
      </c>
      <c r="G1412" t="s">
        <v>180</v>
      </c>
    </row>
    <row r="1413" spans="1:7" x14ac:dyDescent="0.25">
      <c r="A1413" t="s">
        <v>1810</v>
      </c>
      <c r="B1413" t="s">
        <v>7920</v>
      </c>
      <c r="C1413">
        <v>2019</v>
      </c>
      <c r="E1413" s="10" t="s">
        <v>7919</v>
      </c>
      <c r="F1413" t="s">
        <v>8918</v>
      </c>
      <c r="G1413" t="s">
        <v>3980</v>
      </c>
    </row>
    <row r="1414" spans="1:7" x14ac:dyDescent="0.25">
      <c r="A1414" t="s">
        <v>90</v>
      </c>
      <c r="B1414" t="s">
        <v>7920</v>
      </c>
      <c r="C1414">
        <v>2017</v>
      </c>
      <c r="E1414" s="10" t="s">
        <v>7919</v>
      </c>
      <c r="F1414" t="s">
        <v>9134</v>
      </c>
      <c r="G1414" t="s">
        <v>3980</v>
      </c>
    </row>
    <row r="1415" spans="1:7" x14ac:dyDescent="0.25">
      <c r="A1415" t="s">
        <v>202</v>
      </c>
      <c r="B1415" t="s">
        <v>2688</v>
      </c>
      <c r="C1415">
        <v>2024</v>
      </c>
      <c r="E1415" t="s">
        <v>2977</v>
      </c>
      <c r="F1415" t="s">
        <v>8421</v>
      </c>
      <c r="G1415" t="s">
        <v>3980</v>
      </c>
    </row>
    <row r="1416" spans="1:7" x14ac:dyDescent="0.25">
      <c r="A1416" t="s">
        <v>337</v>
      </c>
      <c r="B1416" t="s">
        <v>2688</v>
      </c>
      <c r="C1416">
        <v>2023</v>
      </c>
      <c r="E1416" t="s">
        <v>2977</v>
      </c>
      <c r="F1416" t="s">
        <v>8451</v>
      </c>
      <c r="G1416" t="s">
        <v>3980</v>
      </c>
    </row>
    <row r="1417" spans="1:7" x14ac:dyDescent="0.25">
      <c r="A1417" t="s">
        <v>2499</v>
      </c>
      <c r="B1417" t="s">
        <v>2688</v>
      </c>
      <c r="C1417">
        <v>2021</v>
      </c>
      <c r="E1417" t="s">
        <v>2977</v>
      </c>
      <c r="F1417" t="s">
        <v>9203</v>
      </c>
      <c r="G1417" t="s">
        <v>3980</v>
      </c>
    </row>
    <row r="1418" spans="1:7" x14ac:dyDescent="0.25">
      <c r="A1418" t="s">
        <v>2587</v>
      </c>
      <c r="B1418" t="s">
        <v>2688</v>
      </c>
      <c r="C1418">
        <v>2019</v>
      </c>
      <c r="E1418" t="s">
        <v>2977</v>
      </c>
      <c r="F1418" t="s">
        <v>9215</v>
      </c>
      <c r="G1418" t="s">
        <v>3980</v>
      </c>
    </row>
    <row r="1419" spans="1:7" x14ac:dyDescent="0.25">
      <c r="A1419" t="s">
        <v>840</v>
      </c>
      <c r="B1419" t="s">
        <v>2691</v>
      </c>
      <c r="C1419">
        <v>1996</v>
      </c>
      <c r="E1419" s="10" t="s">
        <v>9340</v>
      </c>
      <c r="F1419" t="s">
        <v>10001</v>
      </c>
      <c r="G1419" t="s">
        <v>3980</v>
      </c>
    </row>
    <row r="1420" spans="1:7" x14ac:dyDescent="0.25">
      <c r="A1420" t="s">
        <v>1039</v>
      </c>
      <c r="B1420" t="s">
        <v>2691</v>
      </c>
      <c r="C1420">
        <v>2016</v>
      </c>
      <c r="E1420" t="s">
        <v>3184</v>
      </c>
      <c r="F1420" t="s">
        <v>10001</v>
      </c>
      <c r="G1420" t="s">
        <v>3980</v>
      </c>
    </row>
    <row r="1421" spans="1:7" x14ac:dyDescent="0.25">
      <c r="A1421" t="s">
        <v>1287</v>
      </c>
      <c r="B1421" t="s">
        <v>2691</v>
      </c>
      <c r="C1421">
        <v>2019</v>
      </c>
      <c r="E1421" t="s">
        <v>3184</v>
      </c>
      <c r="F1421" t="s">
        <v>8784</v>
      </c>
      <c r="G1421" t="s">
        <v>3980</v>
      </c>
    </row>
    <row r="1422" spans="1:7" x14ac:dyDescent="0.25">
      <c r="A1422" t="s">
        <v>1848</v>
      </c>
      <c r="B1422" t="s">
        <v>2691</v>
      </c>
      <c r="C1422">
        <v>2015</v>
      </c>
      <c r="E1422" t="s">
        <v>3184</v>
      </c>
      <c r="F1422" t="s">
        <v>10001</v>
      </c>
      <c r="G1422" t="s">
        <v>3980</v>
      </c>
    </row>
    <row r="1423" spans="1:7" x14ac:dyDescent="0.25">
      <c r="A1423" t="s">
        <v>2092</v>
      </c>
      <c r="B1423" t="s">
        <v>2691</v>
      </c>
      <c r="C1423">
        <v>2021</v>
      </c>
      <c r="E1423" s="10" t="s">
        <v>8342</v>
      </c>
      <c r="F1423" t="s">
        <v>8963</v>
      </c>
      <c r="G1423" t="s">
        <v>3980</v>
      </c>
    </row>
    <row r="1424" spans="1:7" x14ac:dyDescent="0.25">
      <c r="A1424" t="s">
        <v>155</v>
      </c>
      <c r="B1424" t="s">
        <v>2691</v>
      </c>
      <c r="C1424">
        <v>2011</v>
      </c>
      <c r="E1424" t="s">
        <v>3184</v>
      </c>
      <c r="F1424" t="s">
        <v>10001</v>
      </c>
      <c r="G1424" t="s">
        <v>3980</v>
      </c>
    </row>
    <row r="1425" spans="1:7" x14ac:dyDescent="0.25">
      <c r="A1425" t="s">
        <v>2797</v>
      </c>
      <c r="B1425" t="s">
        <v>2691</v>
      </c>
      <c r="C1425">
        <v>2021</v>
      </c>
      <c r="E1425" s="10" t="s">
        <v>3184</v>
      </c>
      <c r="F1425" t="s">
        <v>10001</v>
      </c>
      <c r="G1425" t="s">
        <v>3980</v>
      </c>
    </row>
    <row r="1426" spans="1:7" x14ac:dyDescent="0.25">
      <c r="A1426" t="s">
        <v>739</v>
      </c>
      <c r="B1426" t="s">
        <v>2695</v>
      </c>
      <c r="C1426">
        <v>2015</v>
      </c>
      <c r="E1426" t="s">
        <v>2975</v>
      </c>
      <c r="F1426" t="s">
        <v>8573</v>
      </c>
      <c r="G1426" t="s">
        <v>3980</v>
      </c>
    </row>
    <row r="1427" spans="1:7" x14ac:dyDescent="0.25">
      <c r="A1427" t="s">
        <v>2147</v>
      </c>
      <c r="B1427" t="s">
        <v>2699</v>
      </c>
      <c r="C1427">
        <v>1980</v>
      </c>
      <c r="E1427" t="s">
        <v>3320</v>
      </c>
      <c r="F1427" t="s">
        <v>9006</v>
      </c>
      <c r="G1427" t="s">
        <v>3980</v>
      </c>
    </row>
    <row r="1428" spans="1:7" x14ac:dyDescent="0.25">
      <c r="A1428" t="s">
        <v>2699</v>
      </c>
      <c r="B1428" t="s">
        <v>2702</v>
      </c>
      <c r="C1428">
        <v>1991</v>
      </c>
      <c r="D1428" t="s">
        <v>180</v>
      </c>
      <c r="F1428" t="s">
        <v>9744</v>
      </c>
      <c r="G1428" t="s">
        <v>3980</v>
      </c>
    </row>
    <row r="1429" spans="1:7" x14ac:dyDescent="0.25">
      <c r="A1429" t="s">
        <v>1039</v>
      </c>
      <c r="B1429" t="s">
        <v>2704</v>
      </c>
      <c r="C1429">
        <v>2016</v>
      </c>
      <c r="E1429" t="s">
        <v>3185</v>
      </c>
      <c r="F1429" t="s">
        <v>8699</v>
      </c>
      <c r="G1429" t="s">
        <v>3980</v>
      </c>
    </row>
    <row r="1430" spans="1:7" x14ac:dyDescent="0.25">
      <c r="A1430" t="s">
        <v>155</v>
      </c>
      <c r="B1430" t="s">
        <v>2704</v>
      </c>
      <c r="C1430">
        <v>2011</v>
      </c>
      <c r="E1430" t="s">
        <v>3185</v>
      </c>
      <c r="F1430" t="s">
        <v>9267</v>
      </c>
      <c r="G1430" t="s">
        <v>3980</v>
      </c>
    </row>
    <row r="1431" spans="1:7" x14ac:dyDescent="0.25">
      <c r="A1431" t="s">
        <v>2714</v>
      </c>
      <c r="B1431" t="s">
        <v>2708</v>
      </c>
      <c r="C1431">
        <v>1993</v>
      </c>
      <c r="D1431" t="s">
        <v>180</v>
      </c>
      <c r="F1431" t="s">
        <v>9745</v>
      </c>
      <c r="G1431" t="s">
        <v>3980</v>
      </c>
    </row>
    <row r="1432" spans="1:7" x14ac:dyDescent="0.25">
      <c r="A1432" t="s">
        <v>2708</v>
      </c>
      <c r="B1432" t="s">
        <v>2711</v>
      </c>
      <c r="C1432">
        <v>1999</v>
      </c>
      <c r="D1432" t="s">
        <v>180</v>
      </c>
      <c r="F1432" t="s">
        <v>9746</v>
      </c>
      <c r="G1432" t="s">
        <v>3980</v>
      </c>
    </row>
    <row r="1433" spans="1:7" x14ac:dyDescent="0.25">
      <c r="A1433" t="s">
        <v>2147</v>
      </c>
      <c r="B1433" t="s">
        <v>2714</v>
      </c>
      <c r="C1433">
        <v>1980</v>
      </c>
      <c r="E1433" t="s">
        <v>3321</v>
      </c>
      <c r="F1433" t="s">
        <v>9007</v>
      </c>
      <c r="G1433" t="s">
        <v>3980</v>
      </c>
    </row>
    <row r="1434" spans="1:7" x14ac:dyDescent="0.25">
      <c r="A1434" t="s">
        <v>957</v>
      </c>
      <c r="B1434" t="s">
        <v>2717</v>
      </c>
      <c r="C1434">
        <v>2006</v>
      </c>
      <c r="E1434" t="s">
        <v>2720</v>
      </c>
      <c r="F1434" t="s">
        <v>8664</v>
      </c>
      <c r="G1434" t="s">
        <v>3980</v>
      </c>
    </row>
    <row r="1435" spans="1:7" x14ac:dyDescent="0.25">
      <c r="A1435" t="s">
        <v>1150</v>
      </c>
      <c r="B1435" t="s">
        <v>2721</v>
      </c>
      <c r="C1435">
        <v>2014</v>
      </c>
      <c r="D1435" t="s">
        <v>180</v>
      </c>
      <c r="F1435" t="s">
        <v>9747</v>
      </c>
      <c r="G1435" t="s">
        <v>3980</v>
      </c>
    </row>
    <row r="1436" spans="1:7" x14ac:dyDescent="0.25">
      <c r="A1436" t="s">
        <v>1652</v>
      </c>
      <c r="B1436" t="s">
        <v>2724</v>
      </c>
      <c r="C1436">
        <v>2012</v>
      </c>
      <c r="D1436" t="s">
        <v>180</v>
      </c>
      <c r="F1436" t="s">
        <v>9748</v>
      </c>
      <c r="G1436" t="s">
        <v>3980</v>
      </c>
    </row>
    <row r="1437" spans="1:7" x14ac:dyDescent="0.25">
      <c r="A1437" t="s">
        <v>90</v>
      </c>
      <c r="B1437" t="s">
        <v>2727</v>
      </c>
      <c r="C1437">
        <v>2017</v>
      </c>
      <c r="E1437" s="10" t="s">
        <v>14012</v>
      </c>
      <c r="F1437" t="s">
        <v>9749</v>
      </c>
      <c r="G1437" t="s">
        <v>3980</v>
      </c>
    </row>
    <row r="1438" spans="1:7" x14ac:dyDescent="0.25">
      <c r="A1438" t="s">
        <v>2178</v>
      </c>
      <c r="B1438" t="s">
        <v>2729</v>
      </c>
      <c r="C1438">
        <v>2022</v>
      </c>
      <c r="E1438" t="s">
        <v>3328</v>
      </c>
      <c r="F1438" t="s">
        <v>9023</v>
      </c>
      <c r="G1438" t="s">
        <v>3980</v>
      </c>
    </row>
    <row r="1439" spans="1:7" x14ac:dyDescent="0.25">
      <c r="A1439" t="s">
        <v>1683</v>
      </c>
      <c r="B1439" t="s">
        <v>2731</v>
      </c>
      <c r="C1439">
        <v>2020</v>
      </c>
      <c r="E1439" t="s">
        <v>2975</v>
      </c>
      <c r="F1439" t="s">
        <v>8875</v>
      </c>
      <c r="G1439" t="s">
        <v>3980</v>
      </c>
    </row>
    <row r="1440" spans="1:7" x14ac:dyDescent="0.25">
      <c r="A1440" t="s">
        <v>90</v>
      </c>
      <c r="B1440" t="s">
        <v>2731</v>
      </c>
      <c r="C1440">
        <v>2017</v>
      </c>
      <c r="E1440" t="s">
        <v>2975</v>
      </c>
      <c r="F1440" t="s">
        <v>9135</v>
      </c>
      <c r="G1440" t="s">
        <v>3980</v>
      </c>
    </row>
    <row r="1441" spans="1:7" x14ac:dyDescent="0.25">
      <c r="A1441" t="s">
        <v>1358</v>
      </c>
      <c r="B1441" t="s">
        <v>2735</v>
      </c>
      <c r="C1441">
        <v>2018</v>
      </c>
      <c r="E1441" t="s">
        <v>2975</v>
      </c>
      <c r="F1441" t="s">
        <v>8794</v>
      </c>
      <c r="G1441" t="s">
        <v>3980</v>
      </c>
    </row>
    <row r="1442" spans="1:7" x14ac:dyDescent="0.25">
      <c r="A1442" t="s">
        <v>2797</v>
      </c>
      <c r="B1442" t="s">
        <v>2735</v>
      </c>
      <c r="C1442">
        <v>2021</v>
      </c>
      <c r="E1442" t="s">
        <v>2975</v>
      </c>
      <c r="F1442" t="s">
        <v>9318</v>
      </c>
      <c r="G1442" t="s">
        <v>3980</v>
      </c>
    </row>
    <row r="1443" spans="1:7" x14ac:dyDescent="0.25">
      <c r="A1443" t="s">
        <v>923</v>
      </c>
      <c r="B1443" t="s">
        <v>2737</v>
      </c>
      <c r="C1443">
        <v>2015</v>
      </c>
      <c r="E1443" t="s">
        <v>3152</v>
      </c>
      <c r="F1443" t="s">
        <v>8656</v>
      </c>
      <c r="G1443" t="s">
        <v>3980</v>
      </c>
    </row>
    <row r="1444" spans="1:7" x14ac:dyDescent="0.25">
      <c r="A1444" t="s">
        <v>155</v>
      </c>
      <c r="B1444" t="s">
        <v>2740</v>
      </c>
      <c r="C1444">
        <v>2011</v>
      </c>
      <c r="E1444" t="s">
        <v>3405</v>
      </c>
      <c r="F1444" t="s">
        <v>9268</v>
      </c>
      <c r="G1444" t="s">
        <v>3980</v>
      </c>
    </row>
    <row r="1445" spans="1:7" x14ac:dyDescent="0.25">
      <c r="A1445" t="s">
        <v>1137</v>
      </c>
      <c r="B1445" t="s">
        <v>2744</v>
      </c>
      <c r="C1445">
        <v>2012</v>
      </c>
      <c r="E1445" t="s">
        <v>2975</v>
      </c>
      <c r="F1445" t="s">
        <v>8734</v>
      </c>
      <c r="G1445" t="s">
        <v>3980</v>
      </c>
    </row>
    <row r="1446" spans="1:7" x14ac:dyDescent="0.25">
      <c r="A1446" t="s">
        <v>90</v>
      </c>
      <c r="B1446" t="s">
        <v>2744</v>
      </c>
      <c r="C1446">
        <v>2017</v>
      </c>
      <c r="E1446" t="s">
        <v>2975</v>
      </c>
      <c r="F1446" t="s">
        <v>9136</v>
      </c>
      <c r="G1446" t="s">
        <v>3980</v>
      </c>
    </row>
    <row r="1447" spans="1:7" x14ac:dyDescent="0.25">
      <c r="A1447" t="s">
        <v>337</v>
      </c>
      <c r="B1447" t="s">
        <v>2748</v>
      </c>
      <c r="C1447">
        <v>2023</v>
      </c>
      <c r="E1447" t="s">
        <v>3006</v>
      </c>
      <c r="F1447" t="s">
        <v>9750</v>
      </c>
      <c r="G1447" t="s">
        <v>180</v>
      </c>
    </row>
    <row r="1448" spans="1:7" x14ac:dyDescent="0.25">
      <c r="A1448" t="s">
        <v>1788</v>
      </c>
      <c r="B1448" t="s">
        <v>14248</v>
      </c>
      <c r="C1448">
        <v>1987</v>
      </c>
      <c r="E1448" s="10" t="s">
        <v>14250</v>
      </c>
      <c r="F1448" t="s">
        <v>14251</v>
      </c>
      <c r="G1448" t="s">
        <v>3980</v>
      </c>
    </row>
    <row r="1449" spans="1:7" x14ac:dyDescent="0.25">
      <c r="A1449" t="s">
        <v>1436</v>
      </c>
      <c r="B1449" t="s">
        <v>8074</v>
      </c>
      <c r="C1449">
        <v>2018</v>
      </c>
      <c r="E1449" s="10" t="s">
        <v>8084</v>
      </c>
      <c r="F1449" t="s">
        <v>8828</v>
      </c>
      <c r="G1449" t="s">
        <v>3980</v>
      </c>
    </row>
    <row r="1450" spans="1:7" x14ac:dyDescent="0.25">
      <c r="A1450" t="s">
        <v>1137</v>
      </c>
      <c r="B1450" t="s">
        <v>2750</v>
      </c>
      <c r="C1450">
        <v>2012</v>
      </c>
      <c r="E1450" t="s">
        <v>2975</v>
      </c>
      <c r="F1450" t="s">
        <v>8735</v>
      </c>
      <c r="G1450" t="s">
        <v>3980</v>
      </c>
    </row>
    <row r="1451" spans="1:7" x14ac:dyDescent="0.25">
      <c r="A1451" t="s">
        <v>923</v>
      </c>
      <c r="B1451" t="s">
        <v>2753</v>
      </c>
      <c r="C1451">
        <v>2015</v>
      </c>
      <c r="E1451" t="s">
        <v>3153</v>
      </c>
      <c r="F1451" t="s">
        <v>8657</v>
      </c>
      <c r="G1451" t="s">
        <v>3980</v>
      </c>
    </row>
    <row r="1452" spans="1:7" x14ac:dyDescent="0.25">
      <c r="A1452" t="s">
        <v>2421</v>
      </c>
      <c r="B1452" t="s">
        <v>2753</v>
      </c>
      <c r="C1452">
        <v>2008</v>
      </c>
      <c r="E1452" t="s">
        <v>3153</v>
      </c>
      <c r="F1452" t="s">
        <v>9187</v>
      </c>
      <c r="G1452" t="s">
        <v>3980</v>
      </c>
    </row>
    <row r="1453" spans="1:7" x14ac:dyDescent="0.25">
      <c r="A1453" t="s">
        <v>155</v>
      </c>
      <c r="B1453" t="s">
        <v>2753</v>
      </c>
      <c r="C1453">
        <v>2011</v>
      </c>
      <c r="E1453" t="s">
        <v>3153</v>
      </c>
      <c r="F1453" t="s">
        <v>9269</v>
      </c>
      <c r="G1453" t="s">
        <v>3980</v>
      </c>
    </row>
    <row r="1454" spans="1:7" x14ac:dyDescent="0.25">
      <c r="A1454" t="s">
        <v>337</v>
      </c>
      <c r="B1454" t="s">
        <v>2756</v>
      </c>
      <c r="C1454">
        <v>2023</v>
      </c>
      <c r="E1454" s="10" t="s">
        <v>3007</v>
      </c>
      <c r="F1454" t="s">
        <v>10002</v>
      </c>
      <c r="G1454" t="s">
        <v>3980</v>
      </c>
    </row>
    <row r="1455" spans="1:7" x14ac:dyDescent="0.25">
      <c r="A1455" t="s">
        <v>2607</v>
      </c>
      <c r="B1455" t="s">
        <v>2756</v>
      </c>
      <c r="C1455">
        <v>2025</v>
      </c>
      <c r="E1455" s="10" t="s">
        <v>3007</v>
      </c>
      <c r="F1455" t="s">
        <v>10002</v>
      </c>
      <c r="G1455" t="s">
        <v>3980</v>
      </c>
    </row>
    <row r="1456" spans="1:7" x14ac:dyDescent="0.25">
      <c r="A1456" t="s">
        <v>752</v>
      </c>
      <c r="B1456" t="s">
        <v>2759</v>
      </c>
      <c r="C1456">
        <v>2018</v>
      </c>
      <c r="E1456" t="s">
        <v>2975</v>
      </c>
      <c r="F1456" t="s">
        <v>8595</v>
      </c>
      <c r="G1456" t="s">
        <v>3980</v>
      </c>
    </row>
    <row r="1457" spans="1:7" x14ac:dyDescent="0.25">
      <c r="A1457" t="s">
        <v>997</v>
      </c>
      <c r="B1457" t="s">
        <v>2762</v>
      </c>
      <c r="C1457">
        <v>2006</v>
      </c>
      <c r="E1457" s="10" t="s">
        <v>3167</v>
      </c>
      <c r="F1457" t="s">
        <v>14011</v>
      </c>
      <c r="G1457" t="s">
        <v>3980</v>
      </c>
    </row>
    <row r="1458" spans="1:7" x14ac:dyDescent="0.25">
      <c r="A1458" t="s">
        <v>155</v>
      </c>
      <c r="B1458" t="s">
        <v>2762</v>
      </c>
      <c r="C1458">
        <v>2011</v>
      </c>
      <c r="E1458" s="10" t="s">
        <v>3167</v>
      </c>
      <c r="F1458" t="s">
        <v>14010</v>
      </c>
      <c r="G1458" t="s">
        <v>3980</v>
      </c>
    </row>
    <row r="1459" spans="1:7" x14ac:dyDescent="0.25">
      <c r="A1459" t="s">
        <v>249</v>
      </c>
      <c r="B1459" t="s">
        <v>2764</v>
      </c>
      <c r="C1459">
        <v>1994</v>
      </c>
      <c r="D1459" t="s">
        <v>180</v>
      </c>
      <c r="F1459" t="s">
        <v>9751</v>
      </c>
      <c r="G1459" t="s">
        <v>3980</v>
      </c>
    </row>
    <row r="1460" spans="1:7" x14ac:dyDescent="0.25">
      <c r="A1460" t="s">
        <v>2129</v>
      </c>
      <c r="B1460" t="s">
        <v>12655</v>
      </c>
      <c r="C1460">
        <v>2020</v>
      </c>
      <c r="E1460" s="10" t="s">
        <v>12658</v>
      </c>
      <c r="F1460" t="s">
        <v>12659</v>
      </c>
      <c r="G1460" t="s">
        <v>3980</v>
      </c>
    </row>
    <row r="1461" spans="1:7" x14ac:dyDescent="0.25">
      <c r="A1461" t="s">
        <v>346</v>
      </c>
      <c r="B1461" t="s">
        <v>7667</v>
      </c>
      <c r="C1461">
        <v>2023</v>
      </c>
      <c r="E1461" t="s">
        <v>7666</v>
      </c>
      <c r="F1461" t="s">
        <v>8498</v>
      </c>
      <c r="G1461" t="s">
        <v>3980</v>
      </c>
    </row>
    <row r="1462" spans="1:7" x14ac:dyDescent="0.25">
      <c r="A1462" t="s">
        <v>2499</v>
      </c>
      <c r="B1462" t="s">
        <v>7667</v>
      </c>
      <c r="C1462">
        <v>2021</v>
      </c>
      <c r="E1462" t="s">
        <v>7666</v>
      </c>
      <c r="F1462" t="s">
        <v>9204</v>
      </c>
      <c r="G1462" t="s">
        <v>3980</v>
      </c>
    </row>
    <row r="1463" spans="1:7" x14ac:dyDescent="0.25">
      <c r="A1463" t="s">
        <v>752</v>
      </c>
      <c r="B1463" t="s">
        <v>2775</v>
      </c>
      <c r="C1463">
        <v>2018</v>
      </c>
      <c r="E1463" t="s">
        <v>3117</v>
      </c>
      <c r="F1463" t="s">
        <v>8596</v>
      </c>
      <c r="G1463" t="s">
        <v>3980</v>
      </c>
    </row>
    <row r="1464" spans="1:7" x14ac:dyDescent="0.25">
      <c r="A1464" t="s">
        <v>1039</v>
      </c>
      <c r="B1464" t="s">
        <v>2775</v>
      </c>
      <c r="C1464">
        <v>2016</v>
      </c>
      <c r="E1464" s="10" t="s">
        <v>8387</v>
      </c>
      <c r="F1464" t="s">
        <v>8700</v>
      </c>
      <c r="G1464" t="s">
        <v>3980</v>
      </c>
    </row>
    <row r="1465" spans="1:7" x14ac:dyDescent="0.25">
      <c r="A1465" t="s">
        <v>2166</v>
      </c>
      <c r="B1465" t="s">
        <v>2775</v>
      </c>
      <c r="C1465">
        <v>2013</v>
      </c>
      <c r="E1465" t="s">
        <v>3117</v>
      </c>
      <c r="F1465" t="s">
        <v>9021</v>
      </c>
      <c r="G1465" t="s">
        <v>3980</v>
      </c>
    </row>
    <row r="1466" spans="1:7" x14ac:dyDescent="0.25">
      <c r="A1466" t="s">
        <v>90</v>
      </c>
      <c r="B1466" t="s">
        <v>2775</v>
      </c>
      <c r="C1466">
        <v>2017</v>
      </c>
      <c r="E1466" s="10" t="s">
        <v>9364</v>
      </c>
      <c r="F1466" t="s">
        <v>9365</v>
      </c>
      <c r="G1466" t="s">
        <v>3980</v>
      </c>
    </row>
    <row r="1467" spans="1:7" x14ac:dyDescent="0.25">
      <c r="A1467" t="s">
        <v>155</v>
      </c>
      <c r="B1467" t="s">
        <v>2775</v>
      </c>
      <c r="C1467">
        <v>2011</v>
      </c>
      <c r="E1467" t="s">
        <v>3117</v>
      </c>
      <c r="F1467" t="s">
        <v>9270</v>
      </c>
      <c r="G1467" t="s">
        <v>3980</v>
      </c>
    </row>
    <row r="1468" spans="1:7" x14ac:dyDescent="0.25">
      <c r="A1468" t="s">
        <v>1287</v>
      </c>
      <c r="B1468" t="s">
        <v>2779</v>
      </c>
      <c r="C1468">
        <v>2019</v>
      </c>
      <c r="E1468" s="10" t="s">
        <v>8387</v>
      </c>
      <c r="F1468" t="s">
        <v>9338</v>
      </c>
      <c r="G1468" t="s">
        <v>3980</v>
      </c>
    </row>
    <row r="1469" spans="1:7" x14ac:dyDescent="0.25">
      <c r="A1469" t="s">
        <v>2775</v>
      </c>
      <c r="B1469" t="s">
        <v>2779</v>
      </c>
      <c r="C1469">
        <v>2019</v>
      </c>
      <c r="D1469" t="s">
        <v>180</v>
      </c>
      <c r="F1469" t="s">
        <v>9752</v>
      </c>
      <c r="G1469" t="s">
        <v>3980</v>
      </c>
    </row>
    <row r="1470" spans="1:7" x14ac:dyDescent="0.25">
      <c r="A1470" t="s">
        <v>483</v>
      </c>
      <c r="B1470" t="s">
        <v>2781</v>
      </c>
      <c r="C1470">
        <v>2009</v>
      </c>
      <c r="E1470" t="s">
        <v>3056</v>
      </c>
      <c r="F1470" t="s">
        <v>8511</v>
      </c>
      <c r="G1470" t="s">
        <v>3980</v>
      </c>
    </row>
    <row r="1471" spans="1:7" x14ac:dyDescent="0.25">
      <c r="A1471" t="s">
        <v>1788</v>
      </c>
      <c r="B1471" t="s">
        <v>2781</v>
      </c>
      <c r="C1471">
        <v>1987</v>
      </c>
      <c r="E1471" s="10" t="s">
        <v>8360</v>
      </c>
      <c r="F1471" t="s">
        <v>8912</v>
      </c>
      <c r="G1471" t="s">
        <v>3980</v>
      </c>
    </row>
    <row r="1472" spans="1:7" x14ac:dyDescent="0.25">
      <c r="A1472" t="s">
        <v>2147</v>
      </c>
      <c r="B1472" t="s">
        <v>2781</v>
      </c>
      <c r="C1472">
        <v>1980</v>
      </c>
      <c r="E1472" s="10" t="s">
        <v>8360</v>
      </c>
      <c r="F1472" t="s">
        <v>9008</v>
      </c>
      <c r="G1472" t="s">
        <v>3980</v>
      </c>
    </row>
    <row r="1473" spans="1:7" x14ac:dyDescent="0.25">
      <c r="A1473" t="s">
        <v>2781</v>
      </c>
      <c r="B1473" t="s">
        <v>2783</v>
      </c>
      <c r="C1473">
        <v>2017</v>
      </c>
      <c r="D1473" t="s">
        <v>180</v>
      </c>
      <c r="F1473" t="s">
        <v>9753</v>
      </c>
      <c r="G1473" t="s">
        <v>3980</v>
      </c>
    </row>
    <row r="1474" spans="1:7" x14ac:dyDescent="0.25">
      <c r="A1474" t="s">
        <v>1788</v>
      </c>
      <c r="B1474" t="s">
        <v>2785</v>
      </c>
      <c r="C1474">
        <v>1987</v>
      </c>
      <c r="E1474" t="s">
        <v>3280</v>
      </c>
      <c r="F1474" t="s">
        <v>9754</v>
      </c>
      <c r="G1474" t="s">
        <v>180</v>
      </c>
    </row>
    <row r="1475" spans="1:7" x14ac:dyDescent="0.25">
      <c r="A1475" t="s">
        <v>1875</v>
      </c>
      <c r="B1475" t="s">
        <v>2785</v>
      </c>
      <c r="C1475">
        <v>1987</v>
      </c>
      <c r="E1475" t="s">
        <v>3280</v>
      </c>
      <c r="F1475" t="s">
        <v>9755</v>
      </c>
      <c r="G1475" t="s">
        <v>180</v>
      </c>
    </row>
    <row r="1476" spans="1:7" x14ac:dyDescent="0.25">
      <c r="A1476" t="s">
        <v>840</v>
      </c>
      <c r="B1476" t="s">
        <v>2789</v>
      </c>
      <c r="C1476">
        <v>1996</v>
      </c>
      <c r="E1476" s="10" t="s">
        <v>3159</v>
      </c>
      <c r="F1476" t="s">
        <v>8412</v>
      </c>
      <c r="G1476" t="s">
        <v>3980</v>
      </c>
    </row>
    <row r="1477" spans="1:7" x14ac:dyDescent="0.25">
      <c r="A1477" t="s">
        <v>957</v>
      </c>
      <c r="B1477" t="s">
        <v>2789</v>
      </c>
      <c r="C1477">
        <v>2018</v>
      </c>
      <c r="E1477" t="s">
        <v>3159</v>
      </c>
      <c r="F1477" t="s">
        <v>8665</v>
      </c>
      <c r="G1477" t="s">
        <v>3980</v>
      </c>
    </row>
    <row r="1478" spans="1:7" x14ac:dyDescent="0.25">
      <c r="A1478" t="s">
        <v>2421</v>
      </c>
      <c r="B1478" t="s">
        <v>2789</v>
      </c>
      <c r="C1478">
        <v>2018</v>
      </c>
      <c r="E1478" t="s">
        <v>3159</v>
      </c>
      <c r="F1478" t="s">
        <v>9188</v>
      </c>
      <c r="G1478" t="s">
        <v>3980</v>
      </c>
    </row>
    <row r="1479" spans="1:7" x14ac:dyDescent="0.25">
      <c r="A1479" t="s">
        <v>2797</v>
      </c>
      <c r="B1479" t="s">
        <v>2791</v>
      </c>
      <c r="C1479">
        <v>2021</v>
      </c>
      <c r="D1479" t="s">
        <v>180</v>
      </c>
      <c r="F1479" t="s">
        <v>9756</v>
      </c>
      <c r="G1479" t="s">
        <v>3980</v>
      </c>
    </row>
    <row r="1480" spans="1:7" x14ac:dyDescent="0.25">
      <c r="A1480" t="s">
        <v>490</v>
      </c>
      <c r="B1480" t="s">
        <v>2793</v>
      </c>
      <c r="C1480">
        <v>2022</v>
      </c>
      <c r="E1480" s="10" t="s">
        <v>8367</v>
      </c>
      <c r="F1480" t="s">
        <v>9757</v>
      </c>
      <c r="G1480" t="s">
        <v>180</v>
      </c>
    </row>
    <row r="1481" spans="1:7" x14ac:dyDescent="0.25">
      <c r="A1481" t="s">
        <v>2390</v>
      </c>
      <c r="B1481" t="s">
        <v>2793</v>
      </c>
      <c r="C1481">
        <v>2022</v>
      </c>
      <c r="E1481" s="10" t="s">
        <v>8367</v>
      </c>
      <c r="F1481" t="s">
        <v>9758</v>
      </c>
      <c r="G1481" t="s">
        <v>180</v>
      </c>
    </row>
    <row r="1482" spans="1:7" x14ac:dyDescent="0.25">
      <c r="A1482" t="s">
        <v>2797</v>
      </c>
      <c r="B1482" t="s">
        <v>2793</v>
      </c>
      <c r="C1482">
        <v>2021</v>
      </c>
      <c r="E1482" t="s">
        <v>2975</v>
      </c>
      <c r="F1482" t="s">
        <v>9319</v>
      </c>
      <c r="G1482" t="s">
        <v>3980</v>
      </c>
    </row>
    <row r="1483" spans="1:7" x14ac:dyDescent="0.25">
      <c r="A1483" t="s">
        <v>1585</v>
      </c>
      <c r="B1483" t="s">
        <v>2797</v>
      </c>
      <c r="C1483">
        <v>2019</v>
      </c>
      <c r="E1483" t="s">
        <v>3258</v>
      </c>
      <c r="F1483" t="s">
        <v>8862</v>
      </c>
      <c r="G1483" t="s">
        <v>3980</v>
      </c>
    </row>
    <row r="1484" spans="1:7" x14ac:dyDescent="0.25">
      <c r="A1484" t="s">
        <v>90</v>
      </c>
      <c r="B1484" t="s">
        <v>2801</v>
      </c>
      <c r="C1484">
        <v>2017</v>
      </c>
      <c r="E1484" t="s">
        <v>3374</v>
      </c>
      <c r="F1484" t="s">
        <v>9137</v>
      </c>
      <c r="G1484" t="s">
        <v>3980</v>
      </c>
    </row>
    <row r="1485" spans="1:7" x14ac:dyDescent="0.25">
      <c r="A1485" t="s">
        <v>644</v>
      </c>
      <c r="B1485" t="s">
        <v>2805</v>
      </c>
      <c r="C1485">
        <v>2023</v>
      </c>
      <c r="E1485" t="s">
        <v>3075</v>
      </c>
      <c r="F1485" t="s">
        <v>8539</v>
      </c>
      <c r="G1485" t="s">
        <v>3980</v>
      </c>
    </row>
    <row r="1486" spans="1:7" x14ac:dyDescent="0.25">
      <c r="A1486" t="s">
        <v>1022</v>
      </c>
      <c r="B1486" t="s">
        <v>2805</v>
      </c>
      <c r="C1486">
        <v>2022</v>
      </c>
      <c r="E1486" t="s">
        <v>3075</v>
      </c>
      <c r="F1486" t="s">
        <v>8677</v>
      </c>
      <c r="G1486" t="s">
        <v>3980</v>
      </c>
    </row>
    <row r="1487" spans="1:7" x14ac:dyDescent="0.25">
      <c r="A1487" t="s">
        <v>1265</v>
      </c>
      <c r="B1487" t="s">
        <v>2805</v>
      </c>
      <c r="C1487">
        <v>2020</v>
      </c>
      <c r="E1487" t="s">
        <v>3075</v>
      </c>
      <c r="F1487" t="s">
        <v>8742</v>
      </c>
      <c r="G1487" t="s">
        <v>3980</v>
      </c>
    </row>
    <row r="1488" spans="1:7" x14ac:dyDescent="0.25">
      <c r="A1488" t="s">
        <v>1287</v>
      </c>
      <c r="B1488" t="s">
        <v>2805</v>
      </c>
      <c r="C1488">
        <v>2019</v>
      </c>
      <c r="E1488" t="s">
        <v>3075</v>
      </c>
      <c r="F1488" t="s">
        <v>8785</v>
      </c>
      <c r="G1488" t="s">
        <v>3980</v>
      </c>
    </row>
    <row r="1489" spans="1:7" x14ac:dyDescent="0.25">
      <c r="A1489" t="s">
        <v>2129</v>
      </c>
      <c r="B1489" t="s">
        <v>2805</v>
      </c>
      <c r="C1489">
        <v>2020</v>
      </c>
      <c r="E1489" t="s">
        <v>3075</v>
      </c>
      <c r="F1489" t="s">
        <v>8981</v>
      </c>
      <c r="G1489" t="s">
        <v>3980</v>
      </c>
    </row>
    <row r="1490" spans="1:7" x14ac:dyDescent="0.25">
      <c r="A1490" t="s">
        <v>2947</v>
      </c>
      <c r="B1490" t="s">
        <v>2805</v>
      </c>
      <c r="C1490">
        <v>2014</v>
      </c>
      <c r="E1490" t="s">
        <v>3075</v>
      </c>
      <c r="F1490" t="s">
        <v>9337</v>
      </c>
      <c r="G1490" t="s">
        <v>3980</v>
      </c>
    </row>
    <row r="1491" spans="1:7" x14ac:dyDescent="0.25">
      <c r="A1491" t="s">
        <v>2797</v>
      </c>
      <c r="B1491" t="s">
        <v>2807</v>
      </c>
      <c r="C1491">
        <v>2021</v>
      </c>
      <c r="E1491" t="s">
        <v>2975</v>
      </c>
      <c r="F1491" t="s">
        <v>9320</v>
      </c>
      <c r="G1491" t="s">
        <v>3980</v>
      </c>
    </row>
    <row r="1492" spans="1:7" x14ac:dyDescent="0.25">
      <c r="A1492" t="s">
        <v>917</v>
      </c>
      <c r="B1492" t="s">
        <v>2811</v>
      </c>
      <c r="C1492">
        <v>2019</v>
      </c>
      <c r="E1492" t="s">
        <v>3146</v>
      </c>
      <c r="F1492" t="s">
        <v>10003</v>
      </c>
      <c r="G1492" t="s">
        <v>180</v>
      </c>
    </row>
    <row r="1493" spans="1:7" x14ac:dyDescent="0.25">
      <c r="A1493" t="s">
        <v>90</v>
      </c>
      <c r="B1493" t="s">
        <v>2811</v>
      </c>
      <c r="C1493">
        <v>2017</v>
      </c>
      <c r="E1493" t="s">
        <v>3146</v>
      </c>
      <c r="F1493" t="s">
        <v>10003</v>
      </c>
      <c r="G1493" t="s">
        <v>180</v>
      </c>
    </row>
    <row r="1494" spans="1:7" x14ac:dyDescent="0.25">
      <c r="A1494" t="s">
        <v>2714</v>
      </c>
      <c r="B1494" t="s">
        <v>2811</v>
      </c>
      <c r="C1494">
        <v>1993</v>
      </c>
      <c r="E1494" t="s">
        <v>3146</v>
      </c>
      <c r="F1494" t="s">
        <v>10003</v>
      </c>
      <c r="G1494" t="s">
        <v>180</v>
      </c>
    </row>
    <row r="1495" spans="1:7" x14ac:dyDescent="0.25">
      <c r="A1495" t="s">
        <v>2811</v>
      </c>
      <c r="B1495" t="s">
        <v>2813</v>
      </c>
      <c r="C1495">
        <v>2021</v>
      </c>
      <c r="D1495" t="s">
        <v>180</v>
      </c>
      <c r="F1495" t="s">
        <v>9759</v>
      </c>
      <c r="G1495" t="s">
        <v>3980</v>
      </c>
    </row>
    <row r="1496" spans="1:7" x14ac:dyDescent="0.25">
      <c r="A1496" t="s">
        <v>739</v>
      </c>
      <c r="B1496" t="s">
        <v>2815</v>
      </c>
      <c r="C1496">
        <v>2015</v>
      </c>
      <c r="E1496" t="s">
        <v>3101</v>
      </c>
      <c r="F1496" t="s">
        <v>8574</v>
      </c>
      <c r="G1496" t="s">
        <v>3980</v>
      </c>
    </row>
    <row r="1497" spans="1:7" x14ac:dyDescent="0.25">
      <c r="A1497" t="s">
        <v>90</v>
      </c>
      <c r="B1497" t="s">
        <v>2815</v>
      </c>
      <c r="C1497">
        <v>2017</v>
      </c>
      <c r="E1497" t="s">
        <v>2975</v>
      </c>
      <c r="F1497" t="s">
        <v>9138</v>
      </c>
      <c r="G1497" t="s">
        <v>3980</v>
      </c>
    </row>
    <row r="1498" spans="1:7" x14ac:dyDescent="0.25">
      <c r="A1498" t="s">
        <v>1137</v>
      </c>
      <c r="B1498" t="s">
        <v>2817</v>
      </c>
      <c r="C1498">
        <v>2012</v>
      </c>
      <c r="E1498" t="s">
        <v>3207</v>
      </c>
      <c r="F1498" t="s">
        <v>8736</v>
      </c>
      <c r="G1498" t="s">
        <v>3980</v>
      </c>
    </row>
    <row r="1499" spans="1:7" x14ac:dyDescent="0.25">
      <c r="A1499" t="s">
        <v>2797</v>
      </c>
      <c r="B1499" t="s">
        <v>2821</v>
      </c>
      <c r="C1499">
        <v>2021</v>
      </c>
      <c r="E1499" t="s">
        <v>2975</v>
      </c>
      <c r="F1499" t="s">
        <v>9321</v>
      </c>
      <c r="G1499" t="s">
        <v>3980</v>
      </c>
    </row>
    <row r="1500" spans="1:7" x14ac:dyDescent="0.25">
      <c r="A1500" t="s">
        <v>997</v>
      </c>
      <c r="B1500" t="s">
        <v>2825</v>
      </c>
      <c r="C1500">
        <v>2006</v>
      </c>
      <c r="E1500" t="s">
        <v>3168</v>
      </c>
      <c r="F1500" t="s">
        <v>10004</v>
      </c>
      <c r="G1500" t="s">
        <v>180</v>
      </c>
    </row>
    <row r="1501" spans="1:7" x14ac:dyDescent="0.25">
      <c r="A1501" t="s">
        <v>1137</v>
      </c>
      <c r="B1501" t="s">
        <v>2825</v>
      </c>
      <c r="C1501">
        <v>2012</v>
      </c>
      <c r="E1501" t="s">
        <v>3168</v>
      </c>
      <c r="F1501" t="s">
        <v>10004</v>
      </c>
      <c r="G1501" t="s">
        <v>180</v>
      </c>
    </row>
    <row r="1502" spans="1:7" x14ac:dyDescent="0.25">
      <c r="A1502" t="s">
        <v>1848</v>
      </c>
      <c r="B1502" t="s">
        <v>2827</v>
      </c>
      <c r="C1502">
        <v>2015</v>
      </c>
      <c r="E1502" t="s">
        <v>3292</v>
      </c>
      <c r="F1502" t="s">
        <v>8941</v>
      </c>
      <c r="G1502" t="s">
        <v>3980</v>
      </c>
    </row>
    <row r="1503" spans="1:7" x14ac:dyDescent="0.25">
      <c r="A1503" t="s">
        <v>450</v>
      </c>
      <c r="B1503" t="s">
        <v>2831</v>
      </c>
      <c r="C1503">
        <v>2022</v>
      </c>
      <c r="D1503" t="s">
        <v>180</v>
      </c>
      <c r="F1503" t="s">
        <v>9760</v>
      </c>
      <c r="G1503" t="s">
        <v>3980</v>
      </c>
    </row>
    <row r="1504" spans="1:7" x14ac:dyDescent="0.25">
      <c r="A1504" t="s">
        <v>490</v>
      </c>
      <c r="B1504" t="s">
        <v>2831</v>
      </c>
      <c r="C1504">
        <v>2022</v>
      </c>
      <c r="E1504" t="s">
        <v>3064</v>
      </c>
      <c r="F1504" t="s">
        <v>8526</v>
      </c>
      <c r="G1504" t="s">
        <v>3980</v>
      </c>
    </row>
    <row r="1505" spans="1:7" x14ac:dyDescent="0.25">
      <c r="A1505" t="s">
        <v>840</v>
      </c>
      <c r="B1505" t="s">
        <v>2833</v>
      </c>
      <c r="C1505">
        <v>1996</v>
      </c>
      <c r="E1505" s="10" t="s">
        <v>3424</v>
      </c>
      <c r="F1505" t="s">
        <v>8628</v>
      </c>
      <c r="G1505" t="s">
        <v>3980</v>
      </c>
    </row>
    <row r="1506" spans="1:7" x14ac:dyDescent="0.25">
      <c r="A1506" t="s">
        <v>2894</v>
      </c>
      <c r="B1506" t="s">
        <v>2833</v>
      </c>
      <c r="C1506">
        <v>2023</v>
      </c>
      <c r="E1506" t="s">
        <v>3424</v>
      </c>
      <c r="F1506" t="s">
        <v>9328</v>
      </c>
      <c r="G1506" t="s">
        <v>3980</v>
      </c>
    </row>
    <row r="1507" spans="1:7" x14ac:dyDescent="0.25">
      <c r="A1507" t="s">
        <v>2714</v>
      </c>
      <c r="B1507" t="s">
        <v>2836</v>
      </c>
      <c r="C1507">
        <v>1993</v>
      </c>
      <c r="E1507" t="s">
        <v>3006</v>
      </c>
      <c r="F1507" t="s">
        <v>9761</v>
      </c>
      <c r="G1507" t="s">
        <v>180</v>
      </c>
    </row>
    <row r="1508" spans="1:7" x14ac:dyDescent="0.25">
      <c r="A1508" t="s">
        <v>897</v>
      </c>
      <c r="B1508" t="s">
        <v>2839</v>
      </c>
      <c r="C1508">
        <v>2022</v>
      </c>
      <c r="E1508" t="s">
        <v>3137</v>
      </c>
      <c r="F1508" t="s">
        <v>8640</v>
      </c>
      <c r="G1508" t="s">
        <v>3980</v>
      </c>
    </row>
    <row r="1509" spans="1:7" x14ac:dyDescent="0.25">
      <c r="A1509" t="s">
        <v>2839</v>
      </c>
      <c r="B1509" t="s">
        <v>2843</v>
      </c>
      <c r="C1509">
        <v>2023</v>
      </c>
      <c r="D1509" t="s">
        <v>180</v>
      </c>
      <c r="F1509" t="s">
        <v>9762</v>
      </c>
      <c r="G1509" t="s">
        <v>3980</v>
      </c>
    </row>
    <row r="1510" spans="1:7" x14ac:dyDescent="0.25">
      <c r="A1510" t="s">
        <v>343</v>
      </c>
      <c r="B1510" t="s">
        <v>7806</v>
      </c>
      <c r="C1510">
        <v>2018</v>
      </c>
      <c r="E1510" t="s">
        <v>7809</v>
      </c>
      <c r="F1510" t="s">
        <v>8459</v>
      </c>
      <c r="G1510" t="s">
        <v>3980</v>
      </c>
    </row>
    <row r="1511" spans="1:7" x14ac:dyDescent="0.25">
      <c r="A1511" t="s">
        <v>2797</v>
      </c>
      <c r="B1511" t="s">
        <v>7806</v>
      </c>
      <c r="C1511">
        <v>2021</v>
      </c>
      <c r="E1511" t="s">
        <v>7809</v>
      </c>
      <c r="F1511" t="s">
        <v>9322</v>
      </c>
      <c r="G1511" t="s">
        <v>3980</v>
      </c>
    </row>
    <row r="1512" spans="1:7" x14ac:dyDescent="0.25">
      <c r="A1512" t="s">
        <v>2797</v>
      </c>
      <c r="B1512" t="s">
        <v>2845</v>
      </c>
      <c r="C1512">
        <v>2021</v>
      </c>
      <c r="D1512" t="s">
        <v>180</v>
      </c>
      <c r="E1512" t="s">
        <v>3422</v>
      </c>
      <c r="F1512" t="s">
        <v>9763</v>
      </c>
      <c r="G1512" t="s">
        <v>3980</v>
      </c>
    </row>
    <row r="1513" spans="1:7" x14ac:dyDescent="0.25">
      <c r="A1513" t="s">
        <v>483</v>
      </c>
      <c r="B1513" t="s">
        <v>2847</v>
      </c>
      <c r="C1513">
        <v>2009</v>
      </c>
      <c r="E1513" t="s">
        <v>3057</v>
      </c>
      <c r="F1513" t="s">
        <v>9429</v>
      </c>
      <c r="G1513" t="s">
        <v>3980</v>
      </c>
    </row>
    <row r="1514" spans="1:7" x14ac:dyDescent="0.25">
      <c r="A1514" t="s">
        <v>1137</v>
      </c>
      <c r="B1514" t="s">
        <v>2847</v>
      </c>
      <c r="C1514">
        <v>2012</v>
      </c>
      <c r="E1514" t="s">
        <v>3057</v>
      </c>
      <c r="F1514" t="s">
        <v>9430</v>
      </c>
      <c r="G1514" t="s">
        <v>3980</v>
      </c>
    </row>
    <row r="1515" spans="1:7" x14ac:dyDescent="0.25">
      <c r="A1515" t="s">
        <v>90</v>
      </c>
      <c r="B1515" t="s">
        <v>2849</v>
      </c>
      <c r="C1515">
        <v>2017</v>
      </c>
      <c r="E1515" t="s">
        <v>3375</v>
      </c>
      <c r="F1515" t="s">
        <v>9139</v>
      </c>
      <c r="G1515" t="s">
        <v>3980</v>
      </c>
    </row>
    <row r="1516" spans="1:7" x14ac:dyDescent="0.25">
      <c r="A1516" t="s">
        <v>997</v>
      </c>
      <c r="B1516" t="s">
        <v>2853</v>
      </c>
      <c r="C1516">
        <v>2006</v>
      </c>
      <c r="E1516" t="s">
        <v>3169</v>
      </c>
      <c r="F1516" t="s">
        <v>8674</v>
      </c>
      <c r="G1516" t="s">
        <v>3980</v>
      </c>
    </row>
    <row r="1517" spans="1:7" x14ac:dyDescent="0.25">
      <c r="A1517" t="s">
        <v>997</v>
      </c>
      <c r="B1517" t="s">
        <v>2857</v>
      </c>
      <c r="C1517">
        <v>2006</v>
      </c>
      <c r="E1517" t="s">
        <v>3170</v>
      </c>
      <c r="F1517" t="s">
        <v>8675</v>
      </c>
      <c r="G1517" t="s">
        <v>3980</v>
      </c>
    </row>
    <row r="1518" spans="1:7" x14ac:dyDescent="0.25">
      <c r="A1518" t="s">
        <v>2016</v>
      </c>
      <c r="B1518" t="s">
        <v>2857</v>
      </c>
      <c r="C1518">
        <v>2003</v>
      </c>
      <c r="E1518" t="s">
        <v>3299</v>
      </c>
      <c r="F1518" t="s">
        <v>9428</v>
      </c>
      <c r="G1518" t="s">
        <v>3980</v>
      </c>
    </row>
    <row r="1519" spans="1:7" x14ac:dyDescent="0.25">
      <c r="A1519" t="s">
        <v>2762</v>
      </c>
      <c r="B1519" t="s">
        <v>2857</v>
      </c>
      <c r="C1519">
        <v>2012</v>
      </c>
      <c r="E1519" s="10" t="s">
        <v>9934</v>
      </c>
      <c r="F1519" t="s">
        <v>9935</v>
      </c>
      <c r="G1519" t="s">
        <v>3980</v>
      </c>
    </row>
    <row r="1520" spans="1:7" x14ac:dyDescent="0.25">
      <c r="A1520" t="s">
        <v>1788</v>
      </c>
      <c r="B1520" t="s">
        <v>2859</v>
      </c>
      <c r="C1520">
        <v>1987</v>
      </c>
      <c r="E1520" t="s">
        <v>3281</v>
      </c>
      <c r="F1520" t="s">
        <v>8913</v>
      </c>
      <c r="G1520" t="s">
        <v>3980</v>
      </c>
    </row>
    <row r="1521" spans="1:7" x14ac:dyDescent="0.25">
      <c r="A1521" t="s">
        <v>2482</v>
      </c>
      <c r="B1521" t="s">
        <v>2867</v>
      </c>
      <c r="C1521">
        <v>2002</v>
      </c>
      <c r="D1521" t="s">
        <v>180</v>
      </c>
      <c r="F1521" t="s">
        <v>9764</v>
      </c>
      <c r="G1521" t="s">
        <v>3980</v>
      </c>
    </row>
    <row r="1522" spans="1:7" x14ac:dyDescent="0.25">
      <c r="A1522" t="s">
        <v>2797</v>
      </c>
      <c r="B1522" t="s">
        <v>2875</v>
      </c>
      <c r="C1522">
        <v>2021</v>
      </c>
      <c r="E1522" t="s">
        <v>3423</v>
      </c>
      <c r="F1522" t="s">
        <v>9323</v>
      </c>
      <c r="G1522" t="s">
        <v>3980</v>
      </c>
    </row>
    <row r="1523" spans="1:7" x14ac:dyDescent="0.25">
      <c r="A1523" t="s">
        <v>2817</v>
      </c>
      <c r="B1523" t="s">
        <v>2879</v>
      </c>
      <c r="C1523">
        <v>2019</v>
      </c>
      <c r="D1523" t="s">
        <v>180</v>
      </c>
      <c r="F1523" t="s">
        <v>9765</v>
      </c>
      <c r="G1523" t="s">
        <v>3980</v>
      </c>
    </row>
    <row r="1524" spans="1:7" x14ac:dyDescent="0.25">
      <c r="A1524" t="s">
        <v>542</v>
      </c>
      <c r="B1524" t="s">
        <v>2883</v>
      </c>
      <c r="C1524">
        <v>2017</v>
      </c>
      <c r="E1524" t="s">
        <v>3069</v>
      </c>
      <c r="F1524" t="s">
        <v>8532</v>
      </c>
      <c r="G1524" t="s">
        <v>3980</v>
      </c>
    </row>
    <row r="1525" spans="1:7" x14ac:dyDescent="0.25">
      <c r="A1525" t="s">
        <v>1683</v>
      </c>
      <c r="B1525" t="s">
        <v>2883</v>
      </c>
      <c r="C1525">
        <v>2020</v>
      </c>
      <c r="E1525" t="s">
        <v>3069</v>
      </c>
      <c r="F1525" t="s">
        <v>8876</v>
      </c>
      <c r="G1525" t="s">
        <v>3980</v>
      </c>
    </row>
    <row r="1526" spans="1:7" x14ac:dyDescent="0.25">
      <c r="A1526" t="s">
        <v>2125</v>
      </c>
      <c r="B1526" t="s">
        <v>2883</v>
      </c>
      <c r="C1526">
        <v>2013</v>
      </c>
      <c r="E1526" t="s">
        <v>3069</v>
      </c>
      <c r="F1526" t="s">
        <v>8970</v>
      </c>
      <c r="G1526" t="s">
        <v>3980</v>
      </c>
    </row>
    <row r="1527" spans="1:7" x14ac:dyDescent="0.25">
      <c r="A1527" t="s">
        <v>90</v>
      </c>
      <c r="B1527" t="s">
        <v>2883</v>
      </c>
      <c r="C1527">
        <v>2017</v>
      </c>
      <c r="E1527" t="s">
        <v>3069</v>
      </c>
      <c r="F1527" t="s">
        <v>9140</v>
      </c>
      <c r="G1527" t="s">
        <v>3980</v>
      </c>
    </row>
    <row r="1528" spans="1:7" x14ac:dyDescent="0.25">
      <c r="A1528" t="s">
        <v>2421</v>
      </c>
      <c r="B1528" t="s">
        <v>2883</v>
      </c>
      <c r="C1528">
        <v>2008</v>
      </c>
      <c r="E1528" t="s">
        <v>3069</v>
      </c>
      <c r="F1528" t="s">
        <v>9189</v>
      </c>
      <c r="G1528" t="s">
        <v>3980</v>
      </c>
    </row>
    <row r="1529" spans="1:7" x14ac:dyDescent="0.25">
      <c r="A1529" t="s">
        <v>155</v>
      </c>
      <c r="B1529" t="s">
        <v>2883</v>
      </c>
      <c r="C1529">
        <v>2011</v>
      </c>
      <c r="E1529" t="s">
        <v>3069</v>
      </c>
      <c r="F1529" t="s">
        <v>9271</v>
      </c>
      <c r="G1529" t="s">
        <v>3980</v>
      </c>
    </row>
    <row r="1530" spans="1:7" x14ac:dyDescent="0.25">
      <c r="A1530" t="s">
        <v>752</v>
      </c>
      <c r="B1530" t="s">
        <v>2887</v>
      </c>
      <c r="C1530">
        <v>2018</v>
      </c>
      <c r="D1530" t="s">
        <v>180</v>
      </c>
      <c r="E1530" t="s">
        <v>3118</v>
      </c>
      <c r="F1530" t="s">
        <v>8597</v>
      </c>
      <c r="G1530" t="s">
        <v>3980</v>
      </c>
    </row>
    <row r="1531" spans="1:7" x14ac:dyDescent="0.25">
      <c r="A1531" t="s">
        <v>1542</v>
      </c>
      <c r="B1531" t="s">
        <v>2889</v>
      </c>
      <c r="C1531">
        <v>2021</v>
      </c>
      <c r="E1531" t="s">
        <v>3249</v>
      </c>
      <c r="F1531" t="s">
        <v>9427</v>
      </c>
      <c r="G1531" t="s">
        <v>3980</v>
      </c>
    </row>
    <row r="1532" spans="1:7" x14ac:dyDescent="0.25">
      <c r="A1532" t="s">
        <v>2115</v>
      </c>
      <c r="B1532" t="s">
        <v>2889</v>
      </c>
      <c r="C1532">
        <v>2020</v>
      </c>
      <c r="D1532" t="s">
        <v>180</v>
      </c>
      <c r="F1532" t="s">
        <v>9766</v>
      </c>
      <c r="G1532" t="s">
        <v>3980</v>
      </c>
    </row>
    <row r="1533" spans="1:7" x14ac:dyDescent="0.25">
      <c r="A1533" t="s">
        <v>90</v>
      </c>
      <c r="B1533" t="s">
        <v>2889</v>
      </c>
      <c r="C1533">
        <v>2017</v>
      </c>
      <c r="E1533" t="s">
        <v>3376</v>
      </c>
      <c r="F1533" t="s">
        <v>9424</v>
      </c>
      <c r="G1533" t="s">
        <v>3980</v>
      </c>
    </row>
    <row r="1534" spans="1:7" x14ac:dyDescent="0.25">
      <c r="A1534" t="s">
        <v>2499</v>
      </c>
      <c r="B1534" t="s">
        <v>2889</v>
      </c>
      <c r="C1534">
        <v>2021</v>
      </c>
      <c r="E1534" s="10" t="s">
        <v>9426</v>
      </c>
      <c r="F1534" t="s">
        <v>9425</v>
      </c>
      <c r="G1534" t="s">
        <v>3980</v>
      </c>
    </row>
    <row r="1535" spans="1:7" x14ac:dyDescent="0.25">
      <c r="A1535" t="s">
        <v>1287</v>
      </c>
      <c r="B1535" t="s">
        <v>2894</v>
      </c>
      <c r="C1535">
        <v>2019</v>
      </c>
      <c r="E1535" s="10" t="s">
        <v>7914</v>
      </c>
      <c r="F1535" t="s">
        <v>8786</v>
      </c>
      <c r="G1535" t="s">
        <v>3980</v>
      </c>
    </row>
    <row r="1536" spans="1:7" x14ac:dyDescent="0.25">
      <c r="A1536" t="s">
        <v>90</v>
      </c>
      <c r="B1536" t="s">
        <v>2897</v>
      </c>
      <c r="C1536">
        <v>2017</v>
      </c>
      <c r="E1536" t="s">
        <v>3377</v>
      </c>
      <c r="F1536" t="s">
        <v>9141</v>
      </c>
      <c r="G1536" t="s">
        <v>3980</v>
      </c>
    </row>
    <row r="1537" spans="1:7" x14ac:dyDescent="0.25">
      <c r="A1537" t="s">
        <v>2899</v>
      </c>
      <c r="B1537" t="s">
        <v>2903</v>
      </c>
      <c r="C1537">
        <v>2018</v>
      </c>
      <c r="D1537" t="s">
        <v>180</v>
      </c>
      <c r="F1537" t="s">
        <v>9767</v>
      </c>
      <c r="G1537" t="s">
        <v>3980</v>
      </c>
    </row>
    <row r="1538" spans="1:7" x14ac:dyDescent="0.25">
      <c r="A1538" t="s">
        <v>155</v>
      </c>
      <c r="B1538" t="s">
        <v>2907</v>
      </c>
      <c r="C1538">
        <v>2011</v>
      </c>
      <c r="E1538" t="s">
        <v>2975</v>
      </c>
      <c r="F1538" t="s">
        <v>9272</v>
      </c>
      <c r="G1538" t="s">
        <v>3980</v>
      </c>
    </row>
    <row r="1539" spans="1:7" x14ac:dyDescent="0.25">
      <c r="A1539" t="s">
        <v>346</v>
      </c>
      <c r="B1539" t="s">
        <v>2911</v>
      </c>
      <c r="C1539">
        <v>2023</v>
      </c>
      <c r="E1539" t="s">
        <v>3044</v>
      </c>
      <c r="F1539" t="s">
        <v>8499</v>
      </c>
      <c r="G1539" t="s">
        <v>3980</v>
      </c>
    </row>
    <row r="1540" spans="1:7" x14ac:dyDescent="0.25">
      <c r="A1540" t="s">
        <v>346</v>
      </c>
      <c r="B1540" t="s">
        <v>2913</v>
      </c>
      <c r="C1540">
        <v>2023</v>
      </c>
      <c r="E1540" t="s">
        <v>3045</v>
      </c>
      <c r="F1540" t="s">
        <v>9768</v>
      </c>
      <c r="G1540" t="s">
        <v>180</v>
      </c>
    </row>
    <row r="1541" spans="1:7" x14ac:dyDescent="0.25">
      <c r="A1541" t="s">
        <v>866</v>
      </c>
      <c r="B1541" t="s">
        <v>2917</v>
      </c>
      <c r="C1541">
        <v>2019</v>
      </c>
      <c r="E1541" s="10" t="s">
        <v>8336</v>
      </c>
      <c r="F1541" t="s">
        <v>8635</v>
      </c>
      <c r="G1541" t="s">
        <v>3980</v>
      </c>
    </row>
    <row r="1542" spans="1:7" x14ac:dyDescent="0.25">
      <c r="A1542" t="s">
        <v>90</v>
      </c>
      <c r="B1542" t="s">
        <v>2917</v>
      </c>
      <c r="C1542">
        <v>2017</v>
      </c>
      <c r="E1542" t="s">
        <v>3378</v>
      </c>
      <c r="F1542" t="s">
        <v>9142</v>
      </c>
      <c r="G1542" t="s">
        <v>3980</v>
      </c>
    </row>
    <row r="1543" spans="1:7" x14ac:dyDescent="0.25">
      <c r="A1543" t="s">
        <v>2073</v>
      </c>
      <c r="B1543" t="s">
        <v>2921</v>
      </c>
      <c r="C1543">
        <v>2015</v>
      </c>
      <c r="E1543" t="s">
        <v>2975</v>
      </c>
      <c r="F1543" t="s">
        <v>8960</v>
      </c>
      <c r="G1543" t="s">
        <v>3980</v>
      </c>
    </row>
    <row r="1544" spans="1:7" x14ac:dyDescent="0.25">
      <c r="A1544" t="s">
        <v>1287</v>
      </c>
      <c r="B1544" t="s">
        <v>2924</v>
      </c>
      <c r="C1544">
        <v>2019</v>
      </c>
      <c r="E1544" t="s">
        <v>3006</v>
      </c>
      <c r="F1544" t="s">
        <v>9769</v>
      </c>
      <c r="G1544" t="s">
        <v>180</v>
      </c>
    </row>
    <row r="1545" spans="1:7" x14ac:dyDescent="0.25">
      <c r="A1545" t="s">
        <v>2797</v>
      </c>
      <c r="B1545" t="s">
        <v>2926</v>
      </c>
      <c r="C1545">
        <v>2021</v>
      </c>
      <c r="E1545" t="s">
        <v>3006</v>
      </c>
      <c r="F1545" t="s">
        <v>9770</v>
      </c>
      <c r="G1545" t="s">
        <v>180</v>
      </c>
    </row>
    <row r="1546" spans="1:7" x14ac:dyDescent="0.25">
      <c r="A1546" t="s">
        <v>90</v>
      </c>
      <c r="B1546" t="s">
        <v>2930</v>
      </c>
      <c r="C1546">
        <v>2017</v>
      </c>
      <c r="E1546" t="s">
        <v>3006</v>
      </c>
      <c r="F1546" t="s">
        <v>9771</v>
      </c>
      <c r="G1546" t="s">
        <v>180</v>
      </c>
    </row>
    <row r="1547" spans="1:7" x14ac:dyDescent="0.25">
      <c r="A1547" t="s">
        <v>2440</v>
      </c>
      <c r="B1547" t="s">
        <v>2934</v>
      </c>
      <c r="C1547">
        <v>2014</v>
      </c>
      <c r="E1547" t="s">
        <v>3390</v>
      </c>
      <c r="F1547" t="s">
        <v>9190</v>
      </c>
      <c r="G1547" t="s">
        <v>3980</v>
      </c>
    </row>
    <row r="1548" spans="1:7" x14ac:dyDescent="0.25">
      <c r="A1548" t="s">
        <v>2714</v>
      </c>
      <c r="B1548" t="s">
        <v>2936</v>
      </c>
      <c r="C1548">
        <v>1993</v>
      </c>
      <c r="E1548" t="s">
        <v>3413</v>
      </c>
      <c r="F1548" t="s">
        <v>9772</v>
      </c>
      <c r="G1548" t="s">
        <v>180</v>
      </c>
    </row>
    <row r="1549" spans="1:7" x14ac:dyDescent="0.25">
      <c r="A1549" t="s">
        <v>253</v>
      </c>
      <c r="B1549" t="s">
        <v>2940</v>
      </c>
      <c r="C1549">
        <v>1990</v>
      </c>
      <c r="E1549" t="s">
        <v>2998</v>
      </c>
      <c r="F1549" t="s">
        <v>8440</v>
      </c>
      <c r="G1549" t="s">
        <v>3980</v>
      </c>
    </row>
    <row r="1550" spans="1:7" x14ac:dyDescent="0.25">
      <c r="A1550" t="s">
        <v>1287</v>
      </c>
      <c r="B1550" t="s">
        <v>2943</v>
      </c>
      <c r="C1550">
        <v>2019</v>
      </c>
      <c r="E1550" t="s">
        <v>2975</v>
      </c>
      <c r="F1550" t="s">
        <v>8787</v>
      </c>
      <c r="G1550" t="s">
        <v>3980</v>
      </c>
    </row>
    <row r="1551" spans="1:7" x14ac:dyDescent="0.25">
      <c r="A1551" t="s">
        <v>90</v>
      </c>
      <c r="B1551" t="s">
        <v>2943</v>
      </c>
      <c r="C1551">
        <v>2017</v>
      </c>
      <c r="E1551" t="s">
        <v>2975</v>
      </c>
      <c r="F1551" t="s">
        <v>9143</v>
      </c>
      <c r="G1551" t="s">
        <v>3980</v>
      </c>
    </row>
    <row r="1552" spans="1:7" x14ac:dyDescent="0.25">
      <c r="A1552" t="s">
        <v>2947</v>
      </c>
      <c r="B1552" t="s">
        <v>2951</v>
      </c>
      <c r="C1552">
        <v>2014</v>
      </c>
      <c r="D1552" t="s">
        <v>180</v>
      </c>
      <c r="F1552" t="s">
        <v>9773</v>
      </c>
      <c r="G1552" t="s">
        <v>3980</v>
      </c>
    </row>
    <row r="1553" spans="1:7" x14ac:dyDescent="0.25">
      <c r="A1553" t="s">
        <v>253</v>
      </c>
      <c r="B1553" t="s">
        <v>2955</v>
      </c>
      <c r="C1553">
        <v>1990</v>
      </c>
      <c r="E1553" t="s">
        <v>2999</v>
      </c>
      <c r="F1553" t="s">
        <v>8441</v>
      </c>
      <c r="G1553" t="s">
        <v>3980</v>
      </c>
    </row>
    <row r="1554" spans="1:7" x14ac:dyDescent="0.25">
      <c r="A1554" t="s">
        <v>518</v>
      </c>
      <c r="B1554" t="s">
        <v>2955</v>
      </c>
      <c r="C1554">
        <v>2005</v>
      </c>
      <c r="E1554" t="s">
        <v>2999</v>
      </c>
      <c r="F1554" t="s">
        <v>8529</v>
      </c>
      <c r="G1554" t="s">
        <v>3980</v>
      </c>
    </row>
    <row r="1555" spans="1:7" x14ac:dyDescent="0.25">
      <c r="A1555" t="s">
        <v>957</v>
      </c>
      <c r="B1555" t="s">
        <v>2955</v>
      </c>
      <c r="C1555">
        <v>2006</v>
      </c>
      <c r="E1555" t="s">
        <v>2999</v>
      </c>
      <c r="F1555" t="s">
        <v>9422</v>
      </c>
      <c r="G1555" t="s">
        <v>3980</v>
      </c>
    </row>
    <row r="1556" spans="1:7" x14ac:dyDescent="0.25">
      <c r="A1556" t="s">
        <v>1280</v>
      </c>
      <c r="B1556" t="s">
        <v>2955</v>
      </c>
      <c r="C1556">
        <v>2022</v>
      </c>
      <c r="E1556" t="s">
        <v>2999</v>
      </c>
      <c r="F1556" t="s">
        <v>8749</v>
      </c>
      <c r="G1556" t="s">
        <v>3980</v>
      </c>
    </row>
    <row r="1557" spans="1:7" x14ac:dyDescent="0.25">
      <c r="A1557" t="s">
        <v>2627</v>
      </c>
      <c r="B1557" t="s">
        <v>2955</v>
      </c>
      <c r="C1557">
        <v>2014</v>
      </c>
      <c r="E1557" t="s">
        <v>2999</v>
      </c>
      <c r="F1557" t="s">
        <v>9274</v>
      </c>
      <c r="G1557" t="s">
        <v>3980</v>
      </c>
    </row>
    <row r="1558" spans="1:7" x14ac:dyDescent="0.25">
      <c r="A1558" t="s">
        <v>2940</v>
      </c>
      <c r="B1558" t="s">
        <v>2955</v>
      </c>
      <c r="C1558">
        <v>1994</v>
      </c>
      <c r="E1558" t="s">
        <v>2999</v>
      </c>
      <c r="F1558" t="s">
        <v>9335</v>
      </c>
      <c r="G1558" t="s">
        <v>3980</v>
      </c>
    </row>
    <row r="1559" spans="1:7" x14ac:dyDescent="0.25">
      <c r="A1559" t="s">
        <v>1248</v>
      </c>
      <c r="B1559" t="s">
        <v>2958</v>
      </c>
      <c r="C1559">
        <v>2020</v>
      </c>
      <c r="E1559" t="s">
        <v>3208</v>
      </c>
      <c r="F1559" t="s">
        <v>8737</v>
      </c>
      <c r="G1559" t="s">
        <v>3980</v>
      </c>
    </row>
    <row r="1560" spans="1:7" x14ac:dyDescent="0.25">
      <c r="A1560" t="s">
        <v>90</v>
      </c>
      <c r="B1560" t="s">
        <v>2958</v>
      </c>
      <c r="C1560">
        <v>2017</v>
      </c>
      <c r="E1560" t="s">
        <v>3208</v>
      </c>
      <c r="F1560" t="s">
        <v>9144</v>
      </c>
      <c r="G1560" t="s">
        <v>3980</v>
      </c>
    </row>
    <row r="1561" spans="1:7" x14ac:dyDescent="0.25">
      <c r="A1561" t="s">
        <v>346</v>
      </c>
      <c r="B1561" t="s">
        <v>2962</v>
      </c>
      <c r="C1561">
        <v>2023</v>
      </c>
      <c r="E1561" t="s">
        <v>3046</v>
      </c>
      <c r="F1561" t="s">
        <v>9423</v>
      </c>
      <c r="G1561" t="s">
        <v>3980</v>
      </c>
    </row>
    <row r="1562" spans="1:7" x14ac:dyDescent="0.25">
      <c r="A1562" t="s">
        <v>253</v>
      </c>
      <c r="B1562" t="s">
        <v>2965</v>
      </c>
      <c r="C1562">
        <v>1990</v>
      </c>
      <c r="E1562" t="s">
        <v>2975</v>
      </c>
      <c r="F1562" t="s">
        <v>8442</v>
      </c>
      <c r="G1562" t="s">
        <v>3980</v>
      </c>
    </row>
    <row r="1563" spans="1:7" x14ac:dyDescent="0.25">
      <c r="A1563" t="s">
        <v>682</v>
      </c>
      <c r="B1563" t="s">
        <v>16890</v>
      </c>
      <c r="C1563">
        <v>2015</v>
      </c>
      <c r="E1563" s="10" t="s">
        <v>16893</v>
      </c>
      <c r="F1563" t="s">
        <v>16894</v>
      </c>
      <c r="G1563" t="s">
        <v>3980</v>
      </c>
    </row>
    <row r="1564" spans="1:7" x14ac:dyDescent="0.25">
      <c r="A1564" t="s">
        <v>1137</v>
      </c>
      <c r="B1564" t="s">
        <v>16890</v>
      </c>
      <c r="C1564">
        <v>2012</v>
      </c>
      <c r="E1564" s="10" t="s">
        <v>16893</v>
      </c>
      <c r="F1564" t="s">
        <v>16894</v>
      </c>
      <c r="G1564" t="s">
        <v>3980</v>
      </c>
    </row>
    <row r="1565" spans="1:7" x14ac:dyDescent="0.25">
      <c r="A1565" t="s">
        <v>16890</v>
      </c>
      <c r="B1565" t="s">
        <v>16895</v>
      </c>
      <c r="C1565">
        <v>2017</v>
      </c>
      <c r="D1565" t="s">
        <v>180</v>
      </c>
      <c r="F1565" t="s">
        <v>16898</v>
      </c>
      <c r="G1565" t="s">
        <v>3980</v>
      </c>
    </row>
    <row r="1566" spans="1:7" x14ac:dyDescent="0.25">
      <c r="A1566" t="s">
        <v>16899</v>
      </c>
      <c r="B1566" t="s">
        <v>16902</v>
      </c>
      <c r="C1566">
        <v>2022</v>
      </c>
      <c r="D1566" t="s">
        <v>180</v>
      </c>
      <c r="F1566" t="s">
        <v>16905</v>
      </c>
      <c r="G1566" t="s">
        <v>3980</v>
      </c>
    </row>
    <row r="1567" spans="1:7" x14ac:dyDescent="0.25">
      <c r="A1567" t="s">
        <v>16902</v>
      </c>
      <c r="B1567" t="s">
        <v>16906</v>
      </c>
      <c r="C1567">
        <v>2024</v>
      </c>
      <c r="D1567" t="s">
        <v>180</v>
      </c>
      <c r="F1567" t="s">
        <v>16912</v>
      </c>
      <c r="G1567" t="s">
        <v>3980</v>
      </c>
    </row>
    <row r="1568" spans="1:7" x14ac:dyDescent="0.25">
      <c r="A1568" t="s">
        <v>346</v>
      </c>
      <c r="B1568" t="s">
        <v>16909</v>
      </c>
      <c r="C1568">
        <v>2023</v>
      </c>
      <c r="E1568" t="s">
        <v>2975</v>
      </c>
      <c r="F1568" t="s">
        <v>16921</v>
      </c>
      <c r="G1568" t="s">
        <v>3980</v>
      </c>
    </row>
    <row r="1569" spans="1:7" x14ac:dyDescent="0.25">
      <c r="A1569" t="s">
        <v>2797</v>
      </c>
      <c r="B1569" t="s">
        <v>16909</v>
      </c>
      <c r="C1569">
        <v>2021</v>
      </c>
      <c r="E1569" t="s">
        <v>2975</v>
      </c>
      <c r="F1569" t="s">
        <v>16921</v>
      </c>
      <c r="G1569" t="s">
        <v>3980</v>
      </c>
    </row>
    <row r="1570" spans="1:7" x14ac:dyDescent="0.25">
      <c r="A1570" t="s">
        <v>923</v>
      </c>
      <c r="B1570" t="s">
        <v>16922</v>
      </c>
      <c r="C1570">
        <v>2015</v>
      </c>
      <c r="E1570" s="10" t="s">
        <v>16926</v>
      </c>
      <c r="F1570" t="s">
        <v>16927</v>
      </c>
      <c r="G1570" t="s">
        <v>3980</v>
      </c>
    </row>
    <row r="1571" spans="1:7" x14ac:dyDescent="0.25">
      <c r="A1571" t="s">
        <v>155</v>
      </c>
      <c r="B1571" t="s">
        <v>16928</v>
      </c>
      <c r="C1571">
        <v>2011</v>
      </c>
      <c r="E1571" s="10" t="s">
        <v>16931</v>
      </c>
      <c r="F1571" t="s">
        <v>16932</v>
      </c>
      <c r="G1571" t="s">
        <v>3980</v>
      </c>
    </row>
  </sheetData>
  <hyperlinks>
    <hyperlink ref="E1080" r:id="rId1" xr:uid="{00000000-0004-0000-0100-000000000000}"/>
    <hyperlink ref="E1415" r:id="rId2" xr:uid="{00000000-0004-0000-0100-000001000000}"/>
    <hyperlink ref="E1394" r:id="rId3" xr:uid="{00000000-0004-0000-0100-000002000000}"/>
    <hyperlink ref="E834"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5" r:id="rId9" xr:uid="{00000000-0004-0000-0100-000008000000}"/>
    <hyperlink ref="E736" r:id="rId10" xr:uid="{00000000-0004-0000-0100-000009000000}"/>
    <hyperlink ref="E1005" r:id="rId11" xr:uid="{00000000-0004-0000-0100-00000A000000}"/>
    <hyperlink ref="E1083" r:id="rId12" xr:uid="{00000000-0004-0000-0100-00000B000000}"/>
    <hyperlink ref="E1157" r:id="rId13" xr:uid="{00000000-0004-0000-0100-00000C000000}"/>
    <hyperlink ref="E1224" r:id="rId14" xr:uid="{00000000-0004-0000-0100-00000D000000}"/>
    <hyperlink ref="E1263" r:id="rId15" xr:uid="{00000000-0004-0000-0100-00000E000000}"/>
    <hyperlink ref="E1292"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7" r:id="rId21" xr:uid="{00000000-0004-0000-0100-000014000000}"/>
    <hyperlink ref="E1006" r:id="rId22" xr:uid="{00000000-0004-0000-0100-000015000000}"/>
    <hyperlink ref="E1188" r:id="rId23" xr:uid="{00000000-0004-0000-0100-000016000000}"/>
    <hyperlink ref="E1372" r:id="rId24" xr:uid="{00000000-0004-0000-0100-000017000000}"/>
    <hyperlink ref="E1549" r:id="rId25" xr:uid="{00000000-0004-0000-0100-000018000000}"/>
    <hyperlink ref="E1553" r:id="rId26" xr:uid="{00000000-0004-0000-0100-000019000000}"/>
    <hyperlink ref="E1377" r:id="rId27" xr:uid="{00000000-0004-0000-0100-00001A000000}"/>
    <hyperlink ref="E977" r:id="rId28" xr:uid="{00000000-0004-0000-0100-00001B000000}"/>
    <hyperlink ref="E1025" r:id="rId29" xr:uid="{00000000-0004-0000-0100-00001C000000}"/>
    <hyperlink ref="E615" r:id="rId30" xr:uid="{00000000-0004-0000-0100-00001D000000}"/>
    <hyperlink ref="E1322" r:id="rId31" xr:uid="{00000000-0004-0000-0100-00001E000000}"/>
    <hyperlink ref="E724" r:id="rId32" xr:uid="{00000000-0004-0000-0100-00001F000000}"/>
    <hyperlink ref="E761" r:id="rId33" location=":~:text=A%20downloadable%20game%20for%20Windows,it%20to%20the%20next%20round." xr:uid="{00000000-0004-0000-0100-000020000000}"/>
    <hyperlink ref="E1416" r:id="rId34" xr:uid="{00000000-0004-0000-0100-000021000000}"/>
    <hyperlink ref="E1454" r:id="rId35" xr:uid="{00000000-0004-0000-0100-000022000000}"/>
    <hyperlink ref="E91" r:id="rId36" xr:uid="{00000000-0004-0000-0100-000023000000}"/>
    <hyperlink ref="E105" r:id="rId37" xr:uid="{00000000-0004-0000-0100-000024000000}"/>
    <hyperlink ref="E1095"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5" r:id="rId54" xr:uid="{00000000-0004-0000-0100-000035000000}"/>
    <hyperlink ref="E950" r:id="rId55" xr:uid="{00000000-0004-0000-0100-000036000000}"/>
    <hyperlink ref="E967" r:id="rId56" xr:uid="{00000000-0004-0000-0100-000037000000}"/>
    <hyperlink ref="E983" r:id="rId57" xr:uid="{00000000-0004-0000-0100-000038000000}"/>
    <hyperlink ref="E1023" r:id="rId58" xr:uid="{00000000-0004-0000-0100-000039000000}"/>
    <hyperlink ref="E1051" r:id="rId59" xr:uid="{00000000-0004-0000-0100-00003A000000}"/>
    <hyperlink ref="E1115" r:id="rId60" location=":~:text=RollScape%20is%20a%20game%20inspired,I%20played%20throughout%20the%20years." xr:uid="{00000000-0004-0000-0100-00003B000000}"/>
    <hyperlink ref="E1118" r:id="rId61" xr:uid="{00000000-0004-0000-0100-00003C000000}"/>
    <hyperlink ref="E1124" r:id="rId62" location=":~:text=%2C%20say%2C%20Arco?-,RunebornGame,make%20it%20even%20more%20unique." xr:uid="{00000000-0004-0000-0100-00003D000000}"/>
    <hyperlink ref="E1128" r:id="rId63" xr:uid="{00000000-0004-0000-0100-00003E000000}"/>
    <hyperlink ref="E1215" r:id="rId64" xr:uid="{00000000-0004-0000-0100-00003F000000}"/>
    <hyperlink ref="E1217" r:id="rId65" xr:uid="{00000000-0004-0000-0100-000040000000}"/>
    <hyperlink ref="E1220" r:id="rId66" xr:uid="{00000000-0004-0000-0100-000041000000}"/>
    <hyperlink ref="E1286" r:id="rId67" xr:uid="{00000000-0004-0000-0100-000042000000}"/>
    <hyperlink ref="E1395" r:id="rId68" xr:uid="{00000000-0004-0000-0100-000043000000}"/>
    <hyperlink ref="E1539" r:id="rId69" xr:uid="{00000000-0004-0000-0100-000044000000}"/>
    <hyperlink ref="E1561" r:id="rId70" xr:uid="{00000000-0004-0000-0100-000045000000}"/>
    <hyperlink ref="E806" r:id="rId71" xr:uid="{00000000-0004-0000-0100-000046000000}"/>
    <hyperlink ref="E926" r:id="rId72" xr:uid="{00000000-0004-0000-0100-000047000000}"/>
    <hyperlink ref="E1381" r:id="rId73" location=":~:text=The%20Last%20Spell's%20unique%20blend,build%20characters%20however%20they%20want." xr:uid="{00000000-0004-0000-0100-000048000000}"/>
    <hyperlink ref="E118" r:id="rId74" xr:uid="{00000000-0004-0000-0100-000049000000}"/>
    <hyperlink ref="E634" r:id="rId75" xr:uid="{00000000-0004-0000-0100-00004A000000}"/>
    <hyperlink ref="E484" r:id="rId76" xr:uid="{00000000-0004-0000-0100-00004B000000}"/>
    <hyperlink ref="E984" r:id="rId77" xr:uid="{00000000-0004-0000-0100-00004D000000}"/>
    <hyperlink ref="E1110" r:id="rId78" xr:uid="{00000000-0004-0000-0100-00004E000000}"/>
    <hyperlink ref="E1235" r:id="rId79" location="c494631967651765393" xr:uid="{00000000-0004-0000-0100-00004F000000}"/>
    <hyperlink ref="E1470" r:id="rId80" xr:uid="{00000000-0004-0000-0100-000050000000}"/>
    <hyperlink ref="E1513"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7" r:id="rId85" xr:uid="{00000000-0004-0000-0100-000055000000}"/>
    <hyperlink ref="E787" r:id="rId86" xr:uid="{00000000-0004-0000-0100-000056000000}"/>
    <hyperlink ref="E889" r:id="rId87" xr:uid="{00000000-0004-0000-0100-000057000000}"/>
    <hyperlink ref="E978" r:id="rId88" xr:uid="{00000000-0004-0000-0100-000058000000}"/>
    <hyperlink ref="E1026" r:id="rId89" xr:uid="{00000000-0004-0000-0100-000059000000}"/>
    <hyperlink ref="E1165" r:id="rId90" xr:uid="{00000000-0004-0000-0100-00005A000000}"/>
    <hyperlink ref="E1504" r:id="rId91" xr:uid="{00000000-0004-0000-0100-00005B000000}"/>
    <hyperlink ref="E241" r:id="rId92" xr:uid="{00000000-0004-0000-0100-00005C000000}"/>
    <hyperlink ref="E442" r:id="rId93" xr:uid="{00000000-0004-0000-0100-00005D000000}"/>
    <hyperlink ref="E1554" r:id="rId94" xr:uid="{00000000-0004-0000-0100-00005E000000}"/>
    <hyperlink ref="E198" r:id="rId95" xr:uid="{00000000-0004-0000-0100-00005F000000}"/>
    <hyperlink ref="E199" r:id="rId96" xr:uid="{00000000-0004-0000-0100-000060000000}"/>
    <hyperlink ref="E1042" r:id="rId97" xr:uid="{00000000-0004-0000-0100-000061000000}"/>
    <hyperlink ref="E1353" r:id="rId98" xr:uid="{00000000-0004-0000-0100-000062000000}"/>
    <hyperlink ref="E788" r:id="rId99" location=":~:text=*Mainframe%20Defenders*%20is%20a%20roguelite%20game%20available,**Earning%20Matter%20and%20drops**%20*%20**Upgrading%20mechs**" xr:uid="{00000000-0004-0000-0100-000063000000}"/>
    <hyperlink ref="E1366" r:id="rId100" location="c5456682769558786398" xr:uid="{00000000-0004-0000-0100-000064000000}"/>
    <hyperlink ref="E915" r:id="rId101" xr:uid="{00000000-0004-0000-0100-000065000000}"/>
    <hyperlink ref="E1485"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3" r:id="rId109" xr:uid="{00000000-0004-0000-0100-00006D000000}"/>
    <hyperlink ref="E1024" r:id="rId110" xr:uid="{00000000-0004-0000-0100-00006E000000}"/>
    <hyperlink ref="E687" r:id="rId111" xr:uid="{00000000-0004-0000-0100-000070000000}"/>
    <hyperlink ref="E1134"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6" r:id="rId123" xr:uid="{00000000-0004-0000-0100-00007C000000}"/>
    <hyperlink ref="E695" r:id="rId124" xr:uid="{00000000-0004-0000-0100-00007D000000}"/>
    <hyperlink ref="E862" r:id="rId125" xr:uid="{00000000-0004-0000-0100-00007E000000}"/>
    <hyperlink ref="E1135" r:id="rId126" xr:uid="{00000000-0004-0000-0100-00007F000000}"/>
    <hyperlink ref="E1181" r:id="rId127" xr:uid="{00000000-0004-0000-0100-000080000000}"/>
    <hyperlink ref="E1196" r:id="rId128" xr:uid="{00000000-0004-0000-0100-000081000000}"/>
    <hyperlink ref="E1293" r:id="rId129" xr:uid="{00000000-0004-0000-0100-000082000000}"/>
    <hyperlink ref="E1496"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9" r:id="rId139" xr:uid="{00000000-0004-0000-0100-00008C000000}"/>
    <hyperlink ref="E810" r:id="rId140" location=":~:text=Felix%20Soumpholphakdy:%20Dead%20Cells%20is%20a%20big,we%20wanted%20to%20craft%20a%20big%20world." xr:uid="{00000000-0004-0000-0100-00008D000000}"/>
    <hyperlink ref="E1074" r:id="rId141" xr:uid="{00000000-0004-0000-0100-00008E000000}"/>
    <hyperlink ref="E1232" r:id="rId142" xr:uid="{00000000-0004-0000-0100-00008F000000}"/>
    <hyperlink ref="E1354" r:id="rId143" xr:uid="{00000000-0004-0000-0100-000090000000}"/>
    <hyperlink ref="E1393" r:id="rId144" xr:uid="{00000000-0004-0000-0100-000091000000}"/>
    <hyperlink ref="E1530" r:id="rId145" xr:uid="{00000000-0004-0000-0100-000092000000}"/>
    <hyperlink ref="E119" r:id="rId146" xr:uid="{00000000-0004-0000-0100-000093000000}"/>
    <hyperlink ref="E1218"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8" r:id="rId156" xr:uid="{00000000-0004-0000-0100-00009D000000}"/>
    <hyperlink ref="E627" r:id="rId157" xr:uid="{00000000-0004-0000-0100-00009E000000}"/>
    <hyperlink ref="E701" r:id="rId158" xr:uid="{00000000-0004-0000-0100-00009F000000}"/>
    <hyperlink ref="E812" r:id="rId159" xr:uid="{00000000-0004-0000-0100-0000A1000000}"/>
    <hyperlink ref="E1007" r:id="rId160" xr:uid="{00000000-0004-0000-0100-0000A2000000}"/>
    <hyperlink ref="E1058" r:id="rId161" xr:uid="{00000000-0004-0000-0100-0000A3000000}"/>
    <hyperlink ref="E1325"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8" r:id="rId169" xr:uid="{00000000-0004-0000-0100-0000AB000000}"/>
    <hyperlink ref="E651" r:id="rId170" xr:uid="{00000000-0004-0000-0100-0000AC000000}"/>
    <hyperlink ref="E1072" r:id="rId171" xr:uid="{00000000-0004-0000-0100-0000AD000000}"/>
    <hyperlink ref="E1371"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36" r:id="rId177" location="c494631967651765393" xr:uid="{00000000-0004-0000-0100-0000B3000000}"/>
    <hyperlink ref="E1309" r:id="rId178" xr:uid="{00000000-0004-0000-0100-0000B4000000}"/>
    <hyperlink ref="E1351" r:id="rId179" xr:uid="{00000000-0004-0000-0100-0000B5000000}"/>
    <hyperlink ref="E1361" r:id="rId180" xr:uid="{00000000-0004-0000-0100-0000B6000000}"/>
    <hyperlink ref="E1492"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8" r:id="rId185" location="c1319962683447326488" xr:uid="{00000000-0004-0000-0100-0000BB000000}"/>
    <hyperlink ref="E1184" r:id="rId186" xr:uid="{00000000-0004-0000-0100-0000BC000000}"/>
    <hyperlink ref="E1443" r:id="rId187" xr:uid="{00000000-0004-0000-0100-0000BD000000}"/>
    <hyperlink ref="E1451" r:id="rId188" xr:uid="{00000000-0004-0000-0100-0000BE000000}"/>
    <hyperlink ref="E397" r:id="rId189" xr:uid="{00000000-0004-0000-0100-0000BF000000}"/>
    <hyperlink ref="E825" r:id="rId190" xr:uid="{00000000-0004-0000-0100-0000C0000000}"/>
    <hyperlink ref="E898" r:id="rId191" xr:uid="{00000000-0004-0000-0100-0000C1000000}"/>
    <hyperlink ref="E1197"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9" r:id="rId197" xr:uid="{00000000-0004-0000-0100-0000C7000000}"/>
    <hyperlink ref="E1434" r:id="rId198" xr:uid="{00000000-0004-0000-0100-0000C8000000}"/>
    <hyperlink ref="E1477" r:id="rId199" xr:uid="{00000000-0004-0000-0100-0000C9000000}"/>
    <hyperlink ref="E1555" r:id="rId200" xr:uid="{00000000-0004-0000-0100-0000CA000000}"/>
    <hyperlink ref="E1344" r:id="rId201" xr:uid="{00000000-0004-0000-0100-0000CB000000}"/>
    <hyperlink ref="E663" r:id="rId202" xr:uid="{00000000-0004-0000-0100-0000CC000000}"/>
    <hyperlink ref="E1100" r:id="rId203" xr:uid="{00000000-0004-0000-0100-0000CD000000}"/>
    <hyperlink ref="E1367" r:id="rId204" location="c5456682769558786398" xr:uid="{00000000-0004-0000-0100-0000CE000000}"/>
    <hyperlink ref="E446" r:id="rId205" xr:uid="{00000000-0004-0000-0100-0000CF000000}"/>
    <hyperlink ref="E711" r:id="rId206" location="c606068060818832019" xr:uid="{00000000-0004-0000-0100-0000D0000000}"/>
    <hyperlink ref="E1226" r:id="rId207" location=":~:text=Escaped%20Lunatic-,Soulash%202%20%2D%20Adventures%20and%20Conquest%20in%20Procedural%20Fantasy%20Worlds,to%20the%20Roguelike%20design%20formula." xr:uid="{00000000-0004-0000-0100-0000D1000000}"/>
    <hyperlink ref="E1311" r:id="rId208" xr:uid="{00000000-0004-0000-0100-0000D2000000}"/>
    <hyperlink ref="E1457" r:id="rId209" xr:uid="{00000000-0004-0000-0100-0000D3000000}"/>
    <hyperlink ref="E1500" r:id="rId210" xr:uid="{00000000-0004-0000-0100-0000D4000000}"/>
    <hyperlink ref="E1516" r:id="rId211" xr:uid="{00000000-0004-0000-0100-0000D5000000}"/>
    <hyperlink ref="E1517" r:id="rId212" xr:uid="{00000000-0004-0000-0100-0000D6000000}"/>
    <hyperlink ref="E1154" r:id="rId213" xr:uid="{00000000-0004-0000-0100-0000D7000000}"/>
    <hyperlink ref="E447" r:id="rId214" xr:uid="{00000000-0004-0000-0100-0000D8000000}"/>
    <hyperlink ref="E1486"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2" r:id="rId222" location=":~:text=Gunfire%20Reborn%20is%20developed%20by,would%20be%20most%20beneficial%20design." xr:uid="{00000000-0004-0000-0100-0000E0000000}"/>
    <hyperlink ref="E864" r:id="rId223" xr:uid="{00000000-0004-0000-0100-0000E1000000}"/>
    <hyperlink ref="E916" r:id="rId224" location=":~:text=Odinfall%20Early%20Access%20on%20Steam&amp;text=According%20to%20Oscar%20Axelsson%20from,Throne%20and%20Enter%20the%20Gungeon." xr:uid="{00000000-0004-0000-0100-0000E2000000}"/>
    <hyperlink ref="E956" r:id="rId225" xr:uid="{00000000-0004-0000-0100-0000E3000000}"/>
    <hyperlink ref="E1029" r:id="rId226" xr:uid="{00000000-0004-0000-0100-0000E4000000}"/>
    <hyperlink ref="E1323" r:id="rId227" xr:uid="{00000000-0004-0000-0100-0000E5000000}"/>
    <hyperlink ref="E1429" r:id="rId228" xr:uid="{00000000-0004-0000-0100-0000E6000000}"/>
    <hyperlink ref="E417" r:id="rId229" xr:uid="{00000000-0004-0000-0100-0000E7000000}"/>
    <hyperlink ref="E215" r:id="rId230" xr:uid="{00000000-0004-0000-0100-0000E8000000}"/>
    <hyperlink ref="E1136"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10" r:id="rId241" xr:uid="{00000000-0004-0000-0100-0000F3000000}"/>
    <hyperlink ref="E619" r:id="rId242" xr:uid="{00000000-0004-0000-0100-0000F4000000}"/>
    <hyperlink ref="E688" r:id="rId243" xr:uid="{00000000-0004-0000-0100-0000F5000000}"/>
    <hyperlink ref="E831" r:id="rId244" xr:uid="{00000000-0004-0000-0100-0000F6000000}"/>
    <hyperlink ref="E899" r:id="rId245" location="c1675812484339955409" xr:uid="{00000000-0004-0000-0100-0000F7000000}"/>
    <hyperlink ref="E941" r:id="rId246" xr:uid="{00000000-0004-0000-0100-0000F8000000}"/>
    <hyperlink ref="E1047" r:id="rId247" location="c483368526581048948" xr:uid="{00000000-0004-0000-0100-0000F9000000}"/>
    <hyperlink ref="E1073" r:id="rId248" xr:uid="{00000000-0004-0000-0100-0000FA000000}"/>
    <hyperlink ref="E1096" r:id="rId249" location="c4335355681661031211" xr:uid="{00000000-0004-0000-0100-0000FB000000}"/>
    <hyperlink ref="E1162" r:id="rId250" location=":~:text=MOBAs%20were%20a%20key%20inspiration,like%20action%20roguelites%20in%20general." xr:uid="{00000000-0004-0000-0100-0000FC000000}"/>
    <hyperlink ref="E1198" r:id="rId251" location=":~:text=Their%20initial%20goal%20was%20to,built%20on%20the%20libGDX%20framework." xr:uid="{00000000-0004-0000-0100-0000FD000000}"/>
    <hyperlink ref="E1223" r:id="rId252" xr:uid="{00000000-0004-0000-0100-0000FE000000}"/>
    <hyperlink ref="E1308" r:id="rId253" xr:uid="{00000000-0004-0000-0100-0000FF000000}"/>
    <hyperlink ref="E1319" r:id="rId254" xr:uid="{00000000-0004-0000-0100-000000010000}"/>
    <hyperlink ref="E1498" r:id="rId255" xr:uid="{00000000-0004-0000-0100-000001010000}"/>
    <hyperlink ref="E1501" r:id="rId256" xr:uid="{00000000-0004-0000-0100-000002010000}"/>
    <hyperlink ref="E1514" r:id="rId257" xr:uid="{00000000-0004-0000-0100-000003010000}"/>
    <hyperlink ref="E1559"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7"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73" r:id="rId267" xr:uid="{00000000-0004-0000-0100-00000D010000}"/>
    <hyperlink ref="E1556"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8" r:id="rId287" xr:uid="{00000000-0004-0000-0100-000021010000}"/>
    <hyperlink ref="E1228" r:id="rId288" xr:uid="{00000000-0004-0000-0100-000022010000}"/>
    <hyperlink ref="E1284" r:id="rId289" xr:uid="{00000000-0004-0000-0100-000023010000}"/>
    <hyperlink ref="E1312" r:id="rId290" xr:uid="{00000000-0004-0000-0100-000024010000}"/>
    <hyperlink ref="E1329" r:id="rId291" xr:uid="{00000000-0004-0000-0100-000025010000}"/>
    <hyperlink ref="E1348" r:id="rId292" location=":~:text=Tape%20to%20Tape%20is%20a,the%20Spire%20and%20NHL%2094!" xr:uid="{00000000-0004-0000-0100-000026010000}"/>
    <hyperlink ref="E1355" r:id="rId293" xr:uid="{00000000-0004-0000-0100-000027010000}"/>
    <hyperlink ref="E1488" r:id="rId294" location=":~:text=Vellum's%20Inspirations,chapter%20of%20the%20original%20series." xr:uid="{00000000-0004-0000-0100-000028010000}"/>
    <hyperlink ref="E120" r:id="rId295" xr:uid="{00000000-0004-0000-0100-000029010000}"/>
    <hyperlink ref="E630" r:id="rId296" xr:uid="{00000000-0004-0000-0100-00002A010000}"/>
    <hyperlink ref="E488" r:id="rId297" xr:uid="{00000000-0004-0000-0100-00002B010000}"/>
    <hyperlink ref="E657" r:id="rId298" xr:uid="{00000000-0004-0000-0100-00002C010000}"/>
    <hyperlink ref="E691" r:id="rId299" xr:uid="{00000000-0004-0000-0100-00002D010000}"/>
    <hyperlink ref="E1373"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4" r:id="rId304" xr:uid="{00000000-0004-0000-0100-000033010000}"/>
    <hyperlink ref="E988" r:id="rId305" xr:uid="{00000000-0004-0000-0100-000034010000}"/>
    <hyperlink ref="E1001" r:id="rId306" xr:uid="{00000000-0004-0000-0100-000035010000}"/>
    <hyperlink ref="E139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5" r:id="rId313" xr:uid="{00000000-0004-0000-0100-00003C010000}"/>
    <hyperlink ref="E809" r:id="rId314" xr:uid="{00000000-0004-0000-0100-00003D010000}"/>
    <hyperlink ref="E960" r:id="rId315" xr:uid="{00000000-0004-0000-0100-00003E010000}"/>
    <hyperlink ref="E1097" r:id="rId316" location="c4335355681661031211" xr:uid="{00000000-0004-0000-0100-00003F010000}"/>
    <hyperlink ref="E1246" r:id="rId317" location=":~:text=is%20blowing%20up!-,830%20concurrent%20players%2C%20I%20can't%20believe%20it!,has%20been%20a%20wild%20ride." xr:uid="{00000000-0004-0000-0100-000040010000}"/>
    <hyperlink ref="E1382" r:id="rId318" location=":~:text=The%20Last%20Spell's%20unique%20blend,build%20characters%20however%20they%20want." xr:uid="{00000000-0004-0000-0100-000041010000}"/>
    <hyperlink ref="E1389"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8" r:id="rId324" xr:uid="{00000000-0004-0000-0100-000047010000}"/>
    <hyperlink ref="E1296" r:id="rId325" xr:uid="{00000000-0004-0000-0100-000048010000}"/>
    <hyperlink ref="E1130" r:id="rId326" xr:uid="{00000000-0004-0000-0100-000049010000}"/>
    <hyperlink ref="E1313" r:id="rId327" xr:uid="{00000000-0004-0000-0100-00004A010000}"/>
    <hyperlink ref="E1531" r:id="rId328" xr:uid="{00000000-0004-0000-0100-00004B010000}"/>
    <hyperlink ref="E1211"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7" r:id="rId335" xr:uid="{00000000-0004-0000-0100-000052010000}"/>
    <hyperlink ref="E986" r:id="rId336" xr:uid="{00000000-0004-0000-0100-000053010000}"/>
    <hyperlink ref="E1119" r:id="rId337" xr:uid="{00000000-0004-0000-0100-000054010000}"/>
    <hyperlink ref="E112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12" r:id="rId339" xr:uid="{00000000-0004-0000-0100-000056010000}"/>
    <hyperlink ref="E1287" r:id="rId340" xr:uid="{00000000-0004-0000-0100-000057010000}"/>
    <hyperlink ref="E1314" r:id="rId341" xr:uid="{00000000-0004-0000-0100-000058010000}"/>
    <hyperlink ref="E1483"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81" r:id="rId347" xr:uid="{00000000-0004-0000-0100-00005E010000}"/>
    <hyperlink ref="E1397" r:id="rId348" xr:uid="{00000000-0004-0000-0100-00005F010000}"/>
    <hyperlink ref="E792" r:id="rId349" xr:uid="{00000000-0004-0000-0100-000060010000}"/>
    <hyperlink ref="E43" r:id="rId350" xr:uid="{00000000-0004-0000-0100-000061010000}"/>
    <hyperlink ref="E372" r:id="rId351" xr:uid="{00000000-0004-0000-0100-000062010000}"/>
    <hyperlink ref="E1009"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31" r:id="rId356" xr:uid="{00000000-0004-0000-0100-000067010000}"/>
    <hyperlink ref="E1213" r:id="rId357" xr:uid="{00000000-0004-0000-0100-000068010000}"/>
    <hyperlink ref="E1345"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8" r:id="rId366" xr:uid="{00000000-0004-0000-0100-000072010000}"/>
    <hyperlink ref="E697" r:id="rId367" xr:uid="{00000000-0004-0000-0100-000073010000}"/>
    <hyperlink ref="E740" r:id="rId368" xr:uid="{00000000-0004-0000-0100-000074010000}"/>
    <hyperlink ref="E754" r:id="rId369" xr:uid="{00000000-0004-0000-0100-000075010000}"/>
    <hyperlink ref="E959" r:id="rId370" xr:uid="{00000000-0004-0000-0100-000076010000}"/>
    <hyperlink ref="E1010" r:id="rId371" xr:uid="{00000000-0004-0000-0100-000077010000}"/>
    <hyperlink ref="E1027" r:id="rId372" xr:uid="{00000000-0004-0000-0100-000078010000}"/>
    <hyperlink ref="E1060" r:id="rId373" xr:uid="{00000000-0004-0000-0100-000079010000}"/>
    <hyperlink ref="E1297" r:id="rId374" xr:uid="{00000000-0004-0000-0100-00007A010000}"/>
    <hyperlink ref="E1326" r:id="rId375" xr:uid="{00000000-0004-0000-0100-00007B010000}"/>
    <hyperlink ref="E1474" r:id="rId376" xr:uid="{00000000-0004-0000-0100-00007C010000}"/>
    <hyperlink ref="E1520" r:id="rId377" xr:uid="{00000000-0004-0000-0100-00007D010000}"/>
    <hyperlink ref="E784" r:id="rId378" xr:uid="{00000000-0004-0000-0100-00007E010000}"/>
    <hyperlink ref="E957" r:id="rId379" location="c574921459914427191" xr:uid="{00000000-0004-0000-0100-00007F010000}"/>
    <hyperlink ref="E1011" r:id="rId380" xr:uid="{00000000-0004-0000-0100-000080010000}"/>
    <hyperlink ref="E310" r:id="rId381" xr:uid="{00000000-0004-0000-0100-000081010000}"/>
    <hyperlink ref="E968"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7" r:id="rId391" location=":~:text=Odinfall%20Early%20Access%20on%20Steam&amp;text=According%20to%20Oscar%20Axelsson%20from,Throne%20and%20Enter%20the%20Gungeon." xr:uid="{00000000-0004-0000-0100-00008B010000}"/>
    <hyperlink ref="E919" r:id="rId392" xr:uid="{00000000-0004-0000-0100-00008C010000}"/>
    <hyperlink ref="E1030" r:id="rId393" xr:uid="{00000000-0004-0000-0100-00008D010000}"/>
    <hyperlink ref="E1077" r:id="rId394" xr:uid="{00000000-0004-0000-0100-00008E010000}"/>
    <hyperlink ref="E1300" r:id="rId395" xr:uid="{00000000-0004-0000-0100-00008F010000}"/>
    <hyperlink ref="E1158" r:id="rId396" xr:uid="{00000000-0004-0000-0100-000090010000}"/>
    <hyperlink ref="E1475" r:id="rId397" xr:uid="{00000000-0004-0000-0100-000091010000}"/>
    <hyperlink ref="E1390" r:id="rId398" xr:uid="{00000000-0004-0000-0100-000092010000}"/>
    <hyperlink ref="E64" r:id="rId399" xr:uid="{00000000-0004-0000-0100-000093010000}"/>
    <hyperlink ref="E292" r:id="rId400" xr:uid="{00000000-0004-0000-0100-000094010000}"/>
    <hyperlink ref="E430" r:id="rId401" xr:uid="{00000000-0004-0000-0100-000095010000}"/>
    <hyperlink ref="E969" r:id="rId402" xr:uid="{00000000-0004-0000-0100-000096010000}"/>
    <hyperlink ref="E1123" r:id="rId403" xr:uid="{00000000-0004-0000-0100-000097010000}"/>
    <hyperlink ref="E1288" r:id="rId404" xr:uid="{00000000-0004-0000-0100-000098010000}"/>
    <hyperlink ref="E933" r:id="rId405" xr:uid="{00000000-0004-0000-0100-000099010000}"/>
    <hyperlink ref="E945" r:id="rId406" xr:uid="{00000000-0004-0000-0100-00009A010000}"/>
    <hyperlink ref="E835" r:id="rId407" xr:uid="{00000000-0004-0000-0100-00009B010000}"/>
    <hyperlink ref="E1002" r:id="rId408" xr:uid="{00000000-0004-0000-0100-00009C010000}"/>
    <hyperlink ref="E4" r:id="rId409" xr:uid="{00000000-0004-0000-0100-00009E010000}"/>
    <hyperlink ref="E202" r:id="rId410" xr:uid="{00000000-0004-0000-0100-00009F010000}"/>
    <hyperlink ref="E618" r:id="rId411" xr:uid="{00000000-0004-0000-0100-0000A0010000}"/>
    <hyperlink ref="E1374" r:id="rId412" xr:uid="{00000000-0004-0000-0100-0000A1010000}"/>
    <hyperlink ref="E1518" r:id="rId413" xr:uid="{00000000-0004-0000-0100-0000A2010000}"/>
    <hyperlink ref="E659" r:id="rId414" xr:uid="{00000000-0004-0000-0100-0000A3010000}"/>
    <hyperlink ref="E1163" r:id="rId415" location=":~:text=MOBAs%20were%20a%20key%20inspiration,like%20action%20roguelites%20in%20general." xr:uid="{00000000-0004-0000-0100-0000A4010000}"/>
    <hyperlink ref="E317" r:id="rId416" xr:uid="{00000000-0004-0000-0100-0000A5010000}"/>
    <hyperlink ref="E1315" r:id="rId417" xr:uid="{00000000-0004-0000-0100-0000A6010000}"/>
    <hyperlink ref="E671" r:id="rId418" xr:uid="{00000000-0004-0000-0100-0000A7010000}"/>
    <hyperlink ref="E1164" r:id="rId419" location=":~:text=MOBAs%20were%20a%20key%20inspiration,like%20action%20roguelites%20in%20general." xr:uid="{00000000-0004-0000-0100-0000A8010000}"/>
    <hyperlink ref="E1331" r:id="rId420" xr:uid="{00000000-0004-0000-0100-0000A9010000}"/>
    <hyperlink ref="E318" r:id="rId421" xr:uid="{00000000-0004-0000-0100-0000AA010000}"/>
    <hyperlink ref="E478" r:id="rId422" location="c595137684887857500" xr:uid="{00000000-0004-0000-0100-0000AB010000}"/>
    <hyperlink ref="E764" r:id="rId423" xr:uid="{00000000-0004-0000-0100-0000AC010000}"/>
    <hyperlink ref="E856" r:id="rId424" xr:uid="{00000000-0004-0000-0100-0000AD010000}"/>
    <hyperlink ref="E1166" r:id="rId425" xr:uid="{00000000-0004-0000-0100-0000AE010000}"/>
    <hyperlink ref="E1316" r:id="rId426" xr:uid="{00000000-0004-0000-0100-0000AF010000}"/>
    <hyperlink ref="E1352" r:id="rId427" xr:uid="{00000000-0004-0000-0100-0000B0010000}"/>
    <hyperlink ref="E1489" r:id="rId428" location=":~:text=Vellum's%20Inspirations,chapter%20of%20the%20original%20series." xr:uid="{00000000-0004-0000-0100-0000B1010000}"/>
    <hyperlink ref="E170" r:id="rId429" location=":~:text=JW%2C%20GF:%20What%20are%20some,us%20a%20lot%20of%20motivation." xr:uid="{00000000-0004-0000-0100-0000B2010000}"/>
    <hyperlink ref="E1317"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1" r:id="rId438" xr:uid="{00000000-0004-0000-0100-0000BB010000}"/>
    <hyperlink ref="E848" r:id="rId439" xr:uid="{00000000-0004-0000-0100-0000BC010000}"/>
    <hyperlink ref="E1043" r:id="rId440" xr:uid="{00000000-0004-0000-0100-0000BD010000}"/>
    <hyperlink ref="E1087" r:id="rId441" location=":~:text=Apparently%2C%20Ota%20was%20a%20well%20known%20figure,to%20connect%20Tokyo's%20three%20main%20universities%20that" xr:uid="{00000000-0004-0000-0100-0000BE010000}"/>
    <hyperlink ref="E1111" r:id="rId442" xr:uid="{00000000-0004-0000-0100-0000BF010000}"/>
    <hyperlink ref="E1114" r:id="rId443" xr:uid="{00000000-0004-0000-0100-0000C0010000}"/>
    <hyperlink ref="E1327" r:id="rId444" xr:uid="{00000000-0004-0000-0100-0000C1010000}"/>
    <hyperlink ref="E1369" r:id="rId445" location=":~:text=Apparently%2C%20Ota%20was%20a%20well%20known%20figure,to%20connect%20Tokyo's%20three%20main%20universities%20that" xr:uid="{00000000-0004-0000-0100-0000C2010000}"/>
    <hyperlink ref="E1427" r:id="rId446" xr:uid="{00000000-0004-0000-0100-0000C3010000}"/>
    <hyperlink ref="E1433"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8" r:id="rId452" xr:uid="{00000000-0004-0000-0100-0000C9010000}"/>
    <hyperlink ref="E838" r:id="rId453" xr:uid="{00000000-0004-0000-0100-0000CA010000}"/>
    <hyperlink ref="E1089" r:id="rId454" xr:uid="{00000000-0004-0000-0100-0000CB010000}"/>
    <hyperlink ref="E1233" r:id="rId455" xr:uid="{00000000-0004-0000-0100-0000CC010000}"/>
    <hyperlink ref="E1306" r:id="rId456" location="c1693785035807819716" xr:uid="{00000000-0004-0000-0100-0000CD010000}"/>
    <hyperlink ref="E1438" r:id="rId457" xr:uid="{00000000-0004-0000-0100-0000CE010000}"/>
    <hyperlink ref="E1402" r:id="rId458" xr:uid="{00000000-0004-0000-0100-0000CF010000}"/>
    <hyperlink ref="E1116" r:id="rId459" location=":~:text=RollScape%20is%20a%20game%20inspired,I%20played%20throughout%20the%20years." xr:uid="{00000000-0004-0000-0100-0000D0010000}"/>
    <hyperlink ref="E920" r:id="rId460" xr:uid="{00000000-0004-0000-0100-0000D1010000}"/>
    <hyperlink ref="E771" r:id="rId461" xr:uid="{00000000-0004-0000-0100-0000D2010000}"/>
    <hyperlink ref="E904" r:id="rId462" xr:uid="{00000000-0004-0000-0100-0000D3010000}"/>
    <hyperlink ref="E219" r:id="rId463" xr:uid="{00000000-0004-0000-0100-0000D4010000}"/>
    <hyperlink ref="E1391" r:id="rId464" xr:uid="{00000000-0004-0000-0100-0000D5010000}"/>
    <hyperlink ref="E1039"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6"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3" r:id="rId517" xr:uid="{00000000-0004-0000-0100-00000A020000}"/>
    <hyperlink ref="E961" r:id="rId518" xr:uid="{00000000-0004-0000-0100-00000B020000}"/>
    <hyperlink ref="E966" r:id="rId519" location=":~:text=As%20design%20of%20the%20game,Bandicoot%20and%20Donkey%20Kong%20Country." xr:uid="{00000000-0004-0000-0100-00000C020000}"/>
    <hyperlink ref="E989" r:id="rId520" xr:uid="{00000000-0004-0000-0100-00000D020000}"/>
    <hyperlink ref="E1003" r:id="rId521" xr:uid="{00000000-0004-0000-0100-00000E020000}"/>
    <hyperlink ref="E1052" r:id="rId522" xr:uid="{00000000-0004-0000-0100-00000F020000}"/>
    <hyperlink ref="E1066" r:id="rId523" xr:uid="{00000000-0004-0000-0100-000010020000}"/>
    <hyperlink ref="E1082" r:id="rId524" xr:uid="{00000000-0004-0000-0100-000011020000}"/>
    <hyperlink ref="E1099" r:id="rId525" location="c4335355681661031211" xr:uid="{00000000-0004-0000-0100-000012020000}"/>
    <hyperlink ref="E1113"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20" r:id="rId527" xr:uid="{00000000-0004-0000-0100-000014020000}"/>
    <hyperlink ref="E1129" r:id="rId528" xr:uid="{00000000-0004-0000-0100-000015020000}"/>
    <hyperlink ref="E1131" r:id="rId529" xr:uid="{00000000-0004-0000-0100-000016020000}"/>
    <hyperlink ref="E1147" r:id="rId530" xr:uid="{00000000-0004-0000-0100-000017020000}"/>
    <hyperlink ref="E1214" r:id="rId531" xr:uid="{00000000-0004-0000-0100-000018020000}"/>
    <hyperlink ref="E1216" r:id="rId532" xr:uid="{00000000-0004-0000-0100-000019020000}"/>
    <hyperlink ref="E1285" r:id="rId533" xr:uid="{00000000-0004-0000-0100-00001A020000}"/>
    <hyperlink ref="E1336" r:id="rId534" xr:uid="{00000000-0004-0000-0100-00001B020000}"/>
    <hyperlink ref="E1337" r:id="rId535" location="c3005556719742617866" xr:uid="{00000000-0004-0000-0100-00001C020000}"/>
    <hyperlink ref="E1343" r:id="rId536" xr:uid="{00000000-0004-0000-0100-00001D020000}"/>
    <hyperlink ref="E1378" r:id="rId537" location=":~:text=hotloopgames-,I%20am%20a%20solo%20developer%20working%20on%20The%20Last%20Flame,plays%20as%20an%20auto%2Dbattler." xr:uid="{00000000-0004-0000-0100-00001E020000}"/>
    <hyperlink ref="E1392" r:id="rId538" xr:uid="{00000000-0004-0000-0100-00001F020000}"/>
    <hyperlink ref="E1398" r:id="rId539" xr:uid="{00000000-0004-0000-0100-000020020000}"/>
    <hyperlink ref="E1437" r:id="rId540" xr:uid="{00000000-0004-0000-0100-000021020000}"/>
    <hyperlink ref="E1484" r:id="rId541" xr:uid="{00000000-0004-0000-0100-000023020000}"/>
    <hyperlink ref="E1493" r:id="rId542" xr:uid="{00000000-0004-0000-0100-000024020000}"/>
    <hyperlink ref="E1515" r:id="rId543" xr:uid="{00000000-0004-0000-0100-000025020000}"/>
    <hyperlink ref="E1527" r:id="rId544" xr:uid="{00000000-0004-0000-0100-000026020000}"/>
    <hyperlink ref="E1533" r:id="rId545" xr:uid="{00000000-0004-0000-0100-000027020000}"/>
    <hyperlink ref="E1536" r:id="rId546" xr:uid="{00000000-0004-0000-0100-000028020000}"/>
    <hyperlink ref="E1542" r:id="rId547" xr:uid="{00000000-0004-0000-0100-000029020000}"/>
    <hyperlink ref="E1560"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4" r:id="rId566" xr:uid="{00000000-0004-0000-0100-00003C020000}"/>
    <hyperlink ref="E1090" r:id="rId567" location=":~:text=The%20game%20was%20developed%20by,development%2C%20including%20an%20experience%20system." xr:uid="{00000000-0004-0000-0100-00003D020000}"/>
    <hyperlink ref="E1185" r:id="rId568" xr:uid="{00000000-0004-0000-0100-00003E020000}"/>
    <hyperlink ref="E1262" r:id="rId569" xr:uid="{00000000-0004-0000-0100-00003F020000}"/>
    <hyperlink ref="E1295" r:id="rId570" xr:uid="{00000000-0004-0000-0100-000040020000}"/>
    <hyperlink ref="E1301" r:id="rId571" location=":~:text=Lead%20designer%20Matt%20Dabrowski%20credited,inspirations%20for%20Streets%20of%20Rogue." xr:uid="{00000000-0004-0000-0100-000041020000}"/>
    <hyperlink ref="E1320" r:id="rId572" xr:uid="{00000000-0004-0000-0100-000042020000}"/>
    <hyperlink ref="E1452" r:id="rId573" xr:uid="{00000000-0004-0000-0100-000043020000}"/>
    <hyperlink ref="E1478" r:id="rId574" xr:uid="{00000000-0004-0000-0100-000044020000}"/>
    <hyperlink ref="E1547" r:id="rId575" xr:uid="{00000000-0004-0000-0100-000045020000}"/>
    <hyperlink ref="E489" r:id="rId576" xr:uid="{00000000-0004-0000-0100-000046020000}"/>
    <hyperlink ref="E312" r:id="rId577" xr:uid="{00000000-0004-0000-0100-000047020000}"/>
    <hyperlink ref="E725" r:id="rId578" xr:uid="{00000000-0004-0000-0100-000048020000}"/>
    <hyperlink ref="E1121" r:id="rId579" xr:uid="{00000000-0004-0000-0100-000049020000}"/>
    <hyperlink ref="E1417" r:id="rId580" xr:uid="{00000000-0004-0000-0100-00004A020000}"/>
    <hyperlink ref="E579" r:id="rId581" xr:uid="{00000000-0004-0000-0100-00004B020000}"/>
    <hyperlink ref="E1101" r:id="rId582" xr:uid="{00000000-0004-0000-0100-00004C020000}"/>
    <hyperlink ref="E189" r:id="rId583" xr:uid="{00000000-0004-0000-0100-00004D020000}"/>
    <hyperlink ref="E448" r:id="rId584" xr:uid="{00000000-0004-0000-0100-00004E020000}"/>
    <hyperlink ref="E1061" r:id="rId585" xr:uid="{00000000-0004-0000-0100-000050020000}"/>
    <hyperlink ref="E1084" r:id="rId586" xr:uid="{00000000-0004-0000-0100-000051020000}"/>
    <hyperlink ref="E1346" r:id="rId587" xr:uid="{00000000-0004-0000-0100-000052020000}"/>
    <hyperlink ref="E733" r:id="rId588" xr:uid="{00000000-0004-0000-0100-000053020000}"/>
    <hyperlink ref="E726" r:id="rId589" xr:uid="{00000000-0004-0000-0100-000054020000}"/>
    <hyperlink ref="E1148" r:id="rId590" xr:uid="{00000000-0004-0000-0100-000055020000}"/>
    <hyperlink ref="E1362" r:id="rId591" xr:uid="{00000000-0004-0000-0100-000056020000}"/>
    <hyperlink ref="E1418" r:id="rId592" xr:uid="{00000000-0004-0000-0100-000057020000}"/>
    <hyperlink ref="E1455"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90" r:id="rId613" xr:uid="{00000000-0004-0000-0100-00006C020000}"/>
    <hyperlink ref="E897" r:id="rId614" xr:uid="{00000000-0004-0000-0100-00006D020000}"/>
    <hyperlink ref="E914" r:id="rId615" xr:uid="{00000000-0004-0000-0100-00006E020000}"/>
    <hyperlink ref="E942" r:id="rId616" xr:uid="{00000000-0004-0000-0100-00006F020000}"/>
    <hyperlink ref="E958" r:id="rId617" xr:uid="{00000000-0004-0000-0100-000071020000}"/>
    <hyperlink ref="E1012" r:id="rId618" xr:uid="{00000000-0004-0000-0100-000072020000}"/>
    <hyperlink ref="E1031" r:id="rId619" xr:uid="{00000000-0004-0000-0100-000073020000}"/>
    <hyperlink ref="E1091" r:id="rId620" location=":~:text=The%20game%20was%20developed%20by,development%2C%20including%20an%20experience%20system." xr:uid="{00000000-0004-0000-0100-000074020000}"/>
    <hyperlink ref="E1199" r:id="rId621" xr:uid="{00000000-0004-0000-0100-000075020000}"/>
    <hyperlink ref="E1234" r:id="rId622" xr:uid="{00000000-0004-0000-0100-000076020000}"/>
    <hyperlink ref="E1267" r:id="rId623" xr:uid="{00000000-0004-0000-0100-000077020000}"/>
    <hyperlink ref="E1321" r:id="rId624" xr:uid="{00000000-0004-0000-0100-000078020000}"/>
    <hyperlink ref="E1379" r:id="rId625" location="c592882772895432824" xr:uid="{00000000-0004-0000-0100-000079020000}"/>
    <hyperlink ref="E1430" r:id="rId626" xr:uid="{00000000-0004-0000-0100-00007A020000}"/>
    <hyperlink ref="E1444" r:id="rId627" xr:uid="{00000000-0004-0000-0100-00007B020000}"/>
    <hyperlink ref="E1453" r:id="rId628" xr:uid="{00000000-0004-0000-0100-00007C020000}"/>
    <hyperlink ref="E1458" r:id="rId629" xr:uid="{00000000-0004-0000-0100-00007D020000}"/>
    <hyperlink ref="E1467" r:id="rId630" xr:uid="{00000000-0004-0000-0100-00007E020000}"/>
    <hyperlink ref="E490" r:id="rId631" location=":~:text=Apparently%2C%20Ota%20was%20a%20well%20known%20figure,to%20connect%20Tokyo's%20three%20main%20universities%20that" xr:uid="{00000000-0004-0000-0100-00007F020000}"/>
    <hyperlink ref="E1557" r:id="rId632" xr:uid="{00000000-0004-0000-0100-000080020000}"/>
    <hyperlink ref="E180" r:id="rId633" xr:uid="{00000000-0004-0000-0100-000081020000}"/>
    <hyperlink ref="E1013" r:id="rId634" xr:uid="{00000000-0004-0000-0100-000082020000}"/>
    <hyperlink ref="E122" r:id="rId635" xr:uid="{00000000-0004-0000-0100-000083020000}"/>
    <hyperlink ref="E1380"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2" r:id="rId645" xr:uid="{00000000-0004-0000-0100-00008E020000}"/>
    <hyperlink ref="E1370" r:id="rId646" xr:uid="{00000000-0004-0000-0100-00008F020000}"/>
    <hyperlink ref="E1407" r:id="rId647" xr:uid="{00000000-0004-0000-0100-000090020000}"/>
    <hyperlink ref="E1494" r:id="rId648" xr:uid="{00000000-0004-0000-0100-000091020000}"/>
    <hyperlink ref="E122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9" r:id="rId662" xr:uid="{00000000-0004-0000-0100-0000A0020000}"/>
    <hyperlink ref="E1318" r:id="rId663" xr:uid="{00000000-0004-0000-0100-0000A2020000}"/>
    <hyperlink ref="E1359" r:id="rId664" xr:uid="{00000000-0004-0000-0100-0000A3020000}"/>
    <hyperlink ref="E1411" r:id="rId665" xr:uid="{00000000-0004-0000-0100-0000A4020000}"/>
    <hyperlink ref="E1522" r:id="rId666" location=":~:text=Runs%20in%20Whisker%20Squadron:%20Survivor,to%20engage%20the%20boost%20thrusters." xr:uid="{00000000-0004-0000-0100-0000A5020000}"/>
    <hyperlink ref="E1506" r:id="rId667" xr:uid="{00000000-0004-0000-0100-0000A6020000}"/>
    <hyperlink ref="E23" r:id="rId668" xr:uid="{00000000-0004-0000-0100-0000A7020000}"/>
    <hyperlink ref="E77" r:id="rId669" xr:uid="{00000000-0004-0000-0100-0000A8020000}"/>
    <hyperlink ref="E290" r:id="rId670" xr:uid="{00000000-0004-0000-0100-0000A9020000}"/>
    <hyperlink ref="E1342" r:id="rId671" xr:uid="{00000000-0004-0000-0100-0000AA020000}"/>
    <hyperlink ref="E1558" r:id="rId672" xr:uid="{00000000-0004-0000-0100-0000AB020000}"/>
    <hyperlink ref="E1490" r:id="rId673" location=":~:text=Vellum's%20Inspirations,chapter%20of%20the%20original%20series." xr:uid="{00000000-0004-0000-0100-0000AC020000}"/>
    <hyperlink ref="E254" r:id="rId674" xr:uid="{DC257F92-B893-4A80-84AF-3BA7F10C76A1}"/>
    <hyperlink ref="E253" r:id="rId675" xr:uid="{7306A171-7F4B-47C2-B91E-E6BB1E82D970}"/>
    <hyperlink ref="E972" r:id="rId676" xr:uid="{9998D6E1-A959-4C80-BCA2-BE69C5A7A99B}"/>
    <hyperlink ref="E970" r:id="rId677" xr:uid="{B9E4EED7-E892-464F-9EBD-AA4E7BD71993}"/>
    <hyperlink ref="E976" r:id="rId678" xr:uid="{B56B3719-2C0F-4F11-9155-40E4DB5FD2F2}"/>
    <hyperlink ref="E973" r:id="rId679" xr:uid="{3273FC85-56B0-4591-95CD-373A480AC68B}"/>
    <hyperlink ref="E971" r:id="rId680" xr:uid="{3264C784-5E91-4DBF-993E-1FEF95430F6C}"/>
    <hyperlink ref="E975" r:id="rId681" xr:uid="{8F547E23-D0FA-4AF7-B467-053D4459C3E3}"/>
    <hyperlink ref="E974" r:id="rId682" xr:uid="{2EDB5F00-8479-4A8F-BB77-B6BDE0431C57}"/>
    <hyperlink ref="E101" r:id="rId683" xr:uid="{D89045FC-4BEC-49BE-8903-287735AA0711}"/>
    <hyperlink ref="E1462" r:id="rId684" xr:uid="{17049E58-CC8C-463C-9767-C1A2569408D4}"/>
    <hyperlink ref="E1461" r:id="rId685" xr:uid="{B62B2547-7D21-4B1B-94F2-4AFC24DACA33}"/>
    <hyperlink ref="E595" r:id="rId686" xr:uid="{234AA154-DC6F-4634-8B71-CC47EBBC5B91}"/>
    <hyperlink ref="E938" r:id="rId687" xr:uid="{756853BF-0C1D-4493-A2E8-263710241BDE}"/>
    <hyperlink ref="E935" r:id="rId688" xr:uid="{1B3C08D6-6EDC-4ADD-BB77-852F9AAA6A80}"/>
    <hyperlink ref="E303" r:id="rId689" xr:uid="{CA2B30A3-EBB5-47EB-A4E7-44FF06BC11B7}"/>
    <hyperlink ref="E304" r:id="rId690" xr:uid="{AD1A4BDA-AB26-44FB-977C-6D4B0B1D0018}"/>
    <hyperlink ref="E1511" r:id="rId691" xr:uid="{A51A4A30-5304-4DC4-8375-CC026AF08628}"/>
    <hyperlink ref="E1510" r:id="rId692" xr:uid="{4C958F54-1C40-43A7-92EF-A9310F99312E}"/>
    <hyperlink ref="E1241" r:id="rId693" xr:uid="{C119554A-953F-485E-9B46-A70B4EB12957}"/>
    <hyperlink ref="E1243" r:id="rId694" xr:uid="{1ABE2D94-FE62-43D5-8CEE-063DFE0E2DAA}"/>
    <hyperlink ref="E1242"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6" r:id="rId700" xr:uid="{62145C9D-17FD-49E4-91A9-15463C8D4953}"/>
    <hyperlink ref="E1045" r:id="rId701" xr:uid="{9441C145-D2B7-4DDC-966C-EEF4E3AB0D09}"/>
    <hyperlink ref="E949" r:id="rId702" xr:uid="{B8B18927-8DBA-4A3C-8766-2BA089C10618}"/>
    <hyperlink ref="E356" r:id="rId703" xr:uid="{E1E9E0DE-0275-4E22-B235-2D70703E5EF6}"/>
    <hyperlink ref="E358" r:id="rId704" xr:uid="{C64C902E-5CF7-473F-9209-D3742DCCF37C}"/>
    <hyperlink ref="E357" r:id="rId705" xr:uid="{4EB89765-CE1B-453D-AE3B-8A2E8F62FAD6}"/>
    <hyperlink ref="E1032" r:id="rId706" xr:uid="{C9381C14-D9BA-490C-B78E-D8D7978D4295}"/>
    <hyperlink ref="E1065" r:id="rId707" xr:uid="{5D6A7A9E-8E93-4677-B335-07D810F5F2CE}"/>
    <hyperlink ref="E1064" r:id="rId708" xr:uid="{02E4BCE0-E5A5-438F-BAA4-3B55B72ABA69}"/>
    <hyperlink ref="E1167" r:id="rId709" xr:uid="{F9C0DC33-F291-48A5-BAA6-CD749F38B8F7}"/>
    <hyperlink ref="E999" r:id="rId710" xr:uid="{C6DAE36B-9FFF-40F4-A975-40308D682ABB}"/>
    <hyperlink ref="E1187" r:id="rId711" xr:uid="{A28AAA5F-E3AF-4CB4-AC75-ED4C73D4241A}"/>
    <hyperlink ref="E1186"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5" r:id="rId718" xr:uid="{4F24E171-1AF4-474B-B100-D115B2BFEE71}"/>
    <hyperlink ref="E1535" r:id="rId719" xr:uid="{4A06958D-32E3-4D6F-858C-3E2C787D20FD}"/>
    <hyperlink ref="E747" r:id="rId720" location="c842879193508275230" xr:uid="{F47CC886-9EFA-4939-8863-C8F17F77FDAD}"/>
    <hyperlink ref="E1414" r:id="rId721" xr:uid="{3AB3A00F-98CF-4435-8833-0A851E2C073C}"/>
    <hyperlink ref="E1413" r:id="rId722" xr:uid="{C406D397-30DB-48EC-8075-D7B6C232C5C8}"/>
    <hyperlink ref="E715" r:id="rId723" xr:uid="{007CFBC1-8CEA-4212-B4F0-0FF066C08E2A}"/>
    <hyperlink ref="E426" r:id="rId724" xr:uid="{C5B07F6A-C6B6-4369-9FE3-E7625C1D2C8A}"/>
    <hyperlink ref="E686" r:id="rId725" xr:uid="{9003B96D-F683-49D5-81C9-E8A2CCEE4A21}"/>
    <hyperlink ref="E753" r:id="rId726" xr:uid="{400C9351-54FE-4B8D-9B9A-0B0C219C35CE}"/>
    <hyperlink ref="E742" r:id="rId727" xr:uid="{ED53DE22-9D86-4500-B1B3-6F8BDF546600}"/>
    <hyperlink ref="E1291" r:id="rId728" xr:uid="{9B852CA2-E54A-49EA-8814-23E1B14CD3C1}"/>
    <hyperlink ref="E1290" r:id="rId729" xr:uid="{94E018E0-042D-408B-9779-5894F881B159}"/>
    <hyperlink ref="E1238" r:id="rId730" xr:uid="{B5B7069D-BF7F-482C-915D-665DFFD3BABF}"/>
    <hyperlink ref="E1237" r:id="rId731" xr:uid="{396298D9-2ACA-4C5D-B2C6-C5EE2CDEFB0B}"/>
    <hyperlink ref="E1239" r:id="rId732" xr:uid="{FAF1DFA1-959D-4AEE-BB2F-EA12E94967CF}"/>
    <hyperlink ref="E1240" r:id="rId733" xr:uid="{EC4E5489-3B8D-43C5-BF19-2C2EA22E2606}"/>
    <hyperlink ref="E44" r:id="rId734" xr:uid="{C2596C1D-9A69-44EE-BF12-80C2168233D1}"/>
    <hyperlink ref="E45" r:id="rId735" xr:uid="{F621E8F5-0491-493D-B769-B7CD77BC5B23}"/>
    <hyperlink ref="E1449" r:id="rId736" xr:uid="{4127133D-D589-4277-AA21-D2599470279E}"/>
    <hyperlink ref="E965" r:id="rId737" xr:uid="{34B7B3C3-0C4A-46CD-92BB-6FF3B597AAD7}"/>
    <hyperlink ref="E964" r:id="rId738" xr:uid="{E49398C4-F888-4174-851D-12018E96BA3D}"/>
    <hyperlink ref="E1387"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8" r:id="rId747" xr:uid="{FD39470D-1885-4635-9DE7-3856687F8611}"/>
    <hyperlink ref="E1270" r:id="rId748" xr:uid="{B4C62739-016F-4CAE-877E-BF3AEB7ADA8F}"/>
    <hyperlink ref="E1269"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4" r:id="rId757" xr:uid="{84ADC6BC-5F07-417B-9B2B-58031F51D973}"/>
    <hyperlink ref="E283" r:id="rId758" xr:uid="{4F864965-905D-417C-B363-49B2D25D94EC}"/>
    <hyperlink ref="E716"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5" r:id="rId764" xr:uid="{8BBD1517-1DCE-403B-8565-4BFD22DDFA25}"/>
    <hyperlink ref="E601" r:id="rId765" xr:uid="{3FA28012-FC78-4A3F-86BA-7FA7BE001059}"/>
    <hyperlink ref="E599" r:id="rId766" xr:uid="{63657D3F-DEFB-4369-85C3-789E96AA8DA6}"/>
    <hyperlink ref="E604" r:id="rId767" xr:uid="{47813FC8-AFE1-427F-AE89-3CCA78408CDC}"/>
    <hyperlink ref="E602" r:id="rId768" xr:uid="{8EE78B8A-CFD9-4BD2-BF05-F408D13A3E25}"/>
    <hyperlink ref="E606" r:id="rId769" xr:uid="{7A6842FA-45F0-40DD-BE37-924F321DF9C9}"/>
    <hyperlink ref="E600" r:id="rId770" xr:uid="{4E0E38B3-9659-4837-A810-D00636B0F10E}"/>
    <hyperlink ref="E603"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2" r:id="rId783" xr:uid="{3296730B-09C4-46E7-9B11-07FEBF67FEB1}"/>
    <hyperlink ref="E563" r:id="rId784" xr:uid="{8845AD77-949C-4FC1-9539-BD096F56CB51}"/>
    <hyperlink ref="E643" r:id="rId785" xr:uid="{359A4A08-94B1-422A-9D9E-365B26FBDD74}"/>
    <hyperlink ref="E644" r:id="rId786" xr:uid="{F9BEED06-E57B-48E9-ABF3-6585B5B3DD63}"/>
    <hyperlink ref="E1258" r:id="rId787" xr:uid="{B02B0A49-D286-479A-85A0-76A995A240D2}"/>
    <hyperlink ref="E895" r:id="rId788" xr:uid="{07C49B31-0A15-4F18-8CE5-D295AAB93256}"/>
    <hyperlink ref="E894" r:id="rId789" xr:uid="{B34B45B8-CB27-4006-8F1B-38115E7B81EE}"/>
    <hyperlink ref="E934" r:id="rId790" xr:uid="{ABDD3C61-D776-44CB-8F85-C5D4E7AF66EF}"/>
    <hyperlink ref="E937" r:id="rId791" xr:uid="{5D28E741-06CB-471F-AA5B-C6279839952F}"/>
    <hyperlink ref="E936" r:id="rId792" xr:uid="{E4D6DAFF-DB98-4039-BDDF-E2905AEA2385}"/>
    <hyperlink ref="E940" r:id="rId793" xr:uid="{79A1D462-8052-48AD-A68B-D0084DBAA7CF}"/>
    <hyperlink ref="E939" r:id="rId794" xr:uid="{6C22384B-4E97-4E31-B844-A350F9331DF2}"/>
    <hyperlink ref="E980" r:id="rId795" xr:uid="{1C3C92C2-D6A0-4FF2-825C-129534F4D777}"/>
    <hyperlink ref="E1075" r:id="rId796" xr:uid="{8F81F563-6034-417A-ADBA-73030B013656}"/>
    <hyperlink ref="E1098" r:id="rId797" xr:uid="{EECFB546-0535-4851-899A-9C580A482C6F}"/>
    <hyperlink ref="E1094" r:id="rId798" xr:uid="{CBC2BBAD-B637-4106-BCD6-E9E4C844256B}"/>
    <hyperlink ref="E1102" r:id="rId799" xr:uid="{1F25C809-BB94-4A11-937B-D24471D02480}"/>
    <hyperlink ref="E1103" r:id="rId800" xr:uid="{97D98395-3C28-4831-B9C4-7B4829982C41}"/>
    <hyperlink ref="E1057" r:id="rId801" xr:uid="{C0E7C7EF-C119-405A-AE69-5F625741B5F3}"/>
    <hyperlink ref="E1279" r:id="rId802" xr:uid="{FD983225-12F5-46E5-A904-A1A9774FC711}"/>
    <hyperlink ref="E1273" r:id="rId803" xr:uid="{7C2AF8B1-58BF-4182-B42A-0F6104811C8E}"/>
    <hyperlink ref="E1277" r:id="rId804" xr:uid="{F30E44C9-EDD2-4BB8-B6FA-25CAF04351F8}"/>
    <hyperlink ref="E1271" r:id="rId805" xr:uid="{F4ECDF04-F27A-4F84-8CB9-7356501E47FD}"/>
    <hyperlink ref="E1275" r:id="rId806" xr:uid="{08A19CA9-DB9A-4EE0-9B5B-D245133EE9B9}"/>
    <hyperlink ref="E1278" r:id="rId807" xr:uid="{65642D69-0458-4C57-8626-D97111EBF706}"/>
    <hyperlink ref="E1280" r:id="rId808" xr:uid="{0AE53E53-BBA4-453D-9A0C-99E74A37CA52}"/>
    <hyperlink ref="E1272" r:id="rId809" xr:uid="{47A80645-C8E0-457D-B80A-EC24FB351F8D}"/>
    <hyperlink ref="E1274" r:id="rId810" xr:uid="{0C918335-C59E-49B6-AA43-C0CD9D8C4CF8}"/>
    <hyperlink ref="E1276" r:id="rId811" xr:uid="{1CB6077E-3092-489F-9B0C-6BAB87F17770}"/>
    <hyperlink ref="E1541" r:id="rId812" xr:uid="{3599CE02-A1AD-432F-9855-98EFC546B7C0}"/>
    <hyperlink ref="E1210" r:id="rId813" xr:uid="{ECA9D5F3-38EC-498C-B3FC-78D322956F5C}"/>
    <hyperlink ref="E1384" r:id="rId814" xr:uid="{8076755B-565E-4386-9385-FC02DF98FC86}"/>
    <hyperlink ref="E1423" r:id="rId815" xr:uid="{7FF7EDF5-A200-4775-9665-1C31DEADB023}"/>
    <hyperlink ref="E1229" r:id="rId816" xr:uid="{B4062A1F-3513-4E54-9725-FE70A8E2102C}"/>
    <hyperlink ref="E331" r:id="rId817" location="c591779267908675739" xr:uid="{8E09EE43-7AB1-4EFD-96D7-1D97BCB75A35}"/>
    <hyperlink ref="E421" r:id="rId818" xr:uid="{7AE028C1-55B7-49AF-A33B-C95B2C367207}"/>
    <hyperlink ref="E1146" r:id="rId819" xr:uid="{6E425835-5875-41B2-97A4-FA58DA438409}"/>
    <hyperlink ref="E1310" r:id="rId820" xr:uid="{A9769E26-0749-461F-861E-611D6D59A357}"/>
    <hyperlink ref="E814" r:id="rId821" xr:uid="{490B68C1-1A21-42E5-A4E5-45420F7FAE91}"/>
    <hyperlink ref="E811" r:id="rId822" xr:uid="{B422FF40-64E0-4B24-8F53-496AF4717AFF}"/>
    <hyperlink ref="E366" r:id="rId823" xr:uid="{616EFB2C-AC95-483E-A44D-39F69D8AAE04}"/>
    <hyperlink ref="E749" r:id="rId824" xr:uid="{CF9B0B49-4BC6-4E6E-A28C-97AD2449D1F4}"/>
    <hyperlink ref="E590" r:id="rId825" xr:uid="{CC3D205F-F4A2-4C98-812B-DFCFF767C3AE}"/>
    <hyperlink ref="E591" r:id="rId826" xr:uid="{0F0790E3-9AC0-413F-984C-498AA74C3589}"/>
    <hyperlink ref="E1041" r:id="rId827" xr:uid="{8EF70CC2-1F7C-44FC-B27F-D40F33719C00}"/>
    <hyperlink ref="E1040" r:id="rId828" xr:uid="{2D78A1F7-4C7B-4BBB-81A4-11B12B8FADDA}"/>
    <hyperlink ref="E529" r:id="rId829" xr:uid="{20287799-1A8F-4339-9E95-0AA01F352BD4}"/>
    <hyperlink ref="E209" r:id="rId830" xr:uid="{CAFAA947-4D25-464D-B292-52BCA67FD2CF}"/>
    <hyperlink ref="E1472" r:id="rId831" xr:uid="{4AC722E2-BCE9-43C4-A80B-4BBCC96FDAEE}"/>
    <hyperlink ref="E1471" r:id="rId832" xr:uid="{96213E6F-FE44-40A6-807C-E0126EE2DDC9}"/>
    <hyperlink ref="E869" r:id="rId833" xr:uid="{4F1594D2-3031-43C8-B872-3A5312FF9FDF}"/>
    <hyperlink ref="E868" r:id="rId834" xr:uid="{676A4F1E-EFAA-4DDC-8D28-7E9C8508C7F1}"/>
    <hyperlink ref="E1247" r:id="rId835" xr:uid="{488C3614-7E9C-44DA-9CFF-02ED9DA6D335}"/>
    <hyperlink ref="E1245" r:id="rId836" xr:uid="{7B3BFBD2-3751-4A52-8F1F-FC662C98C177}"/>
    <hyperlink ref="E42" r:id="rId837" xr:uid="{BFB33606-7E8A-49A2-9856-BB5128AD9376}"/>
    <hyperlink ref="E41" r:id="rId838" xr:uid="{56249F62-B66B-48AF-9B7E-3D57F062A187}"/>
    <hyperlink ref="E670" r:id="rId839" xr:uid="{275CD9A7-2606-4BD7-8AB4-6F7F649B0D82}"/>
    <hyperlink ref="E667" r:id="rId840" xr:uid="{D782717C-86B3-4AB9-9BAE-50DC60637C21}"/>
    <hyperlink ref="E669" r:id="rId841" xr:uid="{B4136A1E-1840-4253-B890-D50610D9B7FF}"/>
    <hyperlink ref="E903" r:id="rId842" xr:uid="{F010C842-1A27-45E7-91BD-D6A667117A83}"/>
    <hyperlink ref="E905" r:id="rId843" xr:uid="{7A735F72-FCBF-4C95-B717-33123075389C}"/>
    <hyperlink ref="E906" r:id="rId844" xr:uid="{0DAFB786-CEC3-42A8-9F7A-4F3B58233AB6}"/>
    <hyperlink ref="E1480" r:id="rId845" xr:uid="{7647C012-527B-47FA-AA69-5F88131531AA}"/>
    <hyperlink ref="E1481" r:id="rId846" xr:uid="{466561B0-4A38-497E-9D82-476E22D32111}"/>
    <hyperlink ref="E951" r:id="rId847" xr:uid="{1F54E98D-2D75-4E65-9A48-E714F01AAEAE}"/>
    <hyperlink ref="E1221" r:id="rId848" xr:uid="{C7A1DF84-E16D-4F1B-9452-9D09780CAB3C}"/>
    <hyperlink ref="E1222" r:id="rId849" xr:uid="{27E54E7F-D861-41B7-A5CB-0379F6FCE10A}"/>
    <hyperlink ref="E211" r:id="rId850" xr:uid="{098EDA8A-FC68-4111-B577-99F1B304BAB2}"/>
    <hyperlink ref="E210" r:id="rId851" xr:uid="{694E1CFD-5FA2-4B53-95A3-ED335D58CE37}"/>
    <hyperlink ref="E1307" r:id="rId852" xr:uid="{DC2E963B-8BB6-4612-927B-0C9EA135745A}"/>
    <hyperlink ref="E193" r:id="rId853" xr:uid="{775D1500-27BD-4FBE-BB82-12C0B18B2018}"/>
    <hyperlink ref="E192" r:id="rId854" xr:uid="{55744FEF-21E1-4B4A-BBEE-FD5B94DE8333}"/>
    <hyperlink ref="E191" r:id="rId855" xr:uid="{22C5AEF3-D8A0-494C-9B46-B4D333E55377}"/>
    <hyperlink ref="E1305" r:id="rId856" xr:uid="{5D245017-B18B-409F-9B15-14C242BCD0D6}"/>
    <hyperlink ref="E1303"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3" r:id="rId862" xr:uid="{85D4F570-895C-488C-AEA6-5A95B93B5E1E}"/>
    <hyperlink ref="E584" r:id="rId863" xr:uid="{D1B3C96A-0C81-4008-828E-3BFAF10EED79}"/>
    <hyperlink ref="E625" r:id="rId864" xr:uid="{83D780E2-27AD-4B1C-BF2E-B3DF2589421A}"/>
    <hyperlink ref="E751" r:id="rId865" xr:uid="{AC1196BC-823B-4E18-B98E-7B1DA3BCA411}"/>
    <hyperlink ref="E752" r:id="rId866" xr:uid="{5D671CD6-0D00-4D6B-ACAE-C99CDCDB4448}"/>
    <hyperlink ref="E841" r:id="rId867" xr:uid="{4CD7DA82-E939-4B3D-98DD-54522C1793F9}"/>
    <hyperlink ref="E846" r:id="rId868" xr:uid="{E1F3E9F4-E70F-4F16-A094-D418B14B769B}"/>
    <hyperlink ref="E1022" r:id="rId869" xr:uid="{6693F16F-A7B4-44BB-AEBE-E88D3EB7D2F7}"/>
    <hyperlink ref="E1205" r:id="rId870" xr:uid="{D8A1008B-A01D-4497-B3E9-9891BA45CAB2}"/>
    <hyperlink ref="E1204" r:id="rId871" xr:uid="{82C02E44-C4DC-473C-BDD8-A6E324C69864}"/>
    <hyperlink ref="E1208" r:id="rId872" xr:uid="{F1CB7E5D-3685-4C6E-9108-2997A0AD6DBC}"/>
    <hyperlink ref="E1209" r:id="rId873" xr:uid="{03B04C2D-E6F0-440A-91A9-8F416D1240BA}"/>
    <hyperlink ref="E1207" r:id="rId874" xr:uid="{0AAD27CE-179A-46C7-9DE7-1181659193FE}"/>
    <hyperlink ref="E1464"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9" r:id="rId887" xr:uid="{693AF152-A04D-404E-832F-D81C4C6C72FE}"/>
    <hyperlink ref="E1160" r:id="rId888" xr:uid="{6F248362-153F-424C-B354-6378D4D86F9C}"/>
    <hyperlink ref="E1289" r:id="rId889" xr:uid="{72BB5EFD-4348-413A-A37F-B4261299BADA}"/>
    <hyperlink ref="E362" r:id="rId890" xr:uid="{3A4D9878-45DC-465A-829F-2C4D66BB6733}"/>
    <hyperlink ref="E623" r:id="rId891" xr:uid="{CED3A7A0-6700-4430-A9D8-EAD1DBB90DDF}"/>
    <hyperlink ref="E921" r:id="rId892" xr:uid="{764782B1-752B-4ADB-854C-43DC3582A794}"/>
    <hyperlink ref="E1476" r:id="rId893" xr:uid="{408BADD1-F02E-4742-A102-A3054E30FF9A}"/>
    <hyperlink ref="E1340" r:id="rId894" xr:uid="{A8B96687-1D31-40EF-965F-99E753AE39D9}"/>
    <hyperlink ref="E1468" r:id="rId895" xr:uid="{18465332-FF83-449D-91A7-19D14BE88B01}"/>
    <hyperlink ref="E653" r:id="rId896" xr:uid="{25012F1C-655D-4BC4-9590-99A023CDF835}"/>
    <hyperlink ref="E1425" r:id="rId897" xr:uid="{447EB0F0-5D2B-47F5-9BD0-080715AB0256}"/>
    <hyperlink ref="E1419" r:id="rId898" xr:uid="{0B6AF708-429B-4DEB-BBF8-B1E18E421858}"/>
    <hyperlink ref="E1349" r:id="rId899" location=":~:text=Tape%20to%20Tape%20is%20a,the%20Spire%20and%20NHL%2094!" xr:uid="{01F42245-6207-4EA5-B13B-26DF6E587502}"/>
    <hyperlink ref="E1350" r:id="rId900" xr:uid="{0A49EF2C-0ACF-4551-A67F-5774EB5FF316}"/>
    <hyperlink ref="E1153" r:id="rId901" xr:uid="{901952AC-5261-4F8B-A7DA-FD756206185B}"/>
    <hyperlink ref="E1149" r:id="rId902" xr:uid="{32BB0F5E-E9E8-4B8E-850A-73B887186C35}"/>
    <hyperlink ref="E1152" r:id="rId903" xr:uid="{079A2C82-59A4-45F8-A66C-A330504F5447}"/>
    <hyperlink ref="E129" r:id="rId904" xr:uid="{7C10F27A-851F-4EFA-BD55-1891DD749201}"/>
    <hyperlink ref="E128" r:id="rId905" xr:uid="{C5589458-FD86-4B03-9FC5-B7DE5B5C6556}"/>
    <hyperlink ref="E662" r:id="rId906" xr:uid="{8894A55A-387F-4B46-B832-548B4F667DEC}"/>
    <hyperlink ref="E1466" r:id="rId907" xr:uid="{00000000-0004-0000-0100-000022020000}"/>
    <hyperlink ref="E743" r:id="rId908" xr:uid="{8E10D83C-5A16-4037-936B-6F9639278741}"/>
    <hyperlink ref="E744" r:id="rId909" xr:uid="{3D4BB26A-FCBE-4543-A790-EEB3D6411AC7}"/>
    <hyperlink ref="E745" r:id="rId910" xr:uid="{8CF8E004-EB68-4419-9B70-A5ECCF68950E}"/>
    <hyperlink ref="E746" r:id="rId911" xr:uid="{2A31699E-CB86-4EEA-A791-161EB671C05A}"/>
    <hyperlink ref="E1076" r:id="rId912" xr:uid="{DDDCE849-AB71-43C9-A93D-8A4A043F5D0A}"/>
    <hyperlink ref="E1112"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4" xr:uid="{060A54A0-5C1A-4148-9996-6217B1124F43}"/>
    <hyperlink ref="E1126" r:id="rId915" xr:uid="{CD3FDDA4-5E08-4BE3-9D56-70BC77B8669E}"/>
    <hyperlink ref="E1125" r:id="rId916" xr:uid="{B1AA0B17-12B4-41E9-BFE0-B91C20A86B95}"/>
    <hyperlink ref="E1534" r:id="rId917" xr:uid="{508B9C26-B242-4B92-973D-4B544876A77E}"/>
    <hyperlink ref="E6" r:id="rId918" xr:uid="{D7730D62-AD40-4354-9848-2FB8647B3572}"/>
    <hyperlink ref="E378" r:id="rId919" xr:uid="{7EA2BD5D-8B2C-4DED-BFA6-A661D8FBA1C5}"/>
    <hyperlink ref="E580" r:id="rId920" xr:uid="{97787A1A-E2C2-46F7-8AA2-FA4B05512EB8}"/>
    <hyperlink ref="E576" r:id="rId921" xr:uid="{AB0A20F1-EBC2-4199-B86C-D62905DC12C5}"/>
    <hyperlink ref="E459" r:id="rId922" xr:uid="{0EBF6961-FB1E-4633-8B18-30F7E5CAB77E}"/>
    <hyperlink ref="E17" r:id="rId923" xr:uid="{176916E2-4D0D-469A-8474-634FECDFF1C1}"/>
    <hyperlink ref="E770" r:id="rId924" xr:uid="{3D4C04D2-6AE3-4D89-BBAE-06BF049D3432}"/>
    <hyperlink ref="E766" r:id="rId925" xr:uid="{BC0CD3AA-1000-4097-9405-5E7509125D61}"/>
    <hyperlink ref="E765" r:id="rId926" xr:uid="{10C7CB92-34C9-4C91-9F7D-38AC2632FB9C}"/>
    <hyperlink ref="E1079" r:id="rId927" xr:uid="{9A209131-91C2-47DA-9343-040EA37D9799}"/>
    <hyperlink ref="E466" r:id="rId928" xr:uid="{40FADE62-3A79-4BDE-9241-35BE232C69D2}"/>
    <hyperlink ref="E465" r:id="rId929" xr:uid="{B9E6DB63-D54B-417A-A882-555A30B502D0}"/>
    <hyperlink ref="E467" r:id="rId930" xr:uid="{813E3F76-595D-45E8-BF5F-1341D18FA4C1}"/>
    <hyperlink ref="E878" r:id="rId931" xr:uid="{677DA3C6-679F-421F-8472-3FB85FD0234D}"/>
    <hyperlink ref="E1093" r:id="rId932" xr:uid="{F73646FA-036E-4988-AFC9-793AB9CE9724}"/>
    <hyperlink ref="E1333" r:id="rId933" xr:uid="{62C726DA-BDC6-4670-8FF5-95A0733B2A20}"/>
    <hyperlink ref="E1335" r:id="rId934" xr:uid="{1041E3A8-FE6D-4E72-8951-321E28C18EF9}"/>
    <hyperlink ref="E1334"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4" r:id="rId941" xr:uid="{43253D50-F540-4E17-ABDB-564C599908B6}"/>
    <hyperlink ref="E713"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82" r:id="rId947" xr:uid="{55BB54F4-301A-4CFF-BE11-5B75F02621E0}"/>
    <hyperlink ref="E1231" r:id="rId948" location="c2956041222231044287" xr:uid="{E366B09B-274A-4825-BF0E-DF0381D3C606}"/>
    <hyperlink ref="E270" r:id="rId949" xr:uid="{0977E198-AF05-4ACB-93FE-821C291C5E21}"/>
    <hyperlink ref="E1299" r:id="rId950" xr:uid="{1CA8457B-6325-4FC5-81B4-15458CC9791B}"/>
    <hyperlink ref="E1298"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8" r:id="rId961" xr:uid="{39E79B4E-2A6F-49D5-8952-D0E91E6DCD23}"/>
    <hyperlink ref="E739" r:id="rId962" xr:uid="{D52A3931-5E76-48A6-A7FB-1F268BF4E2D0}"/>
    <hyperlink ref="E729" r:id="rId963" xr:uid="{1E8BDF0B-CCB6-436D-9D30-D9FE5A76A9D1}"/>
    <hyperlink ref="E731" r:id="rId964" xr:uid="{F1126184-55FF-4D20-B04B-DAEE62CFEC07}"/>
    <hyperlink ref="E1519" r:id="rId965" xr:uid="{84A0A47D-ED47-48FF-A435-846C6D7770AC}"/>
    <hyperlink ref="E1283" r:id="rId966" xr:uid="{23656846-16E9-4579-A4F4-473BB5DAF40A}"/>
    <hyperlink ref="E1281" r:id="rId967" xr:uid="{A4128955-AC4C-4965-B39F-A76E2BAB6264}"/>
    <hyperlink ref="E1282" r:id="rId968" xr:uid="{0D347706-5370-4087-AAA5-3F7317EDDCBD}"/>
    <hyperlink ref="E1071" r:id="rId969" xr:uid="{33AE2D76-447C-46EB-AD90-71DC3B143217}"/>
    <hyperlink ref="E565" r:id="rId970" xr:uid="{9B4CFEFC-B5A8-4405-BB7F-C6A86AC715BC}"/>
    <hyperlink ref="E566" r:id="rId971" xr:uid="{0ABCA731-94D5-4932-AB43-CD0E2DDECEB0}"/>
    <hyperlink ref="E963" r:id="rId972" xr:uid="{C9FDB476-0397-4584-94A8-7F5104499F74}"/>
    <hyperlink ref="E962" r:id="rId973" xr:uid="{31761495-207C-43C7-86A8-C6F133484FB8}"/>
    <hyperlink ref="E1460" r:id="rId974" xr:uid="{1EFDAA4F-9794-46F7-9A99-F173B5627E93}"/>
    <hyperlink ref="E159" r:id="rId975" xr:uid="{2C00614B-D896-49F9-8F2C-2487DE9EDA13}"/>
    <hyperlink ref="E405" r:id="rId976" xr:uid="{D9B91CEA-D399-44FA-964A-BA5ADD9409B1}"/>
    <hyperlink ref="E406" r:id="rId977" xr:uid="{41F824A1-6903-4089-BCD2-45171D359AC6}"/>
    <hyperlink ref="E1294" r:id="rId978" xr:uid="{5954B24C-AE91-4CB4-820D-AB9D57CC639F}"/>
    <hyperlink ref="E955" r:id="rId979" xr:uid="{D989FB00-2BFE-419A-B8AD-E350D6AFB6C7}"/>
    <hyperlink ref="E952" r:id="rId980" xr:uid="{083A2A46-8C1B-4AB7-B900-CDB0927C5172}"/>
    <hyperlink ref="E730" r:id="rId981" xr:uid="{2967C0AC-B2D0-4F42-9BAD-F39E8183FAB6}"/>
    <hyperlink ref="E732" r:id="rId982" xr:uid="{D678E850-9CB1-48D7-88E3-AEA7105392F9}"/>
    <hyperlink ref="E261" r:id="rId983" xr:uid="{70711725-68E5-4C30-AECB-1EC6647351FE}"/>
    <hyperlink ref="E260" r:id="rId984" xr:uid="{8D90F0B1-4D38-4659-91BA-8F7D79C6BA5F}"/>
    <hyperlink ref="E1256" r:id="rId985" xr:uid="{DA0AE06F-C799-4ABC-BCA9-4B73DAEBEE89}"/>
    <hyperlink ref="E1004" r:id="rId986" xr:uid="{B41A03C8-2182-4704-B870-F585A22146BD}"/>
    <hyperlink ref="E1106" r:id="rId987" xr:uid="{138DBC65-7345-4BBD-961B-6DD873B649A5}"/>
    <hyperlink ref="E1107" r:id="rId988" xr:uid="{676EA65F-BA58-4668-A158-5414AD47E1A4}"/>
    <hyperlink ref="E1109" r:id="rId989" xr:uid="{DCCCC46A-22C5-44A9-BE60-8E7F2C80D20E}"/>
    <hyperlink ref="E1108" r:id="rId990" xr:uid="{A8125A2B-FEC8-406F-9786-A0941B8FB576}"/>
    <hyperlink ref="E313" r:id="rId991" xr:uid="{4955B17A-8F3A-4552-9027-DDE082976682}"/>
    <hyperlink ref="E314" r:id="rId992" xr:uid="{164A8271-E06F-43CC-A10F-F8FB76B6C4CD}"/>
    <hyperlink ref="E907" r:id="rId993" xr:uid="{D2DAF381-E902-4D41-90D9-9D0D31E3565B}"/>
    <hyperlink ref="E1048" r:id="rId994" xr:uid="{605169DD-A5A2-41E0-BDEE-61D92FF19317}"/>
    <hyperlink ref="E479" r:id="rId995" xr:uid="{AA378541-BE1B-425B-9060-187AE33F0B79}"/>
    <hyperlink ref="E480" r:id="rId996" xr:uid="{DF01702C-C5F4-4BE3-B268-AFE7C7311947}"/>
    <hyperlink ref="E665" r:id="rId997" xr:uid="{FE7D6A57-CE28-4635-A8B0-740DABF70654}"/>
    <hyperlink ref="E1448" r:id="rId998" xr:uid="{53B2621E-4B29-41BB-944F-DC29C1E6B4D2}"/>
    <hyperlink ref="E866" r:id="rId999" xr:uid="{8D23B1B0-31E9-4E7F-A5BE-E76553ECBD16}"/>
    <hyperlink ref="E1122" r:id="rId1000" xr:uid="{0DA4FC72-7F80-4E88-8404-EAC236096F42}"/>
    <hyperlink ref="E722" r:id="rId1001" xr:uid="{67D44BFD-8915-4BCD-BAE9-EB0E9C213D86}"/>
    <hyperlink ref="E721" r:id="rId1002" xr:uid="{E4BFCD12-5CB4-4755-A2EC-1638385E6F8B}"/>
    <hyperlink ref="E561" r:id="rId1003" xr:uid="{5988F7B9-EF1F-4C99-B515-FFE200CDDD56}"/>
    <hyperlink ref="E694" r:id="rId1004" xr:uid="{FBC941D0-11AD-4180-AAA9-DBB7F3F72D25}"/>
    <hyperlink ref="E693" r:id="rId1005" xr:uid="{43DAB0B0-C592-4608-8E2F-4C130A974F38}"/>
    <hyperlink ref="E947" r:id="rId1006" xr:uid="{45EC6B84-5DA2-405F-8143-91C6553F1BA5}"/>
    <hyperlink ref="E948" r:id="rId1007" xr:uid="{918DE377-454A-4B56-8524-DEFA527E74CE}"/>
    <hyperlink ref="E1356" r:id="rId1008" xr:uid="{5CDA3A34-C419-4888-942F-063A1B602D13}"/>
    <hyperlink ref="E1563" r:id="rId1009" xr:uid="{60451FC7-F76F-4AB1-85FA-7B2F3B62894E}"/>
    <hyperlink ref="E1564" r:id="rId1010" xr:uid="{4606CDB7-D226-4E78-8D77-AEFB110F28F9}"/>
    <hyperlink ref="E1570" r:id="rId1011" xr:uid="{21AF05B2-7709-4DC3-B231-F37AA7E0A5C2}"/>
    <hyperlink ref="E1571" r:id="rId1012" xr:uid="{D760B26F-1999-47D8-9629-67650F271EA7}"/>
  </hyperlinks>
  <pageMargins left="0.7" right="0.7" top="0.75" bottom="0.75" header="0.511811023622047" footer="0.511811023622047"/>
  <pageSetup orientation="portrait" horizontalDpi="300" verticalDpi="300"/>
  <tableParts count="1">
    <tablePart r:id="rId10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7407</v>
      </c>
      <c r="B44" t="s">
        <v>215</v>
      </c>
      <c r="C44" t="s">
        <v>3727</v>
      </c>
      <c r="D44" t="s">
        <v>3728</v>
      </c>
      <c r="E44" t="s">
        <v>1642</v>
      </c>
      <c r="F44">
        <v>1</v>
      </c>
      <c r="G44">
        <v>1</v>
      </c>
      <c r="H44" t="s">
        <v>3729</v>
      </c>
      <c r="I44" t="s">
        <v>7408</v>
      </c>
      <c r="J44" t="s">
        <v>3445</v>
      </c>
      <c r="K44" t="s">
        <v>7407</v>
      </c>
      <c r="L44" t="s">
        <v>7409</v>
      </c>
      <c r="M44" t="s">
        <v>8016</v>
      </c>
    </row>
    <row r="45" spans="1:14" x14ac:dyDescent="0.25">
      <c r="A45" t="s">
        <v>3828</v>
      </c>
      <c r="B45" t="s">
        <v>215</v>
      </c>
      <c r="C45" t="s">
        <v>3727</v>
      </c>
      <c r="D45" t="s">
        <v>3728</v>
      </c>
      <c r="E45" t="s">
        <v>494</v>
      </c>
      <c r="F45">
        <v>1</v>
      </c>
      <c r="G45">
        <v>1</v>
      </c>
      <c r="H45" t="s">
        <v>3740</v>
      </c>
      <c r="I45" t="s">
        <v>3829</v>
      </c>
      <c r="J45" t="s">
        <v>3445</v>
      </c>
      <c r="K45" t="s">
        <v>3828</v>
      </c>
      <c r="L45" t="s">
        <v>3830</v>
      </c>
      <c r="M45" t="s">
        <v>8016</v>
      </c>
    </row>
    <row r="46" spans="1:14" x14ac:dyDescent="0.25">
      <c r="A46" t="s">
        <v>7651</v>
      </c>
      <c r="B46" t="s">
        <v>215</v>
      </c>
      <c r="C46" t="s">
        <v>3761</v>
      </c>
      <c r="D46" t="s">
        <v>3728</v>
      </c>
      <c r="E46" t="s">
        <v>1642</v>
      </c>
      <c r="F46">
        <v>1</v>
      </c>
      <c r="G46">
        <v>2</v>
      </c>
      <c r="H46" t="s">
        <v>3729</v>
      </c>
      <c r="I46" t="s">
        <v>7652</v>
      </c>
      <c r="J46" t="s">
        <v>3445</v>
      </c>
      <c r="K46" t="s">
        <v>7653</v>
      </c>
      <c r="L46" t="s">
        <v>7654</v>
      </c>
      <c r="M46" t="s">
        <v>8016</v>
      </c>
    </row>
    <row r="47" spans="1:14" x14ac:dyDescent="0.25">
      <c r="A47" t="s">
        <v>7934</v>
      </c>
      <c r="B47" t="s">
        <v>215</v>
      </c>
      <c r="C47" t="s">
        <v>3761</v>
      </c>
      <c r="D47" t="s">
        <v>3728</v>
      </c>
      <c r="E47" t="s">
        <v>1642</v>
      </c>
      <c r="F47">
        <v>1</v>
      </c>
      <c r="G47">
        <v>2</v>
      </c>
      <c r="H47" t="s">
        <v>3822</v>
      </c>
      <c r="I47" t="s">
        <v>7935</v>
      </c>
      <c r="J47" t="s">
        <v>7938</v>
      </c>
      <c r="K47" t="s">
        <v>7937</v>
      </c>
      <c r="M47" t="s">
        <v>8016</v>
      </c>
    </row>
    <row r="48" spans="1:14" x14ac:dyDescent="0.25">
      <c r="A48" t="s">
        <v>7923</v>
      </c>
      <c r="B48" t="s">
        <v>215</v>
      </c>
      <c r="C48" t="s">
        <v>3761</v>
      </c>
      <c r="D48" t="s">
        <v>3728</v>
      </c>
      <c r="E48" t="s">
        <v>1642</v>
      </c>
      <c r="F48">
        <v>1</v>
      </c>
      <c r="G48">
        <v>2</v>
      </c>
      <c r="H48" t="s">
        <v>3740</v>
      </c>
      <c r="I48" t="s">
        <v>7924</v>
      </c>
      <c r="J48" t="s">
        <v>3445</v>
      </c>
      <c r="K48" t="s">
        <v>7923</v>
      </c>
      <c r="L48" t="s">
        <v>7936</v>
      </c>
      <c r="M48" t="s">
        <v>8016</v>
      </c>
    </row>
    <row r="49" spans="1:13" x14ac:dyDescent="0.25">
      <c r="A49" t="s">
        <v>3831</v>
      </c>
      <c r="B49" t="s">
        <v>215</v>
      </c>
      <c r="C49" t="s">
        <v>3761</v>
      </c>
      <c r="D49" t="s">
        <v>3728</v>
      </c>
      <c r="E49" t="s">
        <v>1642</v>
      </c>
      <c r="F49">
        <v>1</v>
      </c>
      <c r="G49">
        <v>2</v>
      </c>
      <c r="H49" t="s">
        <v>3736</v>
      </c>
      <c r="I49" t="s">
        <v>3832</v>
      </c>
      <c r="J49" t="s">
        <v>7377</v>
      </c>
      <c r="K49" t="s">
        <v>3831</v>
      </c>
      <c r="M49" t="s">
        <v>8016</v>
      </c>
    </row>
    <row r="50" spans="1:13" x14ac:dyDescent="0.25">
      <c r="A50" t="s">
        <v>3833</v>
      </c>
      <c r="B50" t="s">
        <v>215</v>
      </c>
      <c r="C50" t="s">
        <v>3761</v>
      </c>
      <c r="D50" t="s">
        <v>3728</v>
      </c>
      <c r="E50" t="s">
        <v>1642</v>
      </c>
      <c r="F50">
        <v>1</v>
      </c>
      <c r="G50">
        <v>2</v>
      </c>
      <c r="H50" t="s">
        <v>3736</v>
      </c>
      <c r="I50" t="s">
        <v>3834</v>
      </c>
      <c r="J50" t="s">
        <v>7373</v>
      </c>
      <c r="K50" t="s">
        <v>3835</v>
      </c>
      <c r="L50" t="s">
        <v>3804</v>
      </c>
      <c r="M50" t="s">
        <v>8016</v>
      </c>
    </row>
    <row r="51" spans="1:13" x14ac:dyDescent="0.25">
      <c r="A51" t="s">
        <v>3836</v>
      </c>
      <c r="B51" t="s">
        <v>215</v>
      </c>
      <c r="C51" t="s">
        <v>3761</v>
      </c>
      <c r="D51" t="s">
        <v>3772</v>
      </c>
      <c r="E51" t="s">
        <v>494</v>
      </c>
      <c r="F51">
        <v>1</v>
      </c>
      <c r="G51">
        <v>2</v>
      </c>
      <c r="H51" t="s">
        <v>3736</v>
      </c>
      <c r="I51" t="s">
        <v>3837</v>
      </c>
      <c r="J51" t="s">
        <v>7370</v>
      </c>
      <c r="K51" t="s">
        <v>3836</v>
      </c>
      <c r="M51" t="s">
        <v>8016</v>
      </c>
    </row>
    <row r="52" spans="1:13" x14ac:dyDescent="0.25">
      <c r="A52" t="s">
        <v>3838</v>
      </c>
      <c r="B52" t="s">
        <v>215</v>
      </c>
      <c r="C52" t="s">
        <v>3761</v>
      </c>
      <c r="D52" t="s">
        <v>3728</v>
      </c>
      <c r="E52" t="s">
        <v>1642</v>
      </c>
      <c r="F52">
        <v>1</v>
      </c>
      <c r="G52">
        <v>2</v>
      </c>
      <c r="H52" t="s">
        <v>3729</v>
      </c>
      <c r="I52" t="s">
        <v>3839</v>
      </c>
      <c r="J52" t="s">
        <v>3445</v>
      </c>
      <c r="K52" t="s">
        <v>3838</v>
      </c>
      <c r="L52" t="s">
        <v>3840</v>
      </c>
      <c r="M52" t="s">
        <v>8016</v>
      </c>
    </row>
    <row r="53" spans="1:13" x14ac:dyDescent="0.25">
      <c r="A53" t="s">
        <v>3841</v>
      </c>
      <c r="B53" t="s">
        <v>215</v>
      </c>
      <c r="C53" t="s">
        <v>3761</v>
      </c>
      <c r="D53" t="s">
        <v>3728</v>
      </c>
      <c r="E53" t="s">
        <v>1642</v>
      </c>
      <c r="F53">
        <v>1</v>
      </c>
      <c r="G53">
        <v>2</v>
      </c>
      <c r="H53" t="s">
        <v>3736</v>
      </c>
      <c r="I53" t="s">
        <v>3842</v>
      </c>
      <c r="J53" t="s">
        <v>7647</v>
      </c>
      <c r="K53" t="s">
        <v>3841</v>
      </c>
      <c r="L53" t="s">
        <v>3843</v>
      </c>
      <c r="M53" t="s">
        <v>8016</v>
      </c>
    </row>
    <row r="54" spans="1:13" x14ac:dyDescent="0.25">
      <c r="A54" t="s">
        <v>3844</v>
      </c>
      <c r="B54" t="s">
        <v>215</v>
      </c>
      <c r="C54" t="s">
        <v>3761</v>
      </c>
      <c r="D54" t="s">
        <v>3728</v>
      </c>
      <c r="E54" t="s">
        <v>1642</v>
      </c>
      <c r="F54">
        <v>1</v>
      </c>
      <c r="G54">
        <v>2</v>
      </c>
      <c r="H54" t="s">
        <v>3736</v>
      </c>
      <c r="I54" t="s">
        <v>3845</v>
      </c>
      <c r="J54" t="s">
        <v>3445</v>
      </c>
      <c r="K54" t="s">
        <v>3846</v>
      </c>
      <c r="L54" t="s">
        <v>3847</v>
      </c>
      <c r="M54" t="s">
        <v>8016</v>
      </c>
    </row>
    <row r="55" spans="1:13" x14ac:dyDescent="0.25">
      <c r="A55" t="s">
        <v>3848</v>
      </c>
      <c r="B55" t="s">
        <v>215</v>
      </c>
      <c r="C55" t="s">
        <v>3761</v>
      </c>
      <c r="D55" t="s">
        <v>3728</v>
      </c>
      <c r="E55" t="s">
        <v>1122</v>
      </c>
      <c r="F55">
        <v>1</v>
      </c>
      <c r="G55">
        <v>2</v>
      </c>
      <c r="H55" t="s">
        <v>3822</v>
      </c>
      <c r="I55" t="s">
        <v>3849</v>
      </c>
      <c r="J55" t="s">
        <v>3445</v>
      </c>
      <c r="K55" t="s">
        <v>3848</v>
      </c>
      <c r="M55" t="s">
        <v>8016</v>
      </c>
    </row>
    <row r="56" spans="1:13" x14ac:dyDescent="0.25">
      <c r="A56" t="s">
        <v>3850</v>
      </c>
      <c r="B56" t="s">
        <v>215</v>
      </c>
      <c r="C56" t="s">
        <v>3775</v>
      </c>
      <c r="D56" t="s">
        <v>3728</v>
      </c>
      <c r="E56" t="s">
        <v>494</v>
      </c>
      <c r="F56">
        <v>1</v>
      </c>
      <c r="G56">
        <v>3</v>
      </c>
      <c r="H56" t="s">
        <v>3822</v>
      </c>
      <c r="I56" t="s">
        <v>3851</v>
      </c>
      <c r="J56" t="s">
        <v>7433</v>
      </c>
      <c r="K56" t="s">
        <v>3852</v>
      </c>
      <c r="M56" t="s">
        <v>8016</v>
      </c>
    </row>
    <row r="57" spans="1:13" x14ac:dyDescent="0.25">
      <c r="A57" t="s">
        <v>7928</v>
      </c>
      <c r="B57" t="s">
        <v>215</v>
      </c>
      <c r="C57" t="s">
        <v>3775</v>
      </c>
      <c r="D57" t="s">
        <v>3728</v>
      </c>
      <c r="E57" t="s">
        <v>1642</v>
      </c>
      <c r="F57">
        <v>1</v>
      </c>
      <c r="G57">
        <v>3</v>
      </c>
      <c r="H57" t="s">
        <v>3729</v>
      </c>
      <c r="I57" t="s">
        <v>7931</v>
      </c>
      <c r="J57" t="s">
        <v>7929</v>
      </c>
      <c r="K57" t="s">
        <v>7933</v>
      </c>
      <c r="L57" t="s">
        <v>7932</v>
      </c>
      <c r="M57" t="s">
        <v>8016</v>
      </c>
    </row>
    <row r="58" spans="1:13" x14ac:dyDescent="0.25">
      <c r="A58" t="s">
        <v>3853</v>
      </c>
      <c r="B58" t="s">
        <v>215</v>
      </c>
      <c r="C58" t="s">
        <v>3775</v>
      </c>
      <c r="D58" t="s">
        <v>3728</v>
      </c>
      <c r="E58" t="s">
        <v>1642</v>
      </c>
      <c r="F58">
        <v>1</v>
      </c>
      <c r="G58">
        <v>3</v>
      </c>
      <c r="H58" t="s">
        <v>3736</v>
      </c>
      <c r="I58" t="s">
        <v>3854</v>
      </c>
      <c r="K58" t="s">
        <v>3855</v>
      </c>
      <c r="L58" t="s">
        <v>3856</v>
      </c>
      <c r="M58" t="s">
        <v>8016</v>
      </c>
    </row>
    <row r="59" spans="1:13" x14ac:dyDescent="0.25">
      <c r="A59" t="s">
        <v>1161</v>
      </c>
      <c r="B59" t="s">
        <v>215</v>
      </c>
      <c r="C59" t="s">
        <v>3894</v>
      </c>
      <c r="D59" t="s">
        <v>3728</v>
      </c>
      <c r="E59" t="s">
        <v>1642</v>
      </c>
      <c r="F59">
        <v>1</v>
      </c>
      <c r="G59">
        <v>4</v>
      </c>
      <c r="H59" t="s">
        <v>3736</v>
      </c>
      <c r="I59" t="s">
        <v>7655</v>
      </c>
      <c r="J59" t="s">
        <v>7661</v>
      </c>
      <c r="K59" t="s">
        <v>1161</v>
      </c>
      <c r="L59" t="s">
        <v>451</v>
      </c>
      <c r="M59" t="s">
        <v>8016</v>
      </c>
    </row>
    <row r="60" spans="1:13" x14ac:dyDescent="0.25">
      <c r="A60" t="s">
        <v>7925</v>
      </c>
      <c r="B60" t="s">
        <v>215</v>
      </c>
      <c r="C60" t="s">
        <v>3894</v>
      </c>
      <c r="D60" t="s">
        <v>3728</v>
      </c>
      <c r="E60" t="s">
        <v>1642</v>
      </c>
      <c r="F60">
        <v>1</v>
      </c>
      <c r="G60">
        <v>4</v>
      </c>
      <c r="H60" t="s">
        <v>3729</v>
      </c>
      <c r="I60" t="s">
        <v>7926</v>
      </c>
      <c r="J60" t="s">
        <v>3445</v>
      </c>
      <c r="K60" t="s">
        <v>7927</v>
      </c>
      <c r="L60" t="s">
        <v>3847</v>
      </c>
      <c r="M60" t="s">
        <v>8016</v>
      </c>
    </row>
    <row r="61" spans="1:13" x14ac:dyDescent="0.25">
      <c r="A61" t="s">
        <v>7848</v>
      </c>
      <c r="B61" t="s">
        <v>172</v>
      </c>
      <c r="C61" t="s">
        <v>3727</v>
      </c>
      <c r="D61" t="s">
        <v>3728</v>
      </c>
      <c r="E61" t="s">
        <v>1788</v>
      </c>
      <c r="F61">
        <v>1</v>
      </c>
      <c r="G61">
        <v>1</v>
      </c>
      <c r="H61" t="s">
        <v>3816</v>
      </c>
      <c r="I61" t="s">
        <v>8036</v>
      </c>
      <c r="J61" t="s">
        <v>3445</v>
      </c>
      <c r="K61" t="s">
        <v>7849</v>
      </c>
      <c r="M61" t="s">
        <v>8017</v>
      </c>
    </row>
    <row r="62" spans="1:13" x14ac:dyDescent="0.25">
      <c r="A62" t="s">
        <v>3857</v>
      </c>
      <c r="B62" t="s">
        <v>172</v>
      </c>
      <c r="C62" t="s">
        <v>3727</v>
      </c>
      <c r="D62" t="s">
        <v>3728</v>
      </c>
      <c r="E62" t="s">
        <v>1788</v>
      </c>
      <c r="F62">
        <v>1</v>
      </c>
      <c r="G62">
        <v>1</v>
      </c>
      <c r="H62" t="s">
        <v>3822</v>
      </c>
      <c r="I62" t="s">
        <v>3858</v>
      </c>
      <c r="J62" t="s">
        <v>7434</v>
      </c>
      <c r="K62" t="s">
        <v>3857</v>
      </c>
      <c r="M62" t="s">
        <v>8016</v>
      </c>
    </row>
    <row r="63" spans="1:13" x14ac:dyDescent="0.25">
      <c r="A63" t="s">
        <v>7648</v>
      </c>
      <c r="B63" t="s">
        <v>172</v>
      </c>
      <c r="C63" t="s">
        <v>3727</v>
      </c>
      <c r="D63" t="s">
        <v>3728</v>
      </c>
      <c r="E63" t="s">
        <v>682</v>
      </c>
      <c r="F63">
        <v>1</v>
      </c>
      <c r="G63">
        <v>1</v>
      </c>
      <c r="H63" t="s">
        <v>3729</v>
      </c>
      <c r="I63" t="s">
        <v>7649</v>
      </c>
      <c r="J63" t="s">
        <v>3445</v>
      </c>
      <c r="K63" t="s">
        <v>7648</v>
      </c>
      <c r="L63" t="s">
        <v>7650</v>
      </c>
      <c r="M63" t="s">
        <v>8016</v>
      </c>
    </row>
    <row r="64" spans="1:13" x14ac:dyDescent="0.25">
      <c r="A64" t="s">
        <v>3859</v>
      </c>
      <c r="B64" t="s">
        <v>172</v>
      </c>
      <c r="C64" t="s">
        <v>3761</v>
      </c>
      <c r="D64" t="s">
        <v>3728</v>
      </c>
      <c r="E64" t="s">
        <v>1788</v>
      </c>
      <c r="F64">
        <v>1</v>
      </c>
      <c r="G64">
        <v>2</v>
      </c>
      <c r="H64" t="s">
        <v>3816</v>
      </c>
      <c r="I64" t="s">
        <v>8037</v>
      </c>
      <c r="J64" t="s">
        <v>7365</v>
      </c>
      <c r="K64" t="s">
        <v>3860</v>
      </c>
      <c r="M64" t="s">
        <v>8017</v>
      </c>
    </row>
    <row r="65" spans="1:13" x14ac:dyDescent="0.25">
      <c r="A65" t="s">
        <v>3861</v>
      </c>
      <c r="B65" t="s">
        <v>172</v>
      </c>
      <c r="C65" t="s">
        <v>3761</v>
      </c>
      <c r="D65" t="s">
        <v>3728</v>
      </c>
      <c r="E65" t="s">
        <v>1788</v>
      </c>
      <c r="F65">
        <v>1</v>
      </c>
      <c r="G65">
        <v>2</v>
      </c>
      <c r="H65" t="s">
        <v>3736</v>
      </c>
      <c r="I65" t="s">
        <v>3862</v>
      </c>
      <c r="J65" t="s">
        <v>7366</v>
      </c>
      <c r="K65" t="s">
        <v>3861</v>
      </c>
      <c r="M65" t="s">
        <v>8016</v>
      </c>
    </row>
    <row r="66" spans="1:13" x14ac:dyDescent="0.25">
      <c r="A66" t="s">
        <v>7845</v>
      </c>
      <c r="B66" t="s">
        <v>172</v>
      </c>
      <c r="C66" t="s">
        <v>3775</v>
      </c>
      <c r="D66" t="s">
        <v>3728</v>
      </c>
      <c r="E66" t="s">
        <v>546</v>
      </c>
      <c r="F66">
        <v>1</v>
      </c>
      <c r="G66">
        <v>3</v>
      </c>
      <c r="H66" t="s">
        <v>3736</v>
      </c>
      <c r="I66" t="s">
        <v>7846</v>
      </c>
      <c r="J66" t="s">
        <v>3445</v>
      </c>
      <c r="K66" t="s">
        <v>7847</v>
      </c>
      <c r="L66" t="s">
        <v>3804</v>
      </c>
      <c r="M66" t="s">
        <v>8016</v>
      </c>
    </row>
    <row r="67" spans="1:13" x14ac:dyDescent="0.25">
      <c r="A67" t="s">
        <v>3863</v>
      </c>
      <c r="B67" t="s">
        <v>172</v>
      </c>
      <c r="C67" t="s">
        <v>3775</v>
      </c>
      <c r="D67" t="s">
        <v>3728</v>
      </c>
      <c r="E67" t="s">
        <v>1788</v>
      </c>
      <c r="F67">
        <v>1</v>
      </c>
      <c r="G67">
        <v>3</v>
      </c>
      <c r="H67" t="s">
        <v>3736</v>
      </c>
      <c r="I67" t="s">
        <v>3864</v>
      </c>
      <c r="J67" t="s">
        <v>3445</v>
      </c>
      <c r="K67" t="s">
        <v>3863</v>
      </c>
      <c r="M67"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40" sqref="A4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8224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8224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C20" sqref="C20"/>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21" sqref="D2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L22" sqref="L22"/>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ht="20.25" customHeight="1" x14ac:dyDescent="0.3">
      <c r="A1" s="12" t="s">
        <v>4273</v>
      </c>
    </row>
    <row r="2" x14ac:dyDescent="0.25">
      <c r="A2" s="13" t="s">
        <v>4274</v>
      </c>
    </row>
    <row r="4" ht="25.5" customHeight="1" x14ac:dyDescent="0.25">
      <c r="A4" s="14" t="s">
        <v>4275</v>
      </c>
      <c r="B4" s="14" t="s">
        <v>4276</v>
      </c>
      <c r="C4" s="14" t="s">
        <v>4277</v>
      </c>
      <c r="E4" s="14" t="s">
        <v>4278</v>
      </c>
      <c r="F4" s="14" t="s">
        <v>4279</v>
      </c>
      <c r="G4" s="14" t="s">
        <v>165</v>
      </c>
      <c r="H4" s="14" t="inlineStr">
        <is>
          <t>On the map</t>
        </is>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inlineStr">
        <is>
          <t>Rank</t>
        </is>
      </c>
      <c r="AE4" s="14" t="inlineStr">
        <is>
          <t>Game to buy</t>
        </is>
      </c>
      <c r="AF4" s="14" t="inlineStr">
        <is>
          <t>Owned games it joins</t>
        </is>
      </c>
      <c r="AH4" s="14" t="inlineStr">
        <is>
          <t>Rank</t>
        </is>
      </c>
      <c r="AI4" s="14" t="inlineStr">
        <is>
          <t>Hub on the map</t>
        </is>
      </c>
      <c r="AJ4" s="14" t="inlineStr">
        <is>
          <t>Map degree</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169</v>
      </c>
      <c r="J5">
        <f>COUNTIF('Map Calc'!$C$2:$C$1500,$I5)</f>
      </c>
      <c r="K5">
        <f>COUNTIFS('Map Calc'!$C$2:$C$1500,$I5,'Map Calc'!$P$2:$P$1500,"Yes")</f>
      </c>
      <c r="L5" s="18">
        <f>IF($J5=0,0,$K5/$J5)</f>
        <v>0.64335664335664333</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t="str">
        <f>IFERROR(INDEX('Map Calc'!$AG$2:$AG$1500,MATCH(LARGE('Map Calc'!$AK$2:$AK$1500,1),'Map Calc'!$AK$2:$AK$1500,0)),"")</f>
      </c>
      <c r="AH5">
        <v>1</v>
      </c>
      <c r="AI5" t="str">
        <f>IFERROR(INDEX('Map Calc'!$A$2:$A$1500,MATCH(LARGE('Map Calc'!$AJ$2:$AJ$1500,1),'Map Calc'!$AJ$2:$AJ$1500,0)),"")</f>
      </c>
      <c r="AJ5" t="str">
        <f>IFERROR(INDEX('Map Calc'!$AI$2:$AI$1500,MATCH(LARGE('Map Calc'!$AJ$2:$AJ$1500,1),'Map Calc'!$AJ$2:$AJ$1500,0)),"")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215</v>
      </c>
      <c r="J6">
        <f>COUNTIF('Map Calc'!$C$2:$C$1500,$I6)</f>
      </c>
      <c r="K6">
        <f>COUNTIFS('Map Calc'!$C$2:$C$1500,$I6,'Map Calc'!$P$2:$P$1500,"Yes")</f>
      </c>
      <c r="L6" s="18">
        <f>IF($J6=0,0,$K6/$J6)</f>
        <v>0.63793103448275867</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t="str">
        <f>IFERROR(INDEX('Map Calc'!$AG$2:$AG$1500,MATCH(LARGE('Map Calc'!$AK$2:$AK$1500,2),'Map Calc'!$AK$2:$AK$1500,0)),"")</f>
      </c>
      <c r="AH6">
        <v>2</v>
      </c>
      <c r="AI6" t="str">
        <f>IFERROR(INDEX('Map Calc'!$A$2:$A$1500,MATCH(LARGE('Map Calc'!$AJ$2:$AJ$1500,2),'Map Calc'!$AJ$2:$AJ$1500,0)),"")</f>
      </c>
      <c r="AJ6" t="str">
        <f>IFERROR(INDEX('Map Calc'!$AI$2:$AI$1500,MATCH(LARGE('Map Calc'!$AJ$2:$AJ$1500,2),'Map Calc'!$AJ$2:$AJ$1500,0)),"")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175</v>
      </c>
      <c r="J7">
        <f>COUNTIF('Map Calc'!$C$2:$C$1500,$I7)</f>
      </c>
      <c r="K7">
        <f>COUNTIFS('Map Calc'!$C$2:$C$1500,$I7,'Map Calc'!$P$2:$P$1500,"Yes")</f>
      </c>
      <c r="L7" s="18">
        <f>IF($J7=0,0,$K7/$J7)</f>
        <v>0.52941176470588236</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t="str">
        <f>IFERROR(INDEX('Map Calc'!$AG$2:$AG$1500,MATCH(LARGE('Map Calc'!$AK$2:$AK$1500,3),'Map Calc'!$AK$2:$AK$1500,0)),"")</f>
      </c>
      <c r="AH7">
        <v>3</v>
      </c>
      <c r="AI7" t="str">
        <f>IFERROR(INDEX('Map Calc'!$A$2:$A$1500,MATCH(LARGE('Map Calc'!$AJ$2:$AJ$1500,3),'Map Calc'!$AJ$2:$AJ$1500,0)),"")</f>
      </c>
      <c r="AJ7" t="str">
        <f>IFERROR(INDEX('Map Calc'!$AI$2:$AI$1500,MATCH(LARGE('Map Calc'!$AJ$2:$AJ$1500,3),'Map Calc'!$AJ$2:$AJ$1500,0)),"")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172</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t="str">
        <f>IFERROR(INDEX('Map Calc'!$AG$2:$AG$1500,MATCH(LARGE('Map Calc'!$AK$2:$AK$1500,4),'Map Calc'!$AK$2:$AK$1500,0)),"")</f>
      </c>
      <c r="AH8">
        <v>4</v>
      </c>
      <c r="AI8" t="str">
        <f>IFERROR(INDEX('Map Calc'!$A$2:$A$1500,MATCH(LARGE('Map Calc'!$AJ$2:$AJ$1500,4),'Map Calc'!$AJ$2:$AJ$1500,0)),"")</f>
      </c>
      <c r="AJ8" t="str">
        <f>IFERROR(INDEX('Map Calc'!$AI$2:$AI$1500,MATCH(LARGE('Map Calc'!$AJ$2:$AJ$1500,4),'Map Calc'!$AJ$2:$AJ$1500,0)),"")</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975</v>
      </c>
      <c r="K9" s="20">
        <f>SUM(K5:K8)</f>
        <v>605</v>
      </c>
      <c r="L9" s="21">
        <f>IF($J9=0,0,$K9/$J9)</f>
        <v>0.62051282051282053</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t="str">
        <f>IFERROR(INDEX('Map Calc'!$AG$2:$AG$1500,MATCH(LARGE('Map Calc'!$AK$2:$AK$1500,5),'Map Calc'!$AK$2:$AK$1500,0)),"")</f>
      </c>
      <c r="AH9">
        <v>5</v>
      </c>
      <c r="AI9" t="str">
        <f>IFERROR(INDEX('Map Calc'!$A$2:$A$1500,MATCH(LARGE('Map Calc'!$AJ$2:$AJ$1500,5),'Map Calc'!$AJ$2:$AJ$1500,0)),"")</f>
      </c>
      <c r="AJ9" t="str">
        <f>IFERROR(INDEX('Map Calc'!$AI$2:$AI$1500,MATCH(LARGE('Map Calc'!$AJ$2:$AJ$1500,5),'Map Calc'!$AJ$2:$AJ$1500,0)),"")</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t="str">
        <f>IFERROR(INDEX('Map Calc'!$AG$2:$AG$1500,MATCH(LARGE('Map Calc'!$AK$2:$AK$1500,6),'Map Calc'!$AK$2:$AK$1500,0)),"")</f>
      </c>
      <c r="AH10">
        <v>6</v>
      </c>
      <c r="AI10" t="str">
        <f>IFERROR(INDEX('Map Calc'!$A$2:$A$1500,MATCH(LARGE('Map Calc'!$AJ$2:$AJ$1500,6),'Map Calc'!$AJ$2:$AJ$1500,0)),"")</f>
      </c>
      <c r="AJ10" t="str">
        <f>IFERROR(INDEX('Map Calc'!$AI$2:$AI$1500,MATCH(LARGE('Map Calc'!$AJ$2:$AJ$1500,6),'Map Calc'!$AJ$2:$AJ$1500,0)),"")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t="str">
        <f>IFERROR(INDEX('Map Calc'!$AG$2:$AG$1500,MATCH(LARGE('Map Calc'!$AK$2:$AK$1500,7),'Map Calc'!$AK$2:$AK$1500,0)),"")</f>
      </c>
      <c r="AH11">
        <v>7</v>
      </c>
      <c r="AI11" t="str">
        <f>IFERROR(INDEX('Map Calc'!$A$2:$A$1500,MATCH(LARGE('Map Calc'!$AJ$2:$AJ$1500,7),'Map Calc'!$AJ$2:$AJ$1500,0)),"")</f>
      </c>
      <c r="AJ11" t="str">
        <f>IFERROR(INDEX('Map Calc'!$AI$2:$AI$1500,MATCH(LARGE('Map Calc'!$AJ$2:$AJ$1500,7),'Map Calc'!$AJ$2:$AJ$1500,0)),"")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t="str">
        <f>IFERROR(INDEX('Map Calc'!$AG$2:$AG$1500,MATCH(LARGE('Map Calc'!$AK$2:$AK$1500,8),'Map Calc'!$AK$2:$AK$1500,0)),"")</f>
      </c>
      <c r="AH12">
        <v>8</v>
      </c>
      <c r="AI12" t="str">
        <f>IFERROR(INDEX('Map Calc'!$A$2:$A$1500,MATCH(LARGE('Map Calc'!$AJ$2:$AJ$1500,8),'Map Calc'!$AJ$2:$AJ$1500,0)),"")</f>
      </c>
      <c r="AJ12" t="str">
        <f>IFERROR(INDEX('Map Calc'!$AI$2:$AI$1500,MATCH(LARGE('Map Calc'!$AJ$2:$AJ$1500,8),'Map Calc'!$AJ$2:$AJ$1500,0)),"")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t="str">
        <f>IFERROR(INDEX('Map Calc'!$AG$2:$AG$1500,MATCH(LARGE('Map Calc'!$AK$2:$AK$1500,9),'Map Calc'!$AK$2:$AK$1500,0)),"")</f>
      </c>
      <c r="AH13">
        <v>9</v>
      </c>
      <c r="AI13" t="str">
        <f>IFERROR(INDEX('Map Calc'!$A$2:$A$1500,MATCH(LARGE('Map Calc'!$AJ$2:$AJ$1500,9),'Map Calc'!$AJ$2:$AJ$1500,0)),"")</f>
      </c>
      <c r="AJ13" t="str">
        <f>IFERROR(INDEX('Map Calc'!$AI$2:$AI$1500,MATCH(LARGE('Map Calc'!$AJ$2:$AJ$1500,9),'Map Calc'!$AJ$2:$AJ$1500,0)),"")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t="str">
        <f>IFERROR(INDEX('Map Calc'!$AG$2:$AG$1500,MATCH(LARGE('Map Calc'!$AK$2:$AK$1500,10),'Map Calc'!$AK$2:$AK$1500,0)),"")</f>
      </c>
      <c r="AH14">
        <v>10</v>
      </c>
      <c r="AI14" t="str">
        <f>IFERROR(INDEX('Map Calc'!$A$2:$A$1500,MATCH(LARGE('Map Calc'!$AJ$2:$AJ$1500,10),'Map Calc'!$AJ$2:$AJ$1500,0)),"")</f>
      </c>
      <c r="AJ14" t="str">
        <f>IFERROR(INDEX('Map Calc'!$AI$2:$AI$1500,MATCH(LARGE('Map Calc'!$AJ$2:$AJ$1500,10),'Map Calc'!$AJ$2:$AJ$1500,0)),"")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t="str">
        <f>IFERROR(INDEX('Map Calc'!$AG$2:$AG$1500,MATCH(LARGE('Map Calc'!$AK$2:$AK$1500,11),'Map Calc'!$AK$2:$AK$1500,0)),"")</f>
      </c>
      <c r="AH15">
        <v>11</v>
      </c>
      <c r="AI15" t="str">
        <f>IFERROR(INDEX('Map Calc'!$A$2:$A$1500,MATCH(LARGE('Map Calc'!$AJ$2:$AJ$1500,11),'Map Calc'!$AJ$2:$AJ$1500,0)),"")</f>
      </c>
      <c r="AJ15" t="str">
        <f>IFERROR(INDEX('Map Calc'!$AI$2:$AI$1500,MATCH(LARGE('Map Calc'!$AJ$2:$AJ$1500,11),'Map Calc'!$AJ$2:$AJ$1500,0)),"")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4315</v>
      </c>
      <c r="AB16">
        <f>COUNTIFS('Map Calc'!$V$2:$V$2500,"&gt;=11",'Map Calc'!$V$2:$V$2500,"&lt;=20")</f>
      </c>
      <c r="AD16">
        <v>12</v>
      </c>
      <c r="AE16" t="str">
        <f>IFERROR(INDEX('Map Calc'!$A$2:$A$1500,MATCH(LARGE('Map Calc'!$AK$2:$AK$1500,12),'Map Calc'!$AK$2:$AK$1500,0)),"")</f>
      </c>
      <c r="AF16" t="str">
        <f>IFERROR(INDEX('Map Calc'!$AG$2:$AG$1500,MATCH(LARGE('Map Calc'!$AK$2:$AK$1500,12),'Map Calc'!$AK$2:$AK$1500,0)),"")</f>
      </c>
      <c r="AH16">
        <v>12</v>
      </c>
      <c r="AI16" t="str">
        <f>IFERROR(INDEX('Map Calc'!$A$2:$A$1500,MATCH(LARGE('Map Calc'!$AJ$2:$AJ$1500,12),'Map Calc'!$AJ$2:$AJ$1500,0)),"")</f>
      </c>
      <c r="AJ16" t="str">
        <f>IFERROR(INDEX('Map Calc'!$AI$2:$AI$1500,MATCH(LARGE('Map Calc'!$AJ$2:$AJ$1500,12),'Map Calc'!$AJ$2:$AJ$1500,0)),"")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4318</v>
      </c>
      <c r="AB17">
        <f>COUNTIF('Map Calc'!$V$2:$V$2500,"&gt;=21")</f>
      </c>
      <c r="AD17">
        <v>13</v>
      </c>
      <c r="AE17" t="str">
        <f>IFERROR(INDEX('Map Calc'!$A$2:$A$1500,MATCH(LARGE('Map Calc'!$AK$2:$AK$1500,13),'Map Calc'!$AK$2:$AK$1500,0)),"")</f>
      </c>
      <c r="AF17" t="str">
        <f>IFERROR(INDEX('Map Calc'!$AG$2:$AG$1500,MATCH(LARGE('Map Calc'!$AK$2:$AK$1500,13),'Map Calc'!$AK$2:$AK$1500,0)),"")</f>
      </c>
      <c r="AH17">
        <v>13</v>
      </c>
      <c r="AI17" t="str">
        <f>IFERROR(INDEX('Map Calc'!$A$2:$A$1500,MATCH(LARGE('Map Calc'!$AJ$2:$AJ$1500,13),'Map Calc'!$AJ$2:$AJ$1500,0)),"")</f>
      </c>
      <c r="AJ17" t="str">
        <f>IFERROR(INDEX('Map Calc'!$AI$2:$AI$1500,MATCH(LARGE('Map Calc'!$AJ$2:$AJ$1500,13),'Map Calc'!$AJ$2:$AJ$1500,0)),"")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t="str">
        <f>IFERROR(INDEX('Map Calc'!$AG$2:$AG$1500,MATCH(LARGE('Map Calc'!$AK$2:$AK$1500,14),'Map Calc'!$AK$2:$AK$1500,0)),"")</f>
      </c>
      <c r="AH18">
        <v>14</v>
      </c>
      <c r="AI18" t="str">
        <f>IFERROR(INDEX('Map Calc'!$A$2:$A$1500,MATCH(LARGE('Map Calc'!$AJ$2:$AJ$1500,14),'Map Calc'!$AJ$2:$AJ$1500,0)),"")</f>
      </c>
      <c r="AJ18" t="str">
        <f>IFERROR(INDEX('Map Calc'!$AI$2:$AI$1500,MATCH(LARGE('Map Calc'!$AJ$2:$AJ$1500,14),'Map Calc'!$AJ$2:$AJ$1500,0)),"")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t="str">
        <f>IFERROR(INDEX('Map Calc'!$AG$2:$AG$1500,MATCH(LARGE('Map Calc'!$AK$2:$AK$1500,15),'Map Calc'!$AK$2:$AK$1500,0)),"")</f>
      </c>
      <c r="AH19">
        <v>15</v>
      </c>
      <c r="AI19" t="str">
        <f>IFERROR(INDEX('Map Calc'!$A$2:$A$1500,MATCH(LARGE('Map Calc'!$AJ$2:$AJ$1500,15),'Map Calc'!$AJ$2:$AJ$1500,0)),"")</f>
      </c>
      <c r="AJ19" t="str">
        <f>IFERROR(INDEX('Map Calc'!$AI$2:$AI$1500,MATCH(LARGE('Map Calc'!$AJ$2:$AJ$1500,15),'Map Calc'!$AJ$2:$AJ$1500,0)),"")</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t="str">
        <f>IFERROR(INDEX('Map Calc'!$AG$2:$AG$1500,MATCH(LARGE('Map Calc'!$AK$2:$AK$1500,16),'Map Calc'!$AK$2:$AK$1500,0)),"")</f>
      </c>
      <c r="AH20">
        <v>16</v>
      </c>
      <c r="AI20" t="str">
        <f>IFERROR(INDEX('Map Calc'!$A$2:$A$1500,MATCH(LARGE('Map Calc'!$AJ$2:$AJ$1500,16),'Map Calc'!$AJ$2:$AJ$1500,0)),"")</f>
      </c>
      <c r="AJ20" t="str">
        <f>IFERROR(INDEX('Map Calc'!$AI$2:$AI$1500,MATCH(LARGE('Map Calc'!$AJ$2:$AJ$1500,16),'Map Calc'!$AJ$2:$AJ$1500,0)),"")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t="str">
        <f>IFERROR(INDEX('Map Calc'!$AG$2:$AG$1500,MATCH(LARGE('Map Calc'!$AK$2:$AK$1500,17),'Map Calc'!$AK$2:$AK$1500,0)),"")</f>
      </c>
      <c r="AH21">
        <v>17</v>
      </c>
      <c r="AI21" t="str">
        <f>IFERROR(INDEX('Map Calc'!$A$2:$A$1500,MATCH(LARGE('Map Calc'!$AJ$2:$AJ$1500,17),'Map Calc'!$AJ$2:$AJ$1500,0)),"")</f>
      </c>
      <c r="AJ21" t="str">
        <f>IFERROR(INDEX('Map Calc'!$AI$2:$AI$1500,MATCH(LARGE('Map Calc'!$AJ$2:$AJ$1500,17),'Map Calc'!$AJ$2:$AJ$1500,0)),"")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t="str">
        <f>IFERROR(INDEX('Map Calc'!$AG$2:$AG$1500,MATCH(LARGE('Map Calc'!$AK$2:$AK$1500,18),'Map Calc'!$AK$2:$AK$1500,0)),"")</f>
      </c>
      <c r="AH22">
        <v>18</v>
      </c>
      <c r="AI22" t="str">
        <f>IFERROR(INDEX('Map Calc'!$A$2:$A$1500,MATCH(LARGE('Map Calc'!$AJ$2:$AJ$1500,18),'Map Calc'!$AJ$2:$AJ$1500,0)),"")</f>
      </c>
      <c r="AJ22" t="str">
        <f>IFERROR(INDEX('Map Calc'!$AI$2:$AI$1500,MATCH(LARGE('Map Calc'!$AJ$2:$AJ$1500,18),'Map Calc'!$AJ$2:$AJ$1500,0)),"")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t="str">
        <f>IFERROR(INDEX('Map Calc'!$AG$2:$AG$1500,MATCH(LARGE('Map Calc'!$AK$2:$AK$1500,19),'Map Calc'!$AK$2:$AK$1500,0)),"")</f>
      </c>
      <c r="AH23">
        <v>19</v>
      </c>
      <c r="AI23" t="str">
        <f>IFERROR(INDEX('Map Calc'!$A$2:$A$1500,MATCH(LARGE('Map Calc'!$AJ$2:$AJ$1500,19),'Map Calc'!$AJ$2:$AJ$1500,0)),"")</f>
      </c>
      <c r="AJ23" t="str">
        <f>IFERROR(INDEX('Map Calc'!$AI$2:$AI$1500,MATCH(LARGE('Map Calc'!$AJ$2:$AJ$1500,19),'Map Calc'!$AJ$2:$AJ$1500,0)),"")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t="str">
        <f>IFERROR(INDEX('Map Calc'!$AG$2:$AG$1500,MATCH(LARGE('Map Calc'!$AK$2:$AK$1500,20),'Map Calc'!$AK$2:$AK$1500,0)),"")</f>
      </c>
      <c r="AH24">
        <v>20</v>
      </c>
      <c r="AI24" t="str">
        <f>IFERROR(INDEX('Map Calc'!$A$2:$A$1500,MATCH(LARGE('Map Calc'!$AJ$2:$AJ$1500,20),'Map Calc'!$AJ$2:$AJ$1500,0)),"")</f>
      </c>
      <c r="AJ24" t="str">
        <f>IFERROR(INDEX('Map Calc'!$AI$2:$AI$1500,MATCH(LARGE('Map Calc'!$AJ$2:$AJ$1500,20),'Map Calc'!$AJ$2:$AJ$1500,0)),"")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169</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215</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175</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172</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2026-10-26T09:36:20Z</dcterms:modified>
  <dc:language>en-US</dc:language>
</cp:coreProperties>
</file>